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oliv7457\OSR\ÚŘAD\DOTAČNÍ TITULY 2019\POV 2019\ZOK 29.4.2019\"/>
    </mc:Choice>
  </mc:AlternateContent>
  <bookViews>
    <workbookView xWindow="480" yWindow="195" windowWidth="18195" windowHeight="11700"/>
  </bookViews>
  <sheets>
    <sheet name="List1" sheetId="1" r:id="rId1"/>
    <sheet name="tisk" sheetId="2" r:id="rId2"/>
  </sheets>
  <definedNames>
    <definedName name="_xlnm._FilterDatabase" localSheetId="0" hidden="1">List1!$B$8:$X$164</definedName>
    <definedName name="DZACATEK">List1!$N$1</definedName>
    <definedName name="FZACATEK">List1!$Q$1</definedName>
    <definedName name="LZACATEK">List1!$W$1</definedName>
    <definedName name="_xlnm.Print_Area" localSheetId="1">tisk!$B$1:$S$450</definedName>
  </definedNames>
  <calcPr calcId="162913"/>
</workbook>
</file>

<file path=xl/calcChain.xml><?xml version="1.0" encoding="utf-8"?>
<calcChain xmlns="http://schemas.openxmlformats.org/spreadsheetml/2006/main">
  <c r="B439" i="2" l="1"/>
  <c r="L439" i="2" s="1"/>
  <c r="B427" i="2"/>
  <c r="F429" i="2" s="1"/>
  <c r="B415" i="2"/>
  <c r="D415" i="2" s="1"/>
  <c r="B403" i="2"/>
  <c r="B391" i="2"/>
  <c r="F393" i="2" s="1"/>
  <c r="B379" i="2"/>
  <c r="B367" i="2"/>
  <c r="C367" i="2" s="1"/>
  <c r="B355" i="2"/>
  <c r="B343" i="2"/>
  <c r="K343" i="2" s="1"/>
  <c r="B331" i="2"/>
  <c r="F333" i="2" s="1"/>
  <c r="B319" i="2"/>
  <c r="F321" i="2" s="1"/>
  <c r="B307" i="2"/>
  <c r="E307" i="2" s="1"/>
  <c r="B295" i="2"/>
  <c r="E295" i="2" s="1"/>
  <c r="B283" i="2"/>
  <c r="C283" i="2" s="1"/>
  <c r="B271" i="2"/>
  <c r="C272" i="2" s="1"/>
  <c r="B259" i="2"/>
  <c r="S259" i="2" s="1"/>
  <c r="B247" i="2"/>
  <c r="J247" i="2" s="1"/>
  <c r="B235" i="2"/>
  <c r="F237" i="2" s="1"/>
  <c r="B223" i="2"/>
  <c r="D224" i="2" s="1"/>
  <c r="B211" i="2"/>
  <c r="B199" i="2"/>
  <c r="F201" i="2" s="1"/>
  <c r="B187" i="2"/>
  <c r="K187" i="2" s="1"/>
  <c r="B175" i="2"/>
  <c r="B163" i="2"/>
  <c r="B151" i="2"/>
  <c r="B139" i="2"/>
  <c r="G139" i="2" s="1"/>
  <c r="B127" i="2"/>
  <c r="B115" i="2"/>
  <c r="B103" i="2"/>
  <c r="F103" i="2" s="1"/>
  <c r="B91" i="2"/>
  <c r="D91" i="2" s="1"/>
  <c r="B79" i="2"/>
  <c r="I79" i="2" s="1"/>
  <c r="B67" i="2"/>
  <c r="B55" i="2"/>
  <c r="D56" i="2" s="1"/>
  <c r="B43" i="2"/>
  <c r="M43" i="2" s="1"/>
  <c r="B31" i="2"/>
  <c r="C32" i="2" s="1"/>
  <c r="B19" i="2"/>
  <c r="B7" i="2"/>
  <c r="I7" i="2" s="1"/>
  <c r="T160" i="1"/>
  <c r="AJ159" i="1"/>
  <c r="Z159" i="1"/>
  <c r="V159" i="1"/>
  <c r="AJ158" i="1"/>
  <c r="Z158" i="1"/>
  <c r="V158" i="1"/>
  <c r="AJ157" i="1"/>
  <c r="Z157" i="1"/>
  <c r="V157" i="1"/>
  <c r="AJ156" i="1"/>
  <c r="Z156" i="1"/>
  <c r="V156" i="1"/>
  <c r="AJ155" i="1"/>
  <c r="Z155" i="1"/>
  <c r="V155" i="1"/>
  <c r="AJ154" i="1"/>
  <c r="Z154" i="1"/>
  <c r="V154" i="1"/>
  <c r="AJ153" i="1"/>
  <c r="Z153" i="1"/>
  <c r="V153" i="1"/>
  <c r="AJ152" i="1"/>
  <c r="Z152" i="1"/>
  <c r="V152" i="1"/>
  <c r="AJ151" i="1"/>
  <c r="Z151" i="1"/>
  <c r="V151" i="1"/>
  <c r="AJ150" i="1"/>
  <c r="Z150" i="1"/>
  <c r="V150" i="1"/>
  <c r="AJ149" i="1"/>
  <c r="Z149" i="1"/>
  <c r="V149" i="1"/>
  <c r="AJ148" i="1"/>
  <c r="Z148" i="1"/>
  <c r="V148" i="1"/>
  <c r="AJ147" i="1"/>
  <c r="Z147" i="1"/>
  <c r="V147" i="1"/>
  <c r="AJ146" i="1"/>
  <c r="Z146" i="1"/>
  <c r="V146" i="1"/>
  <c r="AJ145" i="1"/>
  <c r="Z145" i="1"/>
  <c r="V145" i="1"/>
  <c r="AJ144" i="1"/>
  <c r="Z144" i="1"/>
  <c r="V144" i="1"/>
  <c r="AJ143" i="1"/>
  <c r="Z143" i="1"/>
  <c r="V143" i="1"/>
  <c r="AJ142" i="1"/>
  <c r="Z142" i="1"/>
  <c r="V142" i="1"/>
  <c r="AJ141" i="1"/>
  <c r="Z141" i="1"/>
  <c r="V141" i="1"/>
  <c r="AJ140" i="1"/>
  <c r="Z140" i="1"/>
  <c r="V140" i="1"/>
  <c r="AJ139" i="1"/>
  <c r="Z139" i="1"/>
  <c r="V139" i="1"/>
  <c r="AJ138" i="1"/>
  <c r="Z138" i="1"/>
  <c r="V138" i="1"/>
  <c r="AJ137" i="1"/>
  <c r="Z137" i="1"/>
  <c r="V137" i="1"/>
  <c r="AJ136" i="1"/>
  <c r="Z136" i="1"/>
  <c r="V136" i="1"/>
  <c r="AJ135" i="1"/>
  <c r="Z135" i="1"/>
  <c r="V135" i="1"/>
  <c r="AJ134" i="1"/>
  <c r="Z134" i="1"/>
  <c r="V134" i="1"/>
  <c r="AJ133" i="1"/>
  <c r="Z133" i="1"/>
  <c r="V133" i="1"/>
  <c r="AJ132" i="1"/>
  <c r="Z132" i="1"/>
  <c r="V132" i="1"/>
  <c r="AJ131" i="1"/>
  <c r="Z131" i="1"/>
  <c r="V131" i="1"/>
  <c r="AJ130" i="1"/>
  <c r="Z130" i="1"/>
  <c r="V130" i="1"/>
  <c r="AJ129" i="1"/>
  <c r="Z129" i="1"/>
  <c r="V129" i="1"/>
  <c r="AJ128" i="1"/>
  <c r="Z128" i="1"/>
  <c r="V128" i="1"/>
  <c r="AJ127" i="1"/>
  <c r="Z127" i="1"/>
  <c r="V127" i="1"/>
  <c r="AJ126" i="1"/>
  <c r="Z126" i="1"/>
  <c r="V126" i="1"/>
  <c r="AJ125" i="1"/>
  <c r="Z125" i="1"/>
  <c r="V125" i="1"/>
  <c r="AJ124" i="1"/>
  <c r="Z124" i="1"/>
  <c r="V124" i="1"/>
  <c r="AJ123" i="1"/>
  <c r="Z123" i="1"/>
  <c r="V123" i="1"/>
  <c r="AJ122" i="1"/>
  <c r="Z122" i="1"/>
  <c r="V122" i="1"/>
  <c r="AJ121" i="1"/>
  <c r="Z121" i="1"/>
  <c r="V121" i="1"/>
  <c r="AJ120" i="1"/>
  <c r="Z120" i="1"/>
  <c r="V120" i="1"/>
  <c r="AJ119" i="1"/>
  <c r="Z119" i="1"/>
  <c r="V119" i="1"/>
  <c r="AJ118" i="1"/>
  <c r="Z118" i="1"/>
  <c r="V118" i="1"/>
  <c r="AJ117" i="1"/>
  <c r="Z117" i="1"/>
  <c r="V117" i="1"/>
  <c r="AJ116" i="1"/>
  <c r="Z116" i="1"/>
  <c r="V116" i="1"/>
  <c r="AJ115" i="1"/>
  <c r="Z115" i="1"/>
  <c r="V115" i="1"/>
  <c r="AJ114" i="1"/>
  <c r="Z114" i="1"/>
  <c r="V114" i="1"/>
  <c r="AJ113" i="1"/>
  <c r="Z113" i="1"/>
  <c r="V113" i="1"/>
  <c r="AJ112" i="1"/>
  <c r="Z112" i="1"/>
  <c r="V112" i="1"/>
  <c r="AJ111" i="1"/>
  <c r="Z111" i="1"/>
  <c r="V111" i="1"/>
  <c r="AJ110" i="1"/>
  <c r="Z110" i="1"/>
  <c r="V110" i="1"/>
  <c r="AJ109" i="1"/>
  <c r="Z109" i="1"/>
  <c r="V109" i="1"/>
  <c r="AJ108" i="1"/>
  <c r="Z108" i="1"/>
  <c r="V108" i="1"/>
  <c r="AJ107" i="1"/>
  <c r="Z107" i="1"/>
  <c r="V107" i="1"/>
  <c r="AJ106" i="1"/>
  <c r="Z106" i="1"/>
  <c r="V106" i="1"/>
  <c r="AJ105" i="1"/>
  <c r="Z105" i="1"/>
  <c r="V105" i="1"/>
  <c r="AJ104" i="1"/>
  <c r="Z104" i="1"/>
  <c r="V104" i="1"/>
  <c r="AJ103" i="1"/>
  <c r="Z103" i="1"/>
  <c r="V103" i="1"/>
  <c r="AJ102" i="1"/>
  <c r="Z102" i="1"/>
  <c r="V102" i="1"/>
  <c r="AJ101" i="1"/>
  <c r="Z101" i="1"/>
  <c r="V101" i="1"/>
  <c r="AJ100" i="1"/>
  <c r="Z100" i="1"/>
  <c r="V100" i="1"/>
  <c r="AJ99" i="1"/>
  <c r="Z99" i="1"/>
  <c r="V99" i="1"/>
  <c r="AJ98" i="1"/>
  <c r="Z98" i="1"/>
  <c r="V98" i="1"/>
  <c r="AJ97" i="1"/>
  <c r="Z97" i="1"/>
  <c r="V97" i="1"/>
  <c r="AJ96" i="1"/>
  <c r="Z96" i="1"/>
  <c r="V96" i="1"/>
  <c r="AJ95" i="1"/>
  <c r="Z95" i="1"/>
  <c r="V95" i="1"/>
  <c r="AJ94" i="1"/>
  <c r="Z94" i="1"/>
  <c r="V94" i="1"/>
  <c r="AJ93" i="1"/>
  <c r="Z93" i="1"/>
  <c r="V93" i="1"/>
  <c r="AJ92" i="1"/>
  <c r="Z92" i="1"/>
  <c r="V92" i="1"/>
  <c r="AJ91" i="1"/>
  <c r="Z91" i="1"/>
  <c r="V91" i="1"/>
  <c r="AJ90" i="1"/>
  <c r="Z90" i="1"/>
  <c r="V90" i="1"/>
  <c r="AJ89" i="1"/>
  <c r="Z89" i="1"/>
  <c r="V89" i="1"/>
  <c r="AJ88" i="1"/>
  <c r="Z88" i="1"/>
  <c r="V88" i="1"/>
  <c r="AJ87" i="1"/>
  <c r="Z87" i="1"/>
  <c r="V87" i="1"/>
  <c r="AJ86" i="1"/>
  <c r="Z86" i="1"/>
  <c r="V86" i="1"/>
  <c r="AJ85" i="1"/>
  <c r="Z85" i="1"/>
  <c r="V85" i="1"/>
  <c r="AJ84" i="1"/>
  <c r="Z84" i="1"/>
  <c r="V84" i="1"/>
  <c r="AJ83" i="1"/>
  <c r="Z83" i="1"/>
  <c r="V83" i="1"/>
  <c r="AJ82" i="1"/>
  <c r="Z82" i="1"/>
  <c r="V82" i="1"/>
  <c r="AJ81" i="1"/>
  <c r="Z81" i="1"/>
  <c r="V81" i="1"/>
  <c r="AJ80" i="1"/>
  <c r="Z80" i="1"/>
  <c r="V80" i="1"/>
  <c r="AJ79" i="1"/>
  <c r="Z79" i="1"/>
  <c r="V79" i="1"/>
  <c r="AJ78" i="1"/>
  <c r="Z78" i="1"/>
  <c r="V78" i="1"/>
  <c r="AJ77" i="1"/>
  <c r="Z77" i="1"/>
  <c r="V77" i="1"/>
  <c r="AJ76" i="1"/>
  <c r="Z76" i="1"/>
  <c r="V76" i="1"/>
  <c r="AJ75" i="1"/>
  <c r="Z75" i="1"/>
  <c r="V75" i="1"/>
  <c r="AJ74" i="1"/>
  <c r="Z74" i="1"/>
  <c r="V74" i="1"/>
  <c r="AJ73" i="1"/>
  <c r="Z73" i="1"/>
  <c r="V73" i="1"/>
  <c r="AJ72" i="1"/>
  <c r="Z72" i="1"/>
  <c r="V72" i="1"/>
  <c r="AJ71" i="1"/>
  <c r="Z71" i="1"/>
  <c r="V71" i="1"/>
  <c r="AJ70" i="1"/>
  <c r="Z70" i="1"/>
  <c r="V70" i="1"/>
  <c r="AJ69" i="1"/>
  <c r="Z69" i="1"/>
  <c r="V69" i="1"/>
  <c r="AJ68" i="1"/>
  <c r="Z68" i="1"/>
  <c r="V68" i="1"/>
  <c r="AJ67" i="1"/>
  <c r="Z67" i="1"/>
  <c r="V67" i="1"/>
  <c r="AJ66" i="1"/>
  <c r="Z66" i="1"/>
  <c r="V66" i="1"/>
  <c r="AJ65" i="1"/>
  <c r="Z65" i="1"/>
  <c r="V65" i="1"/>
  <c r="AJ64" i="1"/>
  <c r="Z64" i="1"/>
  <c r="V64" i="1"/>
  <c r="AJ63" i="1"/>
  <c r="Z63" i="1"/>
  <c r="V63" i="1"/>
  <c r="AJ62" i="1"/>
  <c r="Z62" i="1"/>
  <c r="V62" i="1"/>
  <c r="AJ61" i="1"/>
  <c r="Z61" i="1"/>
  <c r="V61" i="1"/>
  <c r="AJ60" i="1"/>
  <c r="Z60" i="1"/>
  <c r="V60" i="1"/>
  <c r="AJ59" i="1"/>
  <c r="Z59" i="1"/>
  <c r="V59" i="1"/>
  <c r="AJ58" i="1"/>
  <c r="Z58" i="1"/>
  <c r="V58" i="1"/>
  <c r="AJ57" i="1"/>
  <c r="Z57" i="1"/>
  <c r="V57" i="1"/>
  <c r="AJ56" i="1"/>
  <c r="Z56" i="1"/>
  <c r="V56" i="1"/>
  <c r="AJ55" i="1"/>
  <c r="Z55" i="1"/>
  <c r="V55" i="1"/>
  <c r="AJ54" i="1"/>
  <c r="Z54" i="1"/>
  <c r="V54" i="1"/>
  <c r="AJ53" i="1"/>
  <c r="Z53" i="1"/>
  <c r="V53" i="1"/>
  <c r="AJ52" i="1"/>
  <c r="Z52" i="1"/>
  <c r="V52" i="1"/>
  <c r="AJ51" i="1"/>
  <c r="Z51" i="1"/>
  <c r="V51" i="1"/>
  <c r="AJ50" i="1"/>
  <c r="Z50" i="1"/>
  <c r="V50" i="1"/>
  <c r="AJ49" i="1"/>
  <c r="Z49" i="1"/>
  <c r="V49" i="1"/>
  <c r="AJ48" i="1"/>
  <c r="Z48" i="1"/>
  <c r="V48" i="1"/>
  <c r="AJ47" i="1"/>
  <c r="Z47" i="1"/>
  <c r="V47" i="1"/>
  <c r="AJ46" i="1"/>
  <c r="Z46" i="1"/>
  <c r="V46" i="1"/>
  <c r="AJ45" i="1"/>
  <c r="Z45" i="1"/>
  <c r="V45" i="1"/>
  <c r="AJ44" i="1"/>
  <c r="Z44" i="1"/>
  <c r="V44" i="1"/>
  <c r="AJ43" i="1"/>
  <c r="Z43" i="1"/>
  <c r="V43" i="1"/>
  <c r="AJ42" i="1"/>
  <c r="Z42" i="1"/>
  <c r="V42" i="1"/>
  <c r="AJ41" i="1"/>
  <c r="Z41" i="1"/>
  <c r="V41" i="1"/>
  <c r="AJ40" i="1"/>
  <c r="Z40" i="1"/>
  <c r="V40" i="1"/>
  <c r="AJ39" i="1"/>
  <c r="Z39" i="1"/>
  <c r="V39" i="1"/>
  <c r="AJ38" i="1"/>
  <c r="Z38" i="1"/>
  <c r="V38" i="1"/>
  <c r="AJ37" i="1"/>
  <c r="Z37" i="1"/>
  <c r="V37" i="1"/>
  <c r="AJ36" i="1"/>
  <c r="Z36" i="1"/>
  <c r="V36" i="1"/>
  <c r="AJ35" i="1"/>
  <c r="Z35" i="1"/>
  <c r="V35" i="1"/>
  <c r="AJ34" i="1"/>
  <c r="Z34" i="1"/>
  <c r="V34" i="1"/>
  <c r="AJ33" i="1"/>
  <c r="Z33" i="1"/>
  <c r="V33" i="1"/>
  <c r="AJ32" i="1"/>
  <c r="Z32" i="1"/>
  <c r="V32" i="1"/>
  <c r="AJ31" i="1"/>
  <c r="Z31" i="1"/>
  <c r="V31" i="1"/>
  <c r="AJ30" i="1"/>
  <c r="Z30" i="1"/>
  <c r="V30" i="1"/>
  <c r="AJ29" i="1"/>
  <c r="Z29" i="1"/>
  <c r="V29" i="1"/>
  <c r="AJ28" i="1"/>
  <c r="Z28" i="1"/>
  <c r="V28" i="1"/>
  <c r="AJ27" i="1"/>
  <c r="Z27" i="1"/>
  <c r="V27" i="1"/>
  <c r="AJ26" i="1"/>
  <c r="Z26" i="1"/>
  <c r="V26" i="1"/>
  <c r="AJ25" i="1"/>
  <c r="Z25" i="1"/>
  <c r="V25" i="1"/>
  <c r="AJ24" i="1"/>
  <c r="Z24" i="1"/>
  <c r="V24" i="1"/>
  <c r="AJ23" i="1"/>
  <c r="Z23" i="1"/>
  <c r="V23" i="1"/>
  <c r="AJ22" i="1"/>
  <c r="Z22" i="1"/>
  <c r="V22" i="1"/>
  <c r="AJ21" i="1"/>
  <c r="Z21" i="1"/>
  <c r="V21" i="1"/>
  <c r="AJ20" i="1"/>
  <c r="Z20" i="1"/>
  <c r="V20" i="1"/>
  <c r="AJ19" i="1"/>
  <c r="Z19" i="1"/>
  <c r="V19" i="1"/>
  <c r="AJ18" i="1"/>
  <c r="Z18" i="1"/>
  <c r="V18" i="1"/>
  <c r="AJ17" i="1"/>
  <c r="Z17" i="1"/>
  <c r="V17" i="1"/>
  <c r="AJ16" i="1"/>
  <c r="Z16" i="1"/>
  <c r="V16" i="1"/>
  <c r="AJ15" i="1"/>
  <c r="Z15" i="1"/>
  <c r="V15" i="1"/>
  <c r="AJ14" i="1"/>
  <c r="Z14" i="1"/>
  <c r="V14" i="1"/>
  <c r="AJ13" i="1"/>
  <c r="Z13" i="1"/>
  <c r="V13" i="1"/>
  <c r="AJ12" i="1"/>
  <c r="Z12" i="1"/>
  <c r="V12" i="1"/>
  <c r="AJ11" i="1"/>
  <c r="Z11" i="1"/>
  <c r="V11" i="1"/>
  <c r="B4" i="2"/>
  <c r="K4" i="2" s="1"/>
  <c r="A6" i="2"/>
  <c r="A9" i="2"/>
  <c r="B10" i="2" s="1"/>
  <c r="A12" i="2"/>
  <c r="B13" i="2" s="1"/>
  <c r="G13" i="2" s="1"/>
  <c r="A15" i="2"/>
  <c r="B16" i="2" s="1"/>
  <c r="I16" i="2" s="1"/>
  <c r="A18" i="2"/>
  <c r="A21" i="2"/>
  <c r="B22" i="2" s="1"/>
  <c r="A24" i="2"/>
  <c r="B25" i="2" s="1"/>
  <c r="I25" i="2" s="1"/>
  <c r="A27" i="2"/>
  <c r="B28" i="2" s="1"/>
  <c r="E28" i="2" s="1"/>
  <c r="A30" i="2"/>
  <c r="A33" i="2"/>
  <c r="B34" i="2" s="1"/>
  <c r="A36" i="2"/>
  <c r="B37" i="2" s="1"/>
  <c r="G37" i="2" s="1"/>
  <c r="A39" i="2"/>
  <c r="B40" i="2" s="1"/>
  <c r="I40" i="2" s="1"/>
  <c r="A42" i="2"/>
  <c r="A45" i="2"/>
  <c r="B46" i="2" s="1"/>
  <c r="L46" i="2" s="1"/>
  <c r="A48" i="2"/>
  <c r="B49" i="2" s="1"/>
  <c r="E49" i="2" s="1"/>
  <c r="A51" i="2"/>
  <c r="B52" i="2" s="1"/>
  <c r="S52" i="2" s="1"/>
  <c r="A54" i="2"/>
  <c r="A57" i="2"/>
  <c r="B58" i="2" s="1"/>
  <c r="F58" i="2" s="1"/>
  <c r="A60" i="2"/>
  <c r="B61" i="2" s="1"/>
  <c r="D63" i="2" s="1"/>
  <c r="A63" i="2"/>
  <c r="B64" i="2" s="1"/>
  <c r="D66" i="2" s="1"/>
  <c r="A66" i="2"/>
  <c r="A69" i="2"/>
  <c r="B70" i="2" s="1"/>
  <c r="A72" i="2"/>
  <c r="B73" i="2" s="1"/>
  <c r="C74" i="2" s="1"/>
  <c r="A75" i="2"/>
  <c r="B76" i="2" s="1"/>
  <c r="D77" i="2" s="1"/>
  <c r="A78" i="2"/>
  <c r="A81" i="2"/>
  <c r="B82" i="2" s="1"/>
  <c r="A84" i="2"/>
  <c r="B85" i="2" s="1"/>
  <c r="M85" i="2" s="1"/>
  <c r="A87" i="2"/>
  <c r="B88" i="2" s="1"/>
  <c r="D90" i="2" s="1"/>
  <c r="A90" i="2"/>
  <c r="A93" i="2"/>
  <c r="B94" i="2" s="1"/>
  <c r="A96" i="2"/>
  <c r="B97" i="2" s="1"/>
  <c r="L97" i="2" s="1"/>
  <c r="A99" i="2"/>
  <c r="B100" i="2" s="1"/>
  <c r="E100" i="2" s="1"/>
  <c r="A102" i="2"/>
  <c r="A105" i="2"/>
  <c r="B106" i="2" s="1"/>
  <c r="Q106" i="2" s="1"/>
  <c r="A108" i="2"/>
  <c r="B109" i="2" s="1"/>
  <c r="L109" i="2" s="1"/>
  <c r="A111" i="2"/>
  <c r="B112" i="2" s="1"/>
  <c r="Q112" i="2" s="1"/>
  <c r="A114" i="2"/>
  <c r="A117" i="2"/>
  <c r="B118" i="2" s="1"/>
  <c r="J118" i="2" s="1"/>
  <c r="A120" i="2"/>
  <c r="B121" i="2" s="1"/>
  <c r="A123" i="2"/>
  <c r="B124" i="2" s="1"/>
  <c r="M124" i="2" s="1"/>
  <c r="A126" i="2"/>
  <c r="A129" i="2"/>
  <c r="B130" i="2" s="1"/>
  <c r="D132" i="2" s="1"/>
  <c r="A132" i="2"/>
  <c r="B133" i="2" s="1"/>
  <c r="M133" i="2" s="1"/>
  <c r="A135" i="2"/>
  <c r="B136" i="2" s="1"/>
  <c r="C136" i="2" s="1"/>
  <c r="A138" i="2"/>
  <c r="A141" i="2"/>
  <c r="B142" i="2" s="1"/>
  <c r="A144" i="2"/>
  <c r="B145" i="2" s="1"/>
  <c r="E145" i="2" s="1"/>
  <c r="A147" i="2"/>
  <c r="B148" i="2" s="1"/>
  <c r="M148" i="2" s="1"/>
  <c r="A150" i="2"/>
  <c r="A153" i="2"/>
  <c r="B154" i="2" s="1"/>
  <c r="A156" i="2"/>
  <c r="B157" i="2" s="1"/>
  <c r="D158" i="2" s="1"/>
  <c r="A159" i="2"/>
  <c r="B160" i="2" s="1"/>
  <c r="F162" i="2" s="1"/>
  <c r="A162" i="2"/>
  <c r="A165" i="2"/>
  <c r="B166" i="2" s="1"/>
  <c r="L166" i="2" s="1"/>
  <c r="A168" i="2"/>
  <c r="B169" i="2" s="1"/>
  <c r="A171" i="2"/>
  <c r="B172" i="2" s="1"/>
  <c r="C173" i="2" s="1"/>
  <c r="A174" i="2"/>
  <c r="A177" i="2"/>
  <c r="B178" i="2" s="1"/>
  <c r="D178" i="2" s="1"/>
  <c r="A180" i="2"/>
  <c r="B181" i="2" s="1"/>
  <c r="Q181" i="2" s="1"/>
  <c r="A183" i="2"/>
  <c r="B184" i="2" s="1"/>
  <c r="D185" i="2" s="1"/>
  <c r="A186" i="2"/>
  <c r="A189" i="2"/>
  <c r="B190" i="2" s="1"/>
  <c r="A192" i="2"/>
  <c r="B193" i="2" s="1"/>
  <c r="I193" i="2" s="1"/>
  <c r="A195" i="2"/>
  <c r="B196" i="2" s="1"/>
  <c r="L196" i="2" s="1"/>
  <c r="A198" i="2"/>
  <c r="A201" i="2"/>
  <c r="B202" i="2" s="1"/>
  <c r="G202" i="2" s="1"/>
  <c r="A204" i="2"/>
  <c r="B205" i="2" s="1"/>
  <c r="G205" i="2" s="1"/>
  <c r="A207" i="2"/>
  <c r="B208" i="2" s="1"/>
  <c r="E208" i="2" s="1"/>
  <c r="A210" i="2"/>
  <c r="A213" i="2"/>
  <c r="B214" i="2" s="1"/>
  <c r="A216" i="2"/>
  <c r="B217" i="2" s="1"/>
  <c r="D217" i="2" s="1"/>
  <c r="A219" i="2"/>
  <c r="B220" i="2" s="1"/>
  <c r="G220" i="2" s="1"/>
  <c r="A222" i="2"/>
  <c r="A225" i="2"/>
  <c r="B226" i="2" s="1"/>
  <c r="A228" i="2"/>
  <c r="B229" i="2" s="1"/>
  <c r="A231" i="2"/>
  <c r="B232" i="2" s="1"/>
  <c r="K232" i="2" s="1"/>
  <c r="A234" i="2"/>
  <c r="A237" i="2"/>
  <c r="B238" i="2" s="1"/>
  <c r="A240" i="2"/>
  <c r="B241" i="2" s="1"/>
  <c r="K241" i="2" s="1"/>
  <c r="A243" i="2"/>
  <c r="B244" i="2" s="1"/>
  <c r="D246" i="2" s="1"/>
  <c r="A246" i="2"/>
  <c r="A249" i="2"/>
  <c r="B250" i="2" s="1"/>
  <c r="A252" i="2"/>
  <c r="B253" i="2" s="1"/>
  <c r="G253" i="2" s="1"/>
  <c r="A255" i="2"/>
  <c r="B256" i="2" s="1"/>
  <c r="C257" i="2" s="1"/>
  <c r="A258" i="2"/>
  <c r="A261" i="2"/>
  <c r="B262" i="2" s="1"/>
  <c r="A264" i="2"/>
  <c r="B265" i="2" s="1"/>
  <c r="Q265" i="2" s="1"/>
  <c r="A267" i="2"/>
  <c r="B268" i="2" s="1"/>
  <c r="F268" i="2" s="1"/>
  <c r="A270" i="2"/>
  <c r="A273" i="2"/>
  <c r="B274" i="2" s="1"/>
  <c r="A276" i="2"/>
  <c r="B277" i="2" s="1"/>
  <c r="H277" i="2" s="1"/>
  <c r="A279" i="2"/>
  <c r="B280" i="2" s="1"/>
  <c r="D280" i="2" s="1"/>
  <c r="A282" i="2"/>
  <c r="A285" i="2"/>
  <c r="B286" i="2" s="1"/>
  <c r="A288" i="2"/>
  <c r="B289" i="2" s="1"/>
  <c r="Q289" i="2" s="1"/>
  <c r="A291" i="2"/>
  <c r="B292" i="2" s="1"/>
  <c r="M292" i="2" s="1"/>
  <c r="A294" i="2"/>
  <c r="A297" i="2"/>
  <c r="B298" i="2" s="1"/>
  <c r="G298" i="2" s="1"/>
  <c r="A300" i="2"/>
  <c r="B301" i="2" s="1"/>
  <c r="M301" i="2" s="1"/>
  <c r="A303" i="2"/>
  <c r="B304" i="2" s="1"/>
  <c r="K304" i="2" s="1"/>
  <c r="A306" i="2"/>
  <c r="A309" i="2"/>
  <c r="B310" i="2" s="1"/>
  <c r="A312" i="2"/>
  <c r="B313" i="2" s="1"/>
  <c r="F315" i="2" s="1"/>
  <c r="A315" i="2"/>
  <c r="B316" i="2" s="1"/>
  <c r="M316" i="2" s="1"/>
  <c r="A318" i="2"/>
  <c r="A321" i="2"/>
  <c r="B322" i="2" s="1"/>
  <c r="A324" i="2"/>
  <c r="B325" i="2" s="1"/>
  <c r="S325" i="2" s="1"/>
  <c r="A327" i="2"/>
  <c r="B328" i="2" s="1"/>
  <c r="L328" i="2" s="1"/>
  <c r="A330" i="2"/>
  <c r="A333" i="2"/>
  <c r="B334" i="2" s="1"/>
  <c r="A336" i="2"/>
  <c r="B337" i="2" s="1"/>
  <c r="L337" i="2" s="1"/>
  <c r="A339" i="2"/>
  <c r="B340" i="2" s="1"/>
  <c r="D342" i="2" s="1"/>
  <c r="A342" i="2"/>
  <c r="A345" i="2"/>
  <c r="B346" i="2" s="1"/>
  <c r="A348" i="2"/>
  <c r="B349" i="2" s="1"/>
  <c r="C349" i="2" s="1"/>
  <c r="A351" i="2"/>
  <c r="B352" i="2" s="1"/>
  <c r="D353" i="2" s="1"/>
  <c r="A354" i="2"/>
  <c r="A357" i="2"/>
  <c r="B358" i="2" s="1"/>
  <c r="C358" i="2" s="1"/>
  <c r="A360" i="2"/>
  <c r="B361" i="2" s="1"/>
  <c r="H361" i="2" s="1"/>
  <c r="A363" i="2"/>
  <c r="B364" i="2" s="1"/>
  <c r="M364" i="2" s="1"/>
  <c r="A366" i="2"/>
  <c r="A369" i="2"/>
  <c r="B370" i="2" s="1"/>
  <c r="A372" i="2"/>
  <c r="B373" i="2" s="1"/>
  <c r="F373" i="2" s="1"/>
  <c r="A375" i="2"/>
  <c r="B376" i="2" s="1"/>
  <c r="E376" i="2" s="1"/>
  <c r="A378" i="2"/>
  <c r="A381" i="2"/>
  <c r="B382" i="2" s="1"/>
  <c r="M382" i="2" s="1"/>
  <c r="A384" i="2"/>
  <c r="B385" i="2" s="1"/>
  <c r="A387" i="2"/>
  <c r="B388" i="2" s="1"/>
  <c r="I388" i="2" s="1"/>
  <c r="A390" i="2"/>
  <c r="A393" i="2"/>
  <c r="B394" i="2" s="1"/>
  <c r="A396" i="2"/>
  <c r="B397" i="2" s="1"/>
  <c r="Q397" i="2" s="1"/>
  <c r="A399" i="2"/>
  <c r="B400" i="2" s="1"/>
  <c r="C400" i="2" s="1"/>
  <c r="A402" i="2"/>
  <c r="A405" i="2"/>
  <c r="B406" i="2" s="1"/>
  <c r="A408" i="2"/>
  <c r="B409" i="2" s="1"/>
  <c r="E409" i="2" s="1"/>
  <c r="A411" i="2"/>
  <c r="B412" i="2" s="1"/>
  <c r="D412" i="2" s="1"/>
  <c r="A414" i="2"/>
  <c r="A417" i="2"/>
  <c r="B418" i="2" s="1"/>
  <c r="A420" i="2"/>
  <c r="B421" i="2" s="1"/>
  <c r="E421" i="2" s="1"/>
  <c r="A423" i="2"/>
  <c r="B424" i="2" s="1"/>
  <c r="A426" i="2"/>
  <c r="A429" i="2"/>
  <c r="B430" i="2" s="1"/>
  <c r="A432" i="2"/>
  <c r="B433" i="2" s="1"/>
  <c r="E433" i="2" s="1"/>
  <c r="A435" i="2"/>
  <c r="B436" i="2" s="1"/>
  <c r="A438" i="2"/>
  <c r="A441" i="2"/>
  <c r="B442" i="2" s="1"/>
  <c r="C442" i="2" s="1"/>
  <c r="A444" i="2"/>
  <c r="B445" i="2" s="1"/>
  <c r="D446" i="2" s="1"/>
  <c r="A447" i="2"/>
  <c r="B448" i="2" s="1"/>
  <c r="C449" i="2" s="1"/>
  <c r="A450" i="2"/>
  <c r="B451" i="2"/>
  <c r="G451" i="2" s="1"/>
  <c r="A453" i="2"/>
  <c r="B454" i="2" s="1"/>
  <c r="G454" i="2" s="1"/>
  <c r="A456" i="2"/>
  <c r="B457" i="2"/>
  <c r="K457" i="2" s="1"/>
  <c r="A459" i="2"/>
  <c r="B460" i="2" s="1"/>
  <c r="A462" i="2"/>
  <c r="B463" i="2"/>
  <c r="A465" i="2"/>
  <c r="B466" i="2" s="1"/>
  <c r="I466" i="2" s="1"/>
  <c r="A468" i="2"/>
  <c r="B469" i="2"/>
  <c r="D470" i="2" s="1"/>
  <c r="A471" i="2"/>
  <c r="B472" i="2" s="1"/>
  <c r="D474" i="2" s="1"/>
  <c r="A474" i="2"/>
  <c r="B475" i="2"/>
  <c r="L475" i="2" s="1"/>
  <c r="A477" i="2"/>
  <c r="B478" i="2" s="1"/>
  <c r="C480" i="2" s="1"/>
  <c r="A480" i="2"/>
  <c r="B481" i="2"/>
  <c r="F483" i="2" s="1"/>
  <c r="A483" i="2"/>
  <c r="B484" i="2" s="1"/>
  <c r="A486" i="2"/>
  <c r="B487" i="2"/>
  <c r="H487" i="2" s="1"/>
  <c r="A489" i="2"/>
  <c r="B490" i="2" s="1"/>
  <c r="C491" i="2" s="1"/>
  <c r="A492" i="2"/>
  <c r="B493" i="2"/>
  <c r="C495" i="2" s="1"/>
  <c r="A495" i="2"/>
  <c r="B496" i="2" s="1"/>
  <c r="H496" i="2" s="1"/>
  <c r="A498" i="2"/>
  <c r="B499" i="2"/>
  <c r="G499" i="2" s="1"/>
  <c r="A501" i="2"/>
  <c r="B502" i="2" s="1"/>
  <c r="F502" i="2" s="1"/>
  <c r="A504" i="2"/>
  <c r="B505" i="2"/>
  <c r="I505" i="2" s="1"/>
  <c r="A507" i="2"/>
  <c r="B508" i="2" s="1"/>
  <c r="A510" i="2"/>
  <c r="B511" i="2"/>
  <c r="C512" i="2" s="1"/>
  <c r="A513" i="2"/>
  <c r="B514" i="2" s="1"/>
  <c r="F516" i="2" s="1"/>
  <c r="A516" i="2"/>
  <c r="B517" i="2"/>
  <c r="E517" i="2" s="1"/>
  <c r="A519" i="2"/>
  <c r="B520" i="2" s="1"/>
  <c r="M520" i="2" s="1"/>
  <c r="A522" i="2"/>
  <c r="B523" i="2"/>
  <c r="A525" i="2"/>
  <c r="B526" i="2" s="1"/>
  <c r="G526" i="2" s="1"/>
  <c r="A528" i="2"/>
  <c r="B529" i="2"/>
  <c r="H529" i="2" s="1"/>
  <c r="A531" i="2"/>
  <c r="B532" i="2" s="1"/>
  <c r="D534" i="2" s="1"/>
  <c r="A534" i="2"/>
  <c r="B535" i="2"/>
  <c r="G535" i="2" s="1"/>
  <c r="A537" i="2"/>
  <c r="B538" i="2" s="1"/>
  <c r="D539" i="2" s="1"/>
  <c r="A540" i="2"/>
  <c r="B541" i="2"/>
  <c r="E541" i="2" s="1"/>
  <c r="A543" i="2"/>
  <c r="B544" i="2" s="1"/>
  <c r="I544" i="2" s="1"/>
  <c r="A546" i="2"/>
  <c r="B547" i="2"/>
  <c r="A549" i="2"/>
  <c r="B550" i="2" s="1"/>
  <c r="F550" i="2" s="1"/>
  <c r="A552" i="2"/>
  <c r="B553" i="2"/>
  <c r="M553" i="2" s="1"/>
  <c r="A555" i="2"/>
  <c r="B556" i="2" s="1"/>
  <c r="K556" i="2" s="1"/>
  <c r="A558" i="2"/>
  <c r="B559" i="2"/>
  <c r="A561" i="2"/>
  <c r="B562" i="2" s="1"/>
  <c r="L562" i="2" s="1"/>
  <c r="A564" i="2"/>
  <c r="B565" i="2"/>
  <c r="E565" i="2" s="1"/>
  <c r="A567" i="2"/>
  <c r="B568" i="2" s="1"/>
  <c r="C568" i="2" s="1"/>
  <c r="A570" i="2"/>
  <c r="B571" i="2"/>
  <c r="A573" i="2"/>
  <c r="B574" i="2" s="1"/>
  <c r="L574" i="2" s="1"/>
  <c r="A576" i="2"/>
  <c r="B577" i="2"/>
  <c r="L577" i="2" s="1"/>
  <c r="A579" i="2"/>
  <c r="B580" i="2" s="1"/>
  <c r="D581" i="2" s="1"/>
  <c r="A582" i="2"/>
  <c r="B583" i="2"/>
  <c r="L583" i="2" s="1"/>
  <c r="A585" i="2"/>
  <c r="B586" i="2" s="1"/>
  <c r="L586" i="2" s="1"/>
  <c r="A588" i="2"/>
  <c r="B589" i="2"/>
  <c r="D589" i="2" s="1"/>
  <c r="A591" i="2"/>
  <c r="B592" i="2" s="1"/>
  <c r="C593" i="2" s="1"/>
  <c r="A594" i="2"/>
  <c r="B595" i="2"/>
  <c r="K595" i="2" s="1"/>
  <c r="A597" i="2"/>
  <c r="B598" i="2" s="1"/>
  <c r="C598" i="2" s="1"/>
  <c r="A600" i="2"/>
  <c r="B601" i="2"/>
  <c r="L601" i="2" s="1"/>
  <c r="A603" i="2"/>
  <c r="B604" i="2" s="1"/>
  <c r="A606" i="2"/>
  <c r="B607" i="2"/>
  <c r="D608" i="2" s="1"/>
  <c r="A609" i="2"/>
  <c r="B610" i="2" s="1"/>
  <c r="D612" i="2" s="1"/>
  <c r="A612" i="2"/>
  <c r="B613" i="2"/>
  <c r="F615" i="2" s="1"/>
  <c r="A615" i="2"/>
  <c r="B616" i="2" s="1"/>
  <c r="C618" i="2" s="1"/>
  <c r="A618" i="2"/>
  <c r="B619" i="2"/>
  <c r="C621" i="2" s="1"/>
  <c r="A621" i="2"/>
  <c r="B622" i="2" s="1"/>
  <c r="K622" i="2" s="1"/>
  <c r="A624" i="2"/>
  <c r="B625" i="2"/>
  <c r="I625" i="2" s="1"/>
  <c r="A627" i="2"/>
  <c r="B628" i="2" s="1"/>
  <c r="A630" i="2"/>
  <c r="B631" i="2"/>
  <c r="D633" i="2" s="1"/>
  <c r="A633" i="2"/>
  <c r="B634" i="2" s="1"/>
  <c r="A636" i="2"/>
  <c r="B637" i="2"/>
  <c r="G637" i="2" s="1"/>
  <c r="A639" i="2"/>
  <c r="B640" i="2" s="1"/>
  <c r="A642" i="2"/>
  <c r="B643" i="2"/>
  <c r="A645" i="2"/>
  <c r="B646" i="2" s="1"/>
  <c r="A648" i="2"/>
  <c r="B649" i="2"/>
  <c r="G649" i="2" s="1"/>
  <c r="A651" i="2"/>
  <c r="B652" i="2" s="1"/>
  <c r="A654" i="2"/>
  <c r="B655" i="2"/>
  <c r="C655" i="2" s="1"/>
  <c r="A657" i="2"/>
  <c r="B658" i="2" s="1"/>
  <c r="D658" i="2" s="1"/>
  <c r="A660" i="2"/>
  <c r="B661" i="2"/>
  <c r="M661" i="2" s="1"/>
  <c r="A663" i="2"/>
  <c r="B664" i="2" s="1"/>
  <c r="H664" i="2" s="1"/>
  <c r="A666" i="2"/>
  <c r="B667" i="2"/>
  <c r="I667" i="2" s="1"/>
  <c r="A669" i="2"/>
  <c r="B670" i="2" s="1"/>
  <c r="D672" i="2" s="1"/>
  <c r="A672" i="2"/>
  <c r="B673" i="2"/>
  <c r="C674" i="2" s="1"/>
  <c r="A675" i="2"/>
  <c r="B676" i="2" s="1"/>
  <c r="A678" i="2"/>
  <c r="B679" i="2"/>
  <c r="E679" i="2" s="1"/>
  <c r="A681" i="2"/>
  <c r="B682" i="2" s="1"/>
  <c r="M682" i="2" s="1"/>
  <c r="A684" i="2"/>
  <c r="B685" i="2"/>
  <c r="F687" i="2" s="1"/>
  <c r="A687" i="2"/>
  <c r="B688" i="2" s="1"/>
  <c r="L688" i="2" s="1"/>
  <c r="A690" i="2"/>
  <c r="B691" i="2"/>
  <c r="I691" i="2" s="1"/>
  <c r="A693" i="2"/>
  <c r="B694" i="2" s="1"/>
  <c r="I694" i="2" s="1"/>
  <c r="A696" i="2"/>
  <c r="B697" i="2"/>
  <c r="D699" i="2" s="1"/>
  <c r="A699" i="2"/>
  <c r="B700" i="2" s="1"/>
  <c r="J700" i="2" s="1"/>
  <c r="A702" i="2"/>
  <c r="B703" i="2"/>
  <c r="D703" i="2" s="1"/>
  <c r="A705" i="2"/>
  <c r="B706" i="2" s="1"/>
  <c r="I706" i="2" s="1"/>
  <c r="A708" i="2"/>
  <c r="B709" i="2"/>
  <c r="D710" i="2" s="1"/>
  <c r="A711" i="2"/>
  <c r="B712" i="2" s="1"/>
  <c r="D712" i="2" s="1"/>
  <c r="A714" i="2"/>
  <c r="B715" i="2"/>
  <c r="L715" i="2" s="1"/>
  <c r="A717" i="2"/>
  <c r="B718" i="2" s="1"/>
  <c r="K718" i="2" s="1"/>
  <c r="A720" i="2"/>
  <c r="B721" i="2"/>
  <c r="F721" i="2" s="1"/>
  <c r="A723" i="2"/>
  <c r="B724" i="2" s="1"/>
  <c r="A726" i="2"/>
  <c r="B727" i="2"/>
  <c r="F729" i="2" s="1"/>
  <c r="A729" i="2"/>
  <c r="B730" i="2" s="1"/>
  <c r="D732" i="2" s="1"/>
  <c r="A732" i="2"/>
  <c r="B733" i="2"/>
  <c r="D733" i="2" s="1"/>
  <c r="A735" i="2"/>
  <c r="B736" i="2" s="1"/>
  <c r="I736" i="2" s="1"/>
  <c r="A738" i="2"/>
  <c r="B739" i="2"/>
  <c r="A741" i="2"/>
  <c r="B742" i="2"/>
  <c r="D744" i="2" s="1"/>
  <c r="A744" i="2"/>
  <c r="B745" i="2"/>
  <c r="J745" i="2" s="1"/>
  <c r="A747" i="2"/>
  <c r="B748" i="2"/>
  <c r="D749" i="2" s="1"/>
  <c r="A750" i="2"/>
  <c r="B751" i="2"/>
  <c r="I751" i="2" s="1"/>
  <c r="A753" i="2"/>
  <c r="B754" i="2"/>
  <c r="F754" i="2" s="1"/>
  <c r="A756" i="2"/>
  <c r="B757" i="2"/>
  <c r="A759" i="2"/>
  <c r="B760" i="2"/>
  <c r="J760" i="2" s="1"/>
  <c r="A762" i="2"/>
  <c r="B763" i="2"/>
  <c r="A765" i="2"/>
  <c r="B766" i="2"/>
  <c r="M766" i="2" s="1"/>
  <c r="A768" i="2"/>
  <c r="B769" i="2"/>
  <c r="A771" i="2"/>
  <c r="B772" i="2"/>
  <c r="I772" i="2" s="1"/>
  <c r="A774" i="2"/>
  <c r="B775" i="2"/>
  <c r="M775" i="2" s="1"/>
  <c r="A777" i="2"/>
  <c r="B778" i="2"/>
  <c r="A780" i="2"/>
  <c r="B781" i="2"/>
  <c r="I781" i="2" s="1"/>
  <c r="A783" i="2"/>
  <c r="B784" i="2"/>
  <c r="K784" i="2" s="1"/>
  <c r="A786" i="2"/>
  <c r="B787" i="2"/>
  <c r="A789" i="2"/>
  <c r="B790" i="2"/>
  <c r="C791" i="2" s="1"/>
  <c r="A792" i="2"/>
  <c r="B793" i="2"/>
  <c r="C793" i="2" s="1"/>
  <c r="A795" i="2"/>
  <c r="B796" i="2"/>
  <c r="A798" i="2"/>
  <c r="B799" i="2"/>
  <c r="A801" i="2"/>
  <c r="B802" i="2"/>
  <c r="H802" i="2" s="1"/>
  <c r="A804" i="2"/>
  <c r="B805" i="2"/>
  <c r="K805" i="2" s="1"/>
  <c r="A807" i="2"/>
  <c r="B808" i="2"/>
  <c r="C809" i="2" s="1"/>
  <c r="A810" i="2"/>
  <c r="B811" i="2"/>
  <c r="A813" i="2"/>
  <c r="B814" i="2"/>
  <c r="A816" i="2"/>
  <c r="B817" i="2"/>
  <c r="A819" i="2"/>
  <c r="B820" i="2"/>
  <c r="D821" i="2" s="1"/>
  <c r="A822" i="2"/>
  <c r="B823" i="2"/>
  <c r="J823" i="2" s="1"/>
  <c r="A825" i="2"/>
  <c r="B826" i="2"/>
  <c r="L826" i="2" s="1"/>
  <c r="A828" i="2"/>
  <c r="B829" i="2"/>
  <c r="A831" i="2"/>
  <c r="B832" i="2"/>
  <c r="H832" i="2" s="1"/>
  <c r="A834" i="2"/>
  <c r="B835" i="2"/>
  <c r="A837" i="2"/>
  <c r="B838" i="2"/>
  <c r="K838" i="2" s="1"/>
  <c r="A840" i="2"/>
  <c r="B841" i="2"/>
  <c r="A843" i="2"/>
  <c r="B844" i="2"/>
  <c r="H844" i="2" s="1"/>
  <c r="A846" i="2"/>
  <c r="B847" i="2"/>
  <c r="A849" i="2"/>
  <c r="B850" i="2"/>
  <c r="A852" i="2"/>
  <c r="B853" i="2"/>
  <c r="C853" i="2" s="1"/>
  <c r="A855" i="2"/>
  <c r="B856" i="2"/>
  <c r="A858" i="2"/>
  <c r="B859" i="2"/>
  <c r="A861" i="2"/>
  <c r="B862" i="2"/>
  <c r="A864" i="2"/>
  <c r="B865" i="2"/>
  <c r="K865" i="2" s="1"/>
  <c r="A867" i="2"/>
  <c r="B868" i="2"/>
  <c r="A870" i="2"/>
  <c r="B871" i="2"/>
  <c r="M871" i="2" s="1"/>
  <c r="A873" i="2"/>
  <c r="B874" i="2"/>
  <c r="A876" i="2"/>
  <c r="B877" i="2"/>
  <c r="D879" i="2" s="1"/>
  <c r="A879" i="2"/>
  <c r="B880" i="2"/>
  <c r="H880" i="2" s="1"/>
  <c r="A882" i="2"/>
  <c r="B883" i="2"/>
  <c r="D885" i="2" s="1"/>
  <c r="A885" i="2"/>
  <c r="B886" i="2"/>
  <c r="H886" i="2" s="1"/>
  <c r="A888" i="2"/>
  <c r="B889" i="2"/>
  <c r="C889" i="2" s="1"/>
  <c r="A891" i="2"/>
  <c r="B892" i="2"/>
  <c r="C892" i="2" s="1"/>
  <c r="A894" i="2"/>
  <c r="B895" i="2"/>
  <c r="E895" i="2" s="1"/>
  <c r="A897" i="2"/>
  <c r="B898" i="2"/>
  <c r="A900" i="2"/>
  <c r="B901" i="2"/>
  <c r="A903" i="2"/>
  <c r="B904" i="2"/>
  <c r="A906" i="2"/>
  <c r="B907" i="2"/>
  <c r="C909" i="2" s="1"/>
  <c r="A909" i="2"/>
  <c r="B910" i="2"/>
  <c r="F912" i="2" s="1"/>
  <c r="A912" i="2"/>
  <c r="B913" i="2"/>
  <c r="A915" i="2"/>
  <c r="B916" i="2"/>
  <c r="D918" i="2" s="1"/>
  <c r="A918" i="2"/>
  <c r="B919" i="2"/>
  <c r="F921" i="2" s="1"/>
  <c r="A921" i="2"/>
  <c r="B922" i="2"/>
  <c r="H922" i="2" s="1"/>
  <c r="A924" i="2"/>
  <c r="B925" i="2"/>
  <c r="C927" i="2" s="1"/>
  <c r="A927" i="2"/>
  <c r="B928" i="2"/>
  <c r="D928" i="2" s="1"/>
  <c r="A930" i="2"/>
  <c r="B931" i="2"/>
  <c r="A933" i="2"/>
  <c r="B934" i="2"/>
  <c r="L934" i="2" s="1"/>
  <c r="A936" i="2"/>
  <c r="B937" i="2"/>
  <c r="A939" i="2"/>
  <c r="B940" i="2"/>
  <c r="A942" i="2"/>
  <c r="B943" i="2"/>
  <c r="A945" i="2"/>
  <c r="B946" i="2"/>
  <c r="C948" i="2" s="1"/>
  <c r="A948" i="2"/>
  <c r="B949" i="2"/>
  <c r="D949" i="2" s="1"/>
  <c r="A951" i="2"/>
  <c r="B952" i="2"/>
  <c r="A954" i="2"/>
  <c r="B955" i="2"/>
  <c r="H955" i="2" s="1"/>
  <c r="A957" i="2"/>
  <c r="B958" i="2"/>
  <c r="K958" i="2" s="1"/>
  <c r="A960" i="2"/>
  <c r="B961" i="2"/>
  <c r="A963" i="2"/>
  <c r="B964" i="2"/>
  <c r="F966" i="2" s="1"/>
  <c r="A966" i="2"/>
  <c r="B967" i="2"/>
  <c r="A969" i="2"/>
  <c r="B970" i="2"/>
  <c r="D971" i="2" s="1"/>
  <c r="A972" i="2"/>
  <c r="B973" i="2"/>
  <c r="C974" i="2" s="1"/>
  <c r="A975" i="2"/>
  <c r="B976" i="2"/>
  <c r="F978" i="2" s="1"/>
  <c r="A978" i="2"/>
  <c r="B979" i="2"/>
  <c r="A981" i="2"/>
  <c r="B982" i="2"/>
  <c r="A984" i="2"/>
  <c r="B985" i="2"/>
  <c r="A987" i="2"/>
  <c r="B988" i="2"/>
  <c r="I988" i="2" s="1"/>
  <c r="A990" i="2"/>
  <c r="B991" i="2"/>
  <c r="F991" i="2" s="1"/>
  <c r="A993" i="2"/>
  <c r="B994" i="2"/>
  <c r="E994" i="2" s="1"/>
  <c r="A996" i="2"/>
  <c r="B997" i="2"/>
  <c r="I997" i="2" s="1"/>
  <c r="A999" i="2"/>
  <c r="B1000" i="2"/>
  <c r="K1000" i="2" s="1"/>
  <c r="A1002" i="2"/>
  <c r="B1003" i="2"/>
  <c r="A1005" i="2"/>
  <c r="B1006" i="2"/>
  <c r="J1006" i="2" s="1"/>
  <c r="A1008" i="2"/>
  <c r="B1009" i="2"/>
  <c r="A1011" i="2"/>
  <c r="B1012" i="2"/>
  <c r="A1014" i="2"/>
  <c r="B1015" i="2"/>
  <c r="E1015" i="2" s="1"/>
  <c r="A1017" i="2"/>
  <c r="B1018" i="2"/>
  <c r="A1020" i="2"/>
  <c r="B1021" i="2"/>
  <c r="G1021" i="2" s="1"/>
  <c r="A1023" i="2"/>
  <c r="B1024" i="2"/>
  <c r="A1026" i="2"/>
  <c r="B1027" i="2"/>
  <c r="A1029" i="2"/>
  <c r="B1030" i="2"/>
  <c r="A1032" i="2"/>
  <c r="B1033" i="2"/>
  <c r="D1034" i="2" s="1"/>
  <c r="A1035" i="2"/>
  <c r="B1036" i="2"/>
  <c r="D1038" i="2" s="1"/>
  <c r="A1038" i="2"/>
  <c r="B1039" i="2"/>
  <c r="D1040" i="2" s="1"/>
  <c r="A1041" i="2"/>
  <c r="B1042" i="2"/>
  <c r="A1044" i="2"/>
  <c r="B1045" i="2"/>
  <c r="C1047" i="2" s="1"/>
  <c r="A1047" i="2"/>
  <c r="B1048" i="2"/>
  <c r="A1050" i="2"/>
  <c r="B1051" i="2"/>
  <c r="A1053" i="2"/>
  <c r="B1054" i="2"/>
  <c r="A1056" i="2"/>
  <c r="B1057" i="2"/>
  <c r="A1059" i="2"/>
  <c r="B1060" i="2"/>
  <c r="L1060" i="2" s="1"/>
  <c r="A1062" i="2"/>
  <c r="B1063" i="2"/>
  <c r="A1065" i="2"/>
  <c r="B1066" i="2"/>
  <c r="M1066" i="2" s="1"/>
  <c r="A1068" i="2"/>
  <c r="B1069" i="2"/>
  <c r="A1071" i="2"/>
  <c r="B1072" i="2"/>
  <c r="D1072" i="2" s="1"/>
  <c r="A1074" i="2"/>
  <c r="B1075" i="2"/>
  <c r="I1075" i="2" s="1"/>
  <c r="A1077" i="2"/>
  <c r="B1078" i="2"/>
  <c r="A1080" i="2"/>
  <c r="B1081" i="2"/>
  <c r="M1081" i="2" s="1"/>
  <c r="A1083" i="2"/>
  <c r="B1084" i="2"/>
  <c r="L1084" i="2" s="1"/>
  <c r="A1086" i="2"/>
  <c r="B1087" i="2"/>
  <c r="K1087" i="2" s="1"/>
  <c r="A1089" i="2"/>
  <c r="B1090" i="2"/>
  <c r="A1092" i="2"/>
  <c r="B1093" i="2"/>
  <c r="F1093" i="2" s="1"/>
  <c r="A1095" i="2"/>
  <c r="B1096" i="2"/>
  <c r="G1096" i="2" s="1"/>
  <c r="A1098" i="2"/>
  <c r="B1099" i="2"/>
  <c r="G1099" i="2" s="1"/>
  <c r="A1101" i="2"/>
  <c r="B1102" i="2"/>
  <c r="I1102" i="2" s="1"/>
  <c r="A1104" i="2"/>
  <c r="B1105" i="2"/>
  <c r="C1107" i="2" s="1"/>
  <c r="A1107" i="2"/>
  <c r="B1108" i="2"/>
  <c r="E1108" i="2" s="1"/>
  <c r="A1110" i="2"/>
  <c r="B1111" i="2"/>
  <c r="A1113" i="2"/>
  <c r="B1114" i="2"/>
  <c r="A1116" i="2"/>
  <c r="B1117" i="2"/>
  <c r="A1119" i="2"/>
  <c r="B1120" i="2"/>
  <c r="A1122" i="2"/>
  <c r="B1123" i="2"/>
  <c r="C1123" i="2" s="1"/>
  <c r="A1125" i="2"/>
  <c r="B1126" i="2"/>
  <c r="L1126" i="2" s="1"/>
  <c r="A1128" i="2"/>
  <c r="B1129" i="2"/>
  <c r="A1131" i="2"/>
  <c r="B1132" i="2"/>
  <c r="D1134" i="2" s="1"/>
  <c r="A1134" i="2"/>
  <c r="B1135" i="2"/>
  <c r="A1137" i="2"/>
  <c r="B1138" i="2"/>
  <c r="F1140" i="2" s="1"/>
  <c r="A1140" i="2"/>
  <c r="B1141" i="2"/>
  <c r="I1141" i="2" s="1"/>
  <c r="A1143" i="2"/>
  <c r="B1144" i="2"/>
  <c r="A1146" i="2"/>
  <c r="B1147" i="2"/>
  <c r="A1149" i="2"/>
  <c r="B1150" i="2"/>
  <c r="J1150" i="2" s="1"/>
  <c r="A1152" i="2"/>
  <c r="B1153" i="2"/>
  <c r="E1153" i="2" s="1"/>
  <c r="A1155" i="2"/>
  <c r="B1156" i="2"/>
  <c r="A1158" i="2"/>
  <c r="B1159" i="2"/>
  <c r="M1159" i="2" s="1"/>
  <c r="A1161" i="2"/>
  <c r="B1162" i="2"/>
  <c r="K1162" i="2" s="1"/>
  <c r="A1164" i="2"/>
  <c r="B1165" i="2"/>
  <c r="H1165" i="2" s="1"/>
  <c r="A1167" i="2"/>
  <c r="B1168" i="2"/>
  <c r="F1170" i="2" s="1"/>
  <c r="A1170" i="2"/>
  <c r="B1171" i="2"/>
  <c r="D1172" i="2" s="1"/>
  <c r="A1173" i="2"/>
  <c r="B1174" i="2"/>
  <c r="K1174" i="2" s="1"/>
  <c r="A1176" i="2"/>
  <c r="B1177" i="2"/>
  <c r="K1177" i="2" s="1"/>
  <c r="A1179" i="2"/>
  <c r="B1180" i="2"/>
  <c r="M1180" i="2" s="1"/>
  <c r="A1182" i="2"/>
  <c r="B1183" i="2"/>
  <c r="L1183" i="2" s="1"/>
  <c r="A1185" i="2"/>
  <c r="B1186" i="2"/>
  <c r="E1186" i="2" s="1"/>
  <c r="A1188" i="2"/>
  <c r="B1189" i="2"/>
  <c r="A1191" i="2"/>
  <c r="B1192" i="2"/>
  <c r="C1193" i="2" s="1"/>
  <c r="A1194" i="2"/>
  <c r="B1195" i="2"/>
  <c r="F1197" i="2" s="1"/>
  <c r="A1197" i="2"/>
  <c r="B1198" i="2"/>
  <c r="C1199" i="2" s="1"/>
  <c r="A1200" i="2"/>
  <c r="B1201" i="2"/>
  <c r="G1201" i="2" s="1"/>
  <c r="A1203" i="2"/>
  <c r="B1204" i="2"/>
  <c r="C1205" i="2" s="1"/>
  <c r="A1206" i="2"/>
  <c r="B1207" i="2"/>
  <c r="A1209" i="2"/>
  <c r="B1210" i="2"/>
  <c r="L1210" i="2" s="1"/>
  <c r="A1212" i="2"/>
  <c r="B1213" i="2"/>
  <c r="A1215" i="2"/>
  <c r="B1216" i="2"/>
  <c r="G1216" i="2" s="1"/>
  <c r="A1218" i="2"/>
  <c r="B1219" i="2"/>
  <c r="A1221" i="2"/>
  <c r="B1222" i="2"/>
  <c r="H1222" i="2" s="1"/>
  <c r="A1224" i="2"/>
  <c r="B1225" i="2"/>
  <c r="A1227" i="2"/>
  <c r="B1228" i="2"/>
  <c r="A1230" i="2"/>
  <c r="B1231" i="2"/>
  <c r="F1231" i="2" s="1"/>
  <c r="A1233" i="2"/>
  <c r="B1234" i="2"/>
  <c r="F1236" i="2" s="1"/>
  <c r="A1236" i="2"/>
  <c r="B1237" i="2"/>
  <c r="A1239" i="2"/>
  <c r="B1240" i="2"/>
  <c r="I1240" i="2" s="1"/>
  <c r="A1242" i="2"/>
  <c r="B1243" i="2"/>
  <c r="A1245" i="2"/>
  <c r="B1246" i="2"/>
  <c r="A1248" i="2"/>
  <c r="B1249" i="2"/>
  <c r="A1251" i="2"/>
  <c r="B1252" i="2"/>
  <c r="F1254" i="2" s="1"/>
  <c r="A1254" i="2"/>
  <c r="B1255" i="2"/>
  <c r="A1257" i="2"/>
  <c r="B1258" i="2"/>
  <c r="I1258" i="2" s="1"/>
  <c r="A1260" i="2"/>
  <c r="B1261" i="2"/>
  <c r="C1261" i="2" s="1"/>
  <c r="A1263" i="2"/>
  <c r="B1264" i="2"/>
  <c r="A1266" i="2"/>
  <c r="B1267" i="2"/>
  <c r="A1269" i="2"/>
  <c r="B1270" i="2"/>
  <c r="H1270" i="2" s="1"/>
  <c r="A1272" i="2"/>
  <c r="B1273" i="2"/>
  <c r="D1275" i="2" s="1"/>
  <c r="A1275" i="2"/>
  <c r="B1276" i="2"/>
  <c r="C1277" i="2" s="1"/>
  <c r="A1278" i="2"/>
  <c r="B1279" i="2"/>
  <c r="D1279" i="2" s="1"/>
  <c r="A1281" i="2"/>
  <c r="B1282" i="2"/>
  <c r="H1282" i="2" s="1"/>
  <c r="A1284" i="2"/>
  <c r="B1285" i="2"/>
  <c r="F1285" i="2" s="1"/>
  <c r="A1287" i="2"/>
  <c r="B1288" i="2"/>
  <c r="F1290" i="2" s="1"/>
  <c r="A1290" i="2"/>
  <c r="B1291" i="2"/>
  <c r="C1292" i="2" s="1"/>
  <c r="A1293" i="2"/>
  <c r="B1294" i="2"/>
  <c r="G1294" i="2" s="1"/>
  <c r="A1296" i="2"/>
  <c r="B1297" i="2"/>
  <c r="C1298" i="2" s="1"/>
  <c r="A1299" i="2"/>
  <c r="B1300" i="2"/>
  <c r="D1300" i="2" s="1"/>
  <c r="A1302" i="2"/>
  <c r="B1303" i="2"/>
  <c r="A1305" i="2"/>
  <c r="B1306" i="2"/>
  <c r="M1306" i="2" s="1"/>
  <c r="A1308" i="2"/>
  <c r="B1309" i="2"/>
  <c r="J1309" i="2" s="1"/>
  <c r="A1311" i="2"/>
  <c r="B1312" i="2"/>
  <c r="I1312" i="2" s="1"/>
  <c r="A1314" i="2"/>
  <c r="B1315" i="2"/>
  <c r="K1315" i="2" s="1"/>
  <c r="A1317" i="2"/>
  <c r="B1318" i="2"/>
  <c r="C1318" i="2" s="1"/>
  <c r="A1320" i="2"/>
  <c r="B1321" i="2"/>
  <c r="M1321" i="2" s="1"/>
  <c r="A1323" i="2"/>
  <c r="B1324" i="2"/>
  <c r="F1326" i="2" s="1"/>
  <c r="A1326" i="2"/>
  <c r="B1327" i="2"/>
  <c r="C1328" i="2" s="1"/>
  <c r="A1329" i="2"/>
  <c r="B1330" i="2"/>
  <c r="C1330" i="2" s="1"/>
  <c r="A1332" i="2"/>
  <c r="B1333" i="2"/>
  <c r="L1333" i="2" s="1"/>
  <c r="A1335" i="2"/>
  <c r="B1336" i="2"/>
  <c r="A1338" i="2"/>
  <c r="B1339" i="2"/>
  <c r="C1339" i="2" s="1"/>
  <c r="A1341" i="2"/>
  <c r="B1342" i="2"/>
  <c r="C1342" i="2" s="1"/>
  <c r="A1344" i="2"/>
  <c r="B1345" i="2"/>
  <c r="A1347" i="2"/>
  <c r="B1348" i="2"/>
  <c r="M1348" i="2" s="1"/>
  <c r="A1350" i="2"/>
  <c r="B1351" i="2"/>
  <c r="E1351" i="2" s="1"/>
  <c r="A1353" i="2"/>
  <c r="B1354" i="2"/>
  <c r="F1356" i="2" s="1"/>
  <c r="A1356" i="2"/>
  <c r="B1357" i="2"/>
  <c r="A1359" i="2"/>
  <c r="B1360" i="2"/>
  <c r="A1362" i="2"/>
  <c r="B1363" i="2"/>
  <c r="G1363" i="2" s="1"/>
  <c r="A1365" i="2"/>
  <c r="B1366" i="2"/>
  <c r="D1368" i="2" s="1"/>
  <c r="A1368" i="2"/>
  <c r="B1369" i="2"/>
  <c r="A1371" i="2"/>
  <c r="B1372" i="2"/>
  <c r="C1372" i="2" s="1"/>
  <c r="A1374" i="2"/>
  <c r="B1375" i="2"/>
  <c r="G1375" i="2" s="1"/>
  <c r="A1377" i="2"/>
  <c r="B1378" i="2"/>
  <c r="J1378" i="2" s="1"/>
  <c r="A1380" i="2"/>
  <c r="B1381" i="2"/>
  <c r="I1381" i="2" s="1"/>
  <c r="A1383" i="2"/>
  <c r="B1384" i="2"/>
  <c r="J1384" i="2" s="1"/>
  <c r="A1386" i="2"/>
  <c r="B1387" i="2"/>
  <c r="G1387" i="2" s="1"/>
  <c r="A1389" i="2"/>
  <c r="B1390" i="2"/>
  <c r="L1390" i="2" s="1"/>
  <c r="A1392" i="2"/>
  <c r="B1393" i="2"/>
  <c r="A1395" i="2"/>
  <c r="B1396" i="2"/>
  <c r="G1396" i="2" s="1"/>
  <c r="A1398" i="2"/>
  <c r="B1399" i="2"/>
  <c r="K1399" i="2" s="1"/>
  <c r="A1401" i="2"/>
  <c r="B1402" i="2"/>
  <c r="A1404" i="2"/>
  <c r="B1405" i="2"/>
  <c r="C1407" i="2" s="1"/>
  <c r="A1407" i="2"/>
  <c r="B1408" i="2"/>
  <c r="H1408" i="2" s="1"/>
  <c r="A1410" i="2"/>
  <c r="B1411" i="2"/>
  <c r="D1413" i="2" s="1"/>
  <c r="A1413" i="2"/>
  <c r="B1414" i="2"/>
  <c r="H1414" i="2" s="1"/>
  <c r="A1416" i="2"/>
  <c r="B1417" i="2"/>
  <c r="M1417" i="2" s="1"/>
  <c r="A1419" i="2"/>
  <c r="B1420" i="2"/>
  <c r="D1421" i="2" s="1"/>
  <c r="A1422" i="2"/>
  <c r="B1423" i="2"/>
  <c r="E1423" i="2" s="1"/>
  <c r="A1425" i="2"/>
  <c r="B1426" i="2"/>
  <c r="C1427" i="2" s="1"/>
  <c r="A1428" i="2"/>
  <c r="B1429" i="2"/>
  <c r="D1429" i="2" s="1"/>
  <c r="A1431" i="2"/>
  <c r="B1432" i="2"/>
  <c r="F1434" i="2" s="1"/>
  <c r="A1434" i="2"/>
  <c r="B1435" i="2"/>
  <c r="F1435" i="2" s="1"/>
  <c r="A1437" i="2"/>
  <c r="B1438" i="2"/>
  <c r="D1440" i="2" s="1"/>
  <c r="A1440" i="2"/>
  <c r="B1441" i="2"/>
  <c r="J1441" i="2" s="1"/>
  <c r="A1443" i="2"/>
  <c r="B1444" i="2"/>
  <c r="H1444" i="2" s="1"/>
  <c r="A1446" i="2"/>
  <c r="B1447" i="2"/>
  <c r="A1449" i="2"/>
  <c r="B1450" i="2"/>
  <c r="F1452" i="2" s="1"/>
  <c r="A1452" i="2"/>
  <c r="B1453" i="2"/>
  <c r="C1453" i="2" s="1"/>
  <c r="A1455" i="2"/>
  <c r="B1456" i="2"/>
  <c r="E1456" i="2" s="1"/>
  <c r="A1458" i="2"/>
  <c r="B1459" i="2"/>
  <c r="A1461" i="2"/>
  <c r="B1462" i="2"/>
  <c r="F1464" i="2" s="1"/>
  <c r="A1464" i="2"/>
  <c r="B1465" i="2"/>
  <c r="L1465" i="2" s="1"/>
  <c r="A1467" i="2"/>
  <c r="B1468" i="2"/>
  <c r="K1468" i="2" s="1"/>
  <c r="A1470" i="2"/>
  <c r="B1471" i="2"/>
  <c r="A1473" i="2"/>
  <c r="B1474" i="2"/>
  <c r="C1474" i="2" s="1"/>
  <c r="A1476" i="2"/>
  <c r="B1477" i="2"/>
  <c r="L1477" i="2" s="1"/>
  <c r="A1479" i="2"/>
  <c r="B1480" i="2"/>
  <c r="C1481" i="2" s="1"/>
  <c r="A1482" i="2"/>
  <c r="B1483" i="2"/>
  <c r="A1485" i="2"/>
  <c r="B1486" i="2"/>
  <c r="G1486" i="2" s="1"/>
  <c r="A1488" i="2"/>
  <c r="B1489" i="2"/>
  <c r="F1491" i="2" s="1"/>
  <c r="A1491" i="2"/>
  <c r="B1492" i="2"/>
  <c r="J1492" i="2" s="1"/>
  <c r="A1494" i="2"/>
  <c r="B1495" i="2"/>
  <c r="A1497" i="2"/>
  <c r="B1498" i="2"/>
  <c r="D1499" i="2" s="1"/>
  <c r="A1500" i="2"/>
  <c r="B1501" i="2"/>
  <c r="A1503" i="2"/>
  <c r="B1504" i="2"/>
  <c r="D1505" i="2" s="1"/>
  <c r="J253" i="2" l="1"/>
  <c r="Q148" i="2"/>
  <c r="S76" i="2"/>
  <c r="L4" i="2"/>
  <c r="F16" i="2"/>
  <c r="I64" i="2"/>
  <c r="E76" i="2"/>
  <c r="J232" i="2"/>
  <c r="K172" i="2"/>
  <c r="C16" i="2"/>
  <c r="C113" i="2"/>
  <c r="K397" i="2"/>
  <c r="L376" i="2"/>
  <c r="M100" i="2"/>
  <c r="J196" i="2"/>
  <c r="S124" i="2"/>
  <c r="D89" i="2"/>
  <c r="D133" i="2"/>
  <c r="C157" i="2"/>
  <c r="K157" i="2"/>
  <c r="F661" i="2"/>
  <c r="F135" i="2"/>
  <c r="I253" i="2"/>
  <c r="M61" i="2"/>
  <c r="L316" i="2"/>
  <c r="H64" i="2"/>
  <c r="I280" i="2"/>
  <c r="I100" i="2"/>
  <c r="D220" i="2"/>
  <c r="D30" i="2"/>
  <c r="M40" i="2"/>
  <c r="I352" i="2"/>
  <c r="L49" i="2"/>
  <c r="H181" i="2"/>
  <c r="K25" i="2"/>
  <c r="K445" i="2"/>
  <c r="D244" i="2"/>
  <c r="E304" i="2"/>
  <c r="C196" i="2"/>
  <c r="D186" i="2"/>
  <c r="L421" i="2"/>
  <c r="F64" i="2"/>
  <c r="H208" i="2"/>
  <c r="C53" i="2"/>
  <c r="C365" i="2"/>
  <c r="D233" i="2"/>
  <c r="F186" i="2"/>
  <c r="D136" i="2"/>
  <c r="G244" i="2"/>
  <c r="D101" i="2"/>
  <c r="D270" i="2"/>
  <c r="F54" i="2"/>
  <c r="Q208" i="2"/>
  <c r="M28" i="2"/>
  <c r="Q292" i="2"/>
  <c r="C65" i="2"/>
  <c r="K160" i="2"/>
  <c r="E280" i="2"/>
  <c r="F174" i="2"/>
  <c r="F210" i="2"/>
  <c r="D102" i="2"/>
  <c r="H280" i="2"/>
  <c r="I112" i="2"/>
  <c r="D54" i="2"/>
  <c r="F364" i="2"/>
  <c r="C233" i="2"/>
  <c r="K76" i="2"/>
  <c r="L244" i="2"/>
  <c r="C340" i="2"/>
  <c r="E583" i="2"/>
  <c r="D590" i="2"/>
  <c r="K64" i="2"/>
  <c r="M592" i="2"/>
  <c r="J244" i="2"/>
  <c r="M172" i="2"/>
  <c r="D328" i="2"/>
  <c r="D681" i="2"/>
  <c r="E52" i="2"/>
  <c r="S376" i="2"/>
  <c r="M232" i="2"/>
  <c r="C89" i="2"/>
  <c r="C29" i="2"/>
  <c r="G184" i="2"/>
  <c r="I76" i="2"/>
  <c r="H232" i="2"/>
  <c r="L124" i="2"/>
  <c r="E388" i="2"/>
  <c r="H196" i="2"/>
  <c r="H136" i="2"/>
  <c r="C680" i="2"/>
  <c r="K376" i="2"/>
  <c r="H364" i="2"/>
  <c r="E364" i="2"/>
  <c r="G304" i="2"/>
  <c r="F340" i="2"/>
  <c r="I583" i="2"/>
  <c r="D670" i="2"/>
  <c r="D583" i="2"/>
  <c r="J64" i="2"/>
  <c r="D592" i="2"/>
  <c r="K280" i="2"/>
  <c r="D594" i="2"/>
  <c r="D162" i="2"/>
  <c r="D680" i="2"/>
  <c r="I316" i="2"/>
  <c r="C583" i="2"/>
  <c r="M220" i="2"/>
  <c r="G88" i="2"/>
  <c r="D377" i="2"/>
  <c r="C256" i="2"/>
  <c r="F112" i="2"/>
  <c r="K88" i="2"/>
  <c r="E40" i="2"/>
  <c r="I124" i="2"/>
  <c r="M352" i="2"/>
  <c r="Q340" i="2"/>
  <c r="I208" i="2"/>
  <c r="D76" i="2"/>
  <c r="J28" i="2"/>
  <c r="F256" i="2"/>
  <c r="E196" i="2"/>
  <c r="L400" i="2"/>
  <c r="Q256" i="2"/>
  <c r="C584" i="2"/>
  <c r="J328" i="2"/>
  <c r="H400" i="2"/>
  <c r="D352" i="2"/>
  <c r="G412" i="2"/>
  <c r="G268" i="2"/>
  <c r="J256" i="2"/>
  <c r="L496" i="2"/>
  <c r="C585" i="2"/>
  <c r="D65" i="2"/>
  <c r="Q172" i="2"/>
  <c r="I244" i="2"/>
  <c r="J172" i="2"/>
  <c r="F172" i="2"/>
  <c r="K16" i="2"/>
  <c r="M679" i="2"/>
  <c r="M304" i="2"/>
  <c r="S184" i="2"/>
  <c r="S280" i="2"/>
  <c r="C17" i="2"/>
  <c r="F126" i="2"/>
  <c r="J376" i="2"/>
  <c r="M268" i="2"/>
  <c r="H220" i="2"/>
  <c r="K100" i="2"/>
  <c r="H40" i="2"/>
  <c r="S28" i="2"/>
  <c r="C40" i="2"/>
  <c r="F30" i="2"/>
  <c r="E232" i="2"/>
  <c r="F198" i="2"/>
  <c r="J124" i="2"/>
  <c r="C41" i="2"/>
  <c r="E400" i="2"/>
  <c r="H172" i="2"/>
  <c r="S196" i="2"/>
  <c r="F400" i="2"/>
  <c r="M76" i="2"/>
  <c r="F28" i="2"/>
  <c r="C496" i="2"/>
  <c r="C704" i="2"/>
  <c r="G583" i="2"/>
  <c r="D64" i="2"/>
  <c r="E64" i="2"/>
  <c r="J727" i="2"/>
  <c r="G280" i="2"/>
  <c r="C244" i="2"/>
  <c r="K244" i="2"/>
  <c r="D209" i="2"/>
  <c r="E607" i="2"/>
  <c r="C401" i="2"/>
  <c r="J352" i="2"/>
  <c r="K124" i="2"/>
  <c r="D402" i="2"/>
  <c r="E256" i="2"/>
  <c r="Q232" i="2"/>
  <c r="D42" i="2"/>
  <c r="L28" i="2"/>
  <c r="D234" i="2"/>
  <c r="F40" i="2"/>
  <c r="D124" i="2"/>
  <c r="F328" i="2"/>
  <c r="S136" i="2"/>
  <c r="Q328" i="2"/>
  <c r="M256" i="2"/>
  <c r="I496" i="2"/>
  <c r="C1264" i="2"/>
  <c r="E1264" i="2"/>
  <c r="J679" i="2"/>
  <c r="G679" i="2"/>
  <c r="E592" i="2"/>
  <c r="H592" i="2"/>
  <c r="H583" i="2"/>
  <c r="F585" i="2"/>
  <c r="F583" i="2"/>
  <c r="H559" i="2"/>
  <c r="F561" i="2"/>
  <c r="F487" i="2"/>
  <c r="J487" i="2"/>
  <c r="L487" i="2"/>
  <c r="F438" i="2"/>
  <c r="C437" i="2"/>
  <c r="K400" i="2"/>
  <c r="F402" i="2"/>
  <c r="Q388" i="2"/>
  <c r="K388" i="2"/>
  <c r="J388" i="2"/>
  <c r="D388" i="2"/>
  <c r="G376" i="2"/>
  <c r="M376" i="2"/>
  <c r="Q376" i="2"/>
  <c r="F366" i="2"/>
  <c r="G364" i="2"/>
  <c r="C352" i="2"/>
  <c r="C353" i="2"/>
  <c r="H352" i="2"/>
  <c r="I340" i="2"/>
  <c r="C341" i="2"/>
  <c r="C317" i="2"/>
  <c r="D318" i="2"/>
  <c r="E316" i="2"/>
  <c r="J304" i="2"/>
  <c r="F306" i="2"/>
  <c r="C305" i="2"/>
  <c r="I292" i="2"/>
  <c r="S292" i="2"/>
  <c r="D293" i="2"/>
  <c r="C281" i="2"/>
  <c r="F282" i="2"/>
  <c r="J280" i="2"/>
  <c r="Q280" i="2"/>
  <c r="D269" i="2"/>
  <c r="F270" i="2"/>
  <c r="I268" i="2"/>
  <c r="C268" i="2"/>
  <c r="K256" i="2"/>
  <c r="H256" i="2"/>
  <c r="D258" i="2"/>
  <c r="D256" i="2"/>
  <c r="Q244" i="2"/>
  <c r="C245" i="2"/>
  <c r="E244" i="2"/>
  <c r="F246" i="2"/>
  <c r="F244" i="2"/>
  <c r="F232" i="2"/>
  <c r="L232" i="2"/>
  <c r="I232" i="2"/>
  <c r="F234" i="2"/>
  <c r="C220" i="2"/>
  <c r="K220" i="2"/>
  <c r="F220" i="2"/>
  <c r="K208" i="2"/>
  <c r="D208" i="2"/>
  <c r="J208" i="2"/>
  <c r="F208" i="2"/>
  <c r="D210" i="2"/>
  <c r="D198" i="2"/>
  <c r="G196" i="2"/>
  <c r="Q196" i="2"/>
  <c r="D173" i="2"/>
  <c r="D174" i="2"/>
  <c r="C172" i="2"/>
  <c r="C148" i="2"/>
  <c r="D150" i="2"/>
  <c r="C149" i="2"/>
  <c r="E136" i="2"/>
  <c r="Q136" i="2"/>
  <c r="C137" i="2"/>
  <c r="Q124" i="2"/>
  <c r="H124" i="2"/>
  <c r="E124" i="2"/>
  <c r="G124" i="2"/>
  <c r="D114" i="2"/>
  <c r="L112" i="2"/>
  <c r="D112" i="2"/>
  <c r="C112" i="2"/>
  <c r="M112" i="2"/>
  <c r="G100" i="2"/>
  <c r="H100" i="2"/>
  <c r="Q88" i="2"/>
  <c r="F88" i="2"/>
  <c r="L88" i="2"/>
  <c r="C77" i="2"/>
  <c r="G76" i="2"/>
  <c r="F52" i="2"/>
  <c r="M52" i="2"/>
  <c r="H52" i="2"/>
  <c r="D41" i="2"/>
  <c r="L40" i="2"/>
  <c r="S40" i="2"/>
  <c r="D17" i="2"/>
  <c r="F18" i="2"/>
  <c r="D4" i="2"/>
  <c r="Q4" i="2"/>
  <c r="M4" i="2"/>
  <c r="M583" i="2"/>
  <c r="S64" i="2"/>
  <c r="G64" i="2"/>
  <c r="L64" i="2"/>
  <c r="D489" i="2"/>
  <c r="K592" i="2"/>
  <c r="L280" i="2"/>
  <c r="C280" i="2"/>
  <c r="H244" i="2"/>
  <c r="E172" i="2"/>
  <c r="F592" i="2"/>
  <c r="S172" i="2"/>
  <c r="G16" i="2"/>
  <c r="C681" i="2"/>
  <c r="C679" i="2"/>
  <c r="D584" i="2"/>
  <c r="D330" i="2"/>
  <c r="Q316" i="2"/>
  <c r="G208" i="2"/>
  <c r="F184" i="2"/>
  <c r="I376" i="2"/>
  <c r="C52" i="2"/>
  <c r="F90" i="2"/>
  <c r="D113" i="2"/>
  <c r="I52" i="2"/>
  <c r="G388" i="2"/>
  <c r="H376" i="2"/>
  <c r="F352" i="2"/>
  <c r="D268" i="2"/>
  <c r="D245" i="2"/>
  <c r="E220" i="2"/>
  <c r="J112" i="2"/>
  <c r="F102" i="2"/>
  <c r="H88" i="2"/>
  <c r="D52" i="2"/>
  <c r="D53" i="2"/>
  <c r="J40" i="2"/>
  <c r="L16" i="2"/>
  <c r="L679" i="2"/>
  <c r="H184" i="2"/>
  <c r="K352" i="2"/>
  <c r="Q364" i="2"/>
  <c r="C703" i="2"/>
  <c r="G232" i="2"/>
  <c r="D125" i="2"/>
  <c r="D366" i="2"/>
  <c r="D354" i="2"/>
  <c r="D232" i="2"/>
  <c r="L208" i="2"/>
  <c r="F124" i="2"/>
  <c r="F78" i="2"/>
  <c r="D40" i="2"/>
  <c r="G28" i="2"/>
  <c r="F436" i="2"/>
  <c r="F390" i="2"/>
  <c r="H304" i="2"/>
  <c r="H268" i="2"/>
  <c r="D222" i="2"/>
  <c r="H292" i="2"/>
  <c r="I196" i="2"/>
  <c r="F136" i="2"/>
  <c r="F138" i="2"/>
  <c r="J136" i="2"/>
  <c r="J76" i="2"/>
  <c r="L76" i="2"/>
  <c r="H328" i="2"/>
  <c r="H472" i="2"/>
  <c r="C520" i="2"/>
  <c r="C5" i="2"/>
  <c r="D281" i="2"/>
  <c r="L592" i="2"/>
  <c r="G727" i="2"/>
  <c r="J592" i="2"/>
  <c r="F594" i="2"/>
  <c r="F681" i="2"/>
  <c r="F679" i="2"/>
  <c r="J583" i="2"/>
  <c r="K583" i="2"/>
  <c r="D585" i="2"/>
  <c r="D679" i="2"/>
  <c r="D364" i="2"/>
  <c r="S364" i="2"/>
  <c r="K364" i="2"/>
  <c r="S352" i="2"/>
  <c r="D704" i="2"/>
  <c r="S436" i="2"/>
  <c r="D401" i="2"/>
  <c r="G328" i="2"/>
  <c r="D317" i="2"/>
  <c r="G340" i="2"/>
  <c r="C828" i="2"/>
  <c r="F292" i="2"/>
  <c r="C292" i="2"/>
  <c r="L436" i="2"/>
  <c r="H712" i="2"/>
  <c r="H436" i="2"/>
  <c r="I790" i="2"/>
  <c r="D329" i="2"/>
  <c r="C304" i="2"/>
  <c r="F376" i="2"/>
  <c r="J496" i="2"/>
  <c r="E1192" i="2"/>
  <c r="D570" i="2"/>
  <c r="J472" i="2"/>
  <c r="D521" i="2"/>
  <c r="L1312" i="2"/>
  <c r="J1294" i="2"/>
  <c r="H826" i="2"/>
  <c r="E544" i="2"/>
  <c r="K1222" i="2"/>
  <c r="D1295" i="2"/>
  <c r="F664" i="2"/>
  <c r="C570" i="2"/>
  <c r="D520" i="2"/>
  <c r="L544" i="2"/>
  <c r="M1300" i="2"/>
  <c r="F253" i="2"/>
  <c r="G589" i="2"/>
  <c r="S409" i="2"/>
  <c r="M709" i="2"/>
  <c r="F541" i="2"/>
  <c r="F663" i="2"/>
  <c r="C410" i="2"/>
  <c r="D447" i="2"/>
  <c r="D434" i="2"/>
  <c r="Q325" i="2"/>
  <c r="C446" i="2"/>
  <c r="C253" i="2"/>
  <c r="L454" i="2"/>
  <c r="F435" i="2"/>
  <c r="L241" i="2"/>
  <c r="G598" i="2"/>
  <c r="K421" i="2"/>
  <c r="F267" i="2"/>
  <c r="D977" i="2"/>
  <c r="D1266" i="2"/>
  <c r="J1192" i="2"/>
  <c r="C705" i="2"/>
  <c r="C472" i="2"/>
  <c r="L520" i="2"/>
  <c r="E568" i="2"/>
  <c r="M1222" i="2"/>
  <c r="E1222" i="2"/>
  <c r="F1218" i="2"/>
  <c r="C743" i="2"/>
  <c r="C1458" i="2"/>
  <c r="F1312" i="2"/>
  <c r="C1222" i="2"/>
  <c r="C1284" i="2"/>
  <c r="F1306" i="2"/>
  <c r="L832" i="2"/>
  <c r="L790" i="2"/>
  <c r="F742" i="2"/>
  <c r="C1492" i="2"/>
  <c r="D1314" i="2"/>
  <c r="C1265" i="2"/>
  <c r="C1283" i="2"/>
  <c r="G1300" i="2"/>
  <c r="D1194" i="2"/>
  <c r="F1192" i="2"/>
  <c r="C742" i="2"/>
  <c r="D690" i="2"/>
  <c r="H772" i="2"/>
  <c r="K1282" i="2"/>
  <c r="F1296" i="2"/>
  <c r="C1307" i="2"/>
  <c r="H1264" i="2"/>
  <c r="F1224" i="2"/>
  <c r="J1222" i="2"/>
  <c r="F1282" i="2"/>
  <c r="D1301" i="2"/>
  <c r="C1306" i="2"/>
  <c r="D1200" i="2"/>
  <c r="C1211" i="2"/>
  <c r="D365" i="2"/>
  <c r="F342" i="2"/>
  <c r="C657" i="2"/>
  <c r="J436" i="2"/>
  <c r="S328" i="2"/>
  <c r="G316" i="2"/>
  <c r="M280" i="2"/>
  <c r="L268" i="2"/>
  <c r="E340" i="2"/>
  <c r="E820" i="2"/>
  <c r="I832" i="2"/>
  <c r="F834" i="2"/>
  <c r="C293" i="2"/>
  <c r="C714" i="2"/>
  <c r="M328" i="2"/>
  <c r="F318" i="2"/>
  <c r="C761" i="2"/>
  <c r="C498" i="2"/>
  <c r="F544" i="2"/>
  <c r="G1312" i="2"/>
  <c r="D1313" i="2"/>
  <c r="C1312" i="2"/>
  <c r="D1223" i="2"/>
  <c r="J1264" i="2"/>
  <c r="I1222" i="2"/>
  <c r="F1266" i="2"/>
  <c r="M1282" i="2"/>
  <c r="H1294" i="2"/>
  <c r="F1294" i="2"/>
  <c r="H1300" i="2"/>
  <c r="L1306" i="2"/>
  <c r="F1210" i="2"/>
  <c r="J832" i="2"/>
  <c r="J820" i="2"/>
  <c r="K736" i="2"/>
  <c r="D1296" i="2"/>
  <c r="C1294" i="2"/>
  <c r="I1300" i="2"/>
  <c r="I1306" i="2"/>
  <c r="D1372" i="2"/>
  <c r="G820" i="2"/>
  <c r="F832" i="2"/>
  <c r="L820" i="2"/>
  <c r="D1380" i="2"/>
  <c r="C1373" i="2"/>
  <c r="D1373" i="2"/>
  <c r="D1458" i="2"/>
  <c r="E1126" i="2"/>
  <c r="E1084" i="2"/>
  <c r="K808" i="2"/>
  <c r="D1374" i="2"/>
  <c r="H1258" i="2"/>
  <c r="Q49" i="2"/>
  <c r="I49" i="2"/>
  <c r="G49" i="2"/>
  <c r="K253" i="2"/>
  <c r="Q253" i="2"/>
  <c r="C615" i="2"/>
  <c r="S253" i="2"/>
  <c r="D638" i="2"/>
  <c r="J517" i="2"/>
  <c r="C575" i="2"/>
  <c r="H685" i="2"/>
  <c r="K49" i="2"/>
  <c r="I181" i="2"/>
  <c r="D50" i="2"/>
  <c r="C254" i="2"/>
  <c r="M49" i="2"/>
  <c r="C50" i="2"/>
  <c r="C687" i="2"/>
  <c r="C1463" i="2"/>
  <c r="F217" i="2"/>
  <c r="S97" i="2"/>
  <c r="C1398" i="2"/>
  <c r="I670" i="2"/>
  <c r="M565" i="2"/>
  <c r="G670" i="2"/>
  <c r="M670" i="2"/>
  <c r="J409" i="2"/>
  <c r="C526" i="2"/>
  <c r="D503" i="2"/>
  <c r="E397" i="2"/>
  <c r="L409" i="2"/>
  <c r="D421" i="2"/>
  <c r="I526" i="2"/>
  <c r="I133" i="2"/>
  <c r="F454" i="2"/>
  <c r="D479" i="2"/>
  <c r="J145" i="2"/>
  <c r="D146" i="2"/>
  <c r="F433" i="2"/>
  <c r="H433" i="2"/>
  <c r="C434" i="2"/>
  <c r="G421" i="2"/>
  <c r="K409" i="2"/>
  <c r="D397" i="2"/>
  <c r="G301" i="2"/>
  <c r="K145" i="2"/>
  <c r="D134" i="2"/>
  <c r="J133" i="2"/>
  <c r="I397" i="2"/>
  <c r="S397" i="2"/>
  <c r="J49" i="2"/>
  <c r="F51" i="2"/>
  <c r="D279" i="2"/>
  <c r="G397" i="2"/>
  <c r="C734" i="2"/>
  <c r="C614" i="2"/>
  <c r="C409" i="2"/>
  <c r="M526" i="2"/>
  <c r="D313" i="2"/>
  <c r="L133" i="2"/>
  <c r="I454" i="2"/>
  <c r="D480" i="2"/>
  <c r="C550" i="2"/>
  <c r="L397" i="2"/>
  <c r="E445" i="2"/>
  <c r="M433" i="2"/>
  <c r="Q433" i="2"/>
  <c r="M421" i="2"/>
  <c r="F421" i="2"/>
  <c r="H409" i="2"/>
  <c r="L157" i="2"/>
  <c r="C133" i="2"/>
  <c r="G133" i="2"/>
  <c r="M454" i="2"/>
  <c r="D398" i="2"/>
  <c r="C49" i="2"/>
  <c r="D255" i="2"/>
  <c r="F49" i="2"/>
  <c r="H49" i="2"/>
  <c r="D51" i="2"/>
  <c r="F255" i="2"/>
  <c r="F685" i="2"/>
  <c r="F397" i="2"/>
  <c r="C397" i="2"/>
  <c r="I409" i="2"/>
  <c r="D410" i="2"/>
  <c r="D409" i="2"/>
  <c r="M397" i="2"/>
  <c r="Q409" i="2"/>
  <c r="D433" i="2"/>
  <c r="C422" i="2"/>
  <c r="Q133" i="2"/>
  <c r="D456" i="2"/>
  <c r="Q337" i="2"/>
  <c r="J445" i="2"/>
  <c r="G445" i="2"/>
  <c r="K433" i="2"/>
  <c r="S433" i="2"/>
  <c r="D423" i="2"/>
  <c r="D422" i="2"/>
  <c r="F411" i="2"/>
  <c r="D135" i="2"/>
  <c r="C97" i="2"/>
  <c r="L550" i="2"/>
  <c r="S445" i="2"/>
  <c r="M445" i="2"/>
  <c r="M1390" i="2"/>
  <c r="C1258" i="2"/>
  <c r="J1258" i="2"/>
  <c r="C1450" i="2"/>
  <c r="D1450" i="2"/>
  <c r="M1372" i="2"/>
  <c r="C1378" i="2"/>
  <c r="D1469" i="2"/>
  <c r="J1450" i="2"/>
  <c r="C1415" i="2"/>
  <c r="F1264" i="2"/>
  <c r="C1266" i="2"/>
  <c r="J826" i="2"/>
  <c r="K826" i="2"/>
  <c r="C780" i="2"/>
  <c r="E778" i="2"/>
  <c r="D750" i="2"/>
  <c r="J748" i="2"/>
  <c r="F703" i="2"/>
  <c r="I703" i="2"/>
  <c r="C665" i="2"/>
  <c r="D664" i="2"/>
  <c r="I631" i="2"/>
  <c r="C633" i="2"/>
  <c r="I568" i="2"/>
  <c r="C569" i="2"/>
  <c r="H568" i="2"/>
  <c r="H520" i="2"/>
  <c r="I520" i="2"/>
  <c r="F498" i="2"/>
  <c r="F496" i="2"/>
  <c r="I472" i="2"/>
  <c r="M472" i="2"/>
  <c r="D437" i="2"/>
  <c r="K436" i="2"/>
  <c r="M436" i="2"/>
  <c r="D413" i="2"/>
  <c r="J412" i="2"/>
  <c r="S400" i="2"/>
  <c r="M400" i="2"/>
  <c r="C388" i="2"/>
  <c r="H388" i="2"/>
  <c r="C377" i="2"/>
  <c r="D376" i="2"/>
  <c r="L364" i="2"/>
  <c r="J364" i="2"/>
  <c r="I364" i="2"/>
  <c r="C364" i="2"/>
  <c r="E352" i="2"/>
  <c r="Q352" i="2"/>
  <c r="F354" i="2"/>
  <c r="H340" i="2"/>
  <c r="S340" i="2"/>
  <c r="L340" i="2"/>
  <c r="J340" i="2"/>
  <c r="M340" i="2"/>
  <c r="F330" i="2"/>
  <c r="K328" i="2"/>
  <c r="D305" i="2"/>
  <c r="D306" i="2"/>
  <c r="I304" i="2"/>
  <c r="D292" i="2"/>
  <c r="K292" i="2"/>
  <c r="F294" i="2"/>
  <c r="I256" i="2"/>
  <c r="G256" i="2"/>
  <c r="S256" i="2"/>
  <c r="S232" i="2"/>
  <c r="C232" i="2"/>
  <c r="S220" i="2"/>
  <c r="C221" i="2"/>
  <c r="Q220" i="2"/>
  <c r="C208" i="2"/>
  <c r="M208" i="2"/>
  <c r="S208" i="2"/>
  <c r="C209" i="2"/>
  <c r="C197" i="2"/>
  <c r="D196" i="2"/>
  <c r="M196" i="2"/>
  <c r="D184" i="2"/>
  <c r="L184" i="2"/>
  <c r="K136" i="2"/>
  <c r="M136" i="2"/>
  <c r="L136" i="2"/>
  <c r="D137" i="2"/>
  <c r="G136" i="2"/>
  <c r="C125" i="2"/>
  <c r="C124" i="2"/>
  <c r="D126" i="2"/>
  <c r="H112" i="2"/>
  <c r="E112" i="2"/>
  <c r="Q76" i="2"/>
  <c r="C76" i="2"/>
  <c r="K40" i="2"/>
  <c r="G40" i="2"/>
  <c r="Q40" i="2"/>
  <c r="F42" i="2"/>
  <c r="Q28" i="2"/>
  <c r="K28" i="2"/>
  <c r="D28" i="2"/>
  <c r="H28" i="2"/>
  <c r="I28" i="2"/>
  <c r="C1457" i="2"/>
  <c r="G1492" i="2"/>
  <c r="C1313" i="2"/>
  <c r="D1312" i="2"/>
  <c r="G1222" i="2"/>
  <c r="C1223" i="2"/>
  <c r="K1264" i="2"/>
  <c r="G1504" i="2"/>
  <c r="E1282" i="2"/>
  <c r="K1294" i="2"/>
  <c r="C1296" i="2"/>
  <c r="L1300" i="2"/>
  <c r="K1306" i="2"/>
  <c r="J1306" i="2"/>
  <c r="L1372" i="2"/>
  <c r="K1372" i="2"/>
  <c r="D1378" i="2"/>
  <c r="D1462" i="2"/>
  <c r="C1506" i="2"/>
  <c r="F1422" i="2"/>
  <c r="K1180" i="2"/>
  <c r="F822" i="2"/>
  <c r="C832" i="2"/>
  <c r="D832" i="2"/>
  <c r="C376" i="2"/>
  <c r="J568" i="2"/>
  <c r="C785" i="2"/>
  <c r="G772" i="2"/>
  <c r="D473" i="2"/>
  <c r="D496" i="2"/>
  <c r="J520" i="2"/>
  <c r="D546" i="2"/>
  <c r="L538" i="2"/>
  <c r="C316" i="2"/>
  <c r="F1456" i="2"/>
  <c r="J1468" i="2"/>
  <c r="F1504" i="2"/>
  <c r="E1492" i="2"/>
  <c r="K1390" i="2"/>
  <c r="C1433" i="2"/>
  <c r="D1264" i="2"/>
  <c r="E1498" i="2"/>
  <c r="I1456" i="2"/>
  <c r="C1464" i="2"/>
  <c r="C1468" i="2"/>
  <c r="C1432" i="2"/>
  <c r="G1390" i="2"/>
  <c r="M1420" i="2"/>
  <c r="F1258" i="2"/>
  <c r="D1253" i="2"/>
  <c r="G1066" i="2"/>
  <c r="K844" i="2"/>
  <c r="F846" i="2"/>
  <c r="C833" i="2"/>
  <c r="G832" i="2"/>
  <c r="E826" i="2"/>
  <c r="D827" i="2"/>
  <c r="H820" i="2"/>
  <c r="C821" i="2"/>
  <c r="D820" i="2"/>
  <c r="D814" i="2"/>
  <c r="E814" i="2"/>
  <c r="L796" i="2"/>
  <c r="C796" i="2"/>
  <c r="C712" i="2"/>
  <c r="F712" i="2"/>
  <c r="J703" i="2"/>
  <c r="H703" i="2"/>
  <c r="E664" i="2"/>
  <c r="K664" i="2"/>
  <c r="C666" i="2"/>
  <c r="I664" i="2"/>
  <c r="C664" i="2"/>
  <c r="M568" i="2"/>
  <c r="D568" i="2"/>
  <c r="D544" i="2"/>
  <c r="F546" i="2"/>
  <c r="G544" i="2"/>
  <c r="D545" i="2"/>
  <c r="D537" i="2"/>
  <c r="K535" i="2"/>
  <c r="D522" i="2"/>
  <c r="F520" i="2"/>
  <c r="E520" i="2"/>
  <c r="K520" i="2"/>
  <c r="K496" i="2"/>
  <c r="E496" i="2"/>
  <c r="C497" i="2"/>
  <c r="M496" i="2"/>
  <c r="D497" i="2"/>
  <c r="K472" i="2"/>
  <c r="F474" i="2"/>
  <c r="C474" i="2"/>
  <c r="F448" i="2"/>
  <c r="D449" i="2"/>
  <c r="Q436" i="2"/>
  <c r="D436" i="2"/>
  <c r="D438" i="2"/>
  <c r="G436" i="2"/>
  <c r="K424" i="2"/>
  <c r="C424" i="2"/>
  <c r="D400" i="2"/>
  <c r="J400" i="2"/>
  <c r="Q400" i="2"/>
  <c r="I400" i="2"/>
  <c r="D390" i="2"/>
  <c r="L388" i="2"/>
  <c r="M388" i="2"/>
  <c r="D340" i="2"/>
  <c r="D341" i="2"/>
  <c r="K340" i="2"/>
  <c r="I328" i="2"/>
  <c r="C328" i="2"/>
  <c r="E328" i="2"/>
  <c r="C329" i="2"/>
  <c r="H316" i="2"/>
  <c r="F316" i="2"/>
  <c r="K316" i="2"/>
  <c r="J316" i="2"/>
  <c r="S304" i="2"/>
  <c r="L304" i="2"/>
  <c r="Q304" i="2"/>
  <c r="J292" i="2"/>
  <c r="D294" i="2"/>
  <c r="G292" i="2"/>
  <c r="L292" i="2"/>
  <c r="E292" i="2"/>
  <c r="D282" i="2"/>
  <c r="F280" i="2"/>
  <c r="S268" i="2"/>
  <c r="K268" i="2"/>
  <c r="D257" i="2"/>
  <c r="L256" i="2"/>
  <c r="F258" i="2"/>
  <c r="C1456" i="2"/>
  <c r="H1492" i="2"/>
  <c r="D1294" i="2"/>
  <c r="E1294" i="2"/>
  <c r="C1301" i="2"/>
  <c r="D1306" i="2"/>
  <c r="D1307" i="2"/>
  <c r="E1306" i="2"/>
  <c r="H1372" i="2"/>
  <c r="J1372" i="2"/>
  <c r="I1372" i="2"/>
  <c r="I1378" i="2"/>
  <c r="D1464" i="2"/>
  <c r="D1463" i="2"/>
  <c r="E1468" i="2"/>
  <c r="H1504" i="2"/>
  <c r="F1482" i="2"/>
  <c r="D1474" i="2"/>
  <c r="D1392" i="2"/>
  <c r="F1396" i="2"/>
  <c r="M1480" i="2"/>
  <c r="M1264" i="2"/>
  <c r="H1180" i="2"/>
  <c r="I766" i="2"/>
  <c r="C522" i="2"/>
  <c r="M424" i="2"/>
  <c r="M244" i="2"/>
  <c r="I220" i="2"/>
  <c r="F196" i="2"/>
  <c r="K196" i="2"/>
  <c r="D197" i="2"/>
  <c r="I136" i="2"/>
  <c r="D138" i="2"/>
  <c r="H76" i="2"/>
  <c r="D5" i="2"/>
  <c r="G4" i="2"/>
  <c r="J661" i="2"/>
  <c r="L661" i="2"/>
  <c r="D662" i="2"/>
  <c r="C671" i="2"/>
  <c r="H550" i="2"/>
  <c r="M574" i="2"/>
  <c r="D734" i="2"/>
  <c r="D661" i="2"/>
  <c r="D685" i="2"/>
  <c r="D711" i="2"/>
  <c r="C663" i="2"/>
  <c r="J685" i="2"/>
  <c r="E589" i="2"/>
  <c r="F670" i="2"/>
  <c r="K589" i="2"/>
  <c r="C638" i="2"/>
  <c r="C591" i="2"/>
  <c r="I709" i="2"/>
  <c r="D613" i="2"/>
  <c r="F543" i="2"/>
  <c r="I661" i="2"/>
  <c r="C672" i="2"/>
  <c r="K526" i="2"/>
  <c r="H502" i="2"/>
  <c r="E502" i="2"/>
  <c r="C709" i="2"/>
  <c r="C624" i="2"/>
  <c r="D695" i="2"/>
  <c r="D574" i="2"/>
  <c r="M832" i="2"/>
  <c r="I478" i="2"/>
  <c r="K502" i="2"/>
  <c r="J526" i="2"/>
  <c r="I550" i="2"/>
  <c r="D552" i="2"/>
  <c r="C502" i="2"/>
  <c r="H574" i="2"/>
  <c r="L685" i="2"/>
  <c r="K661" i="2"/>
  <c r="E685" i="2"/>
  <c r="C686" i="2"/>
  <c r="D686" i="2"/>
  <c r="M637" i="2"/>
  <c r="J589" i="2"/>
  <c r="C639" i="2"/>
  <c r="J502" i="2"/>
  <c r="D504" i="2"/>
  <c r="L637" i="2"/>
  <c r="F480" i="2"/>
  <c r="D526" i="2"/>
  <c r="I685" i="2"/>
  <c r="G685" i="2"/>
  <c r="C685" i="2"/>
  <c r="J709" i="2"/>
  <c r="C613" i="2"/>
  <c r="J637" i="2"/>
  <c r="C710" i="2"/>
  <c r="G733" i="2"/>
  <c r="M613" i="2"/>
  <c r="J613" i="2"/>
  <c r="I502" i="2"/>
  <c r="C503" i="2"/>
  <c r="M502" i="2"/>
  <c r="D599" i="2"/>
  <c r="F576" i="2"/>
  <c r="M478" i="2"/>
  <c r="C504" i="2"/>
  <c r="L526" i="2"/>
  <c r="G550" i="2"/>
  <c r="L502" i="2"/>
  <c r="D551" i="2"/>
  <c r="C574" i="2"/>
  <c r="F514" i="2"/>
  <c r="C626" i="2"/>
  <c r="C587" i="2"/>
  <c r="D506" i="2"/>
  <c r="F490" i="2"/>
  <c r="M673" i="2"/>
  <c r="Q271" i="2"/>
  <c r="C722" i="2"/>
  <c r="G466" i="2"/>
  <c r="M466" i="2"/>
  <c r="M586" i="2"/>
  <c r="F675" i="2"/>
  <c r="J466" i="2"/>
  <c r="H505" i="2"/>
  <c r="K697" i="2"/>
  <c r="C490" i="2"/>
  <c r="C516" i="2"/>
  <c r="C562" i="2"/>
  <c r="F1506" i="2"/>
  <c r="K1504" i="2"/>
  <c r="C1476" i="2"/>
  <c r="J673" i="2"/>
  <c r="C627" i="2"/>
  <c r="D722" i="2"/>
  <c r="I529" i="2"/>
  <c r="D553" i="2"/>
  <c r="D587" i="2"/>
  <c r="F588" i="2"/>
  <c r="D563" i="2"/>
  <c r="F538" i="2"/>
  <c r="F564" i="2"/>
  <c r="F492" i="2"/>
  <c r="C540" i="2"/>
  <c r="D562" i="2"/>
  <c r="G610" i="2"/>
  <c r="D674" i="2"/>
  <c r="K466" i="2"/>
  <c r="C697" i="2"/>
  <c r="F540" i="2"/>
  <c r="K673" i="2"/>
  <c r="F466" i="2"/>
  <c r="D467" i="2"/>
  <c r="D505" i="2"/>
  <c r="M697" i="2"/>
  <c r="D625" i="2"/>
  <c r="F562" i="2"/>
  <c r="E562" i="2"/>
  <c r="E610" i="2"/>
  <c r="D682" i="2"/>
  <c r="L466" i="2"/>
  <c r="J490" i="2"/>
  <c r="L514" i="2"/>
  <c r="J514" i="2"/>
  <c r="C539" i="2"/>
  <c r="K514" i="2"/>
  <c r="D673" i="2"/>
  <c r="H673" i="2"/>
  <c r="H466" i="2"/>
  <c r="F507" i="2"/>
  <c r="D698" i="2"/>
  <c r="M625" i="2"/>
  <c r="C515" i="2"/>
  <c r="H538" i="2"/>
  <c r="D455" i="2"/>
  <c r="D550" i="2"/>
  <c r="F291" i="2"/>
  <c r="D399" i="2"/>
  <c r="D445" i="2"/>
  <c r="D435" i="2"/>
  <c r="L433" i="2"/>
  <c r="J421" i="2"/>
  <c r="H421" i="2"/>
  <c r="D337" i="2"/>
  <c r="I1432" i="2"/>
  <c r="H1432" i="2"/>
  <c r="E1426" i="2"/>
  <c r="C1428" i="2"/>
  <c r="F1402" i="2"/>
  <c r="D1404" i="2"/>
  <c r="K670" i="2"/>
  <c r="J670" i="2"/>
  <c r="F672" i="2"/>
  <c r="C670" i="2"/>
  <c r="L670" i="2"/>
  <c r="E661" i="2"/>
  <c r="G661" i="2"/>
  <c r="D639" i="2"/>
  <c r="H637" i="2"/>
  <c r="L589" i="2"/>
  <c r="F591" i="2"/>
  <c r="F589" i="2"/>
  <c r="M589" i="2"/>
  <c r="J574" i="2"/>
  <c r="E574" i="2"/>
  <c r="D575" i="2"/>
  <c r="J550" i="2"/>
  <c r="F552" i="2"/>
  <c r="E526" i="2"/>
  <c r="H526" i="2"/>
  <c r="D528" i="2"/>
  <c r="F526" i="2"/>
  <c r="C527" i="2"/>
  <c r="D527" i="2"/>
  <c r="G502" i="2"/>
  <c r="D502" i="2"/>
  <c r="F504" i="2"/>
  <c r="G478" i="2"/>
  <c r="C479" i="2"/>
  <c r="D454" i="2"/>
  <c r="H454" i="2"/>
  <c r="L445" i="2"/>
  <c r="F447" i="2"/>
  <c r="H445" i="2"/>
  <c r="I445" i="2"/>
  <c r="C445" i="2"/>
  <c r="C433" i="2"/>
  <c r="G433" i="2"/>
  <c r="J433" i="2"/>
  <c r="I433" i="2"/>
  <c r="I421" i="2"/>
  <c r="C421" i="2"/>
  <c r="S421" i="2"/>
  <c r="F423" i="2"/>
  <c r="Q421" i="2"/>
  <c r="F409" i="2"/>
  <c r="G409" i="2"/>
  <c r="M409" i="2"/>
  <c r="D411" i="2"/>
  <c r="H397" i="2"/>
  <c r="F399" i="2"/>
  <c r="J397" i="2"/>
  <c r="Q241" i="2"/>
  <c r="S241" i="2"/>
  <c r="D157" i="2"/>
  <c r="E157" i="2"/>
  <c r="H133" i="2"/>
  <c r="C134" i="2"/>
  <c r="S133" i="2"/>
  <c r="F133" i="2"/>
  <c r="E133" i="2"/>
  <c r="K133" i="2"/>
  <c r="S121" i="2"/>
  <c r="J121" i="2"/>
  <c r="C26" i="2"/>
  <c r="E25" i="2"/>
  <c r="K1258" i="2"/>
  <c r="G1258" i="2"/>
  <c r="D1288" i="2"/>
  <c r="J886" i="2"/>
  <c r="K1072" i="2"/>
  <c r="D882" i="2"/>
  <c r="F820" i="2"/>
  <c r="G754" i="2"/>
  <c r="J772" i="2"/>
  <c r="J784" i="2"/>
  <c r="J544" i="2"/>
  <c r="Q448" i="2"/>
  <c r="L424" i="2"/>
  <c r="I673" i="2"/>
  <c r="E466" i="2"/>
  <c r="F579" i="2"/>
  <c r="F481" i="2"/>
  <c r="D723" i="2"/>
  <c r="D697" i="2"/>
  <c r="H625" i="2"/>
  <c r="M721" i="2"/>
  <c r="E625" i="2"/>
  <c r="K586" i="2"/>
  <c r="H586" i="2"/>
  <c r="J586" i="2"/>
  <c r="M562" i="2"/>
  <c r="H697" i="2"/>
  <c r="D564" i="2"/>
  <c r="I514" i="2"/>
  <c r="J562" i="2"/>
  <c r="G730" i="2"/>
  <c r="D490" i="2"/>
  <c r="E514" i="2"/>
  <c r="D514" i="2"/>
  <c r="G514" i="2"/>
  <c r="K538" i="2"/>
  <c r="G538" i="2"/>
  <c r="M538" i="2"/>
  <c r="C563" i="2"/>
  <c r="F673" i="2"/>
  <c r="L673" i="2"/>
  <c r="E673" i="2"/>
  <c r="F723" i="2"/>
  <c r="F468" i="2"/>
  <c r="C468" i="2"/>
  <c r="D675" i="2"/>
  <c r="C673" i="2"/>
  <c r="C675" i="2"/>
  <c r="G673" i="2"/>
  <c r="C466" i="2"/>
  <c r="I577" i="2"/>
  <c r="D721" i="2"/>
  <c r="C467" i="2"/>
  <c r="C578" i="2"/>
  <c r="E577" i="2"/>
  <c r="F459" i="2"/>
  <c r="F555" i="2"/>
  <c r="J697" i="2"/>
  <c r="F697" i="2"/>
  <c r="C481" i="2"/>
  <c r="E586" i="2"/>
  <c r="K562" i="2"/>
  <c r="G562" i="2"/>
  <c r="G490" i="2"/>
  <c r="D515" i="2"/>
  <c r="M514" i="2"/>
  <c r="E538" i="2"/>
  <c r="I538" i="2"/>
  <c r="I1252" i="2"/>
  <c r="G1450" i="2"/>
  <c r="C1493" i="2"/>
  <c r="J1252" i="2"/>
  <c r="M1504" i="2"/>
  <c r="I1474" i="2"/>
  <c r="I1492" i="2"/>
  <c r="C1290" i="2"/>
  <c r="C546" i="2"/>
  <c r="K568" i="2"/>
  <c r="G448" i="2"/>
  <c r="K448" i="2"/>
  <c r="I448" i="2"/>
  <c r="D425" i="2"/>
  <c r="D1498" i="2"/>
  <c r="E1252" i="2"/>
  <c r="K823" i="2"/>
  <c r="F955" i="2"/>
  <c r="F999" i="2"/>
  <c r="J1456" i="2"/>
  <c r="M1456" i="2"/>
  <c r="K1462" i="2"/>
  <c r="E1462" i="2"/>
  <c r="D1468" i="2"/>
  <c r="C1469" i="2"/>
  <c r="C1504" i="2"/>
  <c r="D1504" i="2"/>
  <c r="L1498" i="2"/>
  <c r="G1432" i="2"/>
  <c r="D1493" i="2"/>
  <c r="D1415" i="2"/>
  <c r="D1426" i="2"/>
  <c r="H1426" i="2"/>
  <c r="C1434" i="2"/>
  <c r="F1450" i="2"/>
  <c r="C1475" i="2"/>
  <c r="F1494" i="2"/>
  <c r="F1498" i="2"/>
  <c r="I1264" i="2"/>
  <c r="H1252" i="2"/>
  <c r="G1252" i="2"/>
  <c r="F1288" i="2"/>
  <c r="M1132" i="2"/>
  <c r="F1134" i="2"/>
  <c r="G1162" i="2"/>
  <c r="G796" i="2"/>
  <c r="K544" i="2"/>
  <c r="D448" i="2"/>
  <c r="S424" i="2"/>
  <c r="Q424" i="2"/>
  <c r="D426" i="2"/>
  <c r="G400" i="2"/>
  <c r="F1017" i="2"/>
  <c r="J1504" i="2"/>
  <c r="G1456" i="2"/>
  <c r="J1462" i="2"/>
  <c r="H1462" i="2"/>
  <c r="L1468" i="2"/>
  <c r="I1468" i="2"/>
  <c r="L1504" i="2"/>
  <c r="E1504" i="2"/>
  <c r="I1504" i="2"/>
  <c r="I1450" i="2"/>
  <c r="J1474" i="2"/>
  <c r="E1396" i="2"/>
  <c r="G1402" i="2"/>
  <c r="I1420" i="2"/>
  <c r="M1450" i="2"/>
  <c r="J1480" i="2"/>
  <c r="C1499" i="2"/>
  <c r="M1252" i="2"/>
  <c r="E1288" i="2"/>
  <c r="F568" i="2"/>
  <c r="D1100" i="2"/>
  <c r="F477" i="2"/>
  <c r="K1381" i="2"/>
  <c r="J1408" i="2"/>
  <c r="C1487" i="2"/>
  <c r="C1021" i="2"/>
  <c r="I202" i="2"/>
  <c r="E955" i="2"/>
  <c r="C1417" i="2"/>
  <c r="H475" i="2"/>
  <c r="C596" i="2"/>
  <c r="J1288" i="2"/>
  <c r="M1375" i="2"/>
  <c r="C558" i="2"/>
  <c r="F993" i="2"/>
  <c r="E877" i="2"/>
  <c r="E1195" i="2"/>
  <c r="I1195" i="2"/>
  <c r="D1196" i="2"/>
  <c r="I715" i="2"/>
  <c r="C1178" i="2"/>
  <c r="I130" i="2"/>
  <c r="C956" i="2"/>
  <c r="L997" i="2"/>
  <c r="C669" i="2"/>
  <c r="D717" i="2"/>
  <c r="C975" i="2"/>
  <c r="F1039" i="2"/>
  <c r="K1384" i="2"/>
  <c r="J1414" i="2"/>
  <c r="D1308" i="2"/>
  <c r="J1312" i="2"/>
  <c r="J1342" i="2"/>
  <c r="I1480" i="2"/>
  <c r="E1486" i="2"/>
  <c r="H1486" i="2"/>
  <c r="H1312" i="2"/>
  <c r="C1404" i="2"/>
  <c r="D1506" i="2"/>
  <c r="L1480" i="2"/>
  <c r="C1486" i="2"/>
  <c r="G1480" i="2"/>
  <c r="F1386" i="2"/>
  <c r="F1488" i="2"/>
  <c r="I1342" i="2"/>
  <c r="C1344" i="2"/>
  <c r="D1414" i="2"/>
  <c r="D1486" i="2"/>
  <c r="F1480" i="2"/>
  <c r="K1402" i="2"/>
  <c r="F1342" i="2"/>
  <c r="C1397" i="2"/>
  <c r="C1240" i="2"/>
  <c r="C1484" i="2"/>
  <c r="K1483" i="2"/>
  <c r="C1483" i="2"/>
  <c r="J1483" i="2"/>
  <c r="L1483" i="2"/>
  <c r="C1429" i="2"/>
  <c r="M1429" i="2"/>
  <c r="C1431" i="2"/>
  <c r="J1429" i="2"/>
  <c r="F1431" i="2"/>
  <c r="L1399" i="2"/>
  <c r="F1401" i="2"/>
  <c r="D1401" i="2"/>
  <c r="L1357" i="2"/>
  <c r="J1357" i="2"/>
  <c r="E1357" i="2"/>
  <c r="C1358" i="2"/>
  <c r="D1358" i="2"/>
  <c r="M1357" i="2"/>
  <c r="F1299" i="2"/>
  <c r="G1297" i="2"/>
  <c r="C1286" i="2"/>
  <c r="J1285" i="2"/>
  <c r="H1285" i="2"/>
  <c r="E1285" i="2"/>
  <c r="L1285" i="2"/>
  <c r="F1251" i="2"/>
  <c r="C1249" i="2"/>
  <c r="D1250" i="2"/>
  <c r="L1249" i="2"/>
  <c r="D1251" i="2"/>
  <c r="J1249" i="2"/>
  <c r="C1251" i="2"/>
  <c r="E1249" i="2"/>
  <c r="H1231" i="2"/>
  <c r="K1231" i="2"/>
  <c r="G1213" i="2"/>
  <c r="I1213" i="2"/>
  <c r="J1171" i="2"/>
  <c r="C1171" i="2"/>
  <c r="F1173" i="2"/>
  <c r="C1172" i="2"/>
  <c r="C1173" i="2"/>
  <c r="L1171" i="2"/>
  <c r="F1167" i="2"/>
  <c r="I1165" i="2"/>
  <c r="D1165" i="2"/>
  <c r="G1165" i="2"/>
  <c r="M1165" i="2"/>
  <c r="K1165" i="2"/>
  <c r="D1136" i="2"/>
  <c r="C1135" i="2"/>
  <c r="C1118" i="2"/>
  <c r="H1117" i="2"/>
  <c r="K1117" i="2"/>
  <c r="J1099" i="2"/>
  <c r="D1101" i="2"/>
  <c r="M1099" i="2"/>
  <c r="F1101" i="2"/>
  <c r="C1100" i="2"/>
  <c r="E1099" i="2"/>
  <c r="F1099" i="2"/>
  <c r="C1083" i="2"/>
  <c r="F1083" i="2"/>
  <c r="D1063" i="2"/>
  <c r="J1063" i="2"/>
  <c r="C1063" i="2"/>
  <c r="L1063" i="2"/>
  <c r="F1065" i="2"/>
  <c r="I1063" i="2"/>
  <c r="J1045" i="2"/>
  <c r="E1045" i="2"/>
  <c r="K1045" i="2"/>
  <c r="D1045" i="2"/>
  <c r="G1027" i="2"/>
  <c r="C1029" i="2"/>
  <c r="C1027" i="2"/>
  <c r="K1027" i="2"/>
  <c r="L1009" i="2"/>
  <c r="D1009" i="2"/>
  <c r="J1009" i="2"/>
  <c r="H1009" i="2"/>
  <c r="I1009" i="2"/>
  <c r="C969" i="2"/>
  <c r="I967" i="2"/>
  <c r="L967" i="2"/>
  <c r="C967" i="2"/>
  <c r="H967" i="2"/>
  <c r="C968" i="2"/>
  <c r="F969" i="2"/>
  <c r="L949" i="2"/>
  <c r="J949" i="2"/>
  <c r="F949" i="2"/>
  <c r="G949" i="2"/>
  <c r="D951" i="2"/>
  <c r="D950" i="2"/>
  <c r="J937" i="2"/>
  <c r="D938" i="2"/>
  <c r="C937" i="2"/>
  <c r="D937" i="2"/>
  <c r="H937" i="2"/>
  <c r="D939" i="2"/>
  <c r="E937" i="2"/>
  <c r="C920" i="2"/>
  <c r="C921" i="2"/>
  <c r="F919" i="2"/>
  <c r="D878" i="2"/>
  <c r="M877" i="2"/>
  <c r="L859" i="2"/>
  <c r="C859" i="2"/>
  <c r="C861" i="2"/>
  <c r="K859" i="2"/>
  <c r="G859" i="2"/>
  <c r="D848" i="2"/>
  <c r="H847" i="2"/>
  <c r="D847" i="2"/>
  <c r="D818" i="2"/>
  <c r="C819" i="2"/>
  <c r="L817" i="2"/>
  <c r="H817" i="2"/>
  <c r="E817" i="2"/>
  <c r="C800" i="2"/>
  <c r="H799" i="2"/>
  <c r="K787" i="2"/>
  <c r="J787" i="2"/>
  <c r="G769" i="2"/>
  <c r="E769" i="2"/>
  <c r="C771" i="2"/>
  <c r="D770" i="2"/>
  <c r="M769" i="2"/>
  <c r="F753" i="2"/>
  <c r="C752" i="2"/>
  <c r="L739" i="2"/>
  <c r="G739" i="2"/>
  <c r="C619" i="2"/>
  <c r="C620" i="2"/>
  <c r="H619" i="2"/>
  <c r="C582" i="2"/>
  <c r="I580" i="2"/>
  <c r="G580" i="2"/>
  <c r="M580" i="2"/>
  <c r="H580" i="2"/>
  <c r="C580" i="2"/>
  <c r="C581" i="2"/>
  <c r="F582" i="2"/>
  <c r="K580" i="2"/>
  <c r="E580" i="2"/>
  <c r="D580" i="2"/>
  <c r="C547" i="2"/>
  <c r="K547" i="2"/>
  <c r="L523" i="2"/>
  <c r="M523" i="2"/>
  <c r="F525" i="2"/>
  <c r="C461" i="2"/>
  <c r="M460" i="2"/>
  <c r="C460" i="2"/>
  <c r="F460" i="2"/>
  <c r="C462" i="2"/>
  <c r="G460" i="2"/>
  <c r="I460" i="2"/>
  <c r="K460" i="2"/>
  <c r="K322" i="2"/>
  <c r="F324" i="2"/>
  <c r="M274" i="2"/>
  <c r="H274" i="2"/>
  <c r="K238" i="2"/>
  <c r="S238" i="2"/>
  <c r="Q238" i="2"/>
  <c r="F238" i="2"/>
  <c r="C239" i="2"/>
  <c r="C214" i="2"/>
  <c r="F216" i="2"/>
  <c r="H214" i="2"/>
  <c r="F214" i="2"/>
  <c r="D83" i="2"/>
  <c r="G82" i="2"/>
  <c r="D60" i="2"/>
  <c r="Q58" i="2"/>
  <c r="F60" i="2"/>
  <c r="D24" i="2"/>
  <c r="S22" i="2"/>
  <c r="K22" i="2"/>
  <c r="L823" i="2"/>
  <c r="F1063" i="2"/>
  <c r="C1250" i="2"/>
  <c r="L58" i="2"/>
  <c r="G1195" i="2"/>
  <c r="C951" i="2"/>
  <c r="K955" i="2"/>
  <c r="C992" i="2"/>
  <c r="D669" i="2"/>
  <c r="F667" i="2"/>
  <c r="C715" i="2"/>
  <c r="K178" i="2"/>
  <c r="C1419" i="2"/>
  <c r="F847" i="2"/>
  <c r="D788" i="2"/>
  <c r="E1429" i="2"/>
  <c r="G973" i="2"/>
  <c r="D667" i="2"/>
  <c r="F781" i="2"/>
  <c r="F1297" i="2"/>
  <c r="D969" i="2"/>
  <c r="E1027" i="2"/>
  <c r="C1321" i="2"/>
  <c r="I949" i="2"/>
  <c r="E1123" i="2"/>
  <c r="M859" i="2"/>
  <c r="C238" i="2"/>
  <c r="D462" i="2"/>
  <c r="F1347" i="2"/>
  <c r="M1345" i="2"/>
  <c r="G1345" i="2"/>
  <c r="D1303" i="2"/>
  <c r="G1303" i="2"/>
  <c r="C1267" i="2"/>
  <c r="M1267" i="2"/>
  <c r="H1267" i="2"/>
  <c r="F1267" i="2"/>
  <c r="D1237" i="2"/>
  <c r="C1239" i="2"/>
  <c r="D1239" i="2"/>
  <c r="F1239" i="2"/>
  <c r="M1207" i="2"/>
  <c r="F1209" i="2"/>
  <c r="C1089" i="2"/>
  <c r="H1087" i="2"/>
  <c r="M1069" i="2"/>
  <c r="F1071" i="2"/>
  <c r="H1069" i="2"/>
  <c r="C1071" i="2"/>
  <c r="F1033" i="2"/>
  <c r="G1033" i="2"/>
  <c r="C1035" i="2"/>
  <c r="J1033" i="2"/>
  <c r="J1015" i="2"/>
  <c r="D1015" i="2"/>
  <c r="K1015" i="2"/>
  <c r="D998" i="2"/>
  <c r="C998" i="2"/>
  <c r="M997" i="2"/>
  <c r="C997" i="2"/>
  <c r="C999" i="2"/>
  <c r="H979" i="2"/>
  <c r="J979" i="2"/>
  <c r="C981" i="2"/>
  <c r="M979" i="2"/>
  <c r="D979" i="2"/>
  <c r="F979" i="2"/>
  <c r="D961" i="2"/>
  <c r="F961" i="2"/>
  <c r="H961" i="2"/>
  <c r="G961" i="2"/>
  <c r="C962" i="2"/>
  <c r="L961" i="2"/>
  <c r="K961" i="2"/>
  <c r="E961" i="2"/>
  <c r="J931" i="2"/>
  <c r="K931" i="2"/>
  <c r="L931" i="2"/>
  <c r="I931" i="2"/>
  <c r="C932" i="2"/>
  <c r="E931" i="2"/>
  <c r="D915" i="2"/>
  <c r="G913" i="2"/>
  <c r="F915" i="2"/>
  <c r="D914" i="2"/>
  <c r="J901" i="2"/>
  <c r="G901" i="2"/>
  <c r="C901" i="2"/>
  <c r="F883" i="2"/>
  <c r="H883" i="2"/>
  <c r="G883" i="2"/>
  <c r="C884" i="2"/>
  <c r="C866" i="2"/>
  <c r="C865" i="2"/>
  <c r="H865" i="2"/>
  <c r="I865" i="2"/>
  <c r="K835" i="2"/>
  <c r="M835" i="2"/>
  <c r="F837" i="2"/>
  <c r="F835" i="2"/>
  <c r="D759" i="2"/>
  <c r="F759" i="2"/>
  <c r="J757" i="2"/>
  <c r="H757" i="2"/>
  <c r="F724" i="2"/>
  <c r="E724" i="2"/>
  <c r="C676" i="2"/>
  <c r="D678" i="2"/>
  <c r="D643" i="2"/>
  <c r="L643" i="2"/>
  <c r="C643" i="2"/>
  <c r="I643" i="2"/>
  <c r="D645" i="2"/>
  <c r="C644" i="2"/>
  <c r="E643" i="2"/>
  <c r="C645" i="2"/>
  <c r="F643" i="2"/>
  <c r="F645" i="2"/>
  <c r="J643" i="2"/>
  <c r="D644" i="2"/>
  <c r="F606" i="2"/>
  <c r="D605" i="2"/>
  <c r="E604" i="2"/>
  <c r="I571" i="2"/>
  <c r="K571" i="2"/>
  <c r="C510" i="2"/>
  <c r="M508" i="2"/>
  <c r="I508" i="2"/>
  <c r="D508" i="2"/>
  <c r="F510" i="2"/>
  <c r="E508" i="2"/>
  <c r="K508" i="2"/>
  <c r="L508" i="2"/>
  <c r="D510" i="2"/>
  <c r="J508" i="2"/>
  <c r="C509" i="2"/>
  <c r="G508" i="2"/>
  <c r="C508" i="2"/>
  <c r="H406" i="2"/>
  <c r="E406" i="2"/>
  <c r="M250" i="2"/>
  <c r="E250" i="2"/>
  <c r="C142" i="2"/>
  <c r="C143" i="2"/>
  <c r="E142" i="2"/>
  <c r="G142" i="2"/>
  <c r="F144" i="2"/>
  <c r="H130" i="2"/>
  <c r="G130" i="2"/>
  <c r="Q130" i="2"/>
  <c r="J130" i="2"/>
  <c r="S130" i="2"/>
  <c r="F130" i="2"/>
  <c r="G877" i="2"/>
  <c r="L1093" i="2"/>
  <c r="D999" i="2"/>
  <c r="I991" i="2"/>
  <c r="K949" i="2"/>
  <c r="K1093" i="2"/>
  <c r="D1166" i="2"/>
  <c r="F1171" i="2"/>
  <c r="F879" i="2"/>
  <c r="H1171" i="2"/>
  <c r="D956" i="2"/>
  <c r="J991" i="2"/>
  <c r="C1165" i="2"/>
  <c r="F132" i="2"/>
  <c r="C1070" i="2"/>
  <c r="Q382" i="2"/>
  <c r="F997" i="2"/>
  <c r="C950" i="2"/>
  <c r="C879" i="2"/>
  <c r="D1365" i="2"/>
  <c r="D1467" i="2"/>
  <c r="J46" i="2"/>
  <c r="I1171" i="2"/>
  <c r="D1484" i="2"/>
  <c r="M571" i="2"/>
  <c r="C817" i="2"/>
  <c r="D933" i="2"/>
  <c r="D1232" i="2"/>
  <c r="M1237" i="2"/>
  <c r="H1027" i="2"/>
  <c r="G1357" i="2"/>
  <c r="K1099" i="2"/>
  <c r="E1231" i="2"/>
  <c r="E1165" i="2"/>
  <c r="K913" i="2"/>
  <c r="L1033" i="2"/>
  <c r="Q142" i="2"/>
  <c r="D726" i="2"/>
  <c r="H508" i="2"/>
  <c r="I1405" i="2"/>
  <c r="K1405" i="2"/>
  <c r="J1405" i="2"/>
  <c r="D1405" i="2"/>
  <c r="C1405" i="2"/>
  <c r="M1405" i="2"/>
  <c r="D1406" i="2"/>
  <c r="L1393" i="2"/>
  <c r="H1393" i="2"/>
  <c r="C1395" i="2"/>
  <c r="F1395" i="2"/>
  <c r="H1381" i="2"/>
  <c r="G1381" i="2"/>
  <c r="M1381" i="2"/>
  <c r="C1382" i="2"/>
  <c r="L1381" i="2"/>
  <c r="C1369" i="2"/>
  <c r="L1369" i="2"/>
  <c r="C1370" i="2"/>
  <c r="D1335" i="2"/>
  <c r="C1335" i="2"/>
  <c r="E1333" i="2"/>
  <c r="C1317" i="2"/>
  <c r="D1316" i="2"/>
  <c r="D1317" i="2"/>
  <c r="E1315" i="2"/>
  <c r="I1315" i="2"/>
  <c r="M1315" i="2"/>
  <c r="J1255" i="2"/>
  <c r="F1257" i="2"/>
  <c r="E1255" i="2"/>
  <c r="L1243" i="2"/>
  <c r="C1243" i="2"/>
  <c r="F1243" i="2"/>
  <c r="D1245" i="2"/>
  <c r="D1243" i="2"/>
  <c r="C1195" i="2"/>
  <c r="F1195" i="2"/>
  <c r="C1196" i="2"/>
  <c r="D1197" i="2"/>
  <c r="H1195" i="2"/>
  <c r="D1195" i="2"/>
  <c r="C1177" i="2"/>
  <c r="D1177" i="2"/>
  <c r="C1179" i="2"/>
  <c r="E1159" i="2"/>
  <c r="F1161" i="2"/>
  <c r="F1159" i="2"/>
  <c r="H1159" i="2"/>
  <c r="C1159" i="2"/>
  <c r="D1161" i="2"/>
  <c r="K1129" i="2"/>
  <c r="F1129" i="2"/>
  <c r="D1130" i="2"/>
  <c r="F1113" i="2"/>
  <c r="C1111" i="2"/>
  <c r="C1113" i="2"/>
  <c r="I1093" i="2"/>
  <c r="C1093" i="2"/>
  <c r="G1039" i="2"/>
  <c r="H1039" i="2"/>
  <c r="J1039" i="2"/>
  <c r="D1023" i="2"/>
  <c r="D1022" i="2"/>
  <c r="E1021" i="2"/>
  <c r="C1022" i="2"/>
  <c r="F1003" i="2"/>
  <c r="I1003" i="2"/>
  <c r="C1004" i="2"/>
  <c r="J1003" i="2"/>
  <c r="M1003" i="2"/>
  <c r="G991" i="2"/>
  <c r="D992" i="2"/>
  <c r="E991" i="2"/>
  <c r="M991" i="2"/>
  <c r="L991" i="2"/>
  <c r="L973" i="2"/>
  <c r="F973" i="2"/>
  <c r="I973" i="2"/>
  <c r="J973" i="2"/>
  <c r="H973" i="2"/>
  <c r="D974" i="2"/>
  <c r="M973" i="2"/>
  <c r="D975" i="2"/>
  <c r="C973" i="2"/>
  <c r="M955" i="2"/>
  <c r="C955" i="2"/>
  <c r="D955" i="2"/>
  <c r="G955" i="2"/>
  <c r="C957" i="2"/>
  <c r="L955" i="2"/>
  <c r="C943" i="2"/>
  <c r="C944" i="2"/>
  <c r="J943" i="2"/>
  <c r="F943" i="2"/>
  <c r="D927" i="2"/>
  <c r="D926" i="2"/>
  <c r="I925" i="2"/>
  <c r="H925" i="2"/>
  <c r="J925" i="2"/>
  <c r="E907" i="2"/>
  <c r="G907" i="2"/>
  <c r="L907" i="2"/>
  <c r="F891" i="2"/>
  <c r="C890" i="2"/>
  <c r="D889" i="2"/>
  <c r="F889" i="2"/>
  <c r="C872" i="2"/>
  <c r="C873" i="2"/>
  <c r="C871" i="2"/>
  <c r="F855" i="2"/>
  <c r="H853" i="2"/>
  <c r="G853" i="2"/>
  <c r="I853" i="2"/>
  <c r="H841" i="2"/>
  <c r="D841" i="2"/>
  <c r="M841" i="2"/>
  <c r="D825" i="2"/>
  <c r="C823" i="2"/>
  <c r="F825" i="2"/>
  <c r="D775" i="2"/>
  <c r="D776" i="2"/>
  <c r="M763" i="2"/>
  <c r="F765" i="2"/>
  <c r="E763" i="2"/>
  <c r="E745" i="2"/>
  <c r="C746" i="2"/>
  <c r="D716" i="2"/>
  <c r="C716" i="2"/>
  <c r="F715" i="2"/>
  <c r="M715" i="2"/>
  <c r="H715" i="2"/>
  <c r="F717" i="2"/>
  <c r="L691" i="2"/>
  <c r="G691" i="2"/>
  <c r="C691" i="2"/>
  <c r="M667" i="2"/>
  <c r="C667" i="2"/>
  <c r="G667" i="2"/>
  <c r="E667" i="2"/>
  <c r="K667" i="2"/>
  <c r="J667" i="2"/>
  <c r="D668" i="2"/>
  <c r="D629" i="2"/>
  <c r="G628" i="2"/>
  <c r="H595" i="2"/>
  <c r="C597" i="2"/>
  <c r="D596" i="2"/>
  <c r="J595" i="2"/>
  <c r="D597" i="2"/>
  <c r="D595" i="2"/>
  <c r="F595" i="2"/>
  <c r="J556" i="2"/>
  <c r="F556" i="2"/>
  <c r="D556" i="2"/>
  <c r="C557" i="2"/>
  <c r="D558" i="2"/>
  <c r="C556" i="2"/>
  <c r="H556" i="2"/>
  <c r="I556" i="2"/>
  <c r="E532" i="2"/>
  <c r="M532" i="2"/>
  <c r="J532" i="2"/>
  <c r="L532" i="2"/>
  <c r="H532" i="2"/>
  <c r="K532" i="2"/>
  <c r="C534" i="2"/>
  <c r="G532" i="2"/>
  <c r="F532" i="2"/>
  <c r="C532" i="2"/>
  <c r="D533" i="2"/>
  <c r="C533" i="2"/>
  <c r="F534" i="2"/>
  <c r="D532" i="2"/>
  <c r="I532" i="2"/>
  <c r="I484" i="2"/>
  <c r="D486" i="2"/>
  <c r="G484" i="2"/>
  <c r="C486" i="2"/>
  <c r="J484" i="2"/>
  <c r="M484" i="2"/>
  <c r="K484" i="2"/>
  <c r="D485" i="2"/>
  <c r="D484" i="2"/>
  <c r="E484" i="2"/>
  <c r="G442" i="2"/>
  <c r="D443" i="2"/>
  <c r="C443" i="2"/>
  <c r="J442" i="2"/>
  <c r="H442" i="2"/>
  <c r="D226" i="2"/>
  <c r="Q226" i="2"/>
  <c r="L202" i="2"/>
  <c r="S202" i="2"/>
  <c r="F202" i="2"/>
  <c r="Q202" i="2"/>
  <c r="H202" i="2"/>
  <c r="E202" i="2"/>
  <c r="J202" i="2"/>
  <c r="F190" i="2"/>
  <c r="K190" i="2"/>
  <c r="J154" i="2"/>
  <c r="C155" i="2"/>
  <c r="F154" i="2"/>
  <c r="D155" i="2"/>
  <c r="G154" i="2"/>
  <c r="F156" i="2"/>
  <c r="H154" i="2"/>
  <c r="L34" i="2"/>
  <c r="M34" i="2"/>
  <c r="S34" i="2"/>
  <c r="D35" i="2"/>
  <c r="C34" i="2"/>
  <c r="K877" i="2"/>
  <c r="C202" i="2"/>
  <c r="C949" i="2"/>
  <c r="D1093" i="2"/>
  <c r="E1171" i="2"/>
  <c r="I1177" i="2"/>
  <c r="C226" i="2"/>
  <c r="E823" i="2"/>
  <c r="J1021" i="2"/>
  <c r="C1046" i="2"/>
  <c r="K1393" i="2"/>
  <c r="K1171" i="2"/>
  <c r="K991" i="2"/>
  <c r="H949" i="2"/>
  <c r="K1195" i="2"/>
  <c r="D957" i="2"/>
  <c r="C993" i="2"/>
  <c r="D997" i="2"/>
  <c r="C668" i="2"/>
  <c r="J715" i="2"/>
  <c r="K1009" i="2"/>
  <c r="D967" i="2"/>
  <c r="I1465" i="2"/>
  <c r="E967" i="2"/>
  <c r="D1179" i="2"/>
  <c r="K979" i="2"/>
  <c r="M817" i="2"/>
  <c r="F1315" i="2"/>
  <c r="G190" i="2"/>
  <c r="F1405" i="2"/>
  <c r="K1441" i="2"/>
  <c r="K643" i="2"/>
  <c r="D1028" i="2"/>
  <c r="G1237" i="2"/>
  <c r="F937" i="2"/>
  <c r="L1411" i="2"/>
  <c r="M1255" i="2"/>
  <c r="D962" i="2"/>
  <c r="K1063" i="2"/>
  <c r="M1297" i="2"/>
  <c r="F580" i="2"/>
  <c r="L460" i="2"/>
  <c r="C485" i="2"/>
  <c r="E1480" i="2"/>
  <c r="C1482" i="2"/>
  <c r="D1409" i="2"/>
  <c r="J1486" i="2"/>
  <c r="K1342" i="2"/>
  <c r="L1396" i="2"/>
  <c r="F1378" i="2"/>
  <c r="D1402" i="2"/>
  <c r="D1416" i="2"/>
  <c r="F1416" i="2"/>
  <c r="L1402" i="2"/>
  <c r="C1488" i="2"/>
  <c r="D1482" i="2"/>
  <c r="C1408" i="2"/>
  <c r="D1488" i="2"/>
  <c r="L1342" i="2"/>
  <c r="D1379" i="2"/>
  <c r="D1344" i="2"/>
  <c r="K1414" i="2"/>
  <c r="C1505" i="2"/>
  <c r="D1480" i="2"/>
  <c r="H1480" i="2"/>
  <c r="I1486" i="2"/>
  <c r="D1481" i="2"/>
  <c r="C1480" i="2"/>
  <c r="F1410" i="2"/>
  <c r="L1486" i="2"/>
  <c r="K1486" i="2"/>
  <c r="H1342" i="2"/>
  <c r="K1480" i="2"/>
  <c r="F1380" i="2"/>
  <c r="C1314" i="2"/>
  <c r="E1312" i="2"/>
  <c r="D1342" i="2"/>
  <c r="M1312" i="2"/>
  <c r="D1224" i="2"/>
  <c r="I1498" i="2"/>
  <c r="C1242" i="2"/>
  <c r="L1264" i="2"/>
  <c r="C1503" i="2"/>
  <c r="C1501" i="2"/>
  <c r="F1503" i="2"/>
  <c r="G1501" i="2"/>
  <c r="D1503" i="2"/>
  <c r="K1501" i="2"/>
  <c r="J1501" i="2"/>
  <c r="J1495" i="2"/>
  <c r="G1495" i="2"/>
  <c r="K1489" i="2"/>
  <c r="J1489" i="2"/>
  <c r="G1489" i="2"/>
  <c r="L1489" i="2"/>
  <c r="C1485" i="2"/>
  <c r="D1483" i="2"/>
  <c r="I1483" i="2"/>
  <c r="G1477" i="2"/>
  <c r="C1479" i="2"/>
  <c r="D1472" i="2"/>
  <c r="C1473" i="2"/>
  <c r="F1471" i="2"/>
  <c r="J1465" i="2"/>
  <c r="H1465" i="2"/>
  <c r="L1459" i="2"/>
  <c r="E1459" i="2"/>
  <c r="F1449" i="2"/>
  <c r="G1447" i="2"/>
  <c r="L1441" i="2"/>
  <c r="C1443" i="2"/>
  <c r="J1435" i="2"/>
  <c r="G1435" i="2"/>
  <c r="I1435" i="2"/>
  <c r="C1437" i="2"/>
  <c r="D1419" i="2"/>
  <c r="D1418" i="2"/>
  <c r="J1417" i="2"/>
  <c r="I1411" i="2"/>
  <c r="D1412" i="2"/>
  <c r="E1411" i="2"/>
  <c r="F1411" i="2"/>
  <c r="C1411" i="2"/>
  <c r="F1413" i="2"/>
  <c r="C1406" i="2"/>
  <c r="E1405" i="2"/>
  <c r="G1405" i="2"/>
  <c r="G1399" i="2"/>
  <c r="H1399" i="2"/>
  <c r="C1400" i="2"/>
  <c r="M1399" i="2"/>
  <c r="I1399" i="2"/>
  <c r="J1399" i="2"/>
  <c r="C1394" i="2"/>
  <c r="G1393" i="2"/>
  <c r="E1393" i="2"/>
  <c r="J1393" i="2"/>
  <c r="M1393" i="2"/>
  <c r="C1393" i="2"/>
  <c r="D1394" i="2"/>
  <c r="D1387" i="2"/>
  <c r="F1387" i="2"/>
  <c r="D1389" i="2"/>
  <c r="D1377" i="2"/>
  <c r="E1375" i="2"/>
  <c r="F1377" i="2"/>
  <c r="J1369" i="2"/>
  <c r="D1371" i="2"/>
  <c r="C1371" i="2"/>
  <c r="H1369" i="2"/>
  <c r="E1369" i="2"/>
  <c r="D1370" i="2"/>
  <c r="I1363" i="2"/>
  <c r="F1365" i="2"/>
  <c r="C1365" i="2"/>
  <c r="F1363" i="2"/>
  <c r="H1363" i="2"/>
  <c r="E1363" i="2"/>
  <c r="D1364" i="2"/>
  <c r="F1357" i="2"/>
  <c r="C1359" i="2"/>
  <c r="I1351" i="2"/>
  <c r="K1351" i="2"/>
  <c r="L1351" i="2"/>
  <c r="C1352" i="2"/>
  <c r="D1353" i="2"/>
  <c r="F1353" i="2"/>
  <c r="C1351" i="2"/>
  <c r="D1352" i="2"/>
  <c r="D1345" i="2"/>
  <c r="C1345" i="2"/>
  <c r="I1345" i="2"/>
  <c r="J1345" i="2"/>
  <c r="F1345" i="2"/>
  <c r="D1341" i="2"/>
  <c r="D1340" i="2"/>
  <c r="D1339" i="2"/>
  <c r="J1339" i="2"/>
  <c r="M1339" i="2"/>
  <c r="G1339" i="2"/>
  <c r="E1339" i="2"/>
  <c r="F1341" i="2"/>
  <c r="H1333" i="2"/>
  <c r="F1333" i="2"/>
  <c r="C1333" i="2"/>
  <c r="I1333" i="2"/>
  <c r="D1329" i="2"/>
  <c r="C1327" i="2"/>
  <c r="F1329" i="2"/>
  <c r="E1327" i="2"/>
  <c r="M1327" i="2"/>
  <c r="J1327" i="2"/>
  <c r="I1321" i="2"/>
  <c r="C1322" i="2"/>
  <c r="F1323" i="2"/>
  <c r="G1321" i="2"/>
  <c r="K1321" i="2"/>
  <c r="C1323" i="2"/>
  <c r="D1323" i="2"/>
  <c r="C1311" i="2"/>
  <c r="F1311" i="2"/>
  <c r="K1309" i="2"/>
  <c r="C1309" i="2"/>
  <c r="D1310" i="2"/>
  <c r="C1310" i="2"/>
  <c r="H1309" i="2"/>
  <c r="H1303" i="2"/>
  <c r="D1304" i="2"/>
  <c r="M1303" i="2"/>
  <c r="D1299" i="2"/>
  <c r="D1297" i="2"/>
  <c r="D1298" i="2"/>
  <c r="J1297" i="2"/>
  <c r="C1297" i="2"/>
  <c r="I1297" i="2"/>
  <c r="L1297" i="2"/>
  <c r="F1291" i="2"/>
  <c r="E1291" i="2"/>
  <c r="D1292" i="2"/>
  <c r="L1291" i="2"/>
  <c r="K1291" i="2"/>
  <c r="I1279" i="2"/>
  <c r="M1279" i="2"/>
  <c r="C1279" i="2"/>
  <c r="H1279" i="2"/>
  <c r="K1279" i="2"/>
  <c r="D1273" i="2"/>
  <c r="E1273" i="2"/>
  <c r="F1275" i="2"/>
  <c r="I1273" i="2"/>
  <c r="C1273" i="2"/>
  <c r="D1268" i="2"/>
  <c r="G1267" i="2"/>
  <c r="F1269" i="2"/>
  <c r="K1261" i="2"/>
  <c r="C1262" i="2"/>
  <c r="D1263" i="2"/>
  <c r="C1263" i="2"/>
  <c r="H1261" i="2"/>
  <c r="D1255" i="2"/>
  <c r="D1257" i="2"/>
  <c r="H1255" i="2"/>
  <c r="I1249" i="2"/>
  <c r="H1249" i="2"/>
  <c r="D1249" i="2"/>
  <c r="K1249" i="2"/>
  <c r="F1249" i="2"/>
  <c r="C1245" i="2"/>
  <c r="M1243" i="2"/>
  <c r="D1244" i="2"/>
  <c r="E1243" i="2"/>
  <c r="C1244" i="2"/>
  <c r="F1245" i="2"/>
  <c r="H1243" i="2"/>
  <c r="I1243" i="2"/>
  <c r="G1243" i="2"/>
  <c r="F1237" i="2"/>
  <c r="C1237" i="2"/>
  <c r="I1237" i="2"/>
  <c r="C1232" i="2"/>
  <c r="F1233" i="2"/>
  <c r="C1233" i="2"/>
  <c r="D1233" i="2"/>
  <c r="M1231" i="2"/>
  <c r="D1226" i="2"/>
  <c r="D1225" i="2"/>
  <c r="D1221" i="2"/>
  <c r="I1219" i="2"/>
  <c r="G1219" i="2"/>
  <c r="E1213" i="2"/>
  <c r="C1215" i="2"/>
  <c r="C1213" i="2"/>
  <c r="M1213" i="2"/>
  <c r="F1215" i="2"/>
  <c r="F1207" i="2"/>
  <c r="G1207" i="2"/>
  <c r="C1208" i="2"/>
  <c r="D1207" i="2"/>
  <c r="D1208" i="2"/>
  <c r="J1201" i="2"/>
  <c r="E1201" i="2"/>
  <c r="C1201" i="2"/>
  <c r="F1203" i="2"/>
  <c r="D1202" i="2"/>
  <c r="M1201" i="2"/>
  <c r="D1191" i="2"/>
  <c r="K1189" i="2"/>
  <c r="M1189" i="2"/>
  <c r="C1189" i="2"/>
  <c r="D1185" i="2"/>
  <c r="E1183" i="2"/>
  <c r="D1183" i="2"/>
  <c r="E1177" i="2"/>
  <c r="G1177" i="2"/>
  <c r="J1177" i="2"/>
  <c r="F1179" i="2"/>
  <c r="F1177" i="2"/>
  <c r="M1177" i="2"/>
  <c r="G1171" i="2"/>
  <c r="D1173" i="2"/>
  <c r="D1171" i="2"/>
  <c r="J1165" i="2"/>
  <c r="L1165" i="2"/>
  <c r="F1165" i="2"/>
  <c r="D1167" i="2"/>
  <c r="C1167" i="2"/>
  <c r="D1160" i="2"/>
  <c r="D1159" i="2"/>
  <c r="L1159" i="2"/>
  <c r="C1160" i="2"/>
  <c r="J1159" i="2"/>
  <c r="L1147" i="2"/>
  <c r="F1147" i="2"/>
  <c r="G1141" i="2"/>
  <c r="F1141" i="2"/>
  <c r="E1129" i="2"/>
  <c r="C1131" i="2"/>
  <c r="I1129" i="2"/>
  <c r="D1123" i="2"/>
  <c r="D1125" i="2"/>
  <c r="K1123" i="2"/>
  <c r="J1123" i="2"/>
  <c r="C1124" i="2"/>
  <c r="G1123" i="2"/>
  <c r="G1117" i="2"/>
  <c r="F1117" i="2"/>
  <c r="I1117" i="2"/>
  <c r="D1118" i="2"/>
  <c r="L1117" i="2"/>
  <c r="C1117" i="2"/>
  <c r="D1113" i="2"/>
  <c r="D1112" i="2"/>
  <c r="I1111" i="2"/>
  <c r="D1111" i="2"/>
  <c r="J1111" i="2"/>
  <c r="G1105" i="2"/>
  <c r="D1106" i="2"/>
  <c r="D1107" i="2"/>
  <c r="G1093" i="2"/>
  <c r="J1093" i="2"/>
  <c r="L1087" i="2"/>
  <c r="J1087" i="2"/>
  <c r="D1089" i="2"/>
  <c r="E1087" i="2"/>
  <c r="C1088" i="2"/>
  <c r="D1087" i="2"/>
  <c r="G1087" i="2"/>
  <c r="I1087" i="2"/>
  <c r="G1081" i="2"/>
  <c r="I1081" i="2"/>
  <c r="D1082" i="2"/>
  <c r="H1081" i="2"/>
  <c r="J1081" i="2"/>
  <c r="C1082" i="2"/>
  <c r="K1081" i="2"/>
  <c r="D1075" i="2"/>
  <c r="M1075" i="2"/>
  <c r="K1075" i="2"/>
  <c r="C1077" i="2"/>
  <c r="J1075" i="2"/>
  <c r="L1075" i="2"/>
  <c r="G1075" i="2"/>
  <c r="C1075" i="2"/>
  <c r="I1069" i="2"/>
  <c r="D1071" i="2"/>
  <c r="D1070" i="2"/>
  <c r="L1069" i="2"/>
  <c r="C1069" i="2"/>
  <c r="G1069" i="2"/>
  <c r="C1065" i="2"/>
  <c r="D1064" i="2"/>
  <c r="H1063" i="2"/>
  <c r="C1064" i="2"/>
  <c r="D1065" i="2"/>
  <c r="E1063" i="2"/>
  <c r="M1063" i="2"/>
  <c r="D1058" i="2"/>
  <c r="E1057" i="2"/>
  <c r="D1059" i="2"/>
  <c r="L1051" i="2"/>
  <c r="C1051" i="2"/>
  <c r="F1045" i="2"/>
  <c r="C1045" i="2"/>
  <c r="D1047" i="2"/>
  <c r="M1045" i="2"/>
  <c r="H1045" i="2"/>
  <c r="I1039" i="2"/>
  <c r="D1039" i="2"/>
  <c r="M1039" i="2"/>
  <c r="C1039" i="2"/>
  <c r="D1041" i="2"/>
  <c r="E1039" i="2"/>
  <c r="F1035" i="2"/>
  <c r="D1033" i="2"/>
  <c r="K1033" i="2"/>
  <c r="M1033" i="2"/>
  <c r="D1035" i="2"/>
  <c r="C1034" i="2"/>
  <c r="E1033" i="2"/>
  <c r="C1033" i="2"/>
  <c r="F1027" i="2"/>
  <c r="F1029" i="2"/>
  <c r="J1027" i="2"/>
  <c r="D1029" i="2"/>
  <c r="C1028" i="2"/>
  <c r="I1027" i="2"/>
  <c r="H1021" i="2"/>
  <c r="L1021" i="2"/>
  <c r="K1021" i="2"/>
  <c r="C1023" i="2"/>
  <c r="D1021" i="2"/>
  <c r="D1017" i="2"/>
  <c r="C1015" i="2"/>
  <c r="L1015" i="2"/>
  <c r="M1015" i="2"/>
  <c r="C1016" i="2"/>
  <c r="F1015" i="2"/>
  <c r="I1015" i="2"/>
  <c r="C1017" i="2"/>
  <c r="D1010" i="2"/>
  <c r="C1010" i="2"/>
  <c r="M1009" i="2"/>
  <c r="D1011" i="2"/>
  <c r="G1009" i="2"/>
  <c r="F1011" i="2"/>
  <c r="C1009" i="2"/>
  <c r="L1003" i="2"/>
  <c r="H1003" i="2"/>
  <c r="E1003" i="2"/>
  <c r="K1003" i="2"/>
  <c r="D1004" i="2"/>
  <c r="C1003" i="2"/>
  <c r="D1003" i="2"/>
  <c r="D1005" i="2"/>
  <c r="F1005" i="2"/>
  <c r="H997" i="2"/>
  <c r="K997" i="2"/>
  <c r="J997" i="2"/>
  <c r="C991" i="2"/>
  <c r="D993" i="2"/>
  <c r="H991" i="2"/>
  <c r="L985" i="2"/>
  <c r="G985" i="2"/>
  <c r="D985" i="2"/>
  <c r="C985" i="2"/>
  <c r="E985" i="2"/>
  <c r="E979" i="2"/>
  <c r="I979" i="2"/>
  <c r="D981" i="2"/>
  <c r="L979" i="2"/>
  <c r="G979" i="2"/>
  <c r="F981" i="2"/>
  <c r="D973" i="2"/>
  <c r="E973" i="2"/>
  <c r="K973" i="2"/>
  <c r="F975" i="2"/>
  <c r="J967" i="2"/>
  <c r="D968" i="2"/>
  <c r="F967" i="2"/>
  <c r="K967" i="2"/>
  <c r="G967" i="2"/>
  <c r="M967" i="2"/>
  <c r="M961" i="2"/>
  <c r="C961" i="2"/>
  <c r="I961" i="2"/>
  <c r="D963" i="2"/>
  <c r="F963" i="2"/>
  <c r="J961" i="2"/>
  <c r="F957" i="2"/>
  <c r="I955" i="2"/>
  <c r="J955" i="2"/>
  <c r="F951" i="2"/>
  <c r="M949" i="2"/>
  <c r="D945" i="2"/>
  <c r="D944" i="2"/>
  <c r="E943" i="2"/>
  <c r="M943" i="2"/>
  <c r="C945" i="2"/>
  <c r="H943" i="2"/>
  <c r="I943" i="2"/>
  <c r="F945" i="2"/>
  <c r="K943" i="2"/>
  <c r="L943" i="2"/>
  <c r="C939" i="2"/>
  <c r="M937" i="2"/>
  <c r="G937" i="2"/>
  <c r="I937" i="2"/>
  <c r="C938" i="2"/>
  <c r="L937" i="2"/>
  <c r="F939" i="2"/>
  <c r="K937" i="2"/>
  <c r="G931" i="2"/>
  <c r="D931" i="2"/>
  <c r="F933" i="2"/>
  <c r="D932" i="2"/>
  <c r="F931" i="2"/>
  <c r="M931" i="2"/>
  <c r="C933" i="2"/>
  <c r="C931" i="2"/>
  <c r="L925" i="2"/>
  <c r="M925" i="2"/>
  <c r="E925" i="2"/>
  <c r="F927" i="2"/>
  <c r="G925" i="2"/>
  <c r="C925" i="2"/>
  <c r="C926" i="2"/>
  <c r="K925" i="2"/>
  <c r="G919" i="2"/>
  <c r="C919" i="2"/>
  <c r="I919" i="2"/>
  <c r="D919" i="2"/>
  <c r="H919" i="2"/>
  <c r="L919" i="2"/>
  <c r="M919" i="2"/>
  <c r="D920" i="2"/>
  <c r="J919" i="2"/>
  <c r="D913" i="2"/>
  <c r="C913" i="2"/>
  <c r="M913" i="2"/>
  <c r="J913" i="2"/>
  <c r="L913" i="2"/>
  <c r="F913" i="2"/>
  <c r="D908" i="2"/>
  <c r="H907" i="2"/>
  <c r="C908" i="2"/>
  <c r="C907" i="2"/>
  <c r="M907" i="2"/>
  <c r="K907" i="2"/>
  <c r="J907" i="2"/>
  <c r="D907" i="2"/>
  <c r="C902" i="2"/>
  <c r="K901" i="2"/>
  <c r="F901" i="2"/>
  <c r="L901" i="2"/>
  <c r="F903" i="2"/>
  <c r="H901" i="2"/>
  <c r="M901" i="2"/>
  <c r="E901" i="2"/>
  <c r="D902" i="2"/>
  <c r="I901" i="2"/>
  <c r="C903" i="2"/>
  <c r="D901" i="2"/>
  <c r="J895" i="2"/>
  <c r="D895" i="2"/>
  <c r="H895" i="2"/>
  <c r="D897" i="2"/>
  <c r="C897" i="2"/>
  <c r="F897" i="2"/>
  <c r="C895" i="2"/>
  <c r="C896" i="2"/>
  <c r="L895" i="2"/>
  <c r="K895" i="2"/>
  <c r="D896" i="2"/>
  <c r="G895" i="2"/>
  <c r="G889" i="2"/>
  <c r="M889" i="2"/>
  <c r="K889" i="2"/>
  <c r="D890" i="2"/>
  <c r="H889" i="2"/>
  <c r="J889" i="2"/>
  <c r="D891" i="2"/>
  <c r="K883" i="2"/>
  <c r="I883" i="2"/>
  <c r="D884" i="2"/>
  <c r="C883" i="2"/>
  <c r="J883" i="2"/>
  <c r="D883" i="2"/>
  <c r="F885" i="2"/>
  <c r="C877" i="2"/>
  <c r="J877" i="2"/>
  <c r="L877" i="2"/>
  <c r="H877" i="2"/>
  <c r="C878" i="2"/>
  <c r="I877" i="2"/>
  <c r="D877" i="2"/>
  <c r="F877" i="2"/>
  <c r="H871" i="2"/>
  <c r="D871" i="2"/>
  <c r="L871" i="2"/>
  <c r="D872" i="2"/>
  <c r="E871" i="2"/>
  <c r="K871" i="2"/>
  <c r="G871" i="2"/>
  <c r="E865" i="2"/>
  <c r="G865" i="2"/>
  <c r="C867" i="2"/>
  <c r="D865" i="2"/>
  <c r="D866" i="2"/>
  <c r="F867" i="2"/>
  <c r="D867" i="2"/>
  <c r="M865" i="2"/>
  <c r="J865" i="2"/>
  <c r="L865" i="2"/>
  <c r="D861" i="2"/>
  <c r="E859" i="2"/>
  <c r="C860" i="2"/>
  <c r="F861" i="2"/>
  <c r="D860" i="2"/>
  <c r="D859" i="2"/>
  <c r="F859" i="2"/>
  <c r="H859" i="2"/>
  <c r="I859" i="2"/>
  <c r="J859" i="2"/>
  <c r="E853" i="2"/>
  <c r="D855" i="2"/>
  <c r="D854" i="2"/>
  <c r="D853" i="2"/>
  <c r="M853" i="2"/>
  <c r="L853" i="2"/>
  <c r="C854" i="2"/>
  <c r="K853" i="2"/>
  <c r="J853" i="2"/>
  <c r="C855" i="2"/>
  <c r="C848" i="2"/>
  <c r="I847" i="2"/>
  <c r="G847" i="2"/>
  <c r="D849" i="2"/>
  <c r="M847" i="2"/>
  <c r="K847" i="2"/>
  <c r="L847" i="2"/>
  <c r="F849" i="2"/>
  <c r="J847" i="2"/>
  <c r="E847" i="2"/>
  <c r="C849" i="2"/>
  <c r="F843" i="2"/>
  <c r="D843" i="2"/>
  <c r="D842" i="2"/>
  <c r="J841" i="2"/>
  <c r="L841" i="2"/>
  <c r="E841" i="2"/>
  <c r="G841" i="2"/>
  <c r="C842" i="2"/>
  <c r="D837" i="2"/>
  <c r="I835" i="2"/>
  <c r="C836" i="2"/>
  <c r="J835" i="2"/>
  <c r="H835" i="2"/>
  <c r="D836" i="2"/>
  <c r="C835" i="2"/>
  <c r="C837" i="2"/>
  <c r="G835" i="2"/>
  <c r="D835" i="2"/>
  <c r="E835" i="2"/>
  <c r="D830" i="2"/>
  <c r="E829" i="2"/>
  <c r="I829" i="2"/>
  <c r="L811" i="2"/>
  <c r="C811" i="2"/>
  <c r="D811" i="2"/>
  <c r="D799" i="2"/>
  <c r="G799" i="2"/>
  <c r="J799" i="2"/>
  <c r="C764" i="2"/>
  <c r="D763" i="2"/>
  <c r="E757" i="2"/>
  <c r="C757" i="2"/>
  <c r="G757" i="2"/>
  <c r="D751" i="2"/>
  <c r="J751" i="2"/>
  <c r="E751" i="2"/>
  <c r="L751" i="2"/>
  <c r="F745" i="2"/>
  <c r="D747" i="2"/>
  <c r="I739" i="2"/>
  <c r="F739" i="2"/>
  <c r="K739" i="2"/>
  <c r="C735" i="2"/>
  <c r="J733" i="2"/>
  <c r="C733" i="2"/>
  <c r="K733" i="2"/>
  <c r="F727" i="2"/>
  <c r="D727" i="2"/>
  <c r="L727" i="2"/>
  <c r="K721" i="2"/>
  <c r="L721" i="2"/>
  <c r="G721" i="2"/>
  <c r="D709" i="2"/>
  <c r="F711" i="2"/>
  <c r="L709" i="2"/>
  <c r="E709" i="2"/>
  <c r="F709" i="2"/>
  <c r="L703" i="2"/>
  <c r="K703" i="2"/>
  <c r="F705" i="2"/>
  <c r="D705" i="2"/>
  <c r="G697" i="2"/>
  <c r="L697" i="2"/>
  <c r="E697" i="2"/>
  <c r="D691" i="2"/>
  <c r="D693" i="2"/>
  <c r="F693" i="2"/>
  <c r="M691" i="2"/>
  <c r="C693" i="2"/>
  <c r="I679" i="2"/>
  <c r="K679" i="2"/>
  <c r="C662" i="2"/>
  <c r="D663" i="2"/>
  <c r="C661" i="2"/>
  <c r="H661" i="2"/>
  <c r="J655" i="2"/>
  <c r="E655" i="2"/>
  <c r="G655" i="2"/>
  <c r="D656" i="2"/>
  <c r="D651" i="2"/>
  <c r="F649" i="2"/>
  <c r="E637" i="2"/>
  <c r="C637" i="2"/>
  <c r="D631" i="2"/>
  <c r="H631" i="2"/>
  <c r="E631" i="2"/>
  <c r="F633" i="2"/>
  <c r="K631" i="2"/>
  <c r="C625" i="2"/>
  <c r="L625" i="2"/>
  <c r="G625" i="2"/>
  <c r="J625" i="2"/>
  <c r="D626" i="2"/>
  <c r="F627" i="2"/>
  <c r="K625" i="2"/>
  <c r="D627" i="2"/>
  <c r="F625" i="2"/>
  <c r="D621" i="2"/>
  <c r="L619" i="2"/>
  <c r="E619" i="2"/>
  <c r="M619" i="2"/>
  <c r="K619" i="2"/>
  <c r="I619" i="2"/>
  <c r="G619" i="2"/>
  <c r="D615" i="2"/>
  <c r="H613" i="2"/>
  <c r="E613" i="2"/>
  <c r="L613" i="2"/>
  <c r="G613" i="2"/>
  <c r="K613" i="2"/>
  <c r="C602" i="2"/>
  <c r="F601" i="2"/>
  <c r="D1305" i="2"/>
  <c r="F1327" i="2"/>
  <c r="C1341" i="2"/>
  <c r="H1327" i="2"/>
  <c r="C1347" i="2"/>
  <c r="F1407" i="2"/>
  <c r="G1411" i="2"/>
  <c r="G1249" i="2"/>
  <c r="L1261" i="2"/>
  <c r="L1267" i="2"/>
  <c r="D1281" i="2"/>
  <c r="C1293" i="2"/>
  <c r="H1477" i="2"/>
  <c r="M1489" i="2"/>
  <c r="M1273" i="2"/>
  <c r="F1201" i="2"/>
  <c r="D1215" i="2"/>
  <c r="J1351" i="2"/>
  <c r="I1375" i="2"/>
  <c r="D1501" i="2"/>
  <c r="H1033" i="2"/>
  <c r="E1501" i="2"/>
  <c r="D991" i="2"/>
  <c r="G1045" i="2"/>
  <c r="H1321" i="2"/>
  <c r="C1304" i="2"/>
  <c r="K1369" i="2"/>
  <c r="C1119" i="2"/>
  <c r="I895" i="2"/>
  <c r="E1237" i="2"/>
  <c r="H1339" i="2"/>
  <c r="C841" i="2"/>
  <c r="J1363" i="2"/>
  <c r="L835" i="2"/>
  <c r="E997" i="2"/>
  <c r="H1405" i="2"/>
  <c r="F1081" i="2"/>
  <c r="C1161" i="2"/>
  <c r="D925" i="2"/>
  <c r="E949" i="2"/>
  <c r="C980" i="2"/>
  <c r="D1214" i="2"/>
  <c r="C847" i="2"/>
  <c r="F865" i="2"/>
  <c r="E883" i="2"/>
  <c r="C1105" i="2"/>
  <c r="C1040" i="2"/>
  <c r="E1009" i="2"/>
  <c r="F895" i="2"/>
  <c r="M895" i="2"/>
  <c r="L1405" i="2"/>
  <c r="D1417" i="2"/>
  <c r="K1255" i="2"/>
  <c r="F1263" i="2"/>
  <c r="K1273" i="2"/>
  <c r="G1285" i="2"/>
  <c r="C1299" i="2"/>
  <c r="D1485" i="2"/>
  <c r="D1490" i="2"/>
  <c r="D1435" i="2"/>
  <c r="D1311" i="2"/>
  <c r="F1501" i="2"/>
  <c r="K1201" i="2"/>
  <c r="J1213" i="2"/>
  <c r="D1351" i="2"/>
  <c r="I1309" i="2"/>
  <c r="M1309" i="2"/>
  <c r="G997" i="2"/>
  <c r="C1005" i="2"/>
  <c r="L1123" i="2"/>
  <c r="H1297" i="2"/>
  <c r="M1129" i="2"/>
  <c r="F1131" i="2"/>
  <c r="E1303" i="2"/>
  <c r="L1027" i="2"/>
  <c r="D1016" i="2"/>
  <c r="I1369" i="2"/>
  <c r="D829" i="2"/>
  <c r="I841" i="2"/>
  <c r="K1339" i="2"/>
  <c r="F841" i="2"/>
  <c r="G1003" i="2"/>
  <c r="C1087" i="2"/>
  <c r="I907" i="2"/>
  <c r="H931" i="2"/>
  <c r="C963" i="2"/>
  <c r="D813" i="2"/>
  <c r="I1387" i="2"/>
  <c r="F733" i="2"/>
  <c r="F853" i="2"/>
  <c r="F873" i="2"/>
  <c r="C891" i="2"/>
  <c r="K1039" i="2"/>
  <c r="M1021" i="2"/>
  <c r="M1123" i="2"/>
  <c r="D903" i="2"/>
  <c r="C10" i="2"/>
  <c r="K10" i="2"/>
  <c r="M94" i="2"/>
  <c r="E94" i="2"/>
  <c r="D156" i="2"/>
  <c r="S154" i="2"/>
  <c r="L154" i="2"/>
  <c r="K154" i="2"/>
  <c r="C154" i="2"/>
  <c r="E154" i="2"/>
  <c r="D154" i="2"/>
  <c r="M154" i="2"/>
  <c r="F178" i="2"/>
  <c r="S178" i="2"/>
  <c r="Q262" i="2"/>
  <c r="F262" i="2"/>
  <c r="F430" i="2"/>
  <c r="D430" i="2"/>
  <c r="J430" i="2"/>
  <c r="H430" i="2"/>
  <c r="C46" i="2"/>
  <c r="G547" i="2"/>
  <c r="L142" i="2"/>
  <c r="D565" i="2"/>
  <c r="M214" i="2"/>
  <c r="J190" i="2"/>
  <c r="I154" i="2"/>
  <c r="I595" i="2"/>
  <c r="D591" i="2"/>
  <c r="G595" i="2"/>
  <c r="Q154" i="2"/>
  <c r="G523" i="2"/>
  <c r="S166" i="2"/>
  <c r="F106" i="2"/>
  <c r="L430" i="2"/>
  <c r="M31" i="2"/>
  <c r="F31" i="2"/>
  <c r="G1369" i="2"/>
  <c r="I1471" i="2"/>
  <c r="L1363" i="2"/>
  <c r="I1339" i="2"/>
  <c r="H1471" i="2"/>
  <c r="F1473" i="2"/>
  <c r="D1369" i="2"/>
  <c r="M1363" i="2"/>
  <c r="M1435" i="2"/>
  <c r="D1363" i="2"/>
  <c r="F1369" i="2"/>
  <c r="C1363" i="2"/>
  <c r="M1249" i="2"/>
  <c r="J1243" i="2"/>
  <c r="K1243" i="2"/>
  <c r="I1393" i="2"/>
  <c r="D1407" i="2"/>
  <c r="K1297" i="2"/>
  <c r="L1345" i="2"/>
  <c r="K1159" i="2"/>
  <c r="C1166" i="2"/>
  <c r="M1171" i="2"/>
  <c r="L1177" i="2"/>
  <c r="M1183" i="2"/>
  <c r="I1189" i="2"/>
  <c r="I1207" i="2"/>
  <c r="C1214" i="2"/>
  <c r="H1237" i="2"/>
  <c r="D1141" i="2"/>
  <c r="M1093" i="2"/>
  <c r="F1047" i="2"/>
  <c r="M1027" i="2"/>
  <c r="J1291" i="2"/>
  <c r="F1095" i="2"/>
  <c r="C1041" i="2"/>
  <c r="I1033" i="2"/>
  <c r="F1023" i="2"/>
  <c r="F1009" i="2"/>
  <c r="H1135" i="2"/>
  <c r="D1046" i="2"/>
  <c r="D1027" i="2"/>
  <c r="C1011" i="2"/>
  <c r="C1095" i="2"/>
  <c r="I1135" i="2"/>
  <c r="F1191" i="2"/>
  <c r="F987" i="2"/>
  <c r="C1191" i="2"/>
  <c r="E271" i="2"/>
  <c r="L7" i="2"/>
  <c r="G331" i="2"/>
  <c r="I295" i="2"/>
  <c r="C8" i="2"/>
  <c r="D1489" i="2"/>
  <c r="D1375" i="2"/>
  <c r="F1383" i="2"/>
  <c r="M1195" i="2"/>
  <c r="C1280" i="2"/>
  <c r="C1256" i="2"/>
  <c r="I1261" i="2"/>
  <c r="G1315" i="2"/>
  <c r="Q43" i="2"/>
  <c r="D200" i="2"/>
  <c r="L259" i="2"/>
  <c r="Q199" i="2"/>
  <c r="E43" i="2"/>
  <c r="D248" i="2"/>
  <c r="D9" i="2"/>
  <c r="F285" i="2"/>
  <c r="K103" i="2"/>
  <c r="I271" i="2"/>
  <c r="Q7" i="2"/>
  <c r="S199" i="2"/>
  <c r="I187" i="2"/>
  <c r="I43" i="2"/>
  <c r="H31" i="2"/>
  <c r="F1447" i="2"/>
  <c r="C1435" i="2"/>
  <c r="D1437" i="2"/>
  <c r="C1498" i="2"/>
  <c r="D1393" i="2"/>
  <c r="F1339" i="2"/>
  <c r="F1437" i="2"/>
  <c r="L1435" i="2"/>
  <c r="M1369" i="2"/>
  <c r="C1340" i="2"/>
  <c r="F1371" i="2"/>
  <c r="D1400" i="2"/>
  <c r="C1413" i="2"/>
  <c r="E1297" i="2"/>
  <c r="M1477" i="2"/>
  <c r="D1347" i="2"/>
  <c r="M1351" i="2"/>
  <c r="H1177" i="2"/>
  <c r="K1183" i="2"/>
  <c r="F1185" i="2"/>
  <c r="E1189" i="2"/>
  <c r="L1201" i="2"/>
  <c r="L1207" i="2"/>
  <c r="F1219" i="2"/>
  <c r="D1231" i="2"/>
  <c r="D1376" i="2"/>
  <c r="J1237" i="2"/>
  <c r="M1117" i="2"/>
  <c r="C1269" i="2"/>
  <c r="E1111" i="2"/>
  <c r="G1063" i="2"/>
  <c r="C1185" i="2"/>
  <c r="F1069" i="2"/>
  <c r="L1099" i="2"/>
  <c r="C1130" i="2"/>
  <c r="K1153" i="2"/>
  <c r="L1237" i="2"/>
  <c r="C1430" i="2"/>
  <c r="M1324" i="2"/>
  <c r="C1057" i="2"/>
  <c r="E1051" i="2"/>
  <c r="L1423" i="2"/>
  <c r="J664" i="2"/>
  <c r="H43" i="2"/>
  <c r="I103" i="2"/>
  <c r="L19" i="2"/>
  <c r="G19" i="2"/>
  <c r="D20" i="2"/>
  <c r="C19" i="2"/>
  <c r="D19" i="2"/>
  <c r="F19" i="2"/>
  <c r="J19" i="2"/>
  <c r="D21" i="2"/>
  <c r="K19" i="2"/>
  <c r="E19" i="2"/>
  <c r="C20" i="2"/>
  <c r="F21" i="2"/>
  <c r="Q31" i="2"/>
  <c r="G31" i="2"/>
  <c r="D31" i="2"/>
  <c r="F33" i="2"/>
  <c r="J55" i="2"/>
  <c r="I55" i="2"/>
  <c r="F55" i="2"/>
  <c r="D57" i="2"/>
  <c r="E55" i="2"/>
  <c r="D55" i="2"/>
  <c r="F57" i="2"/>
  <c r="H55" i="2"/>
  <c r="C55" i="2"/>
  <c r="G55" i="2"/>
  <c r="M55" i="2"/>
  <c r="L55" i="2"/>
  <c r="J67" i="2"/>
  <c r="D68" i="2"/>
  <c r="F69" i="2"/>
  <c r="L67" i="2"/>
  <c r="M67" i="2"/>
  <c r="K67" i="2"/>
  <c r="Q67" i="2"/>
  <c r="C68" i="2"/>
  <c r="C67" i="2"/>
  <c r="H67" i="2"/>
  <c r="G67" i="2"/>
  <c r="S67" i="2"/>
  <c r="D69" i="2"/>
  <c r="L79" i="2"/>
  <c r="H79" i="2"/>
  <c r="Q79" i="2"/>
  <c r="M79" i="2"/>
  <c r="D80" i="2"/>
  <c r="G79" i="2"/>
  <c r="D79" i="2"/>
  <c r="C80" i="2"/>
  <c r="D81" i="2"/>
  <c r="S79" i="2"/>
  <c r="F79" i="2"/>
  <c r="F81" i="2"/>
  <c r="C79" i="2"/>
  <c r="H91" i="2"/>
  <c r="D92" i="2"/>
  <c r="K91" i="2"/>
  <c r="L91" i="2"/>
  <c r="F93" i="2"/>
  <c r="S91" i="2"/>
  <c r="J91" i="2"/>
  <c r="D93" i="2"/>
  <c r="E91" i="2"/>
  <c r="C92" i="2"/>
  <c r="D104" i="2"/>
  <c r="L103" i="2"/>
  <c r="H103" i="2"/>
  <c r="F105" i="2"/>
  <c r="D103" i="2"/>
  <c r="D105" i="2"/>
  <c r="E103" i="2"/>
  <c r="M103" i="2"/>
  <c r="G103" i="2"/>
  <c r="Q103" i="2"/>
  <c r="C103" i="2"/>
  <c r="E115" i="2"/>
  <c r="J115" i="2"/>
  <c r="D116" i="2"/>
  <c r="I115" i="2"/>
  <c r="M115" i="2"/>
  <c r="S115" i="2"/>
  <c r="F115" i="2"/>
  <c r="L115" i="2"/>
  <c r="H115" i="2"/>
  <c r="D117" i="2"/>
  <c r="Q115" i="2"/>
  <c r="K115" i="2"/>
  <c r="D115" i="2"/>
  <c r="C128" i="2"/>
  <c r="I127" i="2"/>
  <c r="F165" i="2"/>
  <c r="C164" i="2"/>
  <c r="G163" i="2"/>
  <c r="L175" i="2"/>
  <c r="G175" i="2"/>
  <c r="F177" i="2"/>
  <c r="M175" i="2"/>
  <c r="E175" i="2"/>
  <c r="Q175" i="2"/>
  <c r="K175" i="2"/>
  <c r="I175" i="2"/>
  <c r="J175" i="2"/>
  <c r="D175" i="2"/>
  <c r="S175" i="2"/>
  <c r="F175" i="2"/>
  <c r="C175" i="2"/>
  <c r="C176" i="2"/>
  <c r="E187" i="2"/>
  <c r="F187" i="2"/>
  <c r="D188" i="2"/>
  <c r="C187" i="2"/>
  <c r="K199" i="2"/>
  <c r="I199" i="2"/>
  <c r="L199" i="2"/>
  <c r="F199" i="2"/>
  <c r="J199" i="2"/>
  <c r="D211" i="2"/>
  <c r="L211" i="2"/>
  <c r="F211" i="2"/>
  <c r="C223" i="2"/>
  <c r="D225" i="2"/>
  <c r="H223" i="2"/>
  <c r="J223" i="2"/>
  <c r="Q223" i="2"/>
  <c r="G223" i="2"/>
  <c r="F225" i="2"/>
  <c r="M223" i="2"/>
  <c r="K223" i="2"/>
  <c r="F223" i="2"/>
  <c r="S223" i="2"/>
  <c r="I223" i="2"/>
  <c r="C236" i="2"/>
  <c r="Q235" i="2"/>
  <c r="L235" i="2"/>
  <c r="D235" i="2"/>
  <c r="J235" i="2"/>
  <c r="D236" i="2"/>
  <c r="D237" i="2"/>
  <c r="G235" i="2"/>
  <c r="K247" i="2"/>
  <c r="M247" i="2"/>
  <c r="Q247" i="2"/>
  <c r="M259" i="2"/>
  <c r="E259" i="2"/>
  <c r="C259" i="2"/>
  <c r="D271" i="2"/>
  <c r="D273" i="2"/>
  <c r="F283" i="2"/>
  <c r="D283" i="2"/>
  <c r="I283" i="2"/>
  <c r="E283" i="2"/>
  <c r="Q283" i="2"/>
  <c r="C284" i="2"/>
  <c r="J283" i="2"/>
  <c r="L295" i="2"/>
  <c r="Q295" i="2"/>
  <c r="G295" i="2"/>
  <c r="K295" i="2"/>
  <c r="S295" i="2"/>
  <c r="C307" i="2"/>
  <c r="H307" i="2"/>
  <c r="D307" i="2"/>
  <c r="K307" i="2"/>
  <c r="M307" i="2"/>
  <c r="I319" i="2"/>
  <c r="M319" i="2"/>
  <c r="E319" i="2"/>
  <c r="I331" i="2"/>
  <c r="C331" i="2"/>
  <c r="F331" i="2"/>
  <c r="L331" i="2"/>
  <c r="D332" i="2"/>
  <c r="S331" i="2"/>
  <c r="M355" i="2"/>
  <c r="E355" i="2"/>
  <c r="D356" i="2"/>
  <c r="I379" i="2"/>
  <c r="K379" i="2"/>
  <c r="L379" i="2"/>
  <c r="H379" i="2"/>
  <c r="J379" i="2"/>
  <c r="S379" i="2"/>
  <c r="J331" i="2"/>
  <c r="D331" i="2"/>
  <c r="K271" i="2"/>
  <c r="S271" i="2"/>
  <c r="M271" i="2"/>
  <c r="D8" i="2"/>
  <c r="F7" i="2"/>
  <c r="D7" i="2"/>
  <c r="G7" i="2"/>
  <c r="J43" i="2"/>
  <c r="F45" i="2"/>
  <c r="C44" i="2"/>
  <c r="K31" i="2"/>
  <c r="E31" i="2"/>
  <c r="D33" i="2"/>
  <c r="D320" i="2"/>
  <c r="S319" i="2"/>
  <c r="Q307" i="2"/>
  <c r="D295" i="2"/>
  <c r="H295" i="2"/>
  <c r="G199" i="2"/>
  <c r="M199" i="2"/>
  <c r="D199" i="2"/>
  <c r="J187" i="2"/>
  <c r="L187" i="2"/>
  <c r="D285" i="2"/>
  <c r="Q259" i="2"/>
  <c r="I259" i="2"/>
  <c r="H247" i="2"/>
  <c r="C116" i="2"/>
  <c r="C91" i="2"/>
  <c r="M19" i="2"/>
  <c r="H7" i="2"/>
  <c r="H175" i="2"/>
  <c r="J79" i="2"/>
  <c r="S55" i="2"/>
  <c r="C104" i="2"/>
  <c r="I91" i="2"/>
  <c r="M283" i="2"/>
  <c r="Q355" i="2"/>
  <c r="D177" i="2"/>
  <c r="H19" i="2"/>
  <c r="F91" i="2"/>
  <c r="S235" i="2"/>
  <c r="F271" i="2"/>
  <c r="M7" i="2"/>
  <c r="F43" i="2"/>
  <c r="J31" i="2"/>
  <c r="L31" i="2"/>
  <c r="H319" i="2"/>
  <c r="F295" i="2"/>
  <c r="S247" i="2"/>
  <c r="D176" i="2"/>
  <c r="I67" i="2"/>
  <c r="S103" i="2"/>
  <c r="E79" i="2"/>
  <c r="Q331" i="2"/>
  <c r="D309" i="2"/>
  <c r="M331" i="2"/>
  <c r="C115" i="2"/>
  <c r="L163" i="2"/>
  <c r="F67" i="2"/>
  <c r="D67" i="2"/>
  <c r="C200" i="2"/>
  <c r="G211" i="2"/>
  <c r="E139" i="2"/>
  <c r="L139" i="2"/>
  <c r="L271" i="2"/>
  <c r="G271" i="2"/>
  <c r="C7" i="2"/>
  <c r="K7" i="2"/>
  <c r="E7" i="2"/>
  <c r="D44" i="2"/>
  <c r="D45" i="2"/>
  <c r="I31" i="2"/>
  <c r="Q55" i="2"/>
  <c r="E391" i="2"/>
  <c r="Q319" i="2"/>
  <c r="J307" i="2"/>
  <c r="M295" i="2"/>
  <c r="C199" i="2"/>
  <c r="E199" i="2"/>
  <c r="S187" i="2"/>
  <c r="H187" i="2"/>
  <c r="D187" i="2"/>
  <c r="D284" i="2"/>
  <c r="H259" i="2"/>
  <c r="F247" i="2"/>
  <c r="G115" i="2"/>
  <c r="G43" i="2"/>
  <c r="S19" i="2"/>
  <c r="K331" i="2"/>
  <c r="J271" i="2"/>
  <c r="C271" i="2"/>
  <c r="F273" i="2"/>
  <c r="H271" i="2"/>
  <c r="F9" i="2"/>
  <c r="S7" i="2"/>
  <c r="J7" i="2"/>
  <c r="C43" i="2"/>
  <c r="S43" i="2"/>
  <c r="L43" i="2"/>
  <c r="S31" i="2"/>
  <c r="C31" i="2"/>
  <c r="D32" i="2"/>
  <c r="C391" i="2"/>
  <c r="D319" i="2"/>
  <c r="I307" i="2"/>
  <c r="D308" i="2"/>
  <c r="F297" i="2"/>
  <c r="C296" i="2"/>
  <c r="H199" i="2"/>
  <c r="D201" i="2"/>
  <c r="C188" i="2"/>
  <c r="D189" i="2"/>
  <c r="G187" i="2"/>
  <c r="G283" i="2"/>
  <c r="D272" i="2"/>
  <c r="F261" i="2"/>
  <c r="C247" i="2"/>
  <c r="G247" i="2"/>
  <c r="J103" i="2"/>
  <c r="K43" i="2"/>
  <c r="I19" i="2"/>
  <c r="E223" i="2"/>
  <c r="K79" i="2"/>
  <c r="E67" i="2"/>
  <c r="K139" i="2"/>
  <c r="Q91" i="2"/>
  <c r="C56" i="2"/>
  <c r="K55" i="2"/>
  <c r="H331" i="2"/>
  <c r="C332" i="2"/>
  <c r="J319" i="2"/>
  <c r="Q19" i="2"/>
  <c r="D43" i="2"/>
  <c r="F235" i="2"/>
  <c r="M343" i="2"/>
  <c r="F117" i="2"/>
  <c r="C1389" i="2"/>
  <c r="E1321" i="2"/>
  <c r="D1497" i="2"/>
  <c r="D1227" i="2"/>
  <c r="C1203" i="2"/>
  <c r="M1285" i="2"/>
  <c r="K1453" i="2"/>
  <c r="G1471" i="2"/>
  <c r="C1500" i="2"/>
  <c r="L1471" i="2"/>
  <c r="K1465" i="2"/>
  <c r="H1435" i="2"/>
  <c r="K1459" i="2"/>
  <c r="C1401" i="2"/>
  <c r="F1399" i="2"/>
  <c r="H1411" i="2"/>
  <c r="K1411" i="2"/>
  <c r="K1477" i="2"/>
  <c r="D1346" i="2"/>
  <c r="E1345" i="2"/>
  <c r="G1351" i="2"/>
  <c r="C1353" i="2"/>
  <c r="D1190" i="2"/>
  <c r="D1189" i="2"/>
  <c r="D1203" i="2"/>
  <c r="C1202" i="2"/>
  <c r="C1209" i="2"/>
  <c r="K1213" i="2"/>
  <c r="J1219" i="2"/>
  <c r="L1219" i="2"/>
  <c r="G1231" i="2"/>
  <c r="D1238" i="2"/>
  <c r="K1363" i="2"/>
  <c r="D1383" i="2"/>
  <c r="H1345" i="2"/>
  <c r="E1267" i="2"/>
  <c r="F1149" i="2"/>
  <c r="F1125" i="2"/>
  <c r="E1105" i="2"/>
  <c r="G1279" i="2"/>
  <c r="D1322" i="2"/>
  <c r="C1231" i="2"/>
  <c r="L1129" i="2"/>
  <c r="F1107" i="2"/>
  <c r="E1093" i="2"/>
  <c r="I1057" i="2"/>
  <c r="D1333" i="2"/>
  <c r="K1267" i="2"/>
  <c r="I1147" i="2"/>
  <c r="C1106" i="2"/>
  <c r="L1045" i="2"/>
  <c r="E1483" i="2"/>
  <c r="I1099" i="2"/>
  <c r="H1111" i="2"/>
  <c r="C1125" i="2"/>
  <c r="L1135" i="2"/>
  <c r="C1148" i="2"/>
  <c r="F1183" i="2"/>
  <c r="C1207" i="2"/>
  <c r="C1257" i="2"/>
  <c r="C1291" i="2"/>
  <c r="H1417" i="2"/>
  <c r="D1496" i="2"/>
  <c r="L1270" i="2"/>
  <c r="J1210" i="2"/>
  <c r="F1053" i="2"/>
  <c r="C1058" i="2"/>
  <c r="C986" i="2"/>
  <c r="M985" i="2"/>
  <c r="D1053" i="2"/>
  <c r="M1057" i="2"/>
  <c r="M1225" i="2"/>
  <c r="M883" i="2"/>
  <c r="J580" i="2"/>
  <c r="C1376" i="2"/>
  <c r="K1435" i="2"/>
  <c r="M1465" i="2"/>
  <c r="D1459" i="2"/>
  <c r="D1399" i="2"/>
  <c r="C1399" i="2"/>
  <c r="J1411" i="2"/>
  <c r="G1483" i="2"/>
  <c r="L1339" i="2"/>
  <c r="K1345" i="2"/>
  <c r="H1351" i="2"/>
  <c r="F1351" i="2"/>
  <c r="J1195" i="2"/>
  <c r="I1201" i="2"/>
  <c r="E1207" i="2"/>
  <c r="L1213" i="2"/>
  <c r="D1213" i="2"/>
  <c r="D1219" i="2"/>
  <c r="L1231" i="2"/>
  <c r="C1238" i="2"/>
  <c r="K1237" i="2"/>
  <c r="L1375" i="2"/>
  <c r="C1387" i="2"/>
  <c r="G1441" i="2"/>
  <c r="M1291" i="2"/>
  <c r="D1201" i="2"/>
  <c r="J1135" i="2"/>
  <c r="J1117" i="2"/>
  <c r="D1095" i="2"/>
  <c r="K1069" i="2"/>
  <c r="E1399" i="2"/>
  <c r="D1280" i="2"/>
  <c r="D1178" i="2"/>
  <c r="E1117" i="2"/>
  <c r="H1099" i="2"/>
  <c r="J1069" i="2"/>
  <c r="L1279" i="2"/>
  <c r="D1291" i="2"/>
  <c r="H1207" i="2"/>
  <c r="D1119" i="2"/>
  <c r="I1045" i="2"/>
  <c r="D1069" i="2"/>
  <c r="J1105" i="2"/>
  <c r="D1124" i="2"/>
  <c r="F1135" i="2"/>
  <c r="M1141" i="2"/>
  <c r="G1159" i="2"/>
  <c r="C1190" i="2"/>
  <c r="I1231" i="2"/>
  <c r="H1273" i="2"/>
  <c r="K1333" i="2"/>
  <c r="F1443" i="2"/>
  <c r="I1303" i="2"/>
  <c r="J1057" i="2"/>
  <c r="I985" i="2"/>
  <c r="G1057" i="2"/>
  <c r="D986" i="2"/>
  <c r="C1052" i="2"/>
  <c r="F1059" i="2"/>
  <c r="G1444" i="2"/>
  <c r="H1276" i="2"/>
  <c r="D1272" i="2"/>
  <c r="D1479" i="2"/>
  <c r="D1491" i="2"/>
  <c r="C1364" i="2"/>
  <c r="C1377" i="2"/>
  <c r="C1383" i="2"/>
  <c r="H1387" i="2"/>
  <c r="K1429" i="2"/>
  <c r="K1327" i="2"/>
  <c r="C1287" i="2"/>
  <c r="F1261" i="2"/>
  <c r="G1189" i="2"/>
  <c r="C1143" i="2"/>
  <c r="D1359" i="2"/>
  <c r="D1315" i="2"/>
  <c r="G1273" i="2"/>
  <c r="K1207" i="2"/>
  <c r="C1147" i="2"/>
  <c r="J1267" i="2"/>
  <c r="H1495" i="2"/>
  <c r="D1327" i="2"/>
  <c r="K1285" i="2"/>
  <c r="I1255" i="2"/>
  <c r="C1197" i="2"/>
  <c r="J1141" i="2"/>
  <c r="D1117" i="2"/>
  <c r="C1099" i="2"/>
  <c r="D1334" i="2"/>
  <c r="E1069" i="2"/>
  <c r="C1094" i="2"/>
  <c r="F1105" i="2"/>
  <c r="F1119" i="2"/>
  <c r="I1123" i="2"/>
  <c r="J1129" i="2"/>
  <c r="C1137" i="2"/>
  <c r="F1143" i="2"/>
  <c r="C1149" i="2"/>
  <c r="C1155" i="2"/>
  <c r="L1189" i="2"/>
  <c r="H1201" i="2"/>
  <c r="C1220" i="2"/>
  <c r="I1267" i="2"/>
  <c r="D1293" i="2"/>
  <c r="G1327" i="2"/>
  <c r="H1375" i="2"/>
  <c r="D1443" i="2"/>
  <c r="M1459" i="2"/>
  <c r="L1057" i="2"/>
  <c r="K1303" i="2"/>
  <c r="L1309" i="2"/>
  <c r="C987" i="2"/>
  <c r="F985" i="2"/>
  <c r="J985" i="2"/>
  <c r="D987" i="2"/>
  <c r="I1051" i="2"/>
  <c r="J1051" i="2"/>
  <c r="G1051" i="2"/>
  <c r="D1057" i="2"/>
  <c r="F1057" i="2"/>
  <c r="D1423" i="2"/>
  <c r="L1204" i="2"/>
  <c r="F925" i="2"/>
  <c r="C885" i="2"/>
  <c r="F1281" i="2"/>
  <c r="D1477" i="2"/>
  <c r="F1483" i="2"/>
  <c r="C1489" i="2"/>
  <c r="M1486" i="2"/>
  <c r="K1375" i="2"/>
  <c r="M1387" i="2"/>
  <c r="H1483" i="2"/>
  <c r="F1359" i="2"/>
  <c r="L1315" i="2"/>
  <c r="F1273" i="2"/>
  <c r="C1268" i="2"/>
  <c r="E1435" i="2"/>
  <c r="C1329" i="2"/>
  <c r="I1285" i="2"/>
  <c r="D1262" i="2"/>
  <c r="D1184" i="2"/>
  <c r="G1135" i="2"/>
  <c r="M1219" i="2"/>
  <c r="D1388" i="2"/>
  <c r="F1303" i="2"/>
  <c r="D1274" i="2"/>
  <c r="C1221" i="2"/>
  <c r="D1154" i="2"/>
  <c r="F1123" i="2"/>
  <c r="I1105" i="2"/>
  <c r="K1105" i="2"/>
  <c r="H1123" i="2"/>
  <c r="C1129" i="2"/>
  <c r="C1136" i="2"/>
  <c r="E1141" i="2"/>
  <c r="H1141" i="2"/>
  <c r="I1159" i="2"/>
  <c r="G1183" i="2"/>
  <c r="L1195" i="2"/>
  <c r="J1207" i="2"/>
  <c r="J1231" i="2"/>
  <c r="M1261" i="2"/>
  <c r="J1279" i="2"/>
  <c r="F1317" i="2"/>
  <c r="F1335" i="2"/>
  <c r="I1417" i="2"/>
  <c r="D1448" i="2"/>
  <c r="M1051" i="2"/>
  <c r="F1051" i="2"/>
  <c r="C1059" i="2"/>
  <c r="C1053" i="2"/>
  <c r="I1225" i="2"/>
  <c r="D1052" i="2"/>
  <c r="H985" i="2"/>
  <c r="K985" i="2"/>
  <c r="H1051" i="2"/>
  <c r="K1057" i="2"/>
  <c r="H1057" i="2"/>
  <c r="C1305" i="2"/>
  <c r="F1206" i="2"/>
  <c r="H1105" i="2"/>
  <c r="C1276" i="2"/>
  <c r="C1442" i="2"/>
  <c r="D1454" i="2"/>
  <c r="J1375" i="2"/>
  <c r="C1425" i="2"/>
  <c r="C1346" i="2"/>
  <c r="F1429" i="2"/>
  <c r="D1261" i="2"/>
  <c r="C1275" i="2"/>
  <c r="C1281" i="2"/>
  <c r="I1291" i="2"/>
  <c r="J1321" i="2"/>
  <c r="I1327" i="2"/>
  <c r="D1357" i="2"/>
  <c r="J1387" i="2"/>
  <c r="D1431" i="2"/>
  <c r="C1441" i="2"/>
  <c r="H1453" i="2"/>
  <c r="D1473" i="2"/>
  <c r="L1303" i="2"/>
  <c r="C1226" i="2"/>
  <c r="M1423" i="2"/>
  <c r="F1425" i="2"/>
  <c r="F1495" i="2"/>
  <c r="K1225" i="2"/>
  <c r="F1225" i="2"/>
  <c r="F1309" i="2"/>
  <c r="F1438" i="2"/>
  <c r="I1270" i="2"/>
  <c r="K1276" i="2"/>
  <c r="L1453" i="2"/>
  <c r="E1417" i="2"/>
  <c r="G1417" i="2"/>
  <c r="E1453" i="2"/>
  <c r="K1357" i="2"/>
  <c r="F1497" i="2"/>
  <c r="F1255" i="2"/>
  <c r="D1269" i="2"/>
  <c r="L1273" i="2"/>
  <c r="D1286" i="2"/>
  <c r="H1315" i="2"/>
  <c r="D1321" i="2"/>
  <c r="M1333" i="2"/>
  <c r="I1357" i="2"/>
  <c r="C1418" i="2"/>
  <c r="G1429" i="2"/>
  <c r="M1447" i="2"/>
  <c r="D1455" i="2"/>
  <c r="D1439" i="2"/>
  <c r="K1423" i="2"/>
  <c r="C1324" i="2"/>
  <c r="E1309" i="2"/>
  <c r="G1225" i="2"/>
  <c r="C1424" i="2"/>
  <c r="C1348" i="2"/>
  <c r="F1354" i="2"/>
  <c r="C1270" i="2"/>
  <c r="D1240" i="2"/>
  <c r="I1276" i="2"/>
  <c r="D1285" i="2"/>
  <c r="J1183" i="2"/>
  <c r="C1184" i="2"/>
  <c r="J1459" i="2"/>
  <c r="E1447" i="2"/>
  <c r="F1455" i="2"/>
  <c r="L1429" i="2"/>
  <c r="D1442" i="2"/>
  <c r="C1447" i="2"/>
  <c r="K1417" i="2"/>
  <c r="K1447" i="2"/>
  <c r="E1477" i="2"/>
  <c r="G1261" i="2"/>
  <c r="J1261" i="2"/>
  <c r="D1267" i="2"/>
  <c r="J1273" i="2"/>
  <c r="F1279" i="2"/>
  <c r="C1285" i="2"/>
  <c r="F1287" i="2"/>
  <c r="F1293" i="2"/>
  <c r="C1315" i="2"/>
  <c r="L1321" i="2"/>
  <c r="F1321" i="2"/>
  <c r="D1328" i="2"/>
  <c r="G1333" i="2"/>
  <c r="H1357" i="2"/>
  <c r="C1375" i="2"/>
  <c r="L1417" i="2"/>
  <c r="F1419" i="2"/>
  <c r="I1429" i="2"/>
  <c r="I1441" i="2"/>
  <c r="E1441" i="2"/>
  <c r="C1448" i="2"/>
  <c r="M1453" i="2"/>
  <c r="I1453" i="2"/>
  <c r="E1471" i="2"/>
  <c r="C1271" i="2"/>
  <c r="F1212" i="2"/>
  <c r="J1423" i="2"/>
  <c r="J1303" i="2"/>
  <c r="C1326" i="2"/>
  <c r="L1324" i="2"/>
  <c r="G1423" i="2"/>
  <c r="H1225" i="2"/>
  <c r="F1305" i="2"/>
  <c r="I1423" i="2"/>
  <c r="H1423" i="2"/>
  <c r="L1276" i="2"/>
  <c r="D1349" i="2"/>
  <c r="F996" i="2"/>
  <c r="G1270" i="2"/>
  <c r="D1271" i="2"/>
  <c r="D1265" i="2"/>
  <c r="D1276" i="2"/>
  <c r="J1453" i="2"/>
  <c r="H1189" i="2"/>
  <c r="C915" i="2"/>
  <c r="F1441" i="2"/>
  <c r="K1471" i="2"/>
  <c r="H1429" i="2"/>
  <c r="F1375" i="2"/>
  <c r="J1333" i="2"/>
  <c r="D1436" i="2"/>
  <c r="E1261" i="2"/>
  <c r="C1274" i="2"/>
  <c r="E1279" i="2"/>
  <c r="D1287" i="2"/>
  <c r="H1291" i="2"/>
  <c r="G1291" i="2"/>
  <c r="L1327" i="2"/>
  <c r="C1334" i="2"/>
  <c r="C1357" i="2"/>
  <c r="C1388" i="2"/>
  <c r="F1417" i="2"/>
  <c r="D1430" i="2"/>
  <c r="H1447" i="2"/>
  <c r="C1455" i="2"/>
  <c r="D1453" i="2"/>
  <c r="F1461" i="2"/>
  <c r="K1270" i="2"/>
  <c r="C1423" i="2"/>
  <c r="F1423" i="2"/>
  <c r="C1303" i="2"/>
  <c r="L1225" i="2"/>
  <c r="J1225" i="2"/>
  <c r="C1227" i="2"/>
  <c r="D1425" i="2"/>
  <c r="D1424" i="2"/>
  <c r="J1276" i="2"/>
  <c r="F1278" i="2"/>
  <c r="D1153" i="2"/>
  <c r="F871" i="2"/>
  <c r="L1387" i="2"/>
  <c r="C1436" i="2"/>
  <c r="F1389" i="2"/>
  <c r="L829" i="2"/>
  <c r="J829" i="2"/>
  <c r="M829" i="2"/>
  <c r="H823" i="2"/>
  <c r="G823" i="2"/>
  <c r="D824" i="2"/>
  <c r="F823" i="2"/>
  <c r="M823" i="2"/>
  <c r="C818" i="2"/>
  <c r="D819" i="2"/>
  <c r="F817" i="2"/>
  <c r="I817" i="2"/>
  <c r="F819" i="2"/>
  <c r="F811" i="2"/>
  <c r="J811" i="2"/>
  <c r="H811" i="2"/>
  <c r="K811" i="2"/>
  <c r="I811" i="2"/>
  <c r="F813" i="2"/>
  <c r="I805" i="2"/>
  <c r="D805" i="2"/>
  <c r="F807" i="2"/>
  <c r="H805" i="2"/>
  <c r="J805" i="2"/>
  <c r="F805" i="2"/>
  <c r="C807" i="2"/>
  <c r="G805" i="2"/>
  <c r="C806" i="2"/>
  <c r="E805" i="2"/>
  <c r="F799" i="2"/>
  <c r="M799" i="2"/>
  <c r="C801" i="2"/>
  <c r="D800" i="2"/>
  <c r="E799" i="2"/>
  <c r="I799" i="2"/>
  <c r="D795" i="2"/>
  <c r="K793" i="2"/>
  <c r="G793" i="2"/>
  <c r="D794" i="2"/>
  <c r="F793" i="2"/>
  <c r="L793" i="2"/>
  <c r="J793" i="2"/>
  <c r="G787" i="2"/>
  <c r="F787" i="2"/>
  <c r="C787" i="2"/>
  <c r="D789" i="2"/>
  <c r="D781" i="2"/>
  <c r="J781" i="2"/>
  <c r="G781" i="2"/>
  <c r="E781" i="2"/>
  <c r="F777" i="2"/>
  <c r="F775" i="2"/>
  <c r="G775" i="2"/>
  <c r="C777" i="2"/>
  <c r="H769" i="2"/>
  <c r="D771" i="2"/>
  <c r="J769" i="2"/>
  <c r="L769" i="2"/>
  <c r="K769" i="2"/>
  <c r="I763" i="2"/>
  <c r="C765" i="2"/>
  <c r="F763" i="2"/>
  <c r="G763" i="2"/>
  <c r="C763" i="2"/>
  <c r="F757" i="2"/>
  <c r="C759" i="2"/>
  <c r="M757" i="2"/>
  <c r="I757" i="2"/>
  <c r="D758" i="2"/>
  <c r="D753" i="2"/>
  <c r="K751" i="2"/>
  <c r="F751" i="2"/>
  <c r="M751" i="2"/>
  <c r="C753" i="2"/>
  <c r="I745" i="2"/>
  <c r="K745" i="2"/>
  <c r="L745" i="2"/>
  <c r="D745" i="2"/>
  <c r="L733" i="2"/>
  <c r="F735" i="2"/>
  <c r="H733" i="2"/>
  <c r="D735" i="2"/>
  <c r="J721" i="2"/>
  <c r="C723" i="2"/>
  <c r="L667" i="2"/>
  <c r="H667" i="2"/>
  <c r="M655" i="2"/>
  <c r="I655" i="2"/>
  <c r="H655" i="2"/>
  <c r="C656" i="2"/>
  <c r="F657" i="2"/>
  <c r="K655" i="2"/>
  <c r="D655" i="2"/>
  <c r="C649" i="2"/>
  <c r="C650" i="2"/>
  <c r="F651" i="2"/>
  <c r="I649" i="2"/>
  <c r="J649" i="2"/>
  <c r="M649" i="2"/>
  <c r="H649" i="2"/>
  <c r="L649" i="2"/>
  <c r="D649" i="2"/>
  <c r="H607" i="2"/>
  <c r="I607" i="2"/>
  <c r="L607" i="2"/>
  <c r="C608" i="2"/>
  <c r="C609" i="2"/>
  <c r="F609" i="2"/>
  <c r="M607" i="2"/>
  <c r="G607" i="2"/>
  <c r="D607" i="2"/>
  <c r="C607" i="2"/>
  <c r="K607" i="2"/>
  <c r="G463" i="2"/>
  <c r="M463" i="2"/>
  <c r="G166" i="2"/>
  <c r="J166" i="2"/>
  <c r="E166" i="2"/>
  <c r="F166" i="2"/>
  <c r="H166" i="2"/>
  <c r="D168" i="2"/>
  <c r="C166" i="2"/>
  <c r="K166" i="2"/>
  <c r="J178" i="2"/>
  <c r="I178" i="2"/>
  <c r="G178" i="2"/>
  <c r="Q178" i="2"/>
  <c r="D179" i="2"/>
  <c r="F180" i="2"/>
  <c r="H178" i="2"/>
  <c r="M178" i="2"/>
  <c r="Q190" i="2"/>
  <c r="F192" i="2"/>
  <c r="M190" i="2"/>
  <c r="D191" i="2"/>
  <c r="C190" i="2"/>
  <c r="D192" i="2"/>
  <c r="D202" i="2"/>
  <c r="M202" i="2"/>
  <c r="D204" i="2"/>
  <c r="D203" i="2"/>
  <c r="G214" i="2"/>
  <c r="S214" i="2"/>
  <c r="I214" i="2"/>
  <c r="L214" i="2"/>
  <c r="D216" i="2"/>
  <c r="C215" i="2"/>
  <c r="H226" i="2"/>
  <c r="E226" i="2"/>
  <c r="I226" i="2"/>
  <c r="L226" i="2"/>
  <c r="F228" i="2"/>
  <c r="F226" i="2"/>
  <c r="D227" i="2"/>
  <c r="S226" i="2"/>
  <c r="D228" i="2"/>
  <c r="J226" i="2"/>
  <c r="K226" i="2"/>
  <c r="H238" i="2"/>
  <c r="D240" i="2"/>
  <c r="L238" i="2"/>
  <c r="E238" i="2"/>
  <c r="M238" i="2"/>
  <c r="I238" i="2"/>
  <c r="G238" i="2"/>
  <c r="J238" i="2"/>
  <c r="D238" i="2"/>
  <c r="F249" i="2"/>
  <c r="I247" i="2"/>
  <c r="L247" i="2"/>
  <c r="D249" i="2"/>
  <c r="E247" i="2"/>
  <c r="F307" i="2"/>
  <c r="S307" i="2"/>
  <c r="G307" i="2"/>
  <c r="C308" i="2"/>
  <c r="L319" i="2"/>
  <c r="C320" i="2"/>
  <c r="F319" i="2"/>
  <c r="G343" i="2"/>
  <c r="D343" i="2"/>
  <c r="C343" i="2"/>
  <c r="L343" i="2"/>
  <c r="C356" i="2"/>
  <c r="S355" i="2"/>
  <c r="F357" i="2"/>
  <c r="D357" i="2"/>
  <c r="Q367" i="2"/>
  <c r="M367" i="2"/>
  <c r="E367" i="2"/>
  <c r="H367" i="2"/>
  <c r="G367" i="2"/>
  <c r="F369" i="2"/>
  <c r="J367" i="2"/>
  <c r="C368" i="2"/>
  <c r="F367" i="2"/>
  <c r="D369" i="2"/>
  <c r="L367" i="2"/>
  <c r="S367" i="2"/>
  <c r="K367" i="2"/>
  <c r="E379" i="2"/>
  <c r="M379" i="2"/>
  <c r="D381" i="2"/>
  <c r="F381" i="2"/>
  <c r="F379" i="2"/>
  <c r="Q379" i="2"/>
  <c r="G379" i="2"/>
  <c r="D380" i="2"/>
  <c r="L391" i="2"/>
  <c r="I391" i="2"/>
  <c r="Q391" i="2"/>
  <c r="K391" i="2"/>
  <c r="D392" i="2"/>
  <c r="J391" i="2"/>
  <c r="M391" i="2"/>
  <c r="G391" i="2"/>
  <c r="D391" i="2"/>
  <c r="K403" i="2"/>
  <c r="H403" i="2"/>
  <c r="L799" i="2"/>
  <c r="K691" i="2"/>
  <c r="D692" i="2"/>
  <c r="C692" i="2"/>
  <c r="J601" i="2"/>
  <c r="H679" i="2"/>
  <c r="K553" i="2"/>
  <c r="L595" i="2"/>
  <c r="C776" i="2"/>
  <c r="H745" i="2"/>
  <c r="E595" i="2"/>
  <c r="H781" i="2"/>
  <c r="L307" i="2"/>
  <c r="I46" i="2"/>
  <c r="I589" i="2"/>
  <c r="F639" i="2"/>
  <c r="C698" i="2"/>
  <c r="E703" i="2"/>
  <c r="D84" i="2"/>
  <c r="D620" i="2"/>
  <c r="D782" i="2"/>
  <c r="C758" i="2"/>
  <c r="C747" i="2"/>
  <c r="D765" i="2"/>
  <c r="D333" i="2"/>
  <c r="C82" i="2"/>
  <c r="C595" i="2"/>
  <c r="D614" i="2"/>
  <c r="D619" i="2"/>
  <c r="D783" i="2"/>
  <c r="D769" i="2"/>
  <c r="E775" i="2"/>
  <c r="C319" i="2"/>
  <c r="K283" i="2"/>
  <c r="F529" i="2"/>
  <c r="J259" i="2"/>
  <c r="D637" i="2"/>
  <c r="M643" i="2"/>
  <c r="I697" i="2"/>
  <c r="G709" i="2"/>
  <c r="H709" i="2"/>
  <c r="K715" i="2"/>
  <c r="C740" i="2"/>
  <c r="C739" i="2"/>
  <c r="H739" i="2"/>
  <c r="D471" i="2"/>
  <c r="D632" i="2"/>
  <c r="C829" i="2"/>
  <c r="L631" i="2"/>
  <c r="M739" i="2"/>
  <c r="E739" i="2"/>
  <c r="F741" i="2"/>
  <c r="C831" i="2"/>
  <c r="F631" i="2"/>
  <c r="M631" i="2"/>
  <c r="G226" i="2"/>
  <c r="C203" i="2"/>
  <c r="D190" i="2"/>
  <c r="K58" i="2"/>
  <c r="D297" i="2"/>
  <c r="D368" i="2"/>
  <c r="C589" i="2"/>
  <c r="E733" i="2"/>
  <c r="H643" i="2"/>
  <c r="G475" i="2"/>
  <c r="H793" i="2"/>
  <c r="F309" i="2"/>
  <c r="K799" i="2"/>
  <c r="M793" i="2"/>
  <c r="D806" i="2"/>
  <c r="D787" i="2"/>
  <c r="G811" i="2"/>
  <c r="K214" i="2"/>
  <c r="F204" i="2"/>
  <c r="H190" i="2"/>
  <c r="C178" i="2"/>
  <c r="L178" i="2"/>
  <c r="D166" i="2"/>
  <c r="C380" i="2"/>
  <c r="C248" i="2"/>
  <c r="S391" i="2"/>
  <c r="C745" i="2"/>
  <c r="C751" i="2"/>
  <c r="H763" i="2"/>
  <c r="C770" i="2"/>
  <c r="L781" i="2"/>
  <c r="C805" i="2"/>
  <c r="D823" i="2"/>
  <c r="H391" i="2"/>
  <c r="D650" i="2"/>
  <c r="F607" i="2"/>
  <c r="L655" i="2"/>
  <c r="J607" i="2"/>
  <c r="D657" i="2"/>
  <c r="F240" i="2"/>
  <c r="M1498" i="2"/>
  <c r="K1498" i="2"/>
  <c r="H1498" i="2"/>
  <c r="L1492" i="2"/>
  <c r="F1492" i="2"/>
  <c r="D1494" i="2"/>
  <c r="C1494" i="2"/>
  <c r="D1492" i="2"/>
  <c r="M1492" i="2"/>
  <c r="K1492" i="2"/>
  <c r="F1476" i="2"/>
  <c r="L1474" i="2"/>
  <c r="K1474" i="2"/>
  <c r="D1476" i="2"/>
  <c r="M1474" i="2"/>
  <c r="F1470" i="2"/>
  <c r="C1470" i="2"/>
  <c r="G1462" i="2"/>
  <c r="M1462" i="2"/>
  <c r="F1462" i="2"/>
  <c r="F1458" i="2"/>
  <c r="K1456" i="2"/>
  <c r="D1456" i="2"/>
  <c r="D1457" i="2"/>
  <c r="L1456" i="2"/>
  <c r="D1452" i="2"/>
  <c r="C1451" i="2"/>
  <c r="E1450" i="2"/>
  <c r="D1451" i="2"/>
  <c r="L1450" i="2"/>
  <c r="C1452" i="2"/>
  <c r="K1450" i="2"/>
  <c r="H1450" i="2"/>
  <c r="C1445" i="2"/>
  <c r="L1444" i="2"/>
  <c r="M1444" i="2"/>
  <c r="F1444" i="2"/>
  <c r="D1444" i="2"/>
  <c r="J1444" i="2"/>
  <c r="D1445" i="2"/>
  <c r="F1446" i="2"/>
  <c r="C1444" i="2"/>
  <c r="C1446" i="2"/>
  <c r="I1444" i="2"/>
  <c r="D1446" i="2"/>
  <c r="E1444" i="2"/>
  <c r="E1438" i="2"/>
  <c r="C1438" i="2"/>
  <c r="F1440" i="2"/>
  <c r="M1438" i="2"/>
  <c r="L1438" i="2"/>
  <c r="J1438" i="2"/>
  <c r="C1439" i="2"/>
  <c r="I1438" i="2"/>
  <c r="C1440" i="2"/>
  <c r="H1438" i="2"/>
  <c r="K1432" i="2"/>
  <c r="J1432" i="2"/>
  <c r="F1432" i="2"/>
  <c r="E1432" i="2"/>
  <c r="M1426" i="2"/>
  <c r="L1426" i="2"/>
  <c r="F1426" i="2"/>
  <c r="I1426" i="2"/>
  <c r="M1384" i="2"/>
  <c r="E1384" i="2"/>
  <c r="H1366" i="2"/>
  <c r="C1368" i="2"/>
  <c r="D1367" i="2"/>
  <c r="C1366" i="2"/>
  <c r="I1360" i="2"/>
  <c r="F1360" i="2"/>
  <c r="C1362" i="2"/>
  <c r="C1356" i="2"/>
  <c r="I1354" i="2"/>
  <c r="M1354" i="2"/>
  <c r="H1348" i="2"/>
  <c r="D1348" i="2"/>
  <c r="D1350" i="2"/>
  <c r="F1348" i="2"/>
  <c r="E1348" i="2"/>
  <c r="J1348" i="2"/>
  <c r="L1348" i="2"/>
  <c r="C1350" i="2"/>
  <c r="D1343" i="2"/>
  <c r="E1342" i="2"/>
  <c r="D1338" i="2"/>
  <c r="I1336" i="2"/>
  <c r="C1338" i="2"/>
  <c r="J1336" i="2"/>
  <c r="D1332" i="2"/>
  <c r="K1330" i="2"/>
  <c r="J1330" i="2"/>
  <c r="D1331" i="2"/>
  <c r="D1330" i="2"/>
  <c r="F1332" i="2"/>
  <c r="E1330" i="2"/>
  <c r="G1330" i="2"/>
  <c r="K1324" i="2"/>
  <c r="E1324" i="2"/>
  <c r="F1324" i="2"/>
  <c r="H1324" i="2"/>
  <c r="D1325" i="2"/>
  <c r="D1326" i="2"/>
  <c r="G1324" i="2"/>
  <c r="J1324" i="2"/>
  <c r="C1325" i="2"/>
  <c r="D1324" i="2"/>
  <c r="I1324" i="2"/>
  <c r="C1319" i="2"/>
  <c r="H1318" i="2"/>
  <c r="C1320" i="2"/>
  <c r="L1318" i="2"/>
  <c r="G1318" i="2"/>
  <c r="D1260" i="2"/>
  <c r="C1259" i="2"/>
  <c r="M1258" i="2"/>
  <c r="D1258" i="2"/>
  <c r="F1260" i="2"/>
  <c r="E1258" i="2"/>
  <c r="L1252" i="2"/>
  <c r="C1254" i="2"/>
  <c r="C1252" i="2"/>
  <c r="D1252" i="2"/>
  <c r="D1247" i="2"/>
  <c r="C1246" i="2"/>
  <c r="C1247" i="2"/>
  <c r="L1246" i="2"/>
  <c r="D1235" i="2"/>
  <c r="J1234" i="2"/>
  <c r="G1228" i="2"/>
  <c r="E1228" i="2"/>
  <c r="D1229" i="2"/>
  <c r="I1228" i="2"/>
  <c r="C1217" i="2"/>
  <c r="C1216" i="2"/>
  <c r="D1218" i="2"/>
  <c r="H1216" i="2"/>
  <c r="D1211" i="2"/>
  <c r="D1210" i="2"/>
  <c r="K1210" i="2"/>
  <c r="D1212" i="2"/>
  <c r="I1210" i="2"/>
  <c r="H1204" i="2"/>
  <c r="G1204" i="2"/>
  <c r="C1206" i="2"/>
  <c r="E1204" i="2"/>
  <c r="I1204" i="2"/>
  <c r="J1204" i="2"/>
  <c r="C1204" i="2"/>
  <c r="F1204" i="2"/>
  <c r="M1204" i="2"/>
  <c r="C1194" i="2"/>
  <c r="H1192" i="2"/>
  <c r="C1192" i="2"/>
  <c r="I613" i="2"/>
  <c r="D752" i="2"/>
  <c r="F771" i="2"/>
  <c r="K775" i="2"/>
  <c r="E331" i="2"/>
  <c r="M595" i="2"/>
  <c r="F613" i="2"/>
  <c r="F619" i="2"/>
  <c r="M745" i="2"/>
  <c r="K781" i="2"/>
  <c r="J775" i="2"/>
  <c r="K319" i="2"/>
  <c r="S283" i="2"/>
  <c r="H589" i="2"/>
  <c r="D261" i="2"/>
  <c r="F637" i="2"/>
  <c r="G643" i="2"/>
  <c r="F699" i="2"/>
  <c r="C711" i="2"/>
  <c r="K709" i="2"/>
  <c r="E715" i="2"/>
  <c r="G631" i="2"/>
  <c r="C631" i="2"/>
  <c r="C741" i="2"/>
  <c r="J631" i="2"/>
  <c r="J739" i="2"/>
  <c r="C830" i="2"/>
  <c r="F831" i="2"/>
  <c r="C632" i="2"/>
  <c r="D831" i="2"/>
  <c r="H829" i="2"/>
  <c r="M226" i="2"/>
  <c r="C191" i="2"/>
  <c r="D167" i="2"/>
  <c r="C11" i="2"/>
  <c r="D367" i="2"/>
  <c r="C590" i="2"/>
  <c r="I733" i="2"/>
  <c r="C813" i="2"/>
  <c r="I787" i="2"/>
  <c r="D793" i="2"/>
  <c r="L805" i="2"/>
  <c r="D807" i="2"/>
  <c r="E793" i="2"/>
  <c r="E811" i="2"/>
  <c r="D215" i="2"/>
  <c r="I190" i="2"/>
  <c r="S190" i="2"/>
  <c r="E178" i="2"/>
  <c r="I166" i="2"/>
  <c r="C167" i="2"/>
  <c r="F391" i="2"/>
  <c r="D247" i="2"/>
  <c r="D393" i="2"/>
  <c r="F747" i="2"/>
  <c r="H751" i="2"/>
  <c r="D764" i="2"/>
  <c r="I769" i="2"/>
  <c r="C783" i="2"/>
  <c r="G817" i="2"/>
  <c r="C824" i="2"/>
  <c r="D379" i="2"/>
  <c r="K1438" i="2"/>
  <c r="K649" i="2"/>
  <c r="G1438" i="2"/>
  <c r="C1349" i="2"/>
  <c r="H1468" i="2"/>
  <c r="F1320" i="2"/>
  <c r="C227" i="2"/>
  <c r="H1456" i="2"/>
  <c r="L1258" i="2"/>
  <c r="D801" i="2"/>
  <c r="C812" i="2"/>
  <c r="E691" i="2"/>
  <c r="H691" i="2"/>
  <c r="J691" i="2"/>
  <c r="F691" i="2"/>
  <c r="M601" i="2"/>
  <c r="F621" i="2"/>
  <c r="D757" i="2"/>
  <c r="K763" i="2"/>
  <c r="J763" i="2"/>
  <c r="C536" i="2"/>
  <c r="K637" i="2"/>
  <c r="I637" i="2"/>
  <c r="C699" i="2"/>
  <c r="G703" i="2"/>
  <c r="L757" i="2"/>
  <c r="C775" i="2"/>
  <c r="D746" i="2"/>
  <c r="F597" i="2"/>
  <c r="J619" i="2"/>
  <c r="G751" i="2"/>
  <c r="D777" i="2"/>
  <c r="G319" i="2"/>
  <c r="M703" i="2"/>
  <c r="G829" i="2"/>
  <c r="D740" i="2"/>
  <c r="D739" i="2"/>
  <c r="D741" i="2"/>
  <c r="K829" i="2"/>
  <c r="J214" i="2"/>
  <c r="L190" i="2"/>
  <c r="F168" i="2"/>
  <c r="I367" i="2"/>
  <c r="H721" i="2"/>
  <c r="M733" i="2"/>
  <c r="C788" i="2"/>
  <c r="C799" i="2"/>
  <c r="D812" i="2"/>
  <c r="D321" i="2"/>
  <c r="M811" i="2"/>
  <c r="F801" i="2"/>
  <c r="F669" i="2"/>
  <c r="I793" i="2"/>
  <c r="M805" i="2"/>
  <c r="D214" i="2"/>
  <c r="K202" i="2"/>
  <c r="E190" i="2"/>
  <c r="D180" i="2"/>
  <c r="C179" i="2"/>
  <c r="M166" i="2"/>
  <c r="Q166" i="2"/>
  <c r="L106" i="2"/>
  <c r="C379" i="2"/>
  <c r="K727" i="2"/>
  <c r="G745" i="2"/>
  <c r="K757" i="2"/>
  <c r="L763" i="2"/>
  <c r="H775" i="2"/>
  <c r="F795" i="2"/>
  <c r="D817" i="2"/>
  <c r="F829" i="2"/>
  <c r="C392" i="2"/>
  <c r="F343" i="2"/>
  <c r="F603" i="2"/>
  <c r="D1438" i="2"/>
  <c r="F655" i="2"/>
  <c r="E649" i="2"/>
  <c r="D609" i="2"/>
  <c r="C651" i="2"/>
  <c r="K1444" i="2"/>
  <c r="F1468" i="2"/>
  <c r="G1348" i="2"/>
  <c r="C1336" i="2"/>
  <c r="D239" i="2"/>
  <c r="J1498" i="2"/>
  <c r="D1337" i="2"/>
  <c r="I1330" i="2"/>
  <c r="M1030" i="2"/>
  <c r="L1030" i="2"/>
  <c r="C146" i="2"/>
  <c r="I145" i="2"/>
  <c r="S145" i="2"/>
  <c r="L145" i="2"/>
  <c r="F147" i="2"/>
  <c r="D147" i="2"/>
  <c r="G145" i="2"/>
  <c r="H145" i="2"/>
  <c r="M145" i="2"/>
  <c r="F145" i="2"/>
  <c r="J157" i="2"/>
  <c r="F159" i="2"/>
  <c r="H157" i="2"/>
  <c r="C158" i="2"/>
  <c r="Q157" i="2"/>
  <c r="M157" i="2"/>
  <c r="S157" i="2"/>
  <c r="G157" i="2"/>
  <c r="D159" i="2"/>
  <c r="I157" i="2"/>
  <c r="C145" i="2"/>
  <c r="D145" i="2"/>
  <c r="F157" i="2"/>
  <c r="Q145" i="2"/>
  <c r="D1309" i="2"/>
  <c r="G1309" i="2"/>
  <c r="G91" i="2"/>
  <c r="M91" i="2"/>
  <c r="E412" i="2"/>
  <c r="I412" i="2"/>
  <c r="C425" i="2"/>
  <c r="D424" i="2"/>
  <c r="I424" i="2"/>
  <c r="E424" i="2"/>
  <c r="G424" i="2"/>
  <c r="F424" i="2"/>
  <c r="F426" i="2"/>
  <c r="J424" i="2"/>
  <c r="H424" i="2"/>
  <c r="I436" i="2"/>
  <c r="C436" i="2"/>
  <c r="E436" i="2"/>
  <c r="E448" i="2"/>
  <c r="M448" i="2"/>
  <c r="L448" i="2"/>
  <c r="C448" i="2"/>
  <c r="F450" i="2"/>
  <c r="H448" i="2"/>
  <c r="D450" i="2"/>
  <c r="J448" i="2"/>
  <c r="S448" i="2"/>
  <c r="I1447" i="2"/>
  <c r="D582" i="2"/>
  <c r="C398" i="2"/>
  <c r="K1156" i="2"/>
  <c r="C1158" i="2"/>
  <c r="F1158" i="2"/>
  <c r="E1156" i="2"/>
  <c r="D1158" i="2"/>
  <c r="G1156" i="2"/>
  <c r="D1157" i="2"/>
  <c r="J1156" i="2"/>
  <c r="C1156" i="2"/>
  <c r="H1156" i="2"/>
  <c r="M1156" i="2"/>
  <c r="I1156" i="2"/>
  <c r="L1156" i="2"/>
  <c r="F1156" i="2"/>
  <c r="C1157" i="2"/>
  <c r="D1156" i="2"/>
  <c r="K1126" i="2"/>
  <c r="C1126" i="2"/>
  <c r="F1128" i="2"/>
  <c r="D1126" i="2"/>
  <c r="G1126" i="2"/>
  <c r="M1126" i="2"/>
  <c r="J1126" i="2"/>
  <c r="I1126" i="2"/>
  <c r="D1128" i="2"/>
  <c r="F1126" i="2"/>
  <c r="D1127" i="2"/>
  <c r="D1091" i="2"/>
  <c r="D1092" i="2"/>
  <c r="C1092" i="2"/>
  <c r="E1090" i="2"/>
  <c r="D1090" i="2"/>
  <c r="C1091" i="2"/>
  <c r="M1090" i="2"/>
  <c r="F1090" i="2"/>
  <c r="G1090" i="2"/>
  <c r="J1090" i="2"/>
  <c r="L1090" i="2"/>
  <c r="K1090" i="2"/>
  <c r="I1090" i="2"/>
  <c r="F1092" i="2"/>
  <c r="H1090" i="2"/>
  <c r="C1054" i="2"/>
  <c r="J1054" i="2"/>
  <c r="G1054" i="2"/>
  <c r="C1055" i="2"/>
  <c r="K1054" i="2"/>
  <c r="I1054" i="2"/>
  <c r="F1056" i="2"/>
  <c r="H1054" i="2"/>
  <c r="L1054" i="2"/>
  <c r="E1054" i="2"/>
  <c r="M1054" i="2"/>
  <c r="F1054" i="2"/>
  <c r="D1054" i="2"/>
  <c r="C1056" i="2"/>
  <c r="E1018" i="2"/>
  <c r="F1018" i="2"/>
  <c r="M1018" i="2"/>
  <c r="C1020" i="2"/>
  <c r="F1020" i="2"/>
  <c r="G1018" i="2"/>
  <c r="K1018" i="2"/>
  <c r="I1018" i="2"/>
  <c r="L1018" i="2"/>
  <c r="D1018" i="2"/>
  <c r="C1019" i="2"/>
  <c r="H1018" i="2"/>
  <c r="C1018" i="2"/>
  <c r="J1018" i="2"/>
  <c r="C976" i="2"/>
  <c r="C978" i="2"/>
  <c r="F976" i="2"/>
  <c r="C977" i="2"/>
  <c r="D976" i="2"/>
  <c r="E976" i="2"/>
  <c r="K946" i="2"/>
  <c r="J946" i="2"/>
  <c r="C947" i="2"/>
  <c r="D948" i="2"/>
  <c r="L946" i="2"/>
  <c r="D916" i="2"/>
  <c r="F916" i="2"/>
  <c r="C916" i="2"/>
  <c r="J916" i="2"/>
  <c r="G916" i="2"/>
  <c r="F918" i="2"/>
  <c r="C918" i="2"/>
  <c r="I916" i="2"/>
  <c r="K916" i="2"/>
  <c r="H916" i="2"/>
  <c r="M916" i="2"/>
  <c r="L916" i="2"/>
  <c r="D917" i="2"/>
  <c r="C917" i="2"/>
  <c r="E916" i="2"/>
  <c r="D876" i="2"/>
  <c r="L874" i="2"/>
  <c r="C876" i="2"/>
  <c r="F840" i="2"/>
  <c r="M838" i="2"/>
  <c r="I838" i="2"/>
  <c r="F838" i="2"/>
  <c r="E838" i="2"/>
  <c r="C840" i="2"/>
  <c r="D840" i="2"/>
  <c r="H838" i="2"/>
  <c r="D838" i="2"/>
  <c r="L838" i="2"/>
  <c r="J541" i="2"/>
  <c r="M541" i="2"/>
  <c r="C541" i="2"/>
  <c r="D513" i="2"/>
  <c r="I511" i="2"/>
  <c r="K511" i="2"/>
  <c r="E511" i="2"/>
  <c r="H511" i="2"/>
  <c r="D463" i="2"/>
  <c r="C463" i="2"/>
  <c r="F465" i="2"/>
  <c r="C464" i="2"/>
  <c r="K463" i="2"/>
  <c r="C465" i="2"/>
  <c r="D464" i="2"/>
  <c r="E463" i="2"/>
  <c r="D465" i="2"/>
  <c r="H463" i="2"/>
  <c r="F463" i="2"/>
  <c r="I463" i="2"/>
  <c r="L463" i="2"/>
  <c r="C23" i="2"/>
  <c r="Q22" i="2"/>
  <c r="D23" i="2"/>
  <c r="J22" i="2"/>
  <c r="D22" i="2"/>
  <c r="L22" i="2"/>
  <c r="E22" i="2"/>
  <c r="H22" i="2"/>
  <c r="I94" i="2"/>
  <c r="J94" i="2"/>
  <c r="D95" i="2"/>
  <c r="H94" i="2"/>
  <c r="D94" i="2"/>
  <c r="C95" i="2"/>
  <c r="F94" i="2"/>
  <c r="G94" i="2"/>
  <c r="D488" i="2"/>
  <c r="K148" i="2"/>
  <c r="G22" i="2"/>
  <c r="C525" i="2"/>
  <c r="L493" i="2"/>
  <c r="H1126" i="2"/>
  <c r="M559" i="2"/>
  <c r="D507" i="2"/>
  <c r="C475" i="2"/>
  <c r="C476" i="2"/>
  <c r="M505" i="2"/>
  <c r="C507" i="2"/>
  <c r="D559" i="2"/>
  <c r="J511" i="2"/>
  <c r="I475" i="2"/>
  <c r="C482" i="2"/>
  <c r="Q34" i="2"/>
  <c r="F531" i="2"/>
  <c r="C535" i="2"/>
  <c r="D541" i="2"/>
  <c r="K541" i="2"/>
  <c r="D555" i="2"/>
  <c r="G553" i="2"/>
  <c r="S139" i="2"/>
  <c r="C845" i="2"/>
  <c r="E946" i="2"/>
  <c r="F946" i="2"/>
  <c r="C518" i="2"/>
  <c r="F1132" i="2"/>
  <c r="C838" i="2"/>
  <c r="C22" i="2"/>
  <c r="L127" i="2"/>
  <c r="I1162" i="2"/>
  <c r="D1066" i="2"/>
  <c r="D1073" i="2"/>
  <c r="L250" i="2"/>
  <c r="C47" i="2"/>
  <c r="D47" i="2"/>
  <c r="F513" i="2"/>
  <c r="J1162" i="2"/>
  <c r="F1074" i="2"/>
  <c r="E415" i="2"/>
  <c r="C513" i="2"/>
  <c r="L415" i="2"/>
  <c r="K559" i="2"/>
  <c r="L10" i="2"/>
  <c r="K94" i="2"/>
  <c r="D96" i="2"/>
  <c r="F10" i="2"/>
  <c r="D11" i="2"/>
  <c r="F475" i="2"/>
  <c r="F108" i="2"/>
  <c r="C106" i="2"/>
  <c r="D1020" i="2"/>
  <c r="D1110" i="2"/>
  <c r="C965" i="2"/>
  <c r="C1090" i="2"/>
  <c r="D1055" i="2"/>
  <c r="D1170" i="2"/>
  <c r="E1168" i="2"/>
  <c r="C1170" i="2"/>
  <c r="C1168" i="2"/>
  <c r="C1169" i="2"/>
  <c r="H1168" i="2"/>
  <c r="F1168" i="2"/>
  <c r="G1168" i="2"/>
  <c r="J1168" i="2"/>
  <c r="D1169" i="2"/>
  <c r="I1168" i="2"/>
  <c r="K1168" i="2"/>
  <c r="M1168" i="2"/>
  <c r="L1168" i="2"/>
  <c r="D1168" i="2"/>
  <c r="E1150" i="2"/>
  <c r="D1150" i="2"/>
  <c r="G1150" i="2"/>
  <c r="C1151" i="2"/>
  <c r="I1150" i="2"/>
  <c r="C1152" i="2"/>
  <c r="D1151" i="2"/>
  <c r="C1150" i="2"/>
  <c r="M1150" i="2"/>
  <c r="D1152" i="2"/>
  <c r="F1150" i="2"/>
  <c r="H1150" i="2"/>
  <c r="F1152" i="2"/>
  <c r="D1139" i="2"/>
  <c r="E1138" i="2"/>
  <c r="I1138" i="2"/>
  <c r="C1138" i="2"/>
  <c r="L1138" i="2"/>
  <c r="D1138" i="2"/>
  <c r="C1139" i="2"/>
  <c r="C1140" i="2"/>
  <c r="F1138" i="2"/>
  <c r="D1140" i="2"/>
  <c r="J1138" i="2"/>
  <c r="M1138" i="2"/>
  <c r="G1138" i="2"/>
  <c r="H1138" i="2"/>
  <c r="L1120" i="2"/>
  <c r="J1120" i="2"/>
  <c r="D1121" i="2"/>
  <c r="K1120" i="2"/>
  <c r="C1122" i="2"/>
  <c r="D1120" i="2"/>
  <c r="I1120" i="2"/>
  <c r="F1120" i="2"/>
  <c r="F1122" i="2"/>
  <c r="D1122" i="2"/>
  <c r="C1121" i="2"/>
  <c r="G1120" i="2"/>
  <c r="H1120" i="2"/>
  <c r="E1120" i="2"/>
  <c r="C1120" i="2"/>
  <c r="M1120" i="2"/>
  <c r="G1108" i="2"/>
  <c r="L1108" i="2"/>
  <c r="K1108" i="2"/>
  <c r="I1108" i="2"/>
  <c r="C1110" i="2"/>
  <c r="H1108" i="2"/>
  <c r="C1108" i="2"/>
  <c r="D1108" i="2"/>
  <c r="D1109" i="2"/>
  <c r="M1108" i="2"/>
  <c r="F1110" i="2"/>
  <c r="D1096" i="2"/>
  <c r="D1098" i="2"/>
  <c r="K1096" i="2"/>
  <c r="M1096" i="2"/>
  <c r="F1098" i="2"/>
  <c r="C1097" i="2"/>
  <c r="F1096" i="2"/>
  <c r="C1098" i="2"/>
  <c r="J1096" i="2"/>
  <c r="H1096" i="2"/>
  <c r="I1096" i="2"/>
  <c r="E1096" i="2"/>
  <c r="L1096" i="2"/>
  <c r="C1096" i="2"/>
  <c r="D1097" i="2"/>
  <c r="E1078" i="2"/>
  <c r="D1079" i="2"/>
  <c r="K1078" i="2"/>
  <c r="G1078" i="2"/>
  <c r="J1078" i="2"/>
  <c r="D1080" i="2"/>
  <c r="C1080" i="2"/>
  <c r="H1078" i="2"/>
  <c r="C1079" i="2"/>
  <c r="M1078" i="2"/>
  <c r="F1078" i="2"/>
  <c r="F1080" i="2"/>
  <c r="I1078" i="2"/>
  <c r="D1078" i="2"/>
  <c r="L1078" i="2"/>
  <c r="C1078" i="2"/>
  <c r="C1066" i="2"/>
  <c r="L1066" i="2"/>
  <c r="F1068" i="2"/>
  <c r="J1066" i="2"/>
  <c r="I1066" i="2"/>
  <c r="K1066" i="2"/>
  <c r="D1068" i="2"/>
  <c r="F1066" i="2"/>
  <c r="C1068" i="2"/>
  <c r="D1067" i="2"/>
  <c r="H1066" i="2"/>
  <c r="G1048" i="2"/>
  <c r="D1048" i="2"/>
  <c r="K1048" i="2"/>
  <c r="C1036" i="2"/>
  <c r="J1036" i="2"/>
  <c r="G1036" i="2"/>
  <c r="K1036" i="2"/>
  <c r="L1036" i="2"/>
  <c r="F1038" i="2"/>
  <c r="F1036" i="2"/>
  <c r="E1036" i="2"/>
  <c r="M1036" i="2"/>
  <c r="H1036" i="2"/>
  <c r="I1036" i="2"/>
  <c r="C1037" i="2"/>
  <c r="C1038" i="2"/>
  <c r="D1037" i="2"/>
  <c r="J1024" i="2"/>
  <c r="C1024" i="2"/>
  <c r="L1024" i="2"/>
  <c r="H1024" i="2"/>
  <c r="I1024" i="2"/>
  <c r="E1024" i="2"/>
  <c r="C1026" i="2"/>
  <c r="F1026" i="2"/>
  <c r="C1025" i="2"/>
  <c r="D1026" i="2"/>
  <c r="D1025" i="2"/>
  <c r="F1024" i="2"/>
  <c r="M1024" i="2"/>
  <c r="D1024" i="2"/>
  <c r="K1024" i="2"/>
  <c r="C1006" i="2"/>
  <c r="D1006" i="2"/>
  <c r="H1006" i="2"/>
  <c r="E1006" i="2"/>
  <c r="I1006" i="2"/>
  <c r="G1006" i="2"/>
  <c r="F1008" i="2"/>
  <c r="L1006" i="2"/>
  <c r="C1007" i="2"/>
  <c r="F1006" i="2"/>
  <c r="M1006" i="2"/>
  <c r="K1006" i="2"/>
  <c r="C1008" i="2"/>
  <c r="D1007" i="2"/>
  <c r="D1008" i="2"/>
  <c r="D995" i="2"/>
  <c r="C994" i="2"/>
  <c r="I994" i="2"/>
  <c r="C995" i="2"/>
  <c r="H994" i="2"/>
  <c r="J994" i="2"/>
  <c r="F994" i="2"/>
  <c r="D994" i="2"/>
  <c r="C996" i="2"/>
  <c r="K982" i="2"/>
  <c r="C982" i="2"/>
  <c r="I982" i="2"/>
  <c r="F982" i="2"/>
  <c r="L982" i="2"/>
  <c r="D984" i="2"/>
  <c r="J982" i="2"/>
  <c r="C983" i="2"/>
  <c r="D983" i="2"/>
  <c r="M982" i="2"/>
  <c r="G982" i="2"/>
  <c r="C984" i="2"/>
  <c r="F984" i="2"/>
  <c r="E982" i="2"/>
  <c r="D982" i="2"/>
  <c r="F964" i="2"/>
  <c r="D965" i="2"/>
  <c r="D964" i="2"/>
  <c r="K964" i="2"/>
  <c r="D966" i="2"/>
  <c r="G964" i="2"/>
  <c r="L964" i="2"/>
  <c r="J964" i="2"/>
  <c r="C964" i="2"/>
  <c r="I964" i="2"/>
  <c r="C966" i="2"/>
  <c r="H964" i="2"/>
  <c r="M964" i="2"/>
  <c r="J952" i="2"/>
  <c r="L952" i="2"/>
  <c r="G952" i="2"/>
  <c r="M952" i="2"/>
  <c r="F952" i="2"/>
  <c r="C953" i="2"/>
  <c r="I952" i="2"/>
  <c r="E952" i="2"/>
  <c r="C952" i="2"/>
  <c r="K952" i="2"/>
  <c r="D953" i="2"/>
  <c r="F954" i="2"/>
  <c r="D952" i="2"/>
  <c r="H952" i="2"/>
  <c r="D954" i="2"/>
  <c r="C954" i="2"/>
  <c r="D930" i="2"/>
  <c r="G928" i="2"/>
  <c r="K928" i="2"/>
  <c r="C929" i="2"/>
  <c r="M928" i="2"/>
  <c r="H928" i="2"/>
  <c r="L928" i="2"/>
  <c r="I928" i="2"/>
  <c r="J928" i="2"/>
  <c r="F930" i="2"/>
  <c r="C928" i="2"/>
  <c r="F928" i="2"/>
  <c r="C930" i="2"/>
  <c r="D929" i="2"/>
  <c r="E928" i="2"/>
  <c r="J910" i="2"/>
  <c r="E910" i="2"/>
  <c r="D910" i="2"/>
  <c r="H910" i="2"/>
  <c r="G910" i="2"/>
  <c r="D911" i="2"/>
  <c r="C911" i="2"/>
  <c r="K910" i="2"/>
  <c r="L910" i="2"/>
  <c r="C912" i="2"/>
  <c r="C910" i="2"/>
  <c r="D912" i="2"/>
  <c r="M910" i="2"/>
  <c r="I910" i="2"/>
  <c r="F910" i="2"/>
  <c r="L898" i="2"/>
  <c r="J898" i="2"/>
  <c r="G898" i="2"/>
  <c r="F898" i="2"/>
  <c r="H898" i="2"/>
  <c r="K898" i="2"/>
  <c r="D898" i="2"/>
  <c r="C900" i="2"/>
  <c r="D888" i="2"/>
  <c r="C888" i="2"/>
  <c r="G886" i="2"/>
  <c r="D887" i="2"/>
  <c r="C886" i="2"/>
  <c r="C887" i="2"/>
  <c r="F888" i="2"/>
  <c r="L886" i="2"/>
  <c r="F886" i="2"/>
  <c r="E886" i="2"/>
  <c r="E868" i="2"/>
  <c r="D870" i="2"/>
  <c r="J856" i="2"/>
  <c r="C857" i="2"/>
  <c r="H856" i="2"/>
  <c r="F856" i="2"/>
  <c r="L856" i="2"/>
  <c r="I856" i="2"/>
  <c r="G856" i="2"/>
  <c r="M856" i="2"/>
  <c r="F844" i="2"/>
  <c r="G844" i="2"/>
  <c r="I844" i="2"/>
  <c r="D846" i="2"/>
  <c r="D845" i="2"/>
  <c r="C846" i="2"/>
  <c r="J844" i="2"/>
  <c r="L844" i="2"/>
  <c r="C577" i="2"/>
  <c r="D578" i="2"/>
  <c r="K565" i="2"/>
  <c r="J565" i="2"/>
  <c r="D567" i="2"/>
  <c r="L565" i="2"/>
  <c r="F565" i="2"/>
  <c r="C554" i="2"/>
  <c r="I553" i="2"/>
  <c r="H553" i="2"/>
  <c r="C553" i="2"/>
  <c r="J553" i="2"/>
  <c r="D536" i="2"/>
  <c r="E535" i="2"/>
  <c r="F537" i="2"/>
  <c r="D535" i="2"/>
  <c r="C537" i="2"/>
  <c r="H535" i="2"/>
  <c r="J523" i="2"/>
  <c r="I523" i="2"/>
  <c r="H523" i="2"/>
  <c r="D501" i="2"/>
  <c r="C501" i="2"/>
  <c r="M499" i="2"/>
  <c r="M469" i="2"/>
  <c r="H469" i="2"/>
  <c r="I469" i="2"/>
  <c r="F469" i="2"/>
  <c r="C471" i="2"/>
  <c r="C470" i="2"/>
  <c r="E469" i="2"/>
  <c r="G469" i="2"/>
  <c r="F471" i="2"/>
  <c r="K469" i="2"/>
  <c r="K451" i="2"/>
  <c r="H451" i="2"/>
  <c r="F453" i="2"/>
  <c r="I451" i="2"/>
  <c r="C452" i="2"/>
  <c r="L451" i="2"/>
  <c r="E451" i="2"/>
  <c r="C451" i="2"/>
  <c r="J451" i="2"/>
  <c r="M451" i="2"/>
  <c r="F451" i="2"/>
  <c r="D451" i="2"/>
  <c r="E34" i="2"/>
  <c r="D34" i="2"/>
  <c r="D36" i="2"/>
  <c r="I34" i="2"/>
  <c r="H34" i="2"/>
  <c r="C59" i="2"/>
  <c r="G58" i="2"/>
  <c r="M58" i="2"/>
  <c r="I82" i="2"/>
  <c r="F82" i="2"/>
  <c r="Q82" i="2"/>
  <c r="D82" i="2"/>
  <c r="S82" i="2"/>
  <c r="M82" i="2"/>
  <c r="C83" i="2"/>
  <c r="L82" i="2"/>
  <c r="E82" i="2"/>
  <c r="H118" i="2"/>
  <c r="D120" i="2"/>
  <c r="D119" i="2"/>
  <c r="K118" i="2"/>
  <c r="M118" i="2"/>
  <c r="Q139" i="2"/>
  <c r="D140" i="2"/>
  <c r="G160" i="2"/>
  <c r="D160" i="2"/>
  <c r="G181" i="2"/>
  <c r="L181" i="2"/>
  <c r="K181" i="2"/>
  <c r="H370" i="2"/>
  <c r="J370" i="2"/>
  <c r="L370" i="2"/>
  <c r="D396" i="2"/>
  <c r="F394" i="2"/>
  <c r="S394" i="2"/>
  <c r="D394" i="2"/>
  <c r="C415" i="2"/>
  <c r="F415" i="2"/>
  <c r="H415" i="2"/>
  <c r="I415" i="2"/>
  <c r="Q322" i="2"/>
  <c r="L427" i="2"/>
  <c r="D579" i="2"/>
  <c r="J58" i="2"/>
  <c r="C489" i="2"/>
  <c r="K487" i="2"/>
  <c r="C579" i="2"/>
  <c r="D383" i="2"/>
  <c r="G148" i="2"/>
  <c r="C323" i="2"/>
  <c r="D429" i="2"/>
  <c r="C58" i="2"/>
  <c r="J535" i="2"/>
  <c r="E547" i="2"/>
  <c r="J181" i="2"/>
  <c r="D978" i="2"/>
  <c r="E322" i="2"/>
  <c r="F427" i="2"/>
  <c r="D59" i="2"/>
  <c r="D58" i="2"/>
  <c r="D483" i="2"/>
  <c r="M487" i="2"/>
  <c r="C487" i="2"/>
  <c r="G487" i="2"/>
  <c r="S160" i="2"/>
  <c r="M976" i="2"/>
  <c r="S181" i="2"/>
  <c r="M181" i="2"/>
  <c r="D141" i="2"/>
  <c r="M160" i="2"/>
  <c r="I976" i="2"/>
  <c r="D182" i="2"/>
  <c r="D322" i="2"/>
  <c r="D428" i="2"/>
  <c r="L160" i="2"/>
  <c r="H577" i="2"/>
  <c r="S148" i="2"/>
  <c r="I160" i="2"/>
  <c r="F160" i="2"/>
  <c r="I148" i="2"/>
  <c r="M46" i="2"/>
  <c r="C529" i="2"/>
  <c r="F535" i="2"/>
  <c r="G481" i="2"/>
  <c r="F547" i="2"/>
  <c r="F519" i="2"/>
  <c r="K523" i="2"/>
  <c r="E571" i="2"/>
  <c r="F571" i="2"/>
  <c r="C899" i="2"/>
  <c r="I898" i="2"/>
  <c r="D487" i="2"/>
  <c r="E964" i="2"/>
  <c r="D477" i="2"/>
  <c r="M475" i="2"/>
  <c r="F505" i="2"/>
  <c r="E58" i="2"/>
  <c r="L511" i="2"/>
  <c r="D482" i="2"/>
  <c r="I565" i="2"/>
  <c r="L94" i="2"/>
  <c r="G34" i="2"/>
  <c r="J34" i="2"/>
  <c r="D531" i="2"/>
  <c r="D542" i="2"/>
  <c r="G541" i="2"/>
  <c r="D543" i="2"/>
  <c r="D554" i="2"/>
  <c r="F141" i="2"/>
  <c r="K127" i="2"/>
  <c r="J160" i="2"/>
  <c r="G1132" i="2"/>
  <c r="G838" i="2"/>
  <c r="C839" i="2"/>
  <c r="M844" i="2"/>
  <c r="C517" i="2"/>
  <c r="F948" i="2"/>
  <c r="J838" i="2"/>
  <c r="D946" i="2"/>
  <c r="I58" i="2"/>
  <c r="F22" i="2"/>
  <c r="C555" i="2"/>
  <c r="F511" i="2"/>
  <c r="F129" i="2"/>
  <c r="H127" i="2"/>
  <c r="J892" i="2"/>
  <c r="E1066" i="2"/>
  <c r="D107" i="2"/>
  <c r="F48" i="2"/>
  <c r="I535" i="2"/>
  <c r="K82" i="2"/>
  <c r="D511" i="2"/>
  <c r="M577" i="2"/>
  <c r="D500" i="2"/>
  <c r="H565" i="2"/>
  <c r="I118" i="2"/>
  <c r="J469" i="2"/>
  <c r="C469" i="2"/>
  <c r="G118" i="2"/>
  <c r="M22" i="2"/>
  <c r="Q94" i="2"/>
  <c r="J463" i="2"/>
  <c r="F120" i="2"/>
  <c r="D452" i="2"/>
  <c r="D453" i="2"/>
  <c r="D1019" i="2"/>
  <c r="G1024" i="2"/>
  <c r="D1056" i="2"/>
  <c r="C1067" i="2"/>
  <c r="H982" i="2"/>
  <c r="C1127" i="2"/>
  <c r="E1174" i="2"/>
  <c r="D1175" i="2"/>
  <c r="H1174" i="2"/>
  <c r="L1174" i="2"/>
  <c r="C1174" i="2"/>
  <c r="C1176" i="2"/>
  <c r="D1176" i="2"/>
  <c r="C1175" i="2"/>
  <c r="M1174" i="2"/>
  <c r="G1174" i="2"/>
  <c r="F1176" i="2"/>
  <c r="I1174" i="2"/>
  <c r="J1174" i="2"/>
  <c r="F1174" i="2"/>
  <c r="D1174" i="2"/>
  <c r="C1162" i="2"/>
  <c r="C1164" i="2"/>
  <c r="L1162" i="2"/>
  <c r="F1164" i="2"/>
  <c r="D1164" i="2"/>
  <c r="D1162" i="2"/>
  <c r="F1162" i="2"/>
  <c r="M1162" i="2"/>
  <c r="D1163" i="2"/>
  <c r="F1146" i="2"/>
  <c r="C1145" i="2"/>
  <c r="D1145" i="2"/>
  <c r="K1144" i="2"/>
  <c r="I1144" i="2"/>
  <c r="C1146" i="2"/>
  <c r="G1144" i="2"/>
  <c r="M1144" i="2"/>
  <c r="E1144" i="2"/>
  <c r="D1146" i="2"/>
  <c r="D1144" i="2"/>
  <c r="L1144" i="2"/>
  <c r="F1144" i="2"/>
  <c r="C1144" i="2"/>
  <c r="H1144" i="2"/>
  <c r="J1144" i="2"/>
  <c r="J1132" i="2"/>
  <c r="D1133" i="2"/>
  <c r="D1132" i="2"/>
  <c r="K1132" i="2"/>
  <c r="C1132" i="2"/>
  <c r="H1132" i="2"/>
  <c r="I1132" i="2"/>
  <c r="E1132" i="2"/>
  <c r="L1132" i="2"/>
  <c r="C1134" i="2"/>
  <c r="C1133" i="2"/>
  <c r="G1114" i="2"/>
  <c r="L1114" i="2"/>
  <c r="F1114" i="2"/>
  <c r="M1114" i="2"/>
  <c r="D1114" i="2"/>
  <c r="F1116" i="2"/>
  <c r="D1116" i="2"/>
  <c r="C1116" i="2"/>
  <c r="E1114" i="2"/>
  <c r="K1114" i="2"/>
  <c r="I1114" i="2"/>
  <c r="C1115" i="2"/>
  <c r="D1115" i="2"/>
  <c r="J1114" i="2"/>
  <c r="C1114" i="2"/>
  <c r="H1114" i="2"/>
  <c r="I1084" i="2"/>
  <c r="D1084" i="2"/>
  <c r="J1084" i="2"/>
  <c r="F1084" i="2"/>
  <c r="C1084" i="2"/>
  <c r="M1084" i="2"/>
  <c r="C1085" i="2"/>
  <c r="G1084" i="2"/>
  <c r="D1085" i="2"/>
  <c r="K1084" i="2"/>
  <c r="F1086" i="2"/>
  <c r="H1084" i="2"/>
  <c r="F1072" i="2"/>
  <c r="C1074" i="2"/>
  <c r="G1072" i="2"/>
  <c r="L1072" i="2"/>
  <c r="E1072" i="2"/>
  <c r="J1072" i="2"/>
  <c r="C1073" i="2"/>
  <c r="C1072" i="2"/>
  <c r="M1072" i="2"/>
  <c r="I1072" i="2"/>
  <c r="H1072" i="2"/>
  <c r="D1060" i="2"/>
  <c r="F1062" i="2"/>
  <c r="D1062" i="2"/>
  <c r="C1062" i="2"/>
  <c r="I1060" i="2"/>
  <c r="H1060" i="2"/>
  <c r="J1060" i="2"/>
  <c r="D1061" i="2"/>
  <c r="C1061" i="2"/>
  <c r="M1060" i="2"/>
  <c r="G1060" i="2"/>
  <c r="F1060" i="2"/>
  <c r="E1060" i="2"/>
  <c r="K1060" i="2"/>
  <c r="C1060" i="2"/>
  <c r="E1042" i="2"/>
  <c r="L1042" i="2"/>
  <c r="C1031" i="2"/>
  <c r="I1030" i="2"/>
  <c r="D1031" i="2"/>
  <c r="E1030" i="2"/>
  <c r="D1032" i="2"/>
  <c r="G1030" i="2"/>
  <c r="F1030" i="2"/>
  <c r="J1030" i="2"/>
  <c r="H1030" i="2"/>
  <c r="C1030" i="2"/>
  <c r="C1032" i="2"/>
  <c r="D1030" i="2"/>
  <c r="C1014" i="2"/>
  <c r="G1012" i="2"/>
  <c r="K1012" i="2"/>
  <c r="D1014" i="2"/>
  <c r="I1012" i="2"/>
  <c r="H1012" i="2"/>
  <c r="J1012" i="2"/>
  <c r="M1012" i="2"/>
  <c r="C1012" i="2"/>
  <c r="C1013" i="2"/>
  <c r="L1012" i="2"/>
  <c r="E1012" i="2"/>
  <c r="D1012" i="2"/>
  <c r="D1013" i="2"/>
  <c r="F1014" i="2"/>
  <c r="F1012" i="2"/>
  <c r="D1000" i="2"/>
  <c r="C1001" i="2"/>
  <c r="G1000" i="2"/>
  <c r="D1002" i="2"/>
  <c r="I1000" i="2"/>
  <c r="J1000" i="2"/>
  <c r="C1002" i="2"/>
  <c r="H1000" i="2"/>
  <c r="E1000" i="2"/>
  <c r="F1002" i="2"/>
  <c r="F1000" i="2"/>
  <c r="D1001" i="2"/>
  <c r="M1000" i="2"/>
  <c r="L1000" i="2"/>
  <c r="C1000" i="2"/>
  <c r="C988" i="2"/>
  <c r="D989" i="2"/>
  <c r="C990" i="2"/>
  <c r="F990" i="2"/>
  <c r="C989" i="2"/>
  <c r="E988" i="2"/>
  <c r="F988" i="2"/>
  <c r="K988" i="2"/>
  <c r="D990" i="2"/>
  <c r="J988" i="2"/>
  <c r="L988" i="2"/>
  <c r="D988" i="2"/>
  <c r="G988" i="2"/>
  <c r="M988" i="2"/>
  <c r="H988" i="2"/>
  <c r="C970" i="2"/>
  <c r="J970" i="2"/>
  <c r="I970" i="2"/>
  <c r="C972" i="2"/>
  <c r="H970" i="2"/>
  <c r="L970" i="2"/>
  <c r="D970" i="2"/>
  <c r="E970" i="2"/>
  <c r="D972" i="2"/>
  <c r="F972" i="2"/>
  <c r="K970" i="2"/>
  <c r="M970" i="2"/>
  <c r="G970" i="2"/>
  <c r="C971" i="2"/>
  <c r="F970" i="2"/>
  <c r="F960" i="2"/>
  <c r="E958" i="2"/>
  <c r="I958" i="2"/>
  <c r="L958" i="2"/>
  <c r="D958" i="2"/>
  <c r="C960" i="2"/>
  <c r="D959" i="2"/>
  <c r="D960" i="2"/>
  <c r="G958" i="2"/>
  <c r="J958" i="2"/>
  <c r="C959" i="2"/>
  <c r="F958" i="2"/>
  <c r="H958" i="2"/>
  <c r="M958" i="2"/>
  <c r="C958" i="2"/>
  <c r="D922" i="2"/>
  <c r="E922" i="2"/>
  <c r="C923" i="2"/>
  <c r="C922" i="2"/>
  <c r="J922" i="2"/>
  <c r="F924" i="2"/>
  <c r="D924" i="2"/>
  <c r="K922" i="2"/>
  <c r="I922" i="2"/>
  <c r="C924" i="2"/>
  <c r="L922" i="2"/>
  <c r="D923" i="2"/>
  <c r="F922" i="2"/>
  <c r="G922" i="2"/>
  <c r="M922" i="2"/>
  <c r="D906" i="2"/>
  <c r="F906" i="2"/>
  <c r="M904" i="2"/>
  <c r="J904" i="2"/>
  <c r="C906" i="2"/>
  <c r="F904" i="2"/>
  <c r="L904" i="2"/>
  <c r="E904" i="2"/>
  <c r="H904" i="2"/>
  <c r="G904" i="2"/>
  <c r="D905" i="2"/>
  <c r="F894" i="2"/>
  <c r="C893" i="2"/>
  <c r="G892" i="2"/>
  <c r="I892" i="2"/>
  <c r="D892" i="2"/>
  <c r="D893" i="2"/>
  <c r="K892" i="2"/>
  <c r="M892" i="2"/>
  <c r="L892" i="2"/>
  <c r="L880" i="2"/>
  <c r="M880" i="2"/>
  <c r="C864" i="2"/>
  <c r="C862" i="2"/>
  <c r="J862" i="2"/>
  <c r="G862" i="2"/>
  <c r="H862" i="2"/>
  <c r="K862" i="2"/>
  <c r="L862" i="2"/>
  <c r="D863" i="2"/>
  <c r="M850" i="2"/>
  <c r="F850" i="2"/>
  <c r="D851" i="2"/>
  <c r="C850" i="2"/>
  <c r="F852" i="2"/>
  <c r="H850" i="2"/>
  <c r="C852" i="2"/>
  <c r="I850" i="2"/>
  <c r="F573" i="2"/>
  <c r="C572" i="2"/>
  <c r="H571" i="2"/>
  <c r="C561" i="2"/>
  <c r="L559" i="2"/>
  <c r="I559" i="2"/>
  <c r="D547" i="2"/>
  <c r="C549" i="2"/>
  <c r="D548" i="2"/>
  <c r="C548" i="2"/>
  <c r="M547" i="2"/>
  <c r="D549" i="2"/>
  <c r="L547" i="2"/>
  <c r="F549" i="2"/>
  <c r="I547" i="2"/>
  <c r="C530" i="2"/>
  <c r="E529" i="2"/>
  <c r="K529" i="2"/>
  <c r="C531" i="2"/>
  <c r="L529" i="2"/>
  <c r="M529" i="2"/>
  <c r="J529" i="2"/>
  <c r="I517" i="2"/>
  <c r="K517" i="2"/>
  <c r="L517" i="2"/>
  <c r="C519" i="2"/>
  <c r="M517" i="2"/>
  <c r="H517" i="2"/>
  <c r="L505" i="2"/>
  <c r="K505" i="2"/>
  <c r="E505" i="2"/>
  <c r="C506" i="2"/>
  <c r="D494" i="2"/>
  <c r="F495" i="2"/>
  <c r="L481" i="2"/>
  <c r="D481" i="2"/>
  <c r="I481" i="2"/>
  <c r="E481" i="2"/>
  <c r="J475" i="2"/>
  <c r="D475" i="2"/>
  <c r="E475" i="2"/>
  <c r="D476" i="2"/>
  <c r="E457" i="2"/>
  <c r="D458" i="2"/>
  <c r="G457" i="2"/>
  <c r="D459" i="2"/>
  <c r="H457" i="2"/>
  <c r="J457" i="2"/>
  <c r="C458" i="2"/>
  <c r="I457" i="2"/>
  <c r="M457" i="2"/>
  <c r="C457" i="2"/>
  <c r="L457" i="2"/>
  <c r="F457" i="2"/>
  <c r="D10" i="2"/>
  <c r="D12" i="2"/>
  <c r="Q10" i="2"/>
  <c r="F12" i="2"/>
  <c r="S10" i="2"/>
  <c r="I10" i="2"/>
  <c r="H10" i="2"/>
  <c r="M10" i="2"/>
  <c r="G10" i="2"/>
  <c r="S46" i="2"/>
  <c r="E46" i="2"/>
  <c r="K46" i="2"/>
  <c r="H46" i="2"/>
  <c r="G46" i="2"/>
  <c r="F46" i="2"/>
  <c r="D46" i="2"/>
  <c r="H70" i="2"/>
  <c r="S70" i="2"/>
  <c r="F72" i="2"/>
  <c r="C71" i="2"/>
  <c r="F70" i="2"/>
  <c r="E106" i="2"/>
  <c r="J106" i="2"/>
  <c r="S106" i="2"/>
  <c r="D108" i="2"/>
  <c r="G106" i="2"/>
  <c r="I106" i="2"/>
  <c r="H106" i="2"/>
  <c r="M106" i="2"/>
  <c r="Q127" i="2"/>
  <c r="F127" i="2"/>
  <c r="D149" i="2"/>
  <c r="F148" i="2"/>
  <c r="E169" i="2"/>
  <c r="D171" i="2"/>
  <c r="C287" i="2"/>
  <c r="J286" i="2"/>
  <c r="D288" i="2"/>
  <c r="H286" i="2"/>
  <c r="K310" i="2"/>
  <c r="M310" i="2"/>
  <c r="I334" i="2"/>
  <c r="F334" i="2"/>
  <c r="D335" i="2"/>
  <c r="D336" i="2"/>
  <c r="D334" i="2"/>
  <c r="E334" i="2"/>
  <c r="F336" i="2"/>
  <c r="I346" i="2"/>
  <c r="S346" i="2"/>
  <c r="K346" i="2"/>
  <c r="Q346" i="2"/>
  <c r="H346" i="2"/>
  <c r="D346" i="2"/>
  <c r="E346" i="2"/>
  <c r="J346" i="2"/>
  <c r="C346" i="2"/>
  <c r="L346" i="2"/>
  <c r="G346" i="2"/>
  <c r="M346" i="2"/>
  <c r="D347" i="2"/>
  <c r="D348" i="2"/>
  <c r="C347" i="2"/>
  <c r="S403" i="2"/>
  <c r="C403" i="2"/>
  <c r="J403" i="2"/>
  <c r="D405" i="2"/>
  <c r="F403" i="2"/>
  <c r="D441" i="2"/>
  <c r="I439" i="2"/>
  <c r="C440" i="2"/>
  <c r="G439" i="2"/>
  <c r="D439" i="2"/>
  <c r="E181" i="2"/>
  <c r="K577" i="2"/>
  <c r="C483" i="2"/>
  <c r="G976" i="2"/>
  <c r="D181" i="2"/>
  <c r="D139" i="2"/>
  <c r="J976" i="2"/>
  <c r="C182" i="2"/>
  <c r="G577" i="2"/>
  <c r="Q160" i="2"/>
  <c r="E160" i="2"/>
  <c r="L148" i="2"/>
  <c r="J148" i="2"/>
  <c r="C453" i="2"/>
  <c r="D529" i="2"/>
  <c r="D457" i="2"/>
  <c r="I487" i="2"/>
  <c r="D571" i="2"/>
  <c r="L571" i="2"/>
  <c r="D573" i="2"/>
  <c r="F322" i="2"/>
  <c r="L976" i="2"/>
  <c r="D148" i="2"/>
  <c r="J322" i="2"/>
  <c r="H481" i="2"/>
  <c r="C488" i="2"/>
  <c r="F489" i="2"/>
  <c r="D161" i="2"/>
  <c r="F183" i="2"/>
  <c r="H139" i="2"/>
  <c r="F181" i="2"/>
  <c r="H976" i="2"/>
  <c r="K976" i="2"/>
  <c r="H58" i="2"/>
  <c r="H160" i="2"/>
  <c r="C161" i="2"/>
  <c r="E148" i="2"/>
  <c r="F150" i="2"/>
  <c r="D577" i="2"/>
  <c r="H541" i="2"/>
  <c r="F252" i="2"/>
  <c r="D48" i="2"/>
  <c r="D530" i="2"/>
  <c r="C543" i="2"/>
  <c r="K481" i="2"/>
  <c r="L553" i="2"/>
  <c r="J571" i="2"/>
  <c r="G517" i="2"/>
  <c r="C523" i="2"/>
  <c r="C571" i="2"/>
  <c r="C573" i="2"/>
  <c r="F219" i="2"/>
  <c r="D900" i="2"/>
  <c r="F892" i="2"/>
  <c r="E487" i="2"/>
  <c r="C559" i="2"/>
  <c r="G559" i="2"/>
  <c r="C505" i="2"/>
  <c r="J505" i="2"/>
  <c r="C1128" i="2"/>
  <c r="D469" i="2"/>
  <c r="K475" i="2"/>
  <c r="C477" i="2"/>
  <c r="G505" i="2"/>
  <c r="D560" i="2"/>
  <c r="C560" i="2"/>
  <c r="S58" i="2"/>
  <c r="M481" i="2"/>
  <c r="J481" i="2"/>
  <c r="F567" i="2"/>
  <c r="F96" i="2"/>
  <c r="K34" i="2"/>
  <c r="F34" i="2"/>
  <c r="M535" i="2"/>
  <c r="L541" i="2"/>
  <c r="C542" i="2"/>
  <c r="J547" i="2"/>
  <c r="E553" i="2"/>
  <c r="C140" i="2"/>
  <c r="F139" i="2"/>
  <c r="M127" i="2"/>
  <c r="H148" i="2"/>
  <c r="D947" i="2"/>
  <c r="D839" i="2"/>
  <c r="G946" i="2"/>
  <c r="D518" i="2"/>
  <c r="F517" i="2"/>
  <c r="H946" i="2"/>
  <c r="I541" i="2"/>
  <c r="F24" i="2"/>
  <c r="I22" i="2"/>
  <c r="F553" i="2"/>
  <c r="H82" i="2"/>
  <c r="C494" i="2"/>
  <c r="D493" i="2"/>
  <c r="H892" i="2"/>
  <c r="D106" i="2"/>
  <c r="Q46" i="2"/>
  <c r="L535" i="2"/>
  <c r="C511" i="2"/>
  <c r="D886" i="2"/>
  <c r="C1086" i="2"/>
  <c r="F84" i="2"/>
  <c r="J82" i="2"/>
  <c r="G511" i="2"/>
  <c r="H547" i="2"/>
  <c r="F523" i="2"/>
  <c r="G529" i="2"/>
  <c r="K499" i="2"/>
  <c r="C565" i="2"/>
  <c r="L469" i="2"/>
  <c r="I70" i="2"/>
  <c r="C160" i="2"/>
  <c r="D358" i="2"/>
  <c r="C94" i="2"/>
  <c r="S94" i="2"/>
  <c r="E10" i="2"/>
  <c r="J10" i="2"/>
  <c r="K106" i="2"/>
  <c r="C107" i="2"/>
  <c r="F405" i="2"/>
  <c r="K1030" i="2"/>
  <c r="F1032" i="2"/>
  <c r="D844" i="2"/>
  <c r="J439" i="2"/>
  <c r="C459" i="2"/>
  <c r="D1074" i="2"/>
  <c r="F1108" i="2"/>
  <c r="K1138" i="2"/>
  <c r="K904" i="2"/>
  <c r="M286" i="2"/>
  <c r="D1036" i="2"/>
  <c r="D1086" i="2"/>
  <c r="C894" i="2"/>
  <c r="C1502" i="2"/>
  <c r="D1502" i="2"/>
  <c r="L1495" i="2"/>
  <c r="I1495" i="2"/>
  <c r="C1496" i="2"/>
  <c r="K1495" i="2"/>
  <c r="C1495" i="2"/>
  <c r="E1495" i="2"/>
  <c r="F1308" i="2"/>
  <c r="H1306" i="2"/>
  <c r="C1308" i="2"/>
  <c r="G1306" i="2"/>
  <c r="F1302" i="2"/>
  <c r="E1300" i="2"/>
  <c r="K1300" i="2"/>
  <c r="J1300" i="2"/>
  <c r="I1288" i="2"/>
  <c r="H1288" i="2"/>
  <c r="K832" i="2"/>
  <c r="D834" i="2"/>
  <c r="C826" i="2"/>
  <c r="C827" i="2"/>
  <c r="D828" i="2"/>
  <c r="F828" i="2"/>
  <c r="F816" i="2"/>
  <c r="C816" i="2"/>
  <c r="I814" i="2"/>
  <c r="D816" i="2"/>
  <c r="J814" i="2"/>
  <c r="K814" i="2"/>
  <c r="F814" i="2"/>
  <c r="H814" i="2"/>
  <c r="C815" i="2"/>
  <c r="J808" i="2"/>
  <c r="E808" i="2"/>
  <c r="F808" i="2"/>
  <c r="G808" i="2"/>
  <c r="C808" i="2"/>
  <c r="D810" i="2"/>
  <c r="I808" i="2"/>
  <c r="L808" i="2"/>
  <c r="C810" i="2"/>
  <c r="D809" i="2"/>
  <c r="E802" i="2"/>
  <c r="F804" i="2"/>
  <c r="C802" i="2"/>
  <c r="I802" i="2"/>
  <c r="D804" i="2"/>
  <c r="C803" i="2"/>
  <c r="C804" i="2"/>
  <c r="G802" i="2"/>
  <c r="F802" i="2"/>
  <c r="K802" i="2"/>
  <c r="M802" i="2"/>
  <c r="J802" i="2"/>
  <c r="D803" i="2"/>
  <c r="I796" i="2"/>
  <c r="F796" i="2"/>
  <c r="F798" i="2"/>
  <c r="C797" i="2"/>
  <c r="E796" i="2"/>
  <c r="H796" i="2"/>
  <c r="K796" i="2"/>
  <c r="M796" i="2"/>
  <c r="E790" i="2"/>
  <c r="M790" i="2"/>
  <c r="H790" i="2"/>
  <c r="D790" i="2"/>
  <c r="G790" i="2"/>
  <c r="D792" i="2"/>
  <c r="J790" i="2"/>
  <c r="F790" i="2"/>
  <c r="C792" i="2"/>
  <c r="D785" i="2"/>
  <c r="I784" i="2"/>
  <c r="D784" i="2"/>
  <c r="F784" i="2"/>
  <c r="C784" i="2"/>
  <c r="M784" i="2"/>
  <c r="E784" i="2"/>
  <c r="C786" i="2"/>
  <c r="F786" i="2"/>
  <c r="M778" i="2"/>
  <c r="D778" i="2"/>
  <c r="L778" i="2"/>
  <c r="C779" i="2"/>
  <c r="I778" i="2"/>
  <c r="J778" i="2"/>
  <c r="K778" i="2"/>
  <c r="F778" i="2"/>
  <c r="D780" i="2"/>
  <c r="G778" i="2"/>
  <c r="H778" i="2"/>
  <c r="K772" i="2"/>
  <c r="E772" i="2"/>
  <c r="D772" i="2"/>
  <c r="C774" i="2"/>
  <c r="D773" i="2"/>
  <c r="D774" i="2"/>
  <c r="F774" i="2"/>
  <c r="C772" i="2"/>
  <c r="C773" i="2"/>
  <c r="D766" i="2"/>
  <c r="D767" i="2"/>
  <c r="C767" i="2"/>
  <c r="F766" i="2"/>
  <c r="C766" i="2"/>
  <c r="G766" i="2"/>
  <c r="L766" i="2"/>
  <c r="D768" i="2"/>
  <c r="F768" i="2"/>
  <c r="H766" i="2"/>
  <c r="C768" i="2"/>
  <c r="K766" i="2"/>
  <c r="K760" i="2"/>
  <c r="C762" i="2"/>
  <c r="I760" i="2"/>
  <c r="H760" i="2"/>
  <c r="C760" i="2"/>
  <c r="D761" i="2"/>
  <c r="L760" i="2"/>
  <c r="E760" i="2"/>
  <c r="D760" i="2"/>
  <c r="D762" i="2"/>
  <c r="J754" i="2"/>
  <c r="C754" i="2"/>
  <c r="C755" i="2"/>
  <c r="L754" i="2"/>
  <c r="D754" i="2"/>
  <c r="C756" i="2"/>
  <c r="F756" i="2"/>
  <c r="M754" i="2"/>
  <c r="I754" i="2"/>
  <c r="E754" i="2"/>
  <c r="D755" i="2"/>
  <c r="D756" i="2"/>
  <c r="E748" i="2"/>
  <c r="H748" i="2"/>
  <c r="L748" i="2"/>
  <c r="G748" i="2"/>
  <c r="F750" i="2"/>
  <c r="C748" i="2"/>
  <c r="C750" i="2"/>
  <c r="F748" i="2"/>
  <c r="I748" i="2"/>
  <c r="M748" i="2"/>
  <c r="C749" i="2"/>
  <c r="M742" i="2"/>
  <c r="F744" i="2"/>
  <c r="D743" i="2"/>
  <c r="K742" i="2"/>
  <c r="D742" i="2"/>
  <c r="J742" i="2"/>
  <c r="I742" i="2"/>
  <c r="M736" i="2"/>
  <c r="G736" i="2"/>
  <c r="F736" i="2"/>
  <c r="D736" i="2"/>
  <c r="C736" i="2"/>
  <c r="D737" i="2"/>
  <c r="L736" i="2"/>
  <c r="C737" i="2"/>
  <c r="C738" i="2"/>
  <c r="H736" i="2"/>
  <c r="D738" i="2"/>
  <c r="F738" i="2"/>
  <c r="K730" i="2"/>
  <c r="C731" i="2"/>
  <c r="D731" i="2"/>
  <c r="E730" i="2"/>
  <c r="L730" i="2"/>
  <c r="C732" i="2"/>
  <c r="M730" i="2"/>
  <c r="H730" i="2"/>
  <c r="D730" i="2"/>
  <c r="F732" i="2"/>
  <c r="I730" i="2"/>
  <c r="F730" i="2"/>
  <c r="C724" i="2"/>
  <c r="D724" i="2"/>
  <c r="C726" i="2"/>
  <c r="G724" i="2"/>
  <c r="D725" i="2"/>
  <c r="L724" i="2"/>
  <c r="C725" i="2"/>
  <c r="J724" i="2"/>
  <c r="H724" i="2"/>
  <c r="M724" i="2"/>
  <c r="F720" i="2"/>
  <c r="D719" i="2"/>
  <c r="C718" i="2"/>
  <c r="F718" i="2"/>
  <c r="M718" i="2"/>
  <c r="I718" i="2"/>
  <c r="H718" i="2"/>
  <c r="E718" i="2"/>
  <c r="D720" i="2"/>
  <c r="G718" i="2"/>
  <c r="C720" i="2"/>
  <c r="C719" i="2"/>
  <c r="D718" i="2"/>
  <c r="L718" i="2"/>
  <c r="J712" i="2"/>
  <c r="C713" i="2"/>
  <c r="E712" i="2"/>
  <c r="M712" i="2"/>
  <c r="L712" i="2"/>
  <c r="K712" i="2"/>
  <c r="F714" i="2"/>
  <c r="E706" i="2"/>
  <c r="L706" i="2"/>
  <c r="K706" i="2"/>
  <c r="F708" i="2"/>
  <c r="G706" i="2"/>
  <c r="D708" i="2"/>
  <c r="D706" i="2"/>
  <c r="C706" i="2"/>
  <c r="F706" i="2"/>
  <c r="J706" i="2"/>
  <c r="H706" i="2"/>
  <c r="C707" i="2"/>
  <c r="C708" i="2"/>
  <c r="D702" i="2"/>
  <c r="M700" i="2"/>
  <c r="C701" i="2"/>
  <c r="H700" i="2"/>
  <c r="F700" i="2"/>
  <c r="C700" i="2"/>
  <c r="G700" i="2"/>
  <c r="D701" i="2"/>
  <c r="L700" i="2"/>
  <c r="E700" i="2"/>
  <c r="D700" i="2"/>
  <c r="F702" i="2"/>
  <c r="I700" i="2"/>
  <c r="C702" i="2"/>
  <c r="C696" i="2"/>
  <c r="E694" i="2"/>
  <c r="F694" i="2"/>
  <c r="G694" i="2"/>
  <c r="K694" i="2"/>
  <c r="C695" i="2"/>
  <c r="H694" i="2"/>
  <c r="M694" i="2"/>
  <c r="D694" i="2"/>
  <c r="F696" i="2"/>
  <c r="L694" i="2"/>
  <c r="D696" i="2"/>
  <c r="J694" i="2"/>
  <c r="C689" i="2"/>
  <c r="H688" i="2"/>
  <c r="G688" i="2"/>
  <c r="F690" i="2"/>
  <c r="D689" i="2"/>
  <c r="E688" i="2"/>
  <c r="K688" i="2"/>
  <c r="C690" i="2"/>
  <c r="F688" i="2"/>
  <c r="I688" i="2"/>
  <c r="J688" i="2"/>
  <c r="D688" i="2"/>
  <c r="F684" i="2"/>
  <c r="H682" i="2"/>
  <c r="I682" i="2"/>
  <c r="E682" i="2"/>
  <c r="C684" i="2"/>
  <c r="F682" i="2"/>
  <c r="K682" i="2"/>
  <c r="G682" i="2"/>
  <c r="D677" i="2"/>
  <c r="E676" i="2"/>
  <c r="D676" i="2"/>
  <c r="I676" i="2"/>
  <c r="J676" i="2"/>
  <c r="C677" i="2"/>
  <c r="C678" i="2"/>
  <c r="L676" i="2"/>
  <c r="K676" i="2"/>
  <c r="F678" i="2"/>
  <c r="H676" i="2"/>
  <c r="J658" i="2"/>
  <c r="C659" i="2"/>
  <c r="F658" i="2"/>
  <c r="G652" i="2"/>
  <c r="F652" i="2"/>
  <c r="F654" i="2"/>
  <c r="D653" i="2"/>
  <c r="F646" i="2"/>
  <c r="J646" i="2"/>
  <c r="C646" i="2"/>
  <c r="K646" i="2"/>
  <c r="J640" i="2"/>
  <c r="E640" i="2"/>
  <c r="D642" i="2"/>
  <c r="F640" i="2"/>
  <c r="H640" i="2"/>
  <c r="D635" i="2"/>
  <c r="H634" i="2"/>
  <c r="I634" i="2"/>
  <c r="C634" i="2"/>
  <c r="C635" i="2"/>
  <c r="C629" i="2"/>
  <c r="M628" i="2"/>
  <c r="I628" i="2"/>
  <c r="E622" i="2"/>
  <c r="D622" i="2"/>
  <c r="C623" i="2"/>
  <c r="H622" i="2"/>
  <c r="M622" i="2"/>
  <c r="F624" i="2"/>
  <c r="D623" i="2"/>
  <c r="C622" i="2"/>
  <c r="L622" i="2"/>
  <c r="G622" i="2"/>
  <c r="I622" i="2"/>
  <c r="D624" i="2"/>
  <c r="J622" i="2"/>
  <c r="C617" i="2"/>
  <c r="D616" i="2"/>
  <c r="L616" i="2"/>
  <c r="E616" i="2"/>
  <c r="I616" i="2"/>
  <c r="G616" i="2"/>
  <c r="H616" i="2"/>
  <c r="J616" i="2"/>
  <c r="F618" i="2"/>
  <c r="D617" i="2"/>
  <c r="D618" i="2"/>
  <c r="C616" i="2"/>
  <c r="K616" i="2"/>
  <c r="K610" i="2"/>
  <c r="I610" i="2"/>
  <c r="H610" i="2"/>
  <c r="L610" i="2"/>
  <c r="C611" i="2"/>
  <c r="F610" i="2"/>
  <c r="D611" i="2"/>
  <c r="J610" i="2"/>
  <c r="D610" i="2"/>
  <c r="C612" i="2"/>
  <c r="F612" i="2"/>
  <c r="L604" i="2"/>
  <c r="C605" i="2"/>
  <c r="K604" i="2"/>
  <c r="G604" i="2"/>
  <c r="F604" i="2"/>
  <c r="I604" i="2"/>
  <c r="H604" i="2"/>
  <c r="C604" i="2"/>
  <c r="C606" i="2"/>
  <c r="D604" i="2"/>
  <c r="J604" i="2"/>
  <c r="C600" i="2"/>
  <c r="I598" i="2"/>
  <c r="F598" i="2"/>
  <c r="D600" i="2"/>
  <c r="C599" i="2"/>
  <c r="D598" i="2"/>
  <c r="M598" i="2"/>
  <c r="E598" i="2"/>
  <c r="J598" i="2"/>
  <c r="C592" i="2"/>
  <c r="C594" i="2"/>
  <c r="G592" i="2"/>
  <c r="I592" i="2"/>
  <c r="C586" i="2"/>
  <c r="I586" i="2"/>
  <c r="F15" i="2"/>
  <c r="D14" i="2"/>
  <c r="F25" i="2"/>
  <c r="F27" i="2"/>
  <c r="C25" i="2"/>
  <c r="K37" i="2"/>
  <c r="L37" i="2"/>
  <c r="S37" i="2"/>
  <c r="I37" i="2"/>
  <c r="F39" i="2"/>
  <c r="D37" i="2"/>
  <c r="M37" i="2"/>
  <c r="F37" i="2"/>
  <c r="D39" i="2"/>
  <c r="C37" i="2"/>
  <c r="D38" i="2"/>
  <c r="E37" i="2"/>
  <c r="Q37" i="2"/>
  <c r="S49" i="2"/>
  <c r="D49" i="2"/>
  <c r="F61" i="2"/>
  <c r="L61" i="2"/>
  <c r="C61" i="2"/>
  <c r="S61" i="2"/>
  <c r="G61" i="2"/>
  <c r="Q61" i="2"/>
  <c r="J61" i="2"/>
  <c r="K61" i="2"/>
  <c r="C62" i="2"/>
  <c r="E61" i="2"/>
  <c r="G73" i="2"/>
  <c r="Q73" i="2"/>
  <c r="L73" i="2"/>
  <c r="I73" i="2"/>
  <c r="S73" i="2"/>
  <c r="D74" i="2"/>
  <c r="D75" i="2"/>
  <c r="H73" i="2"/>
  <c r="D73" i="2"/>
  <c r="K73" i="2"/>
  <c r="C73" i="2"/>
  <c r="E73" i="2"/>
  <c r="F75" i="2"/>
  <c r="I85" i="2"/>
  <c r="J85" i="2"/>
  <c r="D85" i="2"/>
  <c r="C86" i="2"/>
  <c r="D86" i="2"/>
  <c r="K85" i="2"/>
  <c r="F87" i="2"/>
  <c r="Q85" i="2"/>
  <c r="G85" i="2"/>
  <c r="C85" i="2"/>
  <c r="F85" i="2"/>
  <c r="F111" i="2"/>
  <c r="J109" i="2"/>
  <c r="C122" i="2"/>
  <c r="Q121" i="2"/>
  <c r="K121" i="2"/>
  <c r="F222" i="2"/>
  <c r="L220" i="2"/>
  <c r="D221" i="2"/>
  <c r="J220" i="2"/>
  <c r="D241" i="2"/>
  <c r="G241" i="2"/>
  <c r="C242" i="2"/>
  <c r="I241" i="2"/>
  <c r="M241" i="2"/>
  <c r="J241" i="2"/>
  <c r="D243" i="2"/>
  <c r="H241" i="2"/>
  <c r="F241" i="2"/>
  <c r="C241" i="2"/>
  <c r="H253" i="2"/>
  <c r="D254" i="2"/>
  <c r="M253" i="2"/>
  <c r="D253" i="2"/>
  <c r="E253" i="2"/>
  <c r="L265" i="2"/>
  <c r="C265" i="2"/>
  <c r="D267" i="2"/>
  <c r="C266" i="2"/>
  <c r="G265" i="2"/>
  <c r="I265" i="2"/>
  <c r="F265" i="2"/>
  <c r="M265" i="2"/>
  <c r="J265" i="2"/>
  <c r="K265" i="2"/>
  <c r="S265" i="2"/>
  <c r="E265" i="2"/>
  <c r="H265" i="2"/>
  <c r="D266" i="2"/>
  <c r="C277" i="2"/>
  <c r="D277" i="2"/>
  <c r="D278" i="2"/>
  <c r="K277" i="2"/>
  <c r="G277" i="2"/>
  <c r="F279" i="2"/>
  <c r="M289" i="2"/>
  <c r="D291" i="2"/>
  <c r="E289" i="2"/>
  <c r="C290" i="2"/>
  <c r="S289" i="2"/>
  <c r="H289" i="2"/>
  <c r="D289" i="2"/>
  <c r="L289" i="2"/>
  <c r="K289" i="2"/>
  <c r="J289" i="2"/>
  <c r="G289" i="2"/>
  <c r="C289" i="2"/>
  <c r="I289" i="2"/>
  <c r="C301" i="2"/>
  <c r="C302" i="2"/>
  <c r="K301" i="2"/>
  <c r="H301" i="2"/>
  <c r="D301" i="2"/>
  <c r="J301" i="2"/>
  <c r="Q301" i="2"/>
  <c r="D303" i="2"/>
  <c r="I301" i="2"/>
  <c r="F301" i="2"/>
  <c r="C326" i="2"/>
  <c r="H325" i="2"/>
  <c r="M325" i="2"/>
  <c r="D325" i="2"/>
  <c r="L325" i="2"/>
  <c r="C325" i="2"/>
  <c r="F325" i="2"/>
  <c r="G325" i="2"/>
  <c r="F327" i="2"/>
  <c r="E325" i="2"/>
  <c r="J325" i="2"/>
  <c r="H337" i="2"/>
  <c r="F337" i="2"/>
  <c r="I337" i="2"/>
  <c r="K337" i="2"/>
  <c r="E337" i="2"/>
  <c r="C338" i="2"/>
  <c r="M337" i="2"/>
  <c r="F339" i="2"/>
  <c r="C337" i="2"/>
  <c r="D338" i="2"/>
  <c r="D339" i="2"/>
  <c r="Q373" i="2"/>
  <c r="I373" i="2"/>
  <c r="J385" i="2"/>
  <c r="G385" i="2"/>
  <c r="Q385" i="2"/>
  <c r="K418" i="2"/>
  <c r="F418" i="2"/>
  <c r="C430" i="2"/>
  <c r="D431" i="2"/>
  <c r="D432" i="2"/>
  <c r="D1256" i="2"/>
  <c r="C1477" i="2"/>
  <c r="F1485" i="2"/>
  <c r="C1491" i="2"/>
  <c r="I1489" i="2"/>
  <c r="C1490" i="2"/>
  <c r="D1290" i="2"/>
  <c r="D826" i="2"/>
  <c r="C822" i="2"/>
  <c r="D665" i="2"/>
  <c r="I826" i="2"/>
  <c r="L664" i="2"/>
  <c r="C834" i="2"/>
  <c r="D822" i="2"/>
  <c r="I1501" i="2"/>
  <c r="L1501" i="2"/>
  <c r="D671" i="2"/>
  <c r="F586" i="2"/>
  <c r="F826" i="2"/>
  <c r="E832" i="2"/>
  <c r="M826" i="2"/>
  <c r="I820" i="2"/>
  <c r="C588" i="2"/>
  <c r="H1501" i="2"/>
  <c r="H142" i="2"/>
  <c r="I142" i="2"/>
  <c r="D714" i="2"/>
  <c r="C790" i="2"/>
  <c r="I712" i="2"/>
  <c r="K790" i="2"/>
  <c r="H163" i="2"/>
  <c r="J1471" i="2"/>
  <c r="C1467" i="2"/>
  <c r="C1471" i="2"/>
  <c r="D1466" i="2"/>
  <c r="D1465" i="2"/>
  <c r="D1471" i="2"/>
  <c r="C1459" i="2"/>
  <c r="L277" i="2"/>
  <c r="S430" i="2"/>
  <c r="F313" i="2"/>
  <c r="D1478" i="2"/>
  <c r="F1477" i="2"/>
  <c r="C1478" i="2"/>
  <c r="M1483" i="2"/>
  <c r="H1489" i="2"/>
  <c r="C610" i="2"/>
  <c r="F600" i="2"/>
  <c r="D593" i="2"/>
  <c r="D588" i="2"/>
  <c r="D327" i="2"/>
  <c r="D326" i="2"/>
  <c r="M1471" i="2"/>
  <c r="C1255" i="2"/>
  <c r="C1466" i="2"/>
  <c r="C1497" i="2"/>
  <c r="L742" i="2"/>
  <c r="L628" i="2"/>
  <c r="F762" i="2"/>
  <c r="F676" i="2"/>
  <c r="M1495" i="2"/>
  <c r="D586" i="2"/>
  <c r="M808" i="2"/>
  <c r="L814" i="2"/>
  <c r="D684" i="2"/>
  <c r="M688" i="2"/>
  <c r="C694" i="2"/>
  <c r="G814" i="2"/>
  <c r="F243" i="2"/>
  <c r="C814" i="2"/>
  <c r="G784" i="2"/>
  <c r="J796" i="2"/>
  <c r="G742" i="2"/>
  <c r="K724" i="2"/>
  <c r="E736" i="2"/>
  <c r="K754" i="2"/>
  <c r="J766" i="2"/>
  <c r="D779" i="2"/>
  <c r="D786" i="2"/>
  <c r="D796" i="2"/>
  <c r="F726" i="2"/>
  <c r="J736" i="2"/>
  <c r="D748" i="2"/>
  <c r="M760" i="2"/>
  <c r="F772" i="2"/>
  <c r="D798" i="2"/>
  <c r="G826" i="2"/>
  <c r="L442" i="2"/>
  <c r="J73" i="2"/>
  <c r="F622" i="2"/>
  <c r="M706" i="2"/>
  <c r="E241" i="2"/>
  <c r="M610" i="2"/>
  <c r="S337" i="2"/>
  <c r="K325" i="2"/>
  <c r="F289" i="2"/>
  <c r="M277" i="2"/>
  <c r="L253" i="2"/>
  <c r="E85" i="2"/>
  <c r="H61" i="2"/>
  <c r="H598" i="2"/>
  <c r="F616" i="2"/>
  <c r="F628" i="2"/>
  <c r="D683" i="2"/>
  <c r="D707" i="2"/>
  <c r="J718" i="2"/>
  <c r="L772" i="2"/>
  <c r="J37" i="2"/>
  <c r="F73" i="2"/>
  <c r="D791" i="2"/>
  <c r="F792" i="2"/>
  <c r="G712" i="2"/>
  <c r="F1467" i="2"/>
  <c r="F1465" i="2"/>
  <c r="C1465" i="2"/>
  <c r="G1465" i="2"/>
  <c r="K1288" i="2"/>
  <c r="C1472" i="2"/>
  <c r="E1465" i="2"/>
  <c r="F1459" i="2"/>
  <c r="E277" i="2"/>
  <c r="E430" i="2"/>
  <c r="J1477" i="2"/>
  <c r="F1479" i="2"/>
  <c r="I1477" i="2"/>
  <c r="E1489" i="2"/>
  <c r="F1489" i="2"/>
  <c r="L598" i="2"/>
  <c r="D606" i="2"/>
  <c r="K598" i="2"/>
  <c r="K406" i="2"/>
  <c r="I325" i="2"/>
  <c r="G1255" i="2"/>
  <c r="L1255" i="2"/>
  <c r="D1495" i="2"/>
  <c r="G586" i="2"/>
  <c r="E742" i="2"/>
  <c r="G760" i="2"/>
  <c r="G676" i="2"/>
  <c r="M676" i="2"/>
  <c r="M1501" i="2"/>
  <c r="H808" i="2"/>
  <c r="C683" i="2"/>
  <c r="C688" i="2"/>
  <c r="M814" i="2"/>
  <c r="F277" i="2"/>
  <c r="D815" i="2"/>
  <c r="C820" i="2"/>
  <c r="F780" i="2"/>
  <c r="C1302" i="2"/>
  <c r="D797" i="2"/>
  <c r="I724" i="2"/>
  <c r="C730" i="2"/>
  <c r="H742" i="2"/>
  <c r="F760" i="2"/>
  <c r="E766" i="2"/>
  <c r="C778" i="2"/>
  <c r="H784" i="2"/>
  <c r="L802" i="2"/>
  <c r="J730" i="2"/>
  <c r="C744" i="2"/>
  <c r="H754" i="2"/>
  <c r="M772" i="2"/>
  <c r="L784" i="2"/>
  <c r="D802" i="2"/>
  <c r="D833" i="2"/>
  <c r="C38" i="2"/>
  <c r="D1289" i="2"/>
  <c r="C682" i="2"/>
  <c r="J337" i="2"/>
  <c r="M73" i="2"/>
  <c r="E301" i="2"/>
  <c r="G337" i="2"/>
  <c r="L301" i="2"/>
  <c r="D290" i="2"/>
  <c r="D265" i="2"/>
  <c r="D242" i="2"/>
  <c r="H85" i="2"/>
  <c r="H37" i="2"/>
  <c r="M604" i="2"/>
  <c r="M616" i="2"/>
  <c r="H652" i="2"/>
  <c r="K700" i="2"/>
  <c r="D713" i="2"/>
  <c r="K748" i="2"/>
  <c r="C798" i="2"/>
  <c r="C1454" i="2"/>
  <c r="F1453" i="2"/>
  <c r="D1382" i="2"/>
  <c r="J1381" i="2"/>
  <c r="C1316" i="2"/>
  <c r="J1315" i="2"/>
  <c r="E1276" i="2"/>
  <c r="D1278" i="2"/>
  <c r="D1277" i="2"/>
  <c r="M1276" i="2"/>
  <c r="F1276" i="2"/>
  <c r="J1270" i="2"/>
  <c r="M1270" i="2"/>
  <c r="E1270" i="2"/>
  <c r="C1272" i="2"/>
  <c r="F1272" i="2"/>
  <c r="H1183" i="2"/>
  <c r="I1183" i="2"/>
  <c r="D980" i="2"/>
  <c r="C979" i="2"/>
  <c r="I871" i="2"/>
  <c r="J871" i="2"/>
  <c r="I574" i="2"/>
  <c r="G574" i="2"/>
  <c r="D576" i="2"/>
  <c r="K574" i="2"/>
  <c r="C564" i="2"/>
  <c r="H562" i="2"/>
  <c r="E556" i="2"/>
  <c r="M556" i="2"/>
  <c r="F558" i="2"/>
  <c r="G556" i="2"/>
  <c r="C551" i="2"/>
  <c r="C552" i="2"/>
  <c r="E550" i="2"/>
  <c r="M544" i="2"/>
  <c r="C545" i="2"/>
  <c r="H544" i="2"/>
  <c r="J538" i="2"/>
  <c r="C538" i="2"/>
  <c r="D538" i="2"/>
  <c r="F528" i="2"/>
  <c r="C528" i="2"/>
  <c r="F522" i="2"/>
  <c r="G520" i="2"/>
  <c r="D516" i="2"/>
  <c r="H514" i="2"/>
  <c r="F508" i="2"/>
  <c r="D509" i="2"/>
  <c r="D498" i="2"/>
  <c r="G496" i="2"/>
  <c r="D492" i="2"/>
  <c r="L490" i="2"/>
  <c r="F4" i="2"/>
  <c r="J4" i="2"/>
  <c r="S16" i="2"/>
  <c r="J16" i="2"/>
  <c r="S112" i="2"/>
  <c r="K112" i="2"/>
  <c r="G112" i="2"/>
  <c r="F114" i="2"/>
  <c r="M187" i="2"/>
  <c r="F189" i="2"/>
  <c r="C211" i="2"/>
  <c r="C212" i="2"/>
  <c r="F213" i="2"/>
  <c r="L223" i="2"/>
  <c r="C224" i="2"/>
  <c r="H235" i="2"/>
  <c r="I235" i="2"/>
  <c r="K235" i="2"/>
  <c r="M235" i="2"/>
  <c r="E235" i="2"/>
  <c r="C235" i="2"/>
  <c r="D378" i="2"/>
  <c r="F378" i="2"/>
  <c r="F388" i="2"/>
  <c r="C389" i="2"/>
  <c r="F445" i="2"/>
  <c r="Q445" i="2"/>
  <c r="C514" i="2"/>
  <c r="C521" i="2"/>
  <c r="D540" i="2"/>
  <c r="C544" i="2"/>
  <c r="K550" i="2"/>
  <c r="M550" i="2"/>
  <c r="L556" i="2"/>
  <c r="D557" i="2"/>
  <c r="I562" i="2"/>
  <c r="C576" i="2"/>
  <c r="F574" i="2"/>
  <c r="L580" i="2"/>
  <c r="F1270" i="2"/>
  <c r="D1270" i="2"/>
  <c r="G1264" i="2"/>
  <c r="G1276" i="2"/>
  <c r="C1278" i="2"/>
  <c r="G1453" i="2"/>
  <c r="D18" i="2"/>
  <c r="S244" i="2"/>
  <c r="D873" i="2"/>
  <c r="C1183" i="2"/>
  <c r="D223" i="2"/>
  <c r="L883" i="2"/>
  <c r="Q187" i="2"/>
  <c r="H211" i="2"/>
  <c r="D1500" i="2"/>
  <c r="G1498" i="2"/>
  <c r="F1500" i="2"/>
  <c r="C1260" i="2"/>
  <c r="D1259" i="2"/>
  <c r="J193" i="2"/>
  <c r="L193" i="2"/>
  <c r="M193" i="2"/>
  <c r="D195" i="2"/>
  <c r="S193" i="2"/>
  <c r="H193" i="2"/>
  <c r="F195" i="2"/>
  <c r="Q205" i="2"/>
  <c r="D207" i="2"/>
  <c r="D205" i="2"/>
  <c r="S205" i="2"/>
  <c r="J205" i="2"/>
  <c r="H205" i="2"/>
  <c r="F205" i="2"/>
  <c r="L205" i="2"/>
  <c r="C206" i="2"/>
  <c r="D206" i="2"/>
  <c r="J217" i="2"/>
  <c r="Q217" i="2"/>
  <c r="C217" i="2"/>
  <c r="D218" i="2"/>
  <c r="H217" i="2"/>
  <c r="L217" i="2"/>
  <c r="D219" i="2"/>
  <c r="G217" i="2"/>
  <c r="F231" i="2"/>
  <c r="J229" i="2"/>
  <c r="F229" i="2"/>
  <c r="S229" i="2"/>
  <c r="Q229" i="2"/>
  <c r="H229" i="2"/>
  <c r="C229" i="2"/>
  <c r="E229" i="2"/>
  <c r="M229" i="2"/>
  <c r="K229" i="2"/>
  <c r="L229" i="2"/>
  <c r="Q250" i="2"/>
  <c r="I250" i="2"/>
  <c r="D252" i="2"/>
  <c r="H250" i="2"/>
  <c r="J250" i="2"/>
  <c r="S250" i="2"/>
  <c r="G250" i="2"/>
  <c r="F264" i="2"/>
  <c r="D263" i="2"/>
  <c r="C263" i="2"/>
  <c r="E262" i="2"/>
  <c r="G262" i="2"/>
  <c r="C262" i="2"/>
  <c r="M262" i="2"/>
  <c r="K262" i="2"/>
  <c r="D262" i="2"/>
  <c r="L262" i="2"/>
  <c r="J262" i="2"/>
  <c r="I274" i="2"/>
  <c r="D274" i="2"/>
  <c r="G274" i="2"/>
  <c r="F274" i="2"/>
  <c r="S274" i="2"/>
  <c r="D276" i="2"/>
  <c r="J274" i="2"/>
  <c r="D275" i="2"/>
  <c r="C275" i="2"/>
  <c r="E274" i="2"/>
  <c r="F276" i="2"/>
  <c r="Q274" i="2"/>
  <c r="L286" i="2"/>
  <c r="E286" i="2"/>
  <c r="D287" i="2"/>
  <c r="K286" i="2"/>
  <c r="I286" i="2"/>
  <c r="F286" i="2"/>
  <c r="C286" i="2"/>
  <c r="Q286" i="2"/>
  <c r="K298" i="2"/>
  <c r="I298" i="2"/>
  <c r="F300" i="2"/>
  <c r="Q298" i="2"/>
  <c r="S298" i="2"/>
  <c r="C298" i="2"/>
  <c r="H298" i="2"/>
  <c r="M298" i="2"/>
  <c r="D298" i="2"/>
  <c r="E298" i="2"/>
  <c r="D300" i="2"/>
  <c r="F310" i="2"/>
  <c r="C310" i="2"/>
  <c r="C311" i="2"/>
  <c r="Q310" i="2"/>
  <c r="D312" i="2"/>
  <c r="S310" i="2"/>
  <c r="H310" i="2"/>
  <c r="D310" i="2"/>
  <c r="F312" i="2"/>
  <c r="I322" i="2"/>
  <c r="H322" i="2"/>
  <c r="G322" i="2"/>
  <c r="D324" i="2"/>
  <c r="I358" i="2"/>
  <c r="F360" i="2"/>
  <c r="K358" i="2"/>
  <c r="S358" i="2"/>
  <c r="G358" i="2"/>
  <c r="E358" i="2"/>
  <c r="L358" i="2"/>
  <c r="C359" i="2"/>
  <c r="E370" i="2"/>
  <c r="Q370" i="2"/>
  <c r="K370" i="2"/>
  <c r="G370" i="2"/>
  <c r="M370" i="2"/>
  <c r="D370" i="2"/>
  <c r="F370" i="2"/>
  <c r="D371" i="2"/>
  <c r="D372" i="2"/>
  <c r="C370" i="2"/>
  <c r="D384" i="2"/>
  <c r="E382" i="2"/>
  <c r="S382" i="2"/>
  <c r="D382" i="2"/>
  <c r="I382" i="2"/>
  <c r="H382" i="2"/>
  <c r="J394" i="2"/>
  <c r="H394" i="2"/>
  <c r="K439" i="2"/>
  <c r="S415" i="2"/>
  <c r="H439" i="2"/>
  <c r="F439" i="2"/>
  <c r="M439" i="2"/>
  <c r="C427" i="2"/>
  <c r="L394" i="2"/>
  <c r="G382" i="2"/>
  <c r="G310" i="2"/>
  <c r="D286" i="2"/>
  <c r="F372" i="2"/>
  <c r="E394" i="2"/>
  <c r="J298" i="2"/>
  <c r="D299" i="2"/>
  <c r="D311" i="2"/>
  <c r="D264" i="2"/>
  <c r="K205" i="2"/>
  <c r="G229" i="2"/>
  <c r="M205" i="2"/>
  <c r="I109" i="2"/>
  <c r="G109" i="2"/>
  <c r="D111" i="2"/>
  <c r="C109" i="2"/>
  <c r="D110" i="2"/>
  <c r="K109" i="2"/>
  <c r="H109" i="2"/>
  <c r="E109" i="2"/>
  <c r="M109" i="2"/>
  <c r="D109" i="2"/>
  <c r="S109" i="2"/>
  <c r="F109" i="2"/>
  <c r="L121" i="2"/>
  <c r="D121" i="2"/>
  <c r="D122" i="2"/>
  <c r="E121" i="2"/>
  <c r="M121" i="2"/>
  <c r="C121" i="2"/>
  <c r="G121" i="2"/>
  <c r="I121" i="2"/>
  <c r="D130" i="2"/>
  <c r="E130" i="2"/>
  <c r="Q151" i="2"/>
  <c r="E151" i="2"/>
  <c r="H151" i="2"/>
  <c r="F153" i="2"/>
  <c r="G151" i="2"/>
  <c r="M151" i="2"/>
  <c r="C152" i="2"/>
  <c r="J151" i="2"/>
  <c r="C151" i="2"/>
  <c r="D152" i="2"/>
  <c r="D153" i="2"/>
  <c r="S151" i="2"/>
  <c r="F163" i="2"/>
  <c r="Q163" i="2"/>
  <c r="E163" i="2"/>
  <c r="D164" i="2"/>
  <c r="I163" i="2"/>
  <c r="D165" i="2"/>
  <c r="C163" i="2"/>
  <c r="J163" i="2"/>
  <c r="L172" i="2"/>
  <c r="I172" i="2"/>
  <c r="E349" i="2"/>
  <c r="K349" i="2"/>
  <c r="H349" i="2"/>
  <c r="J349" i="2"/>
  <c r="M349" i="2"/>
  <c r="F351" i="2"/>
  <c r="I349" i="2"/>
  <c r="Q349" i="2"/>
  <c r="L349" i="2"/>
  <c r="F349" i="2"/>
  <c r="D362" i="2"/>
  <c r="F363" i="2"/>
  <c r="F361" i="2"/>
  <c r="E361" i="2"/>
  <c r="C361" i="2"/>
  <c r="L361" i="2"/>
  <c r="Q361" i="2"/>
  <c r="I361" i="2"/>
  <c r="G361" i="2"/>
  <c r="F375" i="2"/>
  <c r="C373" i="2"/>
  <c r="D373" i="2"/>
  <c r="H373" i="2"/>
  <c r="K373" i="2"/>
  <c r="L373" i="2"/>
  <c r="D375" i="2"/>
  <c r="J373" i="2"/>
  <c r="E373" i="2"/>
  <c r="K385" i="2"/>
  <c r="D385" i="2"/>
  <c r="L406" i="2"/>
  <c r="D408" i="2"/>
  <c r="I406" i="2"/>
  <c r="D407" i="2"/>
  <c r="D406" i="2"/>
  <c r="C406" i="2"/>
  <c r="S406" i="2"/>
  <c r="Q406" i="2"/>
  <c r="C419" i="2"/>
  <c r="E418" i="2"/>
  <c r="H418" i="2"/>
  <c r="M418" i="2"/>
  <c r="D419" i="2"/>
  <c r="D418" i="2"/>
  <c r="I418" i="2"/>
  <c r="C418" i="2"/>
  <c r="F420" i="2"/>
  <c r="D420" i="2"/>
  <c r="L418" i="2"/>
  <c r="Q418" i="2"/>
  <c r="G418" i="2"/>
  <c r="S418" i="2"/>
  <c r="K430" i="2"/>
  <c r="C431" i="2"/>
  <c r="Q430" i="2"/>
  <c r="G430" i="2"/>
  <c r="I430" i="2"/>
  <c r="S442" i="2"/>
  <c r="D444" i="2"/>
  <c r="F442" i="2"/>
  <c r="K442" i="2"/>
  <c r="S427" i="2"/>
  <c r="C383" i="2"/>
  <c r="D440" i="2"/>
  <c r="M322" i="2"/>
  <c r="H427" i="2"/>
  <c r="G349" i="2"/>
  <c r="C350" i="2"/>
  <c r="S217" i="2"/>
  <c r="G286" i="2"/>
  <c r="C131" i="2"/>
  <c r="I184" i="2"/>
  <c r="J184" i="2"/>
  <c r="E184" i="2"/>
  <c r="C130" i="2"/>
  <c r="L130" i="2"/>
  <c r="J142" i="2"/>
  <c r="F142" i="2"/>
  <c r="D142" i="2"/>
  <c r="M442" i="2"/>
  <c r="G415" i="2"/>
  <c r="D250" i="2"/>
  <c r="E442" i="2"/>
  <c r="K415" i="2"/>
  <c r="S163" i="2"/>
  <c r="D172" i="2"/>
  <c r="F123" i="2"/>
  <c r="D349" i="2"/>
  <c r="J358" i="2"/>
  <c r="S439" i="2"/>
  <c r="D151" i="2"/>
  <c r="G427" i="2"/>
  <c r="I151" i="2"/>
  <c r="C407" i="2"/>
  <c r="M415" i="2"/>
  <c r="D403" i="2"/>
  <c r="Q403" i="2"/>
  <c r="C194" i="2"/>
  <c r="J361" i="2"/>
  <c r="F396" i="2"/>
  <c r="D387" i="2"/>
  <c r="M403" i="2"/>
  <c r="Q427" i="2"/>
  <c r="I385" i="2"/>
  <c r="M385" i="2"/>
  <c r="L403" i="2"/>
  <c r="S385" i="2"/>
  <c r="K394" i="2"/>
  <c r="M394" i="2"/>
  <c r="E403" i="2"/>
  <c r="H385" i="2"/>
  <c r="C404" i="2"/>
  <c r="I427" i="2"/>
  <c r="D395" i="2"/>
  <c r="F387" i="2"/>
  <c r="K193" i="2"/>
  <c r="C374" i="2"/>
  <c r="J418" i="2"/>
  <c r="I310" i="2"/>
  <c r="M406" i="2"/>
  <c r="F408" i="2"/>
  <c r="J310" i="2"/>
  <c r="M358" i="2"/>
  <c r="L274" i="2"/>
  <c r="D359" i="2"/>
  <c r="D251" i="2"/>
  <c r="F298" i="2"/>
  <c r="C274" i="2"/>
  <c r="H358" i="2"/>
  <c r="D123" i="2"/>
  <c r="D360" i="2"/>
  <c r="Q442" i="2"/>
  <c r="D351" i="2"/>
  <c r="K217" i="2"/>
  <c r="G373" i="2"/>
  <c r="D350" i="2"/>
  <c r="D229" i="2"/>
  <c r="C205" i="2"/>
  <c r="Q109" i="2"/>
  <c r="F193" i="2"/>
  <c r="D194" i="2"/>
  <c r="D193" i="2"/>
  <c r="K163" i="2"/>
  <c r="F151" i="2"/>
  <c r="M163" i="2"/>
  <c r="C1101" i="2"/>
  <c r="D1099" i="2"/>
  <c r="D1051" i="2"/>
  <c r="K1051" i="2"/>
  <c r="F1041" i="2"/>
  <c r="L1039" i="2"/>
  <c r="F358" i="2"/>
  <c r="S262" i="2"/>
  <c r="Q193" i="2"/>
  <c r="I403" i="2"/>
  <c r="C428" i="2"/>
  <c r="Q439" i="2"/>
  <c r="D427" i="2"/>
  <c r="C439" i="2"/>
  <c r="I394" i="2"/>
  <c r="L382" i="2"/>
  <c r="F384" i="2"/>
  <c r="C322" i="2"/>
  <c r="S322" i="2"/>
  <c r="L322" i="2"/>
  <c r="M427" i="2"/>
  <c r="C382" i="2"/>
  <c r="E427" i="2"/>
  <c r="K382" i="2"/>
  <c r="J382" i="2"/>
  <c r="F382" i="2"/>
  <c r="D323" i="2"/>
  <c r="J427" i="2"/>
  <c r="K427" i="2"/>
  <c r="C251" i="2"/>
  <c r="G193" i="2"/>
  <c r="C110" i="2"/>
  <c r="F441" i="2"/>
  <c r="S286" i="2"/>
  <c r="M130" i="2"/>
  <c r="M184" i="2"/>
  <c r="C184" i="2"/>
  <c r="K184" i="2"/>
  <c r="C185" i="2"/>
  <c r="Q184" i="2"/>
  <c r="L310" i="2"/>
  <c r="D131" i="2"/>
  <c r="M142" i="2"/>
  <c r="S142" i="2"/>
  <c r="D144" i="2"/>
  <c r="D143" i="2"/>
  <c r="I442" i="2"/>
  <c r="F444" i="2"/>
  <c r="C416" i="2"/>
  <c r="L298" i="2"/>
  <c r="F250" i="2"/>
  <c r="Q415" i="2"/>
  <c r="F417" i="2"/>
  <c r="K142" i="2"/>
  <c r="D163" i="2"/>
  <c r="K274" i="2"/>
  <c r="C250" i="2"/>
  <c r="G172" i="2"/>
  <c r="K250" i="2"/>
  <c r="K130" i="2"/>
  <c r="S349" i="2"/>
  <c r="H262" i="2"/>
  <c r="K151" i="2"/>
  <c r="L151" i="2"/>
  <c r="F406" i="2"/>
  <c r="E439" i="2"/>
  <c r="D417" i="2"/>
  <c r="D416" i="2"/>
  <c r="M361" i="2"/>
  <c r="C386" i="2"/>
  <c r="C385" i="2"/>
  <c r="E385" i="2"/>
  <c r="J415" i="2"/>
  <c r="Q394" i="2"/>
  <c r="D404" i="2"/>
  <c r="C394" i="2"/>
  <c r="G403" i="2"/>
  <c r="L385" i="2"/>
  <c r="F385" i="2"/>
  <c r="C395" i="2"/>
  <c r="G394" i="2"/>
  <c r="D386" i="2"/>
  <c r="C193" i="2"/>
  <c r="S373" i="2"/>
  <c r="M430" i="2"/>
  <c r="G406" i="2"/>
  <c r="E310" i="2"/>
  <c r="D442" i="2"/>
  <c r="J406" i="2"/>
  <c r="C371" i="2"/>
  <c r="Q358" i="2"/>
  <c r="F432" i="2"/>
  <c r="C299" i="2"/>
  <c r="F288" i="2"/>
  <c r="I262" i="2"/>
  <c r="I370" i="2"/>
  <c r="S370" i="2"/>
  <c r="H121" i="2"/>
  <c r="F121" i="2"/>
  <c r="D363" i="2"/>
  <c r="D231" i="2"/>
  <c r="E205" i="2"/>
  <c r="E193" i="2"/>
  <c r="L1366" i="2"/>
  <c r="M1366" i="2"/>
  <c r="F1366" i="2"/>
  <c r="E1366" i="2"/>
  <c r="I1366" i="2"/>
  <c r="C1367" i="2"/>
  <c r="G1366" i="2"/>
  <c r="J1366" i="2"/>
  <c r="D1366" i="2"/>
  <c r="F1368" i="2"/>
  <c r="K1366" i="2"/>
  <c r="C1361" i="2"/>
  <c r="L1360" i="2"/>
  <c r="F1362" i="2"/>
  <c r="E1360" i="2"/>
  <c r="G1360" i="2"/>
  <c r="H1360" i="2"/>
  <c r="C1360" i="2"/>
  <c r="M1360" i="2"/>
  <c r="J1360" i="2"/>
  <c r="D1362" i="2"/>
  <c r="D1361" i="2"/>
  <c r="D1360" i="2"/>
  <c r="K1360" i="2"/>
  <c r="G1354" i="2"/>
  <c r="L1354" i="2"/>
  <c r="E1354" i="2"/>
  <c r="D1354" i="2"/>
  <c r="K1354" i="2"/>
  <c r="D1355" i="2"/>
  <c r="C1354" i="2"/>
  <c r="H1354" i="2"/>
  <c r="D1356" i="2"/>
  <c r="J1354" i="2"/>
  <c r="C1355" i="2"/>
  <c r="I1348" i="2"/>
  <c r="K1348" i="2"/>
  <c r="F1350" i="2"/>
  <c r="F1344" i="2"/>
  <c r="G1342" i="2"/>
  <c r="M1342" i="2"/>
  <c r="C1343" i="2"/>
  <c r="F1336" i="2"/>
  <c r="K1336" i="2"/>
  <c r="G1336" i="2"/>
  <c r="H1336" i="2"/>
  <c r="D1336" i="2"/>
  <c r="C1337" i="2"/>
  <c r="M1336" i="2"/>
  <c r="F1338" i="2"/>
  <c r="L1336" i="2"/>
  <c r="E1336" i="2"/>
  <c r="L1330" i="2"/>
  <c r="C1331" i="2"/>
  <c r="F1330" i="2"/>
  <c r="M1330" i="2"/>
  <c r="C1332" i="2"/>
  <c r="H1330" i="2"/>
  <c r="I1318" i="2"/>
  <c r="D1319" i="2"/>
  <c r="F1318" i="2"/>
  <c r="M1318" i="2"/>
  <c r="K1318" i="2"/>
  <c r="D1318" i="2"/>
  <c r="J1318" i="2"/>
  <c r="D1320" i="2"/>
  <c r="E1318" i="2"/>
  <c r="K1312" i="2"/>
  <c r="F1314" i="2"/>
  <c r="F1246" i="2"/>
  <c r="H1246" i="2"/>
  <c r="C1248" i="2"/>
  <c r="K1246" i="2"/>
  <c r="D1248" i="2"/>
  <c r="M1246" i="2"/>
  <c r="F1248" i="2"/>
  <c r="I1246" i="2"/>
  <c r="G1246" i="2"/>
  <c r="E1246" i="2"/>
  <c r="J1246" i="2"/>
  <c r="D1246" i="2"/>
  <c r="F1242" i="2"/>
  <c r="D1241" i="2"/>
  <c r="F1240" i="2"/>
  <c r="D1242" i="2"/>
  <c r="G1240" i="2"/>
  <c r="C1241" i="2"/>
  <c r="L1240" i="2"/>
  <c r="J1240" i="2"/>
  <c r="H1240" i="2"/>
  <c r="E1240" i="2"/>
  <c r="M1240" i="2"/>
  <c r="K1240" i="2"/>
  <c r="M1234" i="2"/>
  <c r="D1236" i="2"/>
  <c r="I1234" i="2"/>
  <c r="D1234" i="2"/>
  <c r="C1235" i="2"/>
  <c r="C1234" i="2"/>
  <c r="G1234" i="2"/>
  <c r="L1234" i="2"/>
  <c r="C1236" i="2"/>
  <c r="K1234" i="2"/>
  <c r="H1234" i="2"/>
  <c r="F1234" i="2"/>
  <c r="E1234" i="2"/>
  <c r="M1228" i="2"/>
  <c r="J1228" i="2"/>
  <c r="F1230" i="2"/>
  <c r="C1230" i="2"/>
  <c r="D1228" i="2"/>
  <c r="K1228" i="2"/>
  <c r="H1228" i="2"/>
  <c r="F1228" i="2"/>
  <c r="C1229" i="2"/>
  <c r="D1230" i="2"/>
  <c r="C1228" i="2"/>
  <c r="L1228" i="2"/>
  <c r="F1222" i="2"/>
  <c r="D1222" i="2"/>
  <c r="C1224" i="2"/>
  <c r="L1222" i="2"/>
  <c r="D1216" i="2"/>
  <c r="F1216" i="2"/>
  <c r="E1216" i="2"/>
  <c r="J1216" i="2"/>
  <c r="L1216" i="2"/>
  <c r="I1216" i="2"/>
  <c r="C1218" i="2"/>
  <c r="D1217" i="2"/>
  <c r="K1216" i="2"/>
  <c r="M1216" i="2"/>
  <c r="G1210" i="2"/>
  <c r="C1212" i="2"/>
  <c r="H1210" i="2"/>
  <c r="C1210" i="2"/>
  <c r="M1210" i="2"/>
  <c r="E1210" i="2"/>
  <c r="D1204" i="2"/>
  <c r="K1204" i="2"/>
  <c r="D1205" i="2"/>
  <c r="D1206" i="2"/>
  <c r="C1188" i="2"/>
  <c r="H1186" i="2"/>
  <c r="D996" i="2"/>
  <c r="G994" i="2"/>
  <c r="K994" i="2"/>
  <c r="M994" i="2"/>
  <c r="L994" i="2"/>
  <c r="D899" i="2"/>
  <c r="C898" i="2"/>
  <c r="F900" i="2"/>
  <c r="M898" i="2"/>
  <c r="E898" i="2"/>
  <c r="D894" i="2"/>
  <c r="E892" i="2"/>
  <c r="I823" i="2"/>
  <c r="C825" i="2"/>
  <c r="I490" i="2"/>
  <c r="E490" i="2"/>
  <c r="K490" i="2"/>
  <c r="M490" i="2"/>
  <c r="D491" i="2"/>
  <c r="C492" i="2"/>
  <c r="H490" i="2"/>
  <c r="L484" i="2"/>
  <c r="H484" i="2"/>
  <c r="F484" i="2"/>
  <c r="F486" i="2"/>
  <c r="C484" i="2"/>
  <c r="J478" i="2"/>
  <c r="H478" i="2"/>
  <c r="D478" i="2"/>
  <c r="K478" i="2"/>
  <c r="G472" i="2"/>
  <c r="D472" i="2"/>
  <c r="C473" i="2"/>
  <c r="F462" i="2"/>
  <c r="E460" i="2"/>
  <c r="J460" i="2"/>
  <c r="D460" i="2"/>
  <c r="D461" i="2"/>
  <c r="H460" i="2"/>
  <c r="C454" i="2"/>
  <c r="J454" i="2"/>
  <c r="K454" i="2"/>
  <c r="E454" i="2"/>
  <c r="C456" i="2"/>
  <c r="C455" i="2"/>
  <c r="F456" i="2"/>
  <c r="H4" i="2"/>
  <c r="E4" i="2"/>
  <c r="I4" i="2"/>
  <c r="C4" i="2"/>
  <c r="F6" i="2"/>
  <c r="D6" i="2"/>
  <c r="S4" i="2"/>
  <c r="Q16" i="2"/>
  <c r="E16" i="2"/>
  <c r="D16" i="2"/>
  <c r="M16" i="2"/>
  <c r="H16" i="2"/>
  <c r="D29" i="2"/>
  <c r="C28" i="2"/>
  <c r="J52" i="2"/>
  <c r="Q52" i="2"/>
  <c r="K52" i="2"/>
  <c r="L52" i="2"/>
  <c r="G52" i="2"/>
  <c r="F66" i="2"/>
  <c r="M64" i="2"/>
  <c r="C64" i="2"/>
  <c r="Q64" i="2"/>
  <c r="F76" i="2"/>
  <c r="D78" i="2"/>
  <c r="L100" i="2"/>
  <c r="C100" i="2"/>
  <c r="C101" i="2"/>
  <c r="F100" i="2"/>
  <c r="J100" i="2"/>
  <c r="Q100" i="2"/>
  <c r="D100" i="2"/>
  <c r="S100" i="2"/>
  <c r="F1111" i="2"/>
  <c r="L1111" i="2"/>
  <c r="G1111" i="2"/>
  <c r="K1111" i="2"/>
  <c r="M1111" i="2"/>
  <c r="C1112" i="2"/>
  <c r="D1105" i="2"/>
  <c r="M1105" i="2"/>
  <c r="L1105" i="2"/>
  <c r="C863" i="2"/>
  <c r="F862" i="2"/>
  <c r="F864" i="2"/>
  <c r="I862" i="2"/>
  <c r="D862" i="2"/>
  <c r="D864" i="2"/>
  <c r="E862" i="2"/>
  <c r="M862" i="2"/>
  <c r="C856" i="2"/>
  <c r="D856" i="2"/>
  <c r="D858" i="2"/>
  <c r="D857" i="2"/>
  <c r="F858" i="2"/>
  <c r="K856" i="2"/>
  <c r="E856" i="2"/>
  <c r="C858" i="2"/>
  <c r="C851" i="2"/>
  <c r="G850" i="2"/>
  <c r="D850" i="2"/>
  <c r="J850" i="2"/>
  <c r="K850" i="2"/>
  <c r="L850" i="2"/>
  <c r="E850" i="2"/>
  <c r="D852" i="2"/>
  <c r="E844" i="2"/>
  <c r="C844" i="2"/>
  <c r="C795" i="2"/>
  <c r="C794" i="2"/>
  <c r="D687" i="2"/>
  <c r="M685" i="2"/>
  <c r="K685" i="2"/>
  <c r="E1162" i="2"/>
  <c r="C1163" i="2"/>
  <c r="H1162" i="2"/>
  <c r="K1150" i="2"/>
  <c r="L1150" i="2"/>
  <c r="D943" i="2"/>
  <c r="G943" i="2"/>
  <c r="G571" i="2"/>
  <c r="D572" i="2"/>
  <c r="D523" i="2"/>
  <c r="E523" i="2"/>
  <c r="D517" i="2"/>
  <c r="D519" i="2"/>
  <c r="D512" i="2"/>
  <c r="M511" i="2"/>
  <c r="D1447" i="2"/>
  <c r="L1447" i="2"/>
  <c r="D1449" i="2"/>
  <c r="C1449" i="2"/>
  <c r="J1447" i="2"/>
  <c r="M1441" i="2"/>
  <c r="D1441" i="2"/>
  <c r="H1441" i="2"/>
  <c r="F1393" i="2"/>
  <c r="D1395" i="2"/>
  <c r="E1387" i="2"/>
  <c r="K1387" i="2"/>
  <c r="C1381" i="2"/>
  <c r="E1381" i="2"/>
  <c r="D1381" i="2"/>
  <c r="F1381" i="2"/>
  <c r="C1460" i="2"/>
  <c r="C1461" i="2"/>
  <c r="I886" i="2"/>
  <c r="M886" i="2"/>
  <c r="K886" i="2"/>
  <c r="D566" i="2"/>
  <c r="C567" i="2"/>
  <c r="G565" i="2"/>
  <c r="C566" i="2"/>
  <c r="D466" i="2"/>
  <c r="D468" i="2"/>
  <c r="D61" i="2"/>
  <c r="D62" i="2"/>
  <c r="I61" i="2"/>
  <c r="F63" i="2"/>
  <c r="L85" i="2"/>
  <c r="D87" i="2"/>
  <c r="S85" i="2"/>
  <c r="C181" i="2"/>
  <c r="D183" i="2"/>
  <c r="E214" i="2"/>
  <c r="Q214" i="2"/>
  <c r="H283" i="2"/>
  <c r="L283" i="2"/>
  <c r="D1302" i="2"/>
  <c r="F1300" i="2"/>
  <c r="C1300" i="2"/>
  <c r="L1294" i="2"/>
  <c r="M1294" i="2"/>
  <c r="I1294" i="2"/>
  <c r="C1295" i="2"/>
  <c r="C1289" i="2"/>
  <c r="C1288" i="2"/>
  <c r="G1288" i="2"/>
  <c r="L1288" i="2"/>
  <c r="M1288" i="2"/>
  <c r="D1094" i="2"/>
  <c r="H1093" i="2"/>
  <c r="D1088" i="2"/>
  <c r="F1087" i="2"/>
  <c r="F1089" i="2"/>
  <c r="M1087" i="2"/>
  <c r="E1081" i="2"/>
  <c r="D1083" i="2"/>
  <c r="D1081" i="2"/>
  <c r="C1081" i="2"/>
  <c r="L1081" i="2"/>
  <c r="E913" i="2"/>
  <c r="C914" i="2"/>
  <c r="H913" i="2"/>
  <c r="I913" i="2"/>
  <c r="F909" i="2"/>
  <c r="F907" i="2"/>
  <c r="D909" i="2"/>
  <c r="F783" i="2"/>
  <c r="C781" i="2"/>
  <c r="C782" i="2"/>
  <c r="M781" i="2"/>
  <c r="L775" i="2"/>
  <c r="I775" i="2"/>
  <c r="F769" i="2"/>
  <c r="C769" i="2"/>
  <c r="L499" i="2"/>
  <c r="I499" i="2"/>
  <c r="C499" i="2"/>
  <c r="F501" i="2"/>
  <c r="C500" i="2"/>
  <c r="D499" i="2"/>
  <c r="E499" i="2"/>
  <c r="H499" i="2"/>
  <c r="F499" i="2"/>
  <c r="J499" i="2"/>
  <c r="D374" i="2"/>
  <c r="M373" i="2"/>
  <c r="J1108" i="2"/>
  <c r="C1109" i="2"/>
  <c r="M946" i="2"/>
  <c r="I946" i="2"/>
  <c r="C946" i="2"/>
  <c r="M820" i="2"/>
  <c r="K820" i="2"/>
  <c r="F810" i="2"/>
  <c r="D808" i="2"/>
  <c r="S301" i="2"/>
  <c r="D302" i="2"/>
  <c r="F303" i="2"/>
  <c r="F346" i="2"/>
  <c r="F348" i="2"/>
  <c r="C355" i="2"/>
  <c r="H355" i="2"/>
  <c r="D355" i="2"/>
  <c r="L355" i="2"/>
  <c r="K355" i="2"/>
  <c r="G355" i="2"/>
  <c r="J355" i="2"/>
  <c r="I355" i="2"/>
  <c r="F355" i="2"/>
  <c r="D1461" i="2"/>
  <c r="D1433" i="2"/>
  <c r="D1432" i="2"/>
  <c r="L1432" i="2"/>
  <c r="M1432" i="2"/>
  <c r="D1434" i="2"/>
  <c r="J1426" i="2"/>
  <c r="D1428" i="2"/>
  <c r="G1426" i="2"/>
  <c r="D1427" i="2"/>
  <c r="C1426" i="2"/>
  <c r="K1426" i="2"/>
  <c r="F1428" i="2"/>
  <c r="M1153" i="2"/>
  <c r="C1153" i="2"/>
  <c r="F1153" i="2"/>
  <c r="J1153" i="2"/>
  <c r="L1153" i="2"/>
  <c r="D1155" i="2"/>
  <c r="F1155" i="2"/>
  <c r="H1153" i="2"/>
  <c r="I1153" i="2"/>
  <c r="C1154" i="2"/>
  <c r="G1153" i="2"/>
  <c r="D1148" i="2"/>
  <c r="H1147" i="2"/>
  <c r="D1147" i="2"/>
  <c r="M1147" i="2"/>
  <c r="K1147" i="2"/>
  <c r="J1147" i="2"/>
  <c r="E1147" i="2"/>
  <c r="D1149" i="2"/>
  <c r="G1147" i="2"/>
  <c r="D1142" i="2"/>
  <c r="L1141" i="2"/>
  <c r="C1141" i="2"/>
  <c r="K1141" i="2"/>
  <c r="D1143" i="2"/>
  <c r="C1142" i="2"/>
  <c r="E1135" i="2"/>
  <c r="D1135" i="2"/>
  <c r="F1137" i="2"/>
  <c r="D1131" i="2"/>
  <c r="D1129" i="2"/>
  <c r="G1129" i="2"/>
  <c r="H1129" i="2"/>
  <c r="K841" i="2"/>
  <c r="C843" i="2"/>
  <c r="D666" i="2"/>
  <c r="G664" i="2"/>
  <c r="F666" i="2"/>
  <c r="M664" i="2"/>
  <c r="E658" i="2"/>
  <c r="I658" i="2"/>
  <c r="M658" i="2"/>
  <c r="F660" i="2"/>
  <c r="D660" i="2"/>
  <c r="K658" i="2"/>
  <c r="C658" i="2"/>
  <c r="L658" i="2"/>
  <c r="D659" i="2"/>
  <c r="H658" i="2"/>
  <c r="C660" i="2"/>
  <c r="G658" i="2"/>
  <c r="D652" i="2"/>
  <c r="K652" i="2"/>
  <c r="C652" i="2"/>
  <c r="J652" i="2"/>
  <c r="L652" i="2"/>
  <c r="M652" i="2"/>
  <c r="I652" i="2"/>
  <c r="D654" i="2"/>
  <c r="C654" i="2"/>
  <c r="E652" i="2"/>
  <c r="C653" i="2"/>
  <c r="D646" i="2"/>
  <c r="D648" i="2"/>
  <c r="M646" i="2"/>
  <c r="E646" i="2"/>
  <c r="I646" i="2"/>
  <c r="D647" i="2"/>
  <c r="C648" i="2"/>
  <c r="L646" i="2"/>
  <c r="C647" i="2"/>
  <c r="H646" i="2"/>
  <c r="F648" i="2"/>
  <c r="G646" i="2"/>
  <c r="D641" i="2"/>
  <c r="I640" i="2"/>
  <c r="F642" i="2"/>
  <c r="M640" i="2"/>
  <c r="D640" i="2"/>
  <c r="C641" i="2"/>
  <c r="C640" i="2"/>
  <c r="K640" i="2"/>
  <c r="L640" i="2"/>
  <c r="G640" i="2"/>
  <c r="C642" i="2"/>
  <c r="G634" i="2"/>
  <c r="L634" i="2"/>
  <c r="D636" i="2"/>
  <c r="D634" i="2"/>
  <c r="C636" i="2"/>
  <c r="F636" i="2"/>
  <c r="E634" i="2"/>
  <c r="J634" i="2"/>
  <c r="K634" i="2"/>
  <c r="F634" i="2"/>
  <c r="M634" i="2"/>
  <c r="K628" i="2"/>
  <c r="J628" i="2"/>
  <c r="C628" i="2"/>
  <c r="D630" i="2"/>
  <c r="E628" i="2"/>
  <c r="H628" i="2"/>
  <c r="D628" i="2"/>
  <c r="F630" i="2"/>
  <c r="C630" i="2"/>
  <c r="K70" i="2"/>
  <c r="C70" i="2"/>
  <c r="L70" i="2"/>
  <c r="J70" i="2"/>
  <c r="D71" i="2"/>
  <c r="J1420" i="2"/>
  <c r="F1420" i="2"/>
  <c r="C1421" i="2"/>
  <c r="K1420" i="2"/>
  <c r="G1420" i="2"/>
  <c r="E1420" i="2"/>
  <c r="L1420" i="2"/>
  <c r="F1414" i="2"/>
  <c r="E1414" i="2"/>
  <c r="L1414" i="2"/>
  <c r="G1414" i="2"/>
  <c r="C1416" i="2"/>
  <c r="C1414" i="2"/>
  <c r="M1414" i="2"/>
  <c r="I1414" i="2"/>
  <c r="D1410" i="2"/>
  <c r="C1410" i="2"/>
  <c r="M1408" i="2"/>
  <c r="G1408" i="2"/>
  <c r="K1408" i="2"/>
  <c r="C1409" i="2"/>
  <c r="E1408" i="2"/>
  <c r="D1408" i="2"/>
  <c r="L1408" i="2"/>
  <c r="F1408" i="2"/>
  <c r="I1408" i="2"/>
  <c r="E1402" i="2"/>
  <c r="M1402" i="2"/>
  <c r="D1403" i="2"/>
  <c r="J1402" i="2"/>
  <c r="I1402" i="2"/>
  <c r="C1402" i="2"/>
  <c r="F1404" i="2"/>
  <c r="C1403" i="2"/>
  <c r="H1402" i="2"/>
  <c r="D1396" i="2"/>
  <c r="H1396" i="2"/>
  <c r="D1398" i="2"/>
  <c r="J1396" i="2"/>
  <c r="I1396" i="2"/>
  <c r="F1398" i="2"/>
  <c r="D1397" i="2"/>
  <c r="C1396" i="2"/>
  <c r="M1396" i="2"/>
  <c r="K1396" i="2"/>
  <c r="D1391" i="2"/>
  <c r="C1392" i="2"/>
  <c r="F1392" i="2"/>
  <c r="J1390" i="2"/>
  <c r="E1390" i="2"/>
  <c r="C1390" i="2"/>
  <c r="C1391" i="2"/>
  <c r="I1390" i="2"/>
  <c r="H1390" i="2"/>
  <c r="F1390" i="2"/>
  <c r="D1390" i="2"/>
  <c r="D1384" i="2"/>
  <c r="C1385" i="2"/>
  <c r="F1384" i="2"/>
  <c r="H1384" i="2"/>
  <c r="C1386" i="2"/>
  <c r="G1384" i="2"/>
  <c r="L1384" i="2"/>
  <c r="D1385" i="2"/>
  <c r="C1384" i="2"/>
  <c r="D1386" i="2"/>
  <c r="I1384" i="2"/>
  <c r="C1380" i="2"/>
  <c r="L1378" i="2"/>
  <c r="H1378" i="2"/>
  <c r="K1378" i="2"/>
  <c r="G1378" i="2"/>
  <c r="M1378" i="2"/>
  <c r="C1374" i="2"/>
  <c r="F1374" i="2"/>
  <c r="F1372" i="2"/>
  <c r="G1372" i="2"/>
  <c r="C1282" i="2"/>
  <c r="J1282" i="2"/>
  <c r="D1283" i="2"/>
  <c r="F1200" i="2"/>
  <c r="J1198" i="2"/>
  <c r="D1199" i="2"/>
  <c r="G1198" i="2"/>
  <c r="H1198" i="2"/>
  <c r="M1198" i="2"/>
  <c r="L1198" i="2"/>
  <c r="K1198" i="2"/>
  <c r="I1198" i="2"/>
  <c r="E1198" i="2"/>
  <c r="C1198" i="2"/>
  <c r="C1200" i="2"/>
  <c r="F1198" i="2"/>
  <c r="D1198" i="2"/>
  <c r="K1192" i="2"/>
  <c r="I1192" i="2"/>
  <c r="D1192" i="2"/>
  <c r="L1192" i="2"/>
  <c r="F1194" i="2"/>
  <c r="G1192" i="2"/>
  <c r="M1192" i="2"/>
  <c r="D1193" i="2"/>
  <c r="F1188" i="2"/>
  <c r="F1186" i="2"/>
  <c r="K1186" i="2"/>
  <c r="D1188" i="2"/>
  <c r="I1186" i="2"/>
  <c r="D1187" i="2"/>
  <c r="L1186" i="2"/>
  <c r="G1186" i="2"/>
  <c r="M1186" i="2"/>
  <c r="C1187" i="2"/>
  <c r="D1186" i="2"/>
  <c r="G1180" i="2"/>
  <c r="I1180" i="2"/>
  <c r="F1180" i="2"/>
  <c r="L1180" i="2"/>
  <c r="E1180" i="2"/>
  <c r="D1180" i="2"/>
  <c r="C1182" i="2"/>
  <c r="F1182" i="2"/>
  <c r="C1180" i="2"/>
  <c r="C1104" i="2"/>
  <c r="H1102" i="2"/>
  <c r="L1102" i="2"/>
  <c r="C1102" i="2"/>
  <c r="E1102" i="2"/>
  <c r="D1103" i="2"/>
  <c r="M1048" i="2"/>
  <c r="C1049" i="2"/>
  <c r="C1048" i="2"/>
  <c r="E1048" i="2"/>
  <c r="D1049" i="2"/>
  <c r="F1048" i="2"/>
  <c r="C1050" i="2"/>
  <c r="H1048" i="2"/>
  <c r="L1048" i="2"/>
  <c r="I1048" i="2"/>
  <c r="J1048" i="2"/>
  <c r="D1050" i="2"/>
  <c r="F1042" i="2"/>
  <c r="C1042" i="2"/>
  <c r="D1044" i="2"/>
  <c r="C1043" i="2"/>
  <c r="F1044" i="2"/>
  <c r="G1042" i="2"/>
  <c r="K1042" i="2"/>
  <c r="D1043" i="2"/>
  <c r="H1042" i="2"/>
  <c r="C1044" i="2"/>
  <c r="J1042" i="2"/>
  <c r="D1042" i="2"/>
  <c r="M1042" i="2"/>
  <c r="L940" i="2"/>
  <c r="D940" i="2"/>
  <c r="M940" i="2"/>
  <c r="E940" i="2"/>
  <c r="F942" i="2"/>
  <c r="E934" i="2"/>
  <c r="K934" i="2"/>
  <c r="F936" i="2"/>
  <c r="D934" i="2"/>
  <c r="F882" i="2"/>
  <c r="D880" i="2"/>
  <c r="C881" i="2"/>
  <c r="K880" i="2"/>
  <c r="I880" i="2"/>
  <c r="J880" i="2"/>
  <c r="E880" i="2"/>
  <c r="C882" i="2"/>
  <c r="D881" i="2"/>
  <c r="C880" i="2"/>
  <c r="G880" i="2"/>
  <c r="F880" i="2"/>
  <c r="H874" i="2"/>
  <c r="F876" i="2"/>
  <c r="C875" i="2"/>
  <c r="J874" i="2"/>
  <c r="K874" i="2"/>
  <c r="G874" i="2"/>
  <c r="D875" i="2"/>
  <c r="M874" i="2"/>
  <c r="F874" i="2"/>
  <c r="I874" i="2"/>
  <c r="C874" i="2"/>
  <c r="E874" i="2"/>
  <c r="D874" i="2"/>
  <c r="H868" i="2"/>
  <c r="C870" i="2"/>
  <c r="D868" i="2"/>
  <c r="L868" i="2"/>
  <c r="J868" i="2"/>
  <c r="D869" i="2"/>
  <c r="C869" i="2"/>
  <c r="M868" i="2"/>
  <c r="E787" i="2"/>
  <c r="M787" i="2"/>
  <c r="C789" i="2"/>
  <c r="F789" i="2"/>
  <c r="H787" i="2"/>
  <c r="L787" i="2"/>
  <c r="E727" i="2"/>
  <c r="C729" i="2"/>
  <c r="D728" i="2"/>
  <c r="C728" i="2"/>
  <c r="C727" i="2"/>
  <c r="H727" i="2"/>
  <c r="M727" i="2"/>
  <c r="D729" i="2"/>
  <c r="I727" i="2"/>
  <c r="E721" i="2"/>
  <c r="I721" i="2"/>
  <c r="C721" i="2"/>
  <c r="G715" i="2"/>
  <c r="D715" i="2"/>
  <c r="C717" i="2"/>
  <c r="D601" i="2"/>
  <c r="I601" i="2"/>
  <c r="G601" i="2"/>
  <c r="E601" i="2"/>
  <c r="C603" i="2"/>
  <c r="C601" i="2"/>
  <c r="K601" i="2"/>
  <c r="D603" i="2"/>
  <c r="H601" i="2"/>
  <c r="D602" i="2"/>
  <c r="J559" i="2"/>
  <c r="E559" i="2"/>
  <c r="F559" i="2"/>
  <c r="D561" i="2"/>
  <c r="C493" i="2"/>
  <c r="D495" i="2"/>
  <c r="G493" i="2"/>
  <c r="H493" i="2"/>
  <c r="M493" i="2"/>
  <c r="E493" i="2"/>
  <c r="I493" i="2"/>
  <c r="F493" i="2"/>
  <c r="J493" i="2"/>
  <c r="K493" i="2"/>
  <c r="C14" i="2"/>
  <c r="H13" i="2"/>
  <c r="E13" i="2"/>
  <c r="I13" i="2"/>
  <c r="F13" i="2"/>
  <c r="D13" i="2"/>
  <c r="M13" i="2"/>
  <c r="C13" i="2"/>
  <c r="K13" i="2"/>
  <c r="J13" i="2"/>
  <c r="Q13" i="2"/>
  <c r="S13" i="2"/>
  <c r="D15" i="2"/>
  <c r="L13" i="2"/>
  <c r="L25" i="2"/>
  <c r="S25" i="2"/>
  <c r="D26" i="2"/>
  <c r="H25" i="2"/>
  <c r="M25" i="2"/>
  <c r="D25" i="2"/>
  <c r="J25" i="2"/>
  <c r="D27" i="2"/>
  <c r="Q25" i="2"/>
  <c r="G25" i="2"/>
  <c r="I97" i="2"/>
  <c r="D97" i="2"/>
  <c r="F97" i="2"/>
  <c r="C98" i="2"/>
  <c r="Q97" i="2"/>
  <c r="G97" i="2"/>
  <c r="J97" i="2"/>
  <c r="K97" i="2"/>
  <c r="M97" i="2"/>
  <c r="F99" i="2"/>
  <c r="H97" i="2"/>
  <c r="D98" i="2"/>
  <c r="D99" i="2"/>
  <c r="Q118" i="2"/>
  <c r="F118" i="2"/>
  <c r="L118" i="2"/>
  <c r="C119" i="2"/>
  <c r="S118" i="2"/>
  <c r="E118" i="2"/>
  <c r="C118" i="2"/>
  <c r="D118" i="2"/>
  <c r="D127" i="2"/>
  <c r="G127" i="2"/>
  <c r="D128" i="2"/>
  <c r="E127" i="2"/>
  <c r="S127" i="2"/>
  <c r="J127" i="2"/>
  <c r="D129" i="2"/>
  <c r="M139" i="2"/>
  <c r="I139" i="2"/>
  <c r="C139" i="2"/>
  <c r="J139" i="2"/>
  <c r="D170" i="2"/>
  <c r="H169" i="2"/>
  <c r="C170" i="2"/>
  <c r="D169" i="2"/>
  <c r="F169" i="2"/>
  <c r="L169" i="2"/>
  <c r="K169" i="2"/>
  <c r="S169" i="2"/>
  <c r="M169" i="2"/>
  <c r="I169" i="2"/>
  <c r="Q169" i="2"/>
  <c r="J169" i="2"/>
  <c r="F171" i="2"/>
  <c r="G169" i="2"/>
  <c r="C169" i="2"/>
  <c r="K259" i="2"/>
  <c r="F259" i="2"/>
  <c r="D260" i="2"/>
  <c r="G259" i="2"/>
  <c r="C260" i="2"/>
  <c r="D259" i="2"/>
  <c r="L313" i="2"/>
  <c r="D315" i="2"/>
  <c r="H313" i="2"/>
  <c r="S313" i="2"/>
  <c r="C313" i="2"/>
  <c r="M313" i="2"/>
  <c r="E313" i="2"/>
  <c r="K313" i="2"/>
  <c r="I313" i="2"/>
  <c r="G313" i="2"/>
  <c r="J313" i="2"/>
  <c r="C314" i="2"/>
  <c r="Q313" i="2"/>
  <c r="Q334" i="2"/>
  <c r="K334" i="2"/>
  <c r="C334" i="2"/>
  <c r="H334" i="2"/>
  <c r="C335" i="2"/>
  <c r="J334" i="2"/>
  <c r="M334" i="2"/>
  <c r="L334" i="2"/>
  <c r="S334" i="2"/>
  <c r="G334" i="2"/>
  <c r="J1180" i="2"/>
  <c r="I1042" i="2"/>
  <c r="C1186" i="2"/>
  <c r="F1050" i="2"/>
  <c r="C934" i="2"/>
  <c r="I868" i="2"/>
  <c r="D314" i="2"/>
  <c r="J1186" i="2"/>
  <c r="E1372" i="2"/>
  <c r="E1378" i="2"/>
  <c r="E97" i="2"/>
  <c r="L682" i="2"/>
  <c r="J682" i="2"/>
  <c r="F1213" i="2"/>
  <c r="H1213" i="2"/>
  <c r="D1077" i="2"/>
  <c r="F1075" i="2"/>
  <c r="F1077" i="2"/>
  <c r="C1076" i="2"/>
  <c r="H1075" i="2"/>
  <c r="E1075" i="2"/>
  <c r="D1076" i="2"/>
  <c r="I889" i="2"/>
  <c r="E889" i="2"/>
  <c r="L889" i="2"/>
  <c r="I88" i="2"/>
  <c r="S88" i="2"/>
  <c r="E88" i="2"/>
  <c r="J88" i="2"/>
  <c r="M88" i="2"/>
  <c r="C88" i="2"/>
  <c r="D88" i="2"/>
  <c r="F207" i="2"/>
  <c r="I205" i="2"/>
  <c r="I217" i="2"/>
  <c r="M217" i="2"/>
  <c r="E217" i="2"/>
  <c r="C218" i="2"/>
  <c r="C230" i="2"/>
  <c r="I229" i="2"/>
  <c r="C295" i="2"/>
  <c r="J295" i="2"/>
  <c r="D296" i="2"/>
  <c r="D304" i="2"/>
  <c r="F304" i="2"/>
  <c r="D1487" i="2"/>
  <c r="F1486" i="2"/>
  <c r="F1474" i="2"/>
  <c r="H1474" i="2"/>
  <c r="G1474" i="2"/>
  <c r="E1474" i="2"/>
  <c r="D1475" i="2"/>
  <c r="M1468" i="2"/>
  <c r="D1470" i="2"/>
  <c r="G1468" i="2"/>
  <c r="I1462" i="2"/>
  <c r="C1462" i="2"/>
  <c r="L1462" i="2"/>
  <c r="F1252" i="2"/>
  <c r="D1254" i="2"/>
  <c r="C1253" i="2"/>
  <c r="K1252" i="2"/>
  <c r="C905" i="2"/>
  <c r="D904" i="2"/>
  <c r="C904" i="2"/>
  <c r="I904" i="2"/>
  <c r="J817" i="2"/>
  <c r="K817" i="2"/>
  <c r="C278" i="2"/>
  <c r="J277" i="2"/>
  <c r="Q277" i="2"/>
  <c r="S277" i="2"/>
  <c r="I277" i="2"/>
  <c r="I1021" i="2"/>
  <c r="F1021" i="2"/>
  <c r="H1015" i="2"/>
  <c r="G1015" i="2"/>
  <c r="C35" i="2"/>
  <c r="F36" i="2"/>
  <c r="C269" i="2"/>
  <c r="Q268" i="2"/>
  <c r="E268" i="2"/>
  <c r="J268" i="2"/>
  <c r="I343" i="2"/>
  <c r="J343" i="2"/>
  <c r="Q343" i="2"/>
  <c r="D345" i="2"/>
  <c r="C344" i="2"/>
  <c r="H343" i="2"/>
  <c r="S343" i="2"/>
  <c r="D344" i="2"/>
  <c r="F345" i="2"/>
  <c r="E343" i="2"/>
  <c r="L352" i="2"/>
  <c r="G352" i="2"/>
  <c r="C362" i="2"/>
  <c r="S361" i="2"/>
  <c r="D361" i="2"/>
  <c r="K361" i="2"/>
  <c r="F1227" i="2"/>
  <c r="C1225" i="2"/>
  <c r="F414" i="2"/>
  <c r="S412" i="2"/>
  <c r="Q412" i="2"/>
  <c r="D414" i="2"/>
  <c r="L412" i="2"/>
  <c r="F472" i="2"/>
  <c r="F478" i="2"/>
  <c r="D569" i="2"/>
  <c r="F870" i="2"/>
  <c r="D936" i="2"/>
  <c r="G934" i="2"/>
  <c r="M934" i="2"/>
  <c r="J934" i="2"/>
  <c r="C940" i="2"/>
  <c r="H940" i="2"/>
  <c r="I940" i="2"/>
  <c r="K868" i="2"/>
  <c r="K1102" i="2"/>
  <c r="C1103" i="2"/>
  <c r="M1102" i="2"/>
  <c r="D1182" i="2"/>
  <c r="D1284" i="2"/>
  <c r="D1282" i="2"/>
  <c r="D1422" i="2"/>
  <c r="D1209" i="2"/>
  <c r="F412" i="2"/>
  <c r="H412" i="2"/>
  <c r="M412" i="2"/>
  <c r="D1137" i="2"/>
  <c r="K1135" i="2"/>
  <c r="M1135" i="2"/>
  <c r="J577" i="2"/>
  <c r="F577" i="2"/>
  <c r="D316" i="2"/>
  <c r="S316" i="2"/>
  <c r="E472" i="2"/>
  <c r="L472" i="2"/>
  <c r="C478" i="2"/>
  <c r="G568" i="2"/>
  <c r="E670" i="2"/>
  <c r="F868" i="2"/>
  <c r="I934" i="2"/>
  <c r="C936" i="2"/>
  <c r="H934" i="2"/>
  <c r="C941" i="2"/>
  <c r="F940" i="2"/>
  <c r="D942" i="2"/>
  <c r="C942" i="2"/>
  <c r="G1102" i="2"/>
  <c r="D1102" i="2"/>
  <c r="C868" i="2"/>
  <c r="F1104" i="2"/>
  <c r="D1104" i="2"/>
  <c r="J1102" i="2"/>
  <c r="D1420" i="2"/>
  <c r="C1181" i="2"/>
  <c r="G1282" i="2"/>
  <c r="L1282" i="2"/>
  <c r="C1420" i="2"/>
  <c r="H1420" i="2"/>
  <c r="C413" i="2"/>
  <c r="E1225" i="2"/>
  <c r="D1460" i="2"/>
  <c r="I1459" i="2"/>
  <c r="G1459" i="2"/>
  <c r="H1459" i="2"/>
  <c r="M1411" i="2"/>
  <c r="C1412" i="2"/>
  <c r="D1411" i="2"/>
  <c r="J1189" i="2"/>
  <c r="F1189" i="2"/>
  <c r="K211" i="2"/>
  <c r="J211" i="2"/>
  <c r="Q211" i="2"/>
  <c r="I211" i="2"/>
  <c r="M211" i="2"/>
  <c r="D213" i="2"/>
  <c r="D212" i="2"/>
  <c r="S211" i="2"/>
  <c r="E211" i="2"/>
  <c r="L478" i="2"/>
  <c r="E478" i="2"/>
  <c r="L568" i="2"/>
  <c r="F570" i="2"/>
  <c r="H670" i="2"/>
  <c r="G868" i="2"/>
  <c r="F934" i="2"/>
  <c r="D935" i="2"/>
  <c r="C935" i="2"/>
  <c r="D941" i="2"/>
  <c r="G940" i="2"/>
  <c r="J940" i="2"/>
  <c r="K940" i="2"/>
  <c r="D230" i="2"/>
  <c r="F1102" i="2"/>
  <c r="F1284" i="2"/>
  <c r="D1181" i="2"/>
  <c r="I1282" i="2"/>
  <c r="C1422" i="2"/>
  <c r="C1379" i="2"/>
  <c r="K412" i="2"/>
  <c r="C412" i="2"/>
  <c r="C127" i="2"/>
  <c r="K919" i="2"/>
  <c r="E919" i="2"/>
  <c r="D921" i="2"/>
  <c r="D525" i="2"/>
  <c r="D524" i="2"/>
  <c r="C524" i="2"/>
  <c r="E70" i="2"/>
  <c r="D70" i="2"/>
  <c r="M70" i="2"/>
  <c r="Q70" i="2"/>
  <c r="G70" i="2"/>
  <c r="D72" i="2"/>
  <c r="S388" i="2"/>
  <c r="D389" i="2"/>
  <c r="D1220" i="2"/>
  <c r="F1221" i="2"/>
  <c r="E1219" i="2"/>
  <c r="H1219" i="2"/>
  <c r="C1219" i="2"/>
  <c r="K1219" i="2"/>
</calcChain>
</file>

<file path=xl/sharedStrings.xml><?xml version="1.0" encoding="utf-8"?>
<sst xmlns="http://schemas.openxmlformats.org/spreadsheetml/2006/main" count="2607" uniqueCount="1374">
  <si>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</si>
  <si>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</si>
  <si>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</si>
  <si>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</si>
  <si>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</si>
  <si>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</si>
  <si>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</si>
  <si>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</si>
  <si>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</si>
  <si>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</si>
  <si>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</si>
  <si>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</si>
  <si>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</si>
  <si>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</si>
  <si>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</si>
  <si>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</si>
  <si>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</si>
  <si>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</si>
  <si>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</si>
  <si>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</si>
  <si>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</si>
  <si>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</si>
  <si>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</si>
  <si>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</si>
  <si>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</si>
  <si>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</si>
  <si>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</si>
  <si>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</si>
  <si>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</si>
  <si>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</si>
  <si>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</si>
  <si>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</si>
  <si>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</si>
  <si>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</si>
  <si>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</si>
  <si>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</si>
  <si>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</si>
  <si>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</si>
  <si>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</si>
  <si>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Hranice</t>
  </si>
  <si>
    <t>75301</t>
  </si>
  <si>
    <t>Přerov</t>
  </si>
  <si>
    <t>2/2019</t>
  </si>
  <si>
    <t>Šumperk</t>
  </si>
  <si>
    <t>5/2019</t>
  </si>
  <si>
    <t>11/2019</t>
  </si>
  <si>
    <t>7/2019</t>
  </si>
  <si>
    <t>Olomouc</t>
  </si>
  <si>
    <t>1/2019</t>
  </si>
  <si>
    <t>12/2019</t>
  </si>
  <si>
    <t>75002</t>
  </si>
  <si>
    <t>8/2019</t>
  </si>
  <si>
    <t>9/2019</t>
  </si>
  <si>
    <t>4/2019</t>
  </si>
  <si>
    <t>Hnojice</t>
  </si>
  <si>
    <t>78501</t>
  </si>
  <si>
    <t>Zábřeh</t>
  </si>
  <si>
    <t>78901</t>
  </si>
  <si>
    <t>6/2019</t>
  </si>
  <si>
    <t>78825</t>
  </si>
  <si>
    <t>78375</t>
  </si>
  <si>
    <t>77900</t>
  </si>
  <si>
    <t>Jeseník</t>
  </si>
  <si>
    <t>3/2019</t>
  </si>
  <si>
    <t>Kojetín</t>
  </si>
  <si>
    <t>75201</t>
  </si>
  <si>
    <t>Prostějov</t>
  </si>
  <si>
    <t>Litovel</t>
  </si>
  <si>
    <t>10/2019</t>
  </si>
  <si>
    <t>Vícov</t>
  </si>
  <si>
    <t>79803</t>
  </si>
  <si>
    <t>Mohelnice</t>
  </si>
  <si>
    <t>Písečná</t>
  </si>
  <si>
    <t>79082</t>
  </si>
  <si>
    <t>78332</t>
  </si>
  <si>
    <t>Uničov</t>
  </si>
  <si>
    <t>78391</t>
  </si>
  <si>
    <t>Šternberk</t>
  </si>
  <si>
    <t>79841</t>
  </si>
  <si>
    <t>Němčice nad Hanou</t>
  </si>
  <si>
    <t>79827</t>
  </si>
  <si>
    <t>Třeština</t>
  </si>
  <si>
    <t>78973</t>
  </si>
  <si>
    <t>Lipník nad Bečvou</t>
  </si>
  <si>
    <t>75131</t>
  </si>
  <si>
    <t>Líšnice</t>
  </si>
  <si>
    <t>Javorník</t>
  </si>
  <si>
    <t>Horní Újezd 83</t>
  </si>
  <si>
    <t>Horní Újezd</t>
  </si>
  <si>
    <t>75353</t>
  </si>
  <si>
    <t>78313</t>
  </si>
  <si>
    <t>79861</t>
  </si>
  <si>
    <t>krajský dotační titul</t>
  </si>
  <si>
    <t>DT 1 - Podpora budování a obnovy infrastruktury obce</t>
  </si>
  <si>
    <t>Poř. č. v tabulce</t>
  </si>
  <si>
    <t>Mezisoučet požadované částky z rozpočtu OK</t>
  </si>
  <si>
    <t>INV/NEINV</t>
  </si>
  <si>
    <t>Poznámka</t>
  </si>
  <si>
    <t>Veřejná podpora</t>
  </si>
  <si>
    <t>Počet obyvatel</t>
  </si>
  <si>
    <t>Cizinci</t>
  </si>
  <si>
    <t>Počet obyvatel celkem</t>
  </si>
  <si>
    <t>ORP</t>
  </si>
  <si>
    <t>POÚ</t>
  </si>
  <si>
    <t>Obec Přestavlky</t>
  </si>
  <si>
    <t>Přestavlky 109</t>
  </si>
  <si>
    <t>Přestavlky</t>
  </si>
  <si>
    <t>Obec, městská část hlavního města Prahy</t>
  </si>
  <si>
    <t>00636495</t>
  </si>
  <si>
    <t>23925831/0100</t>
  </si>
  <si>
    <t>Stavební úprava chodníku a veřejného osvětlení podél Zámeckého parku</t>
  </si>
  <si>
    <t>Stavební úprava chodníku podél zdi Zámecké zahrady spočívající ve výměně patníků a nové pokládce zámkové dlažby. Na tuto akci bude navazovat výměna 4 stávajících sloupů veřejného osvětlení včetně nového kabelového vedení a nových lamp.</t>
  </si>
  <si>
    <t>Uznatelné výdaje na stavební úpravu chodníku a veřejné osvětlení.</t>
  </si>
  <si>
    <t>NEINV</t>
  </si>
  <si>
    <t>NE</t>
  </si>
  <si>
    <t>Obec Výkleky</t>
  </si>
  <si>
    <t>Výkleky 72</t>
  </si>
  <si>
    <t>Výkleky</t>
  </si>
  <si>
    <t>75125</t>
  </si>
  <si>
    <t>00850659</t>
  </si>
  <si>
    <t>29825831/0100</t>
  </si>
  <si>
    <t>Rekonstrukce obecního rozhlasu a veřejného osvětlení ve Výklekách</t>
  </si>
  <si>
    <t>Předmětem žádosti o dotaci je rekonstrukce obecního rozhlasu a veřejného osvětlení v obci Výkleky.</t>
  </si>
  <si>
    <t>Výdaje potřebné k rekonstrukci obecního rozhlasu (rozhlasová ústředna, reproduktory, atd.) a k rekonstrukci veřejného osvětlení včetně zprovoznění, opatření některých kovových sloupů, na kterých je veř. rozhlas, novým nátěrem.</t>
  </si>
  <si>
    <t>INV</t>
  </si>
  <si>
    <t>Obec Jindřichov</t>
  </si>
  <si>
    <t>Jindřichov 19</t>
  </si>
  <si>
    <t>Jindřichov</t>
  </si>
  <si>
    <t>00301345</t>
  </si>
  <si>
    <t>94-9816831/0710</t>
  </si>
  <si>
    <t>Stavební úpravy objektu základní školy a mateřské školy v Jindřichově</t>
  </si>
  <si>
    <t>Rekonstrukce budovy Základní a mateřské školy v Jindřichově - zateplení budovy, odstranění balkonu, úpravy zpevněných ploch kolem budovy.</t>
  </si>
  <si>
    <t>Stavební výdaje zahrnují odstranění balkonu a zeteplení budovy školy a školky a úpravy okolních zpevněných ploch.</t>
  </si>
  <si>
    <t>Obec Vrchoslavice</t>
  </si>
  <si>
    <t>Vrchoslavice 100</t>
  </si>
  <si>
    <t>Vrchoslavice</t>
  </si>
  <si>
    <t>00288942</t>
  </si>
  <si>
    <t>3020701/0100</t>
  </si>
  <si>
    <t>Komplexní úprava veřejného prostranství na návsi před Sokolovnou</t>
  </si>
  <si>
    <t>První část řeší zvýšení bezpečnosti pomocí výměny zpevněných ploch, které jsou v havarijním stavu. Druhá řeší zabezpečení prostor z důvodu ochrany proti vandalům a vytvoření odděleného prostoru pro konání společenských a kulturních akcí.</t>
  </si>
  <si>
    <t>Součástí akce jsou zemní práce a základy, bourání starých konstrukcí a přesun hmot, rekonstrukce pěší komunikace a zpevněných ploch, rekonstrukce venkovního schodiště a opěrných stěn, vybudování oplocení a zábradlí, výměna VO, revitalizace okolního terénu.</t>
  </si>
  <si>
    <t>Obec Všechovice</t>
  </si>
  <si>
    <t>Všechovice 17</t>
  </si>
  <si>
    <t>Všechovice</t>
  </si>
  <si>
    <t>00302228</t>
  </si>
  <si>
    <t>1883130339/0800</t>
  </si>
  <si>
    <t>Rekonstrukce ZŠ Všechovice – pavilony UO21 a K1V</t>
  </si>
  <si>
    <t>Cílem projektu je rekonstrukce ZŠ Všechovice, výstupem bude funkční hygienické zařízení, nové topení včetně rozvodů a nové osvětlení včetně stropů na chodbě v pavilonu UO21 a K1V.</t>
  </si>
  <si>
    <t>Dotace bude použita na nákup materiálu a stavební práce vyplývající z rekonstrukce pavilonů UO21 a K1V ZŠ Všechovice včetně všech uznatelných nákladů s rekonstrukcí souvisejících.</t>
  </si>
  <si>
    <t>Obec Vincencov</t>
  </si>
  <si>
    <t>Vincencov 63</t>
  </si>
  <si>
    <t>Vincencov</t>
  </si>
  <si>
    <t>79804</t>
  </si>
  <si>
    <t>47919761</t>
  </si>
  <si>
    <t>94-11813701/0710</t>
  </si>
  <si>
    <t>Oprava veřejného osvětlení, oprava drátového rozhlasu</t>
  </si>
  <si>
    <t>Oprava veřejného osvětlení - je potřeba vyměnit 32 světel. Oprava drátového rozhlasu - rozhlas je téměř nefunkční.</t>
  </si>
  <si>
    <t>Rozhlas-vysílací zařízení, mikrofon, moduly + modul na IZS, reproduktory, ústředna, konzole, montážní práce, napojení, nastavení, oživení, zaškolení. Osvětlení-svítidla, žárovky, drobný materiál, montážní práce, revize, zapůjčení plošiny.</t>
  </si>
  <si>
    <t>Obec Oprostovice</t>
  </si>
  <si>
    <t>Oprostovice 36</t>
  </si>
  <si>
    <t>Oprostovice</t>
  </si>
  <si>
    <t>75354</t>
  </si>
  <si>
    <t>00636452</t>
  </si>
  <si>
    <t>26026831/0100</t>
  </si>
  <si>
    <t>Zlepšení dopravní infrastruktury v obci Oprostovice</t>
  </si>
  <si>
    <t>Předmětem projektu je vybudování autobusové zastávky, nového chodníku a navazujících ploch, a dále aktivity vztahující se k opravě části silnice II. třídy v obci Oprostovice.</t>
  </si>
  <si>
    <t>Na vybudování části autobusové zastávky a zpevněných ploch před budovou obecního úřadu ležící na obecní parcele, terénní úpravy a zatravnění. Stavební práce a dodávky vztahující se k výměně stávajících obrub za nové, předláždění stáva jících dlážděných ploch a přeasfaltování ploch a vjezdů včetně podkladních vrstev, terenní úpravy a zatravnění v rámci opravy části silnice II. třídy v obci.</t>
  </si>
  <si>
    <t>INV+NEINV</t>
  </si>
  <si>
    <t>Obec Mutkov</t>
  </si>
  <si>
    <t>Mutkov 14</t>
  </si>
  <si>
    <t>Mutkov</t>
  </si>
  <si>
    <t>48770485</t>
  </si>
  <si>
    <t>1802931389/0800</t>
  </si>
  <si>
    <t>Obnova a modernizace obecního úřadu a statické zabezpečení obecní budovy</t>
  </si>
  <si>
    <t>Rekonstrukce střechy na budově OU v Mutkově s cílem zvýšení kvality života v obci.</t>
  </si>
  <si>
    <t>Rekonstrukce střechy v budově OU.</t>
  </si>
  <si>
    <t>Obec Stavenice</t>
  </si>
  <si>
    <t>Stavenice 43</t>
  </si>
  <si>
    <t>Stavenice</t>
  </si>
  <si>
    <t>00853135</t>
  </si>
  <si>
    <t>1809455389/0800</t>
  </si>
  <si>
    <t>Renovace veřejného osvětlení v obci Stavenice</t>
  </si>
  <si>
    <t>Rekonstrukce veřejného osvětlení v obci Stavenice. Kompletní výměna stávajících svítidel a doplnění nových svítidel ve stávající
trase rozvodů.</t>
  </si>
  <si>
    <t>Výměna 21  stávajících světel osvětlení, usazení 21 nových svítidel, oprava rozvaděče včetně regulátoru a montážní práce.</t>
  </si>
  <si>
    <t>Obec Mírov</t>
  </si>
  <si>
    <t>Mírov 47</t>
  </si>
  <si>
    <t>Mírov</t>
  </si>
  <si>
    <t>78953</t>
  </si>
  <si>
    <t>00635995</t>
  </si>
  <si>
    <t>14022841/0100</t>
  </si>
  <si>
    <t>Mírov - Kolonie - oprava místní komunikace a parkovací stání</t>
  </si>
  <si>
    <t>Realizací projektu dojde k opravě částečně zpevněné místní komunikace na novou zpevněnou a vybudování šesti parkovacích stanovišť pro celkem 31 osobních automobilů v místní části Kolonie. Současně bude řešeno také odvodnění celé stavby.</t>
  </si>
  <si>
    <t>Dotace bude použita na stavební práce související s realizací podélného a kolmého parkovacího stání.
Podélné - např. zemní práce, svislé a kompletní konstrukce, komunikace pozemní, trubní vedení, ostatní konstrukce a práce, bourání kolmé - např. zemní práce, ostatní konstrukce a práce, bourání.</t>
  </si>
  <si>
    <t>Obec Kobylá nad Vidnavkou</t>
  </si>
  <si>
    <t>Kobylá nad Vidnavkou 53</t>
  </si>
  <si>
    <t>Kobylá nad Vidnavkou</t>
  </si>
  <si>
    <t>79065</t>
  </si>
  <si>
    <t>70599971</t>
  </si>
  <si>
    <t>1907243339/0800</t>
  </si>
  <si>
    <t>Opravené prostory pro děti ZŠ a MŠ v Kobylé 2019</t>
  </si>
  <si>
    <t>Rekonstrukce části stávajících učeben pro MŠ v 1.NP a  opravy prostor školy v 2.NP. Zřízení nástavby v půdním prostoru základní školy, která povede ke vzniku nových prostor pro rozšíření stávající učební plochy.</t>
  </si>
  <si>
    <t>Úpravy povrchů, zařizovací předměty, obklady keramické, elektromontáže.</t>
  </si>
  <si>
    <t>Obec Soběchleby</t>
  </si>
  <si>
    <t>Soběchleby 141</t>
  </si>
  <si>
    <t>Soběchleby</t>
  </si>
  <si>
    <t>00301965</t>
  </si>
  <si>
    <t>1880162319/0800</t>
  </si>
  <si>
    <t>Oprava střechy budovy mateřské školy v Soběchlebích</t>
  </si>
  <si>
    <t>Obsahem projektu je oprava a zateplení střechy objektu mateřské školy v obci Soběchleby.</t>
  </si>
  <si>
    <t>Stavební práce a dodávky potřebné k opravě střechy a zateplení střechy objektu mateřské školy v Soběchlebích.</t>
  </si>
  <si>
    <t>Obec Partutovice</t>
  </si>
  <si>
    <t>Partutovice 61</t>
  </si>
  <si>
    <t>Partutovice</t>
  </si>
  <si>
    <t>00301701</t>
  </si>
  <si>
    <t>5129831/0100</t>
  </si>
  <si>
    <t>Inženýrské sítě pro lokalitu výstavby rodinných domků - veřejné osvětlení a rozhlas</t>
  </si>
  <si>
    <t>Projekt řeší výstavbu veřejného osvětlení a rozhlasu podél komunikace k nově vystavěným domům a k parcelám určeným k nové rodinné zástavbě v obci Partutovice s cílem zlepšit kvalitu života místních obyvatel  a zvýšit atraktivitu obce.</t>
  </si>
  <si>
    <t>Výstavba osvětlení a rozhlasu v obci.</t>
  </si>
  <si>
    <t>Obec Želatovice</t>
  </si>
  <si>
    <t>Želatovice 92</t>
  </si>
  <si>
    <t>Želatovice</t>
  </si>
  <si>
    <t>75116</t>
  </si>
  <si>
    <t>00302287</t>
  </si>
  <si>
    <t>94-8311831/0710</t>
  </si>
  <si>
    <t>Oprava sociálního zařízení a elektroinstalace v Základní škole Želatovice</t>
  </si>
  <si>
    <t>Projekt realizuje opravu sociálního zařízení, včetně rozvodů elektroinstalace a osvětlení Základní školy Želatovice.  Oprava se týká 3 místností s toaletami a kuchyňské místnosti, včetně  výměny elektroinstalace, vodovodního a kanalizačního potrubí a stupaček v celé budově.</t>
  </si>
  <si>
    <t>Z neinvestiční dotace budou hrazeny náklady na opravu sociálního zařízení, včetně rozvodů elektroinstalace a osvětlení ZŠ Želatovice.  Oprava se týká 3 místností s toaletami a kuchyňské místnosti, včetně výměny elektroinstalace, vodovodního a kanalizačního potrubí a stupaček v celé budově.</t>
  </si>
  <si>
    <t>Obec Lazníky</t>
  </si>
  <si>
    <t>Lazníky 116</t>
  </si>
  <si>
    <t>Lazníky</t>
  </si>
  <si>
    <t>00301451</t>
  </si>
  <si>
    <t>1882933359/0800</t>
  </si>
  <si>
    <t>Oprava Základní a Mateřské školy Lazníky - stažení budovy a výměna stávajících oken a dveří</t>
  </si>
  <si>
    <t>Svázání budovy školy - statické zabezpečení budovy pomocí ocelových lan. Výměna 30 ks oken, 1 ks vstupních dveří a 4 ks dveří do dvorního traktu.</t>
  </si>
  <si>
    <t>Oprava ZŠ a MŠ Lazníky stažením budovy a výměnou stávajících oken a dveří.</t>
  </si>
  <si>
    <t>Obec Nemile</t>
  </si>
  <si>
    <t>Nemile 93</t>
  </si>
  <si>
    <t>Nemile</t>
  </si>
  <si>
    <t>00635871</t>
  </si>
  <si>
    <t>94-4619521/0710</t>
  </si>
  <si>
    <t>Oprava chodníku kolem krajské komunikace v obci Nemile</t>
  </si>
  <si>
    <t>Oprava chodníku kolem krajské komunikace v obci Nemile.</t>
  </si>
  <si>
    <t>-Zemní práce
-Pokládka zámkové dlažby
-Ostatní konstrukce a práce, přesun hmot</t>
  </si>
  <si>
    <t>Obec Kolšov</t>
  </si>
  <si>
    <t>Kolšov 160</t>
  </si>
  <si>
    <t>Kolšov</t>
  </si>
  <si>
    <t>78821</t>
  </si>
  <si>
    <t>00302791</t>
  </si>
  <si>
    <t>1905618379/0800</t>
  </si>
  <si>
    <t>Technické zhodnocení veřejného osvětlení a rozhlasu</t>
  </si>
  <si>
    <t>Výměna výbojkových svítidel za úsporná LED svítidla, nahrazení současného rozhlasu rozhlasem bezdrátovým, včetně ústředny.</t>
  </si>
  <si>
    <t>Pořízení bezdrátového rozhlasu včetně ústředny, jeho instalace a demontáž starého rozhlasového vedení. Nákup LED svítidel jejích montáž a demontáž starých výbojkových svítil.</t>
  </si>
  <si>
    <t>Obec Alojzov</t>
  </si>
  <si>
    <t>Alojzov 113</t>
  </si>
  <si>
    <t>Alojzov</t>
  </si>
  <si>
    <t>00488542</t>
  </si>
  <si>
    <t>20226701/0100</t>
  </si>
  <si>
    <t>Rekonstrukce VO a rozhlasu Alojzov</t>
  </si>
  <si>
    <t>Rekonstrukce VO je nutná z důvodu bezpečnosti občanů, nedostatečného osvětlení chodníků a komunikací. Nové bylo vybudováno před 50ti lety a pak jen udržováno. Zároveň se provede rekonstrukce rozhlasu. Má špatnou slyšitelnost a nepokrývá celou obec.</t>
  </si>
  <si>
    <t>Instalace stožárů VO vč. rozvodů, umístění kabelů v zemi vč. zem. prací při montážích, výměna pův. rozv. skříní vč. vybavení a montáže, demontáž a likvidace pův. rozvaděče, demontáž a likvidace pův. svítidel, montáž svítidel, výměna reproduktorů VR.</t>
  </si>
  <si>
    <t>Obec Slatinky</t>
  </si>
  <si>
    <t>Slatinky 111</t>
  </si>
  <si>
    <t>Slatinky</t>
  </si>
  <si>
    <t>78342</t>
  </si>
  <si>
    <t>00288764</t>
  </si>
  <si>
    <t>4200006114/6800</t>
  </si>
  <si>
    <t>Rekonstrukce a oprava veřejného osvětlení a veřejného rozhlasu v obci Slatinky</t>
  </si>
  <si>
    <t>Dokončení rekonstrukce veřejného osvětlení v obci a kompletní obnova obecního rozhlasu, který již neplní svou funkci a je naprosto nevyhovující současným požadavkům jak technickým, tak i z hlediska bezpečnosti při nenadálých krizových situacích.</t>
  </si>
  <si>
    <t>Bezdrátový rozhlas s napojením na IZS JSVV (ústředna, napojení na zadávací pracoviště, přijímací bezdrátové hlásiče).
Výměna zbývajících stávajících sodíkových svítidel v části obce za LED osvětlení.</t>
  </si>
  <si>
    <t>Obec Horní Těšice</t>
  </si>
  <si>
    <t>Horní Těšice 31</t>
  </si>
  <si>
    <t>Horní Těšice</t>
  </si>
  <si>
    <t>00636266</t>
  </si>
  <si>
    <t>94-6316831/0710</t>
  </si>
  <si>
    <t>Oprava zídky kolem kaple</t>
  </si>
  <si>
    <t>Předmětem projektu je realizace rekonstrukce kamenné zídky, oplocení, přístupového chodníku a schodiště kolem kaple Panny Marie v obci Horní Těšice.</t>
  </si>
  <si>
    <t>Stavební úpravy na rekonstrukci zídky, demontáž stávajícího oplocení včetně dodávky nového oplocení, oprava chodníku a schodiště.</t>
  </si>
  <si>
    <t>Obec Loučka</t>
  </si>
  <si>
    <t>Loučka 76</t>
  </si>
  <si>
    <t>Loučka</t>
  </si>
  <si>
    <t>78322</t>
  </si>
  <si>
    <t>00576247</t>
  </si>
  <si>
    <t>1817939359/0800</t>
  </si>
  <si>
    <t>Oprava místní komunikace Loučka - udržovací práce</t>
  </si>
  <si>
    <t>Oprava místní komunikace v obci  se skládá  ze dvou větví  stávající komunikace a to 1c  a 2c dle pasportu obce. Její povrch je značně poškozený  s velkým množstvím deformací, které znemožňují bezpečný pohyb vozidel a osob v obci.</t>
  </si>
  <si>
    <t>Náklady projektu: zemní práce, oprava komunikace, ostatní konstrukce a práce.</t>
  </si>
  <si>
    <t>Obec Drozdov</t>
  </si>
  <si>
    <t>Drozdov 150</t>
  </si>
  <si>
    <t>Drozdov</t>
  </si>
  <si>
    <t>00853151</t>
  </si>
  <si>
    <t>26322841/0100</t>
  </si>
  <si>
    <t>Rekonstrukce střechy hasičské zbrojnice</t>
  </si>
  <si>
    <t>Projekt je zaměřen na kompletní rekonstrukci střechy budovy hasičské zbrojnice.</t>
  </si>
  <si>
    <t>Uznatelné výdaje spojené s rekonstrukcí střechy hasičské zbrojnice.</t>
  </si>
  <si>
    <t>Obec Dolní Nětčice</t>
  </si>
  <si>
    <t>Dolní Nětčice 49</t>
  </si>
  <si>
    <t>Dolní Nětčice</t>
  </si>
  <si>
    <t>00636207</t>
  </si>
  <si>
    <t>27-1631540227/0100</t>
  </si>
  <si>
    <t>Šestá etapa komplexní 
revitalizace veřejného prostranství</t>
  </si>
  <si>
    <t>Cílem revitalizace veřejného prostranství je odstranění zbývající části torza budovy bývalého OÚ, které brání ve výhledu do hlavní křižovatky v obci. Dojde ke zvýšení bezpečnosti dopravy a vybudování veřejného zpevněného prostranství u budovy OÚ.</t>
  </si>
  <si>
    <t>Úprava veřejného prostranství obce. Oprava chodníků.</t>
  </si>
  <si>
    <t>Obec Jakubovice</t>
  </si>
  <si>
    <t>Jakubovice 25</t>
  </si>
  <si>
    <t>Jakubovice</t>
  </si>
  <si>
    <t>78991</t>
  </si>
  <si>
    <t>00635979</t>
  </si>
  <si>
    <t>94-6815841/0710</t>
  </si>
  <si>
    <t>Oprava objektu obecního obchodu</t>
  </si>
  <si>
    <t>Cílem projektu je podpora zlepšení kvality života venkovských oblastí a to opravou objektu obchodu ve vlastnictví
obce Jakubovice.</t>
  </si>
  <si>
    <t>Na výměnu střechy obecního obchodu a výměnu oken - dodávka a instalace nových oken.</t>
  </si>
  <si>
    <t>ANO</t>
  </si>
  <si>
    <t>Obec Radvanice</t>
  </si>
  <si>
    <t>Radvanice 9</t>
  </si>
  <si>
    <t>Radvanice</t>
  </si>
  <si>
    <t>75121</t>
  </si>
  <si>
    <t>00636533</t>
  </si>
  <si>
    <t>165305777/0300</t>
  </si>
  <si>
    <t>Stavební úpravy odstavné plochy pro komunální techniku a sběrné místo v obci Radvanice</t>
  </si>
  <si>
    <t>Stavební úpravy stávající plochy pro komunální techniku a odstavné plochy pro kontejnery na tříděné odpady, vytvoření sběrného místa.</t>
  </si>
  <si>
    <t>Vybudování zpevněné plochy spočívající v provedení výkopových prací, přemístění vykopané zeminy, povrchové úpravy terénu, zajištění odvádění dešťové vody, provedení podkladových vrstev a krytu z cementobetonu.</t>
  </si>
  <si>
    <t>Obec Víceměřice</t>
  </si>
  <si>
    <t>Víceměřice 26</t>
  </si>
  <si>
    <t>Víceměřice</t>
  </si>
  <si>
    <t>79826</t>
  </si>
  <si>
    <t>00288888</t>
  </si>
  <si>
    <t>94-2212701/0710</t>
  </si>
  <si>
    <t>Oprava střechy Mateřské školy Víceměřice, p.o.</t>
  </si>
  <si>
    <t>Žádost dotace na opravu střechy v Mateřské škole Víceměřice. Při dešti s větrem dochází k zatékání. Střešní šablony dostatečně nedrží a při větších větrech bývají odtrženy.</t>
  </si>
  <si>
    <t>Z dotace budou hrazeny střešní plechy 487 m2, střešní fólie, klempířský materiál, klempířské práce, pokrývačské práce, zhotovení hromosvodu, zhotovení ploché střechy z PVC, výměna poškozených trámů, střešní latě 2 500 bm, střešní okno.</t>
  </si>
  <si>
    <t>Obec Mrsklesy</t>
  </si>
  <si>
    <t>Mrsklesy 49</t>
  </si>
  <si>
    <t>Mrsklesy</t>
  </si>
  <si>
    <t>78365</t>
  </si>
  <si>
    <t>64990940</t>
  </si>
  <si>
    <t>94-7517811/0710</t>
  </si>
  <si>
    <t>Novostavba kulturního domu Mrsklesy včetně 4 bytových jednotek</t>
  </si>
  <si>
    <t>Novostavba kulturního domu včetně 4 bytových jednotek (dále jen KD) v obci Mrsklesy je navržena v místě původního KD, který byl již delší dobu ve špatném technickém stavu.</t>
  </si>
  <si>
    <t>Částečná úhrada uznatelných nákladů na výstavbu zařízení silnoproudé elektrotechniky novostavby KD.</t>
  </si>
  <si>
    <t>Obec Vikantice</t>
  </si>
  <si>
    <t>Vikantice 131</t>
  </si>
  <si>
    <t>Vikantice</t>
  </si>
  <si>
    <t>Hanušovice</t>
  </si>
  <si>
    <t>00636070</t>
  </si>
  <si>
    <t>1906983319/0800</t>
  </si>
  <si>
    <t>Rekonstrukce veřejného osvětlení obce Vikantice</t>
  </si>
  <si>
    <t>V rámci akce bude provedena výměna stávajících svítidel a doplnění dalšími svítidly veřejného osvětlení obce k zajištění bezpečnosti osob, větší osvětlenosti a úspor elektrické energie.</t>
  </si>
  <si>
    <t>Náklady na realizaci rekonstrukce veřejného osvětlení obce Vikantice výměnou stávajícíh svítidel a doplněním dalších svítidel veřejného osvětlení.</t>
  </si>
  <si>
    <t>Obec Kladky</t>
  </si>
  <si>
    <t>Kladky 19</t>
  </si>
  <si>
    <t>Kladky</t>
  </si>
  <si>
    <t>79854</t>
  </si>
  <si>
    <t>Konice</t>
  </si>
  <si>
    <t>00288331</t>
  </si>
  <si>
    <t>94-10310811/0710</t>
  </si>
  <si>
    <t>Oprava místních komunikací v obci Kladky</t>
  </si>
  <si>
    <t>Cílem projektu je oprava dvou místních komunikací ve vlastnictví obce Kladky o celkové ploše 1965 m2.</t>
  </si>
  <si>
    <t>Účelem použití dotace jsou výdaje související s opravou povrchu 2 místních komunikací v obci Kladky, v katastrálním území Kladky o celkové ploše 1965 m2.</t>
  </si>
  <si>
    <t>Obec Žákovice</t>
  </si>
  <si>
    <t>Žákovice 100</t>
  </si>
  <si>
    <t>Žákovice</t>
  </si>
  <si>
    <t>00600890</t>
  </si>
  <si>
    <t>86-7205170267/0100</t>
  </si>
  <si>
    <t>Výměna výplní otvorů chaty na výletišti v Žákovicích</t>
  </si>
  <si>
    <t>Předmětem akce je výměna výplní otvorů chaty na výletišti v Žákovicích. Stávající dřevěné výplně jsou za hranicí životnosti, budou nahrazeny novými - 5 ks oken a 1 ks dveří. Chata je často využívaná pro konání veřejných akcí, akcí spolků i ZŠ Soběchleby.</t>
  </si>
  <si>
    <t>Výdaje spojené s výměnou výplní otvorů objektu chaty: výdaje na demontáž stávajících dřevěných výplní otvorů, na dodání a montáž nových dřevěných výplní, odvoz a likvidace odpadu. Výměna bude provedena u 5 ks oken a 1 ks dveří.</t>
  </si>
  <si>
    <t>Obec Lipová</t>
  </si>
  <si>
    <t>Lipová 22</t>
  </si>
  <si>
    <t>Lipová</t>
  </si>
  <si>
    <t>75114</t>
  </si>
  <si>
    <t>00636363</t>
  </si>
  <si>
    <t>26229831/0100</t>
  </si>
  <si>
    <t>Snížení energetické náročnosti VO v obci Lipová</t>
  </si>
  <si>
    <t>Předmětem projektu je výměna 54 ks svítidel veřejného osvětlení v obci Lipová. Tato svítidla budou vyměněna za ekologická LED svítidla. Realizací projektu dojde ke snížení energetické náročnosti veřejného osvětlení min. o 50 %.</t>
  </si>
  <si>
    <t>Dotace bude použita pro výměnu 54 ks svítidel za ekologická LED svítidla.</t>
  </si>
  <si>
    <t xml:space="preserve">INV </t>
  </si>
  <si>
    <t>Obec Budětsko</t>
  </si>
  <si>
    <t>Budětsko 146</t>
  </si>
  <si>
    <t>Budětsko</t>
  </si>
  <si>
    <t>79852</t>
  </si>
  <si>
    <t>00599999</t>
  </si>
  <si>
    <t>94-5915701/0710</t>
  </si>
  <si>
    <t>Renovace vybraných částí veřejného osvětlení v obci Budětsko</t>
  </si>
  <si>
    <t>Záměrem projektu je renovace veřejného osvětlení v obci Budětsko, včetně místních částí Slavíkov a Zavadilka.</t>
  </si>
  <si>
    <t>Výdaje související s renovací veřejného osvětlení.</t>
  </si>
  <si>
    <t>Obec Hvozd</t>
  </si>
  <si>
    <t>Hvozd 90</t>
  </si>
  <si>
    <t>Hvozd</t>
  </si>
  <si>
    <t>79855</t>
  </si>
  <si>
    <t>00288306</t>
  </si>
  <si>
    <t>3522701/0100</t>
  </si>
  <si>
    <t>Oprava multifunkční budovy v Klužínku</t>
  </si>
  <si>
    <t>Oprava multifunkční budovy, bývalé hasičské zbrojnice v Klužínku spočívá ve výměně oken a dveří, rekonstrukci sociálního zařízení, elektroinstalace, podlah a stropů v přízemí i 1. patře.</t>
  </si>
  <si>
    <t>Výměna 19 ks oken, výměna vchodových dveří, 5 ks vnitřních dveří a 2 ks vrat, rekonstrukce sociálního zařízení včetně elektroinstalace, odpadů a vody. Oprava stropu v prvním patře, vystužení stropu v přízemí, zednické zapravení a vymalování všech prostor. Částečná oprava střechy a předláždění prostoru před budovou.</t>
  </si>
  <si>
    <t>Obec Hraběšice</t>
  </si>
  <si>
    <t>Hraběšice 50</t>
  </si>
  <si>
    <t>Hraběšice</t>
  </si>
  <si>
    <t>78815</t>
  </si>
  <si>
    <t>00635928</t>
  </si>
  <si>
    <t>1905614319/0800</t>
  </si>
  <si>
    <t>Oprava veřejného osvětlení v obci Hraběšice a místní části Krásné</t>
  </si>
  <si>
    <t>Výměna svítidel vysoce poruchového a zastaralého veřejného osvětlení v obci Hraběšice a místní části Krásné.</t>
  </si>
  <si>
    <t>Výměna svítidel veřejného osvětlení - celkem 56 ks.</t>
  </si>
  <si>
    <t>Obec Milotice nad Bečvou</t>
  </si>
  <si>
    <t>Milotice nad Bečvou 59</t>
  </si>
  <si>
    <t>Milotice nad Bečvou</t>
  </si>
  <si>
    <t>75367</t>
  </si>
  <si>
    <t>00636398</t>
  </si>
  <si>
    <t>1883118399/0800</t>
  </si>
  <si>
    <t>Revitalizace obce Milotice nad Bečvou</t>
  </si>
  <si>
    <t>Revitalizace veřejných prostranství obce Milotice nad Bečvou - rekonstrukce a obnova.</t>
  </si>
  <si>
    <t>Chodníky z plochých kamenů, rekonstrukce pumpy, zpevněné plochy, kamenná zídka, dřevěná kontrukce oplocení.</t>
  </si>
  <si>
    <t>Obec Sušice</t>
  </si>
  <si>
    <t>Sušice 63</t>
  </si>
  <si>
    <t>Sušice</t>
  </si>
  <si>
    <t>75111</t>
  </si>
  <si>
    <t>00636606</t>
  </si>
  <si>
    <t>1882951389/0800</t>
  </si>
  <si>
    <t>Výměna výloh vesnické prodejny v Sušicích</t>
  </si>
  <si>
    <t>Předmětem žádosti o dotaci je výměna 3 ks výloh - skleněných výkladců objektu venkovské prodejny smíšeného zboží v Sušicích. Objekt i pozemek je v majetku žadatele.</t>
  </si>
  <si>
    <t>Stavební práce a dodávky spojené s výměnou 3 ks výloh - skleněných výkladců objektu venkovské prodejny smíšeného zboží v Sušicích včetně vnitřních a venkovních parapetů, pákových ovladačů.</t>
  </si>
  <si>
    <t>Obec Stará Ves</t>
  </si>
  <si>
    <t>Stará Ves 75</t>
  </si>
  <si>
    <t>Stará Ves</t>
  </si>
  <si>
    <t>00636584</t>
  </si>
  <si>
    <t>22025831/0100</t>
  </si>
  <si>
    <t>Předláždění a stavební úpravy dvora  ZŠ a MŠ Stará Ves</t>
  </si>
  <si>
    <t>Projekt řeší předláždění a stavební úpravy školního dvora ZŠ a MŠ Stará Ves. Bude provedeno vybourání stávající poškozené betonové dlažby, včetně betonového odvodnění dvora, výškové vyrovnání a vydláždění celé plochy novou zámkovou dlažbou.</t>
  </si>
  <si>
    <t>Účelem použití dotace je předláždění a stavební úpravy dvora ZŠ a MŠ Stará Ves spočívající ve vybourání stávající poškozené betonové dlažby včetně betonového odvodnění a provedení výškového vyrovnání a odvodnění dvora a vydláždění celé plochy novou zámkovou dlažbou.</t>
  </si>
  <si>
    <t>Obec Sobotín</t>
  </si>
  <si>
    <t>Sobotín 54</t>
  </si>
  <si>
    <t>Sobotín</t>
  </si>
  <si>
    <t>78816</t>
  </si>
  <si>
    <t>00303348</t>
  </si>
  <si>
    <t>94-4617841/0710</t>
  </si>
  <si>
    <t>Stavební úpravy ve 3. NP ZŠ Sobotín</t>
  </si>
  <si>
    <t>V rámci stavebních úprav budou vybudovány v půdních prostorách stávající Základní školy 3 nové místnosti a to kancelář pro vedoucí učitelku, serverovna a kabinet na pomůcky.</t>
  </si>
  <si>
    <t>Stavební úpravy III. NP ZŠ Sobotín  - vybudování kanceláře pro vedoucí učitelku, serverovny a kabinetu.</t>
  </si>
  <si>
    <t>Obec Otinoves</t>
  </si>
  <si>
    <t>Otinoves 177</t>
  </si>
  <si>
    <t>Otinoves</t>
  </si>
  <si>
    <t>00288594</t>
  </si>
  <si>
    <t>11223701/0100</t>
  </si>
  <si>
    <t>Modernizace zdravotního střediska 2019</t>
  </si>
  <si>
    <t>V ordinaci lékaře oprava: vodovodních rozvodů, topení, odpadů, elektroinstalace, WC, výměna podlah, dveří včetně zárubní, nová dispozice ordinace, nové omítky, vymalování, odhlučnění ordinace, zateplení stropů, sanace sklepů.</t>
  </si>
  <si>
    <t>V ordinaci lékaře oprava: vodovodních rozvodů, topení, odpadů, elekroinstalace, WC, výměna podlah, dveří včetně zárubní, nová dispozice ordinace, nové omítky, vymalování, odhlučnění ordinace, zateplení stropů, sanace sklepů.</t>
  </si>
  <si>
    <t>Obec Obědkovice</t>
  </si>
  <si>
    <t>Obědkovice 79</t>
  </si>
  <si>
    <t>Obědkovice</t>
  </si>
  <si>
    <t>79823</t>
  </si>
  <si>
    <t>00488569</t>
  </si>
  <si>
    <t>1500557379/0800</t>
  </si>
  <si>
    <t>Oprava chodníků, vjezdů a odstavných ploch</t>
  </si>
  <si>
    <t>Oprava chodníků, vjezdů a odstavných ploch v obci Obědkovice.</t>
  </si>
  <si>
    <t>Akce bude probíhat jako neinvestiční výdaj.
Dotace bude použita na opravu chodníků, vjezdů a odstavných ploch v rámci obce Obědkovice.</t>
  </si>
  <si>
    <t>Městys Protivanov</t>
  </si>
  <si>
    <t>Náměstí 32</t>
  </si>
  <si>
    <t>Protivanov</t>
  </si>
  <si>
    <t>79848</t>
  </si>
  <si>
    <t>00288675</t>
  </si>
  <si>
    <t>1922701/0100</t>
  </si>
  <si>
    <t>Revitalizace víceúčelového domu Protivanov</t>
  </si>
  <si>
    <t>Jedná se o opravu víceúčelové stavby č. p. 16, Protivanov na parc. č. st. 41/1 k. ú. Protivanov ve vlastnictví obce, kde se v 1. NP nachází dílna firmy, která zaměstnává cca 15 stálých zaměstnanců a ve 2. NP 3 bytové jednotky.</t>
  </si>
  <si>
    <t>Stavební úpravy objektu Protivanov č. p. 16.</t>
  </si>
  <si>
    <t>Obec Lipinka</t>
  </si>
  <si>
    <t>Lipinka 82</t>
  </si>
  <si>
    <t>Lipinka</t>
  </si>
  <si>
    <t>78383</t>
  </si>
  <si>
    <t>00302911</t>
  </si>
  <si>
    <t>1905617309/0800</t>
  </si>
  <si>
    <t>Oprava světelných zdrojů veřejného osvětlení</t>
  </si>
  <si>
    <t>Oprava světelných zdrojů veřejného osvětlení - veřejné osvětlení je velmi staré a poměrně nákladné.</t>
  </si>
  <si>
    <t>Na opravu světelných zdrojů veřejného osvětlení.</t>
  </si>
  <si>
    <t>Obec Kopřivná</t>
  </si>
  <si>
    <t>Kopřivná 115</t>
  </si>
  <si>
    <t>Kopřivná</t>
  </si>
  <si>
    <t>78833</t>
  </si>
  <si>
    <t>00635251</t>
  </si>
  <si>
    <t>22225841/0100</t>
  </si>
  <si>
    <t>Obnova místních komunikací v obci Kopřivná - 2. etapa</t>
  </si>
  <si>
    <t>Cílem projektu je obnova místních komunikací č. 11c a 14c dle pasportu komunikací obce Kopřivná.</t>
  </si>
  <si>
    <t>Obnova místních komunikací - očištění, srovnání, doplnění, položení obrusné vrstvy a zhutnění.</t>
  </si>
  <si>
    <t>Obec Vlčice</t>
  </si>
  <si>
    <t>Vlčice 95</t>
  </si>
  <si>
    <t>Vlčice</t>
  </si>
  <si>
    <t>00636045</t>
  </si>
  <si>
    <t>107-4309590297/0100</t>
  </si>
  <si>
    <t>Oprava budovy obecního úřadu ve Vlčicích 1. etapa</t>
  </si>
  <si>
    <t>Záměrem obce Vlčice je provedení celkové opravy budovy OÚ. V letošním roce kotelna na pevná paliva včetně výměna kotlů, nový komín, výměna oken, nová střecha, krytina, svody a žlaby.</t>
  </si>
  <si>
    <t>Na opravu budovy OÚ (stavební práce související s výměnou kotlů - úprava kotelny, nový komín, výměna oken, demontáž staré střechy - eternit + šindel, nová skladba střechy - folie, latě, krytina, svody, žlaby).</t>
  </si>
  <si>
    <t>Obec Malá Morava</t>
  </si>
  <si>
    <t>Vysoký Potok 2</t>
  </si>
  <si>
    <t>Malá Morava</t>
  </si>
  <si>
    <t>00302970</t>
  </si>
  <si>
    <t>6727841/0100</t>
  </si>
  <si>
    <t>Oprava střechy budovy OÚ Malá Morava</t>
  </si>
  <si>
    <t>Projekt je zaměřen na vyměněnu stávající střešní krytiny a případné vyměněny poškozené části krovu na budově obecního úřadu. Osazeny budou nové střešní výlezy, lávky pro kontrolu komínů, tyčové sněhové zábrany, hromosvod a okapový systém.</t>
  </si>
  <si>
    <t>Výměna střešní krytiny včetně klempířských prvků a hromosvodu, částečná oprava krovu.</t>
  </si>
  <si>
    <t>Obec Pavlovice u Kojetína</t>
  </si>
  <si>
    <t>Pavlovice u Kojetína 55</t>
  </si>
  <si>
    <t>Pavlovice u Kojetína</t>
  </si>
  <si>
    <t>79830</t>
  </si>
  <si>
    <t>70891532</t>
  </si>
  <si>
    <t>94-5712701/0710</t>
  </si>
  <si>
    <t>Obnova hřbitovní zdi v Pavlovicích u Kojetína</t>
  </si>
  <si>
    <t>Oprava hřbitovní zdi v obci Pavlovice u Kojetína.</t>
  </si>
  <si>
    <t>Hloubené vykopávky, přemístění výkopu, povrchové úpravy terénu, úprava podloží a základové spáry, zdi podpěrné a volné, omítky ze suchých směsí, úprava povrchů vnější, obrubníky včetně podkladu, okapový chodník včetně podkladu, izolace proti vodě, malba, uložení a přeprava suti a ostatních hmot, ostatní práce.</t>
  </si>
  <si>
    <t>Obec Malhotice</t>
  </si>
  <si>
    <t>Malhotice 1</t>
  </si>
  <si>
    <t>Malhotice</t>
  </si>
  <si>
    <t>00636371</t>
  </si>
  <si>
    <t>24629831/0100</t>
  </si>
  <si>
    <t>Výměna oken a vrat - hasičárna Malhotice</t>
  </si>
  <si>
    <t>V rámci projektu bude provedena výměna oken a vrat hasičárny v Malhoticích.</t>
  </si>
  <si>
    <t>Výměna stávajících oken a vrat za nová včetně všech souvisejících výdajů.</t>
  </si>
  <si>
    <t>Obec Citov</t>
  </si>
  <si>
    <t>Citov 14</t>
  </si>
  <si>
    <t>Citov</t>
  </si>
  <si>
    <t>75103</t>
  </si>
  <si>
    <t>00301116</t>
  </si>
  <si>
    <t>1882967399/0800</t>
  </si>
  <si>
    <t>Vytápění kulturního domu v Citově</t>
  </si>
  <si>
    <t>Předmětem projektu je instalace ústředního vytápění kulturního domu s napojením na kondenzační plynový kotel.</t>
  </si>
  <si>
    <t>Účelem použití dotace bude zřízení nových rozvodů ústředního vytápění, na které budou instalovány nové otopné radiátory. Součástí akce je rovněž pořízení nového kondenzačního plynového kotle včetně vyvložkování stávajícího komínového průduchu a pořízení nového zásobníku pro ohřev teplé užitkové vody.</t>
  </si>
  <si>
    <t>Obec Prostějovičky</t>
  </si>
  <si>
    <t>Prostějovičky 67</t>
  </si>
  <si>
    <t>Prostějovičky</t>
  </si>
  <si>
    <t>00288667</t>
  </si>
  <si>
    <t>94-6010701/0710</t>
  </si>
  <si>
    <t>Veřejný rozhlas v obci Prostějovičky</t>
  </si>
  <si>
    <t>Projekt řeší veřejný rozhlas v obci Prostějovičky. Po výstavbě RD vznikla nová ulice, kde je prioritou rozhlas dobudovat. Ve stávající zástavbě je rozhlas téměř nefunkční, je třeba vyměnit ho za nový s technologií dnešní doby a napojením na IZS.</t>
  </si>
  <si>
    <t>Dotace bude použita výhradně na výdaje spojené s pořízením nového veřejného rozhlasu s vysílacím a řídícím pracovištěm s digitálním přenosem napojeným na Integrovaný záchranný systém.</t>
  </si>
  <si>
    <t>Obec Horní Loděnice</t>
  </si>
  <si>
    <t>Horní Loděnice 114</t>
  </si>
  <si>
    <t>Horní Loděnice</t>
  </si>
  <si>
    <t>78305</t>
  </si>
  <si>
    <t>00849499</t>
  </si>
  <si>
    <t>29425811/0100</t>
  </si>
  <si>
    <t>Oprava sociálního zařízení, zadního vstupu a schodiště v budově Mateřské školy Horní Loděnice</t>
  </si>
  <si>
    <t>Sociální zařízení je ve špatném stavu, je nutná výměna toalet, přívodů vody a odpadů zapuštěných v omítce. U zadního vstupu dochází ke vzlínání vody, opadu omítek a plísni. Nad schodištěm v I. poschodí opadává podhledová omítka.</t>
  </si>
  <si>
    <t>Výměna dlažeb, obkladů a omítek, výměna keramiky WC a umyvadel, výměna rozvodů vody a odpadů pro WC, provedena tlaková zkouška nových rozvodů vody, vytvoření kastlu k zakrytí stávající odpadní roury, výměna příček mezi jednotlivými WC, odizolování příčky mezi WC a umyvárnou, nátěry zárubní a výmalba.</t>
  </si>
  <si>
    <t>Obec Ústín</t>
  </si>
  <si>
    <t>Ústín 9</t>
  </si>
  <si>
    <t>Ústín</t>
  </si>
  <si>
    <t>783 46</t>
  </si>
  <si>
    <t>00635618</t>
  </si>
  <si>
    <t>94-5714811/0710</t>
  </si>
  <si>
    <t>Rekonstrukce místní komunikace - náves 2. část</t>
  </si>
  <si>
    <t>V roce 2018 jsme začali rekonstruovat místní komunikaci na návsi. Vzhledem k vysoké finanční náročnosti jsme zrekonstruovali jen část komunikace. V případě, že získáme finanční podporu, rekonstrukci komunikace v letošním roce dokončíme.</t>
  </si>
  <si>
    <t>Finanční prostředky budou použity na úhradu materiálu a práce - odstranění zbytku povrchu a starých podkladových vrstev komunikace, vydláždění povrchu komunikace, parkovacích stání a odvodnění žulovou kostkou s ohledem na nař. vlády 163/2002 Sb.</t>
  </si>
  <si>
    <t>Obec Ivaň</t>
  </si>
  <si>
    <t>Ivaň 197</t>
  </si>
  <si>
    <t>Ivaň</t>
  </si>
  <si>
    <t>00288314</t>
  </si>
  <si>
    <t>10423701/0100</t>
  </si>
  <si>
    <t>Rekonstrukce komunikace a chodníku na parcele č.557/1 a části parcely č.639</t>
  </si>
  <si>
    <t>Plánovaná rekonstrukce komunikace navazuje na dokončené opravy inženýrských sítí z roku 2018 na tomto území. V letošním roce musíme zajistit konečnou úpravu povrchu, jeho vyrovnání a položení zámkové dlažby jak na komunikaci tak na chodník.</t>
  </si>
  <si>
    <t>Prostředky z dotace budou použity na zemní práce spojené s rekonstrukcí komunikace a chodníku, na nákup materiálu jako je štěrkodrť, beton, dlažba, obrubníky a podobně a na úkony spojené s položením nových povrchů.</t>
  </si>
  <si>
    <t>Obec Dzbel</t>
  </si>
  <si>
    <t>Dzbel 23</t>
  </si>
  <si>
    <t>Dzbel</t>
  </si>
  <si>
    <t>79853</t>
  </si>
  <si>
    <t>47922575</t>
  </si>
  <si>
    <t>9584420287/0100</t>
  </si>
  <si>
    <t>Výměna střechy na obecní budově</t>
  </si>
  <si>
    <t>Obec Dzbel se v letošním roce rozhodla požádat o dotaci na výměnu střechy na obecní budově.  Je to jediná budova v obci pro kulturní využití. Součástí budovy je sál.</t>
  </si>
  <si>
    <t>Demontáž stávající střechy, nákup materiálu, výměna střechy a výměna okapových žlabů.</t>
  </si>
  <si>
    <t>Obec Maletín</t>
  </si>
  <si>
    <t>Starý Maletín 21</t>
  </si>
  <si>
    <t>Maletín</t>
  </si>
  <si>
    <t>00302988</t>
  </si>
  <si>
    <t>8829841/0100</t>
  </si>
  <si>
    <t>Obecní úřad Maletín - stavební úpravy - II. etapa</t>
  </si>
  <si>
    <t>Rekonstrukce OÚ Maletín II. etapa. Nové rozvody elektřiny, vody, kanalizace. Nové hygienické zázemí.</t>
  </si>
  <si>
    <t>Nové dveře včetně zárubní, nové omítky, nové dlažby, keramické obklady, nátěry a malby, ventilátory vzduchotechniky, elektroinstalace CYKY 80 mb, WC závěsné mísy, umyvadla, baterie, pisoáry, bidet, bojler, rozvody vody, systém kanalizace.</t>
  </si>
  <si>
    <t>Obec Lukavice</t>
  </si>
  <si>
    <t>Lukavice 47</t>
  </si>
  <si>
    <t>Lukavice</t>
  </si>
  <si>
    <t>00302961</t>
  </si>
  <si>
    <t>1905640349/0800</t>
  </si>
  <si>
    <t>Oprava chodníku před panelovým domem v Lukavici, směrem k železniční stanici</t>
  </si>
  <si>
    <t>Oprava chodníku na frekventovaném místě obce Lukavice, před panelovým domem směrem k  železniční stanici. Špatný stav, nebezpečí úrazu. Chodci využívají přilehlé komunikace, kde hrozí střet s projíždějícími vozidly.</t>
  </si>
  <si>
    <t>Stavební práce související s opravou chodníku před panelovým domem v Lukavici, směrem k nádraží.</t>
  </si>
  <si>
    <t>Obec Daskabát</t>
  </si>
  <si>
    <t>Daskabát 35</t>
  </si>
  <si>
    <t>Daskabát</t>
  </si>
  <si>
    <t>00635359</t>
  </si>
  <si>
    <t>1810476339/0800</t>
  </si>
  <si>
    <t>Revitalizace veřejného prostranství v okolí obecního úřadu - 1. etapa</t>
  </si>
  <si>
    <t>Projekt řeší vybudování 9 parkovacích míst u OÚ, ZŠ a MŠ Daskabát. Realizací projektu dojde vytvoření bezpečného parkovacího prostoru a vytvoření návsi v přirozeném centru obce.</t>
  </si>
  <si>
    <t>Z dotace budou hrazeny výdaje na stavební úpravy - zbudování zpevněné plochy u Obecního úřadu Daskabát (terénní úpravy, zpevnění lože, položení dlažby ze žulových kostek v pojezdové části a zámkové dlažby v pochozí části, včetně položení lemovacích prvků, řešení odvodnění stavby a napojení na veřejnou komunikaci.</t>
  </si>
  <si>
    <t>Obec Mladějovice</t>
  </si>
  <si>
    <t>Mladějovice 24</t>
  </si>
  <si>
    <t>Mladějovice</t>
  </si>
  <si>
    <t>00635308</t>
  </si>
  <si>
    <t>1801689359/0800</t>
  </si>
  <si>
    <t>Přístavba a stavební úpravy Kulturního domu Mladějovice č.p. 2</t>
  </si>
  <si>
    <t>Akce výměna oken a dveří  a dále přístavba venkovního výtahu pro zajištění bezbariérového přístupu občanů na sál v 1. patře KD při kulturních akcích v obci. Máme několik občanů na vozíčku, kteří by se rádi zúčastnili pořádaných akcí.</t>
  </si>
  <si>
    <t>Stavební úpravy, výměna oken, dveří   kulturního domu s opravou a nátěrem fasády, přístavba výtahu.</t>
  </si>
  <si>
    <t>Lipová 160</t>
  </si>
  <si>
    <t>79845</t>
  </si>
  <si>
    <t>00288438</t>
  </si>
  <si>
    <t>5421701/0100</t>
  </si>
  <si>
    <t>Komplexní oprava sociálního zařízení MŠ Lipová</t>
  </si>
  <si>
    <t>Cílem akce je komplexní repase denní a odpočinkové části sociálního zázemí MŠ, výměna podlah, obkladů stěn, výměna zdravopředmětů, nové  vodoinstalace a odpady.</t>
  </si>
  <si>
    <t>Z dotace budou hrazeny následující výdaje:
výměna podlah, obkladů stěn, výměna zdravopředmětů (1 sprcha, 12 umyvadel, 10 WC závěsných), nové  vodoinstalace, odpady,  výmalba.</t>
  </si>
  <si>
    <t>Obec Provodovice</t>
  </si>
  <si>
    <t>Provodovice 49</t>
  </si>
  <si>
    <t>Provodovice</t>
  </si>
  <si>
    <t>00636487</t>
  </si>
  <si>
    <t>25824831/0100</t>
  </si>
  <si>
    <t>Obnova sociálního zařízení ve venkovním areálu v Provodovicích</t>
  </si>
  <si>
    <t>V rámci realizace projektu bude provedena obnova sociálního zařízení venkovního centra obce Provodovice.</t>
  </si>
  <si>
    <t>Dotace bude použita na nákup materiálu a stavební práce vyplývající z rekonstrukce sociálního zařízení  včetně všech uznatelných nákladů s rekonstrukcí souvisejících.</t>
  </si>
  <si>
    <t>Obec Bušín</t>
  </si>
  <si>
    <t>Bušín 84</t>
  </si>
  <si>
    <t>Bušín</t>
  </si>
  <si>
    <t>78962</t>
  </si>
  <si>
    <t>00302457</t>
  </si>
  <si>
    <t>7420841/0100</t>
  </si>
  <si>
    <t>Úprava prostranství před ZŠ a MŠ Bušín vč. odstavných stání</t>
  </si>
  <si>
    <t>Obsahem projektu jsou stavební úpravy venkovního prostranství spočívající ve vybudování nových odstavných stání a v posunutí oplocení za účelem vytvoření bezpečného prostoru pro uživatele a návštěvníky objektu ZŠ a MŠ Bušín.</t>
  </si>
  <si>
    <t>Demontáž a posunutí oplocení, vyzdění betonové podezdívky, na vybudování nových odstavných stání, zařezání hrany komunikace, osazení obrubníku, úprava spáry zalitím.</t>
  </si>
  <si>
    <t>Obec Křtomil</t>
  </si>
  <si>
    <t>Křtomil 60</t>
  </si>
  <si>
    <t>Křtomil</t>
  </si>
  <si>
    <t>00636312</t>
  </si>
  <si>
    <t>1883127359/0800</t>
  </si>
  <si>
    <t>Rekonstrukce místní komunikace ve Křtomili</t>
  </si>
  <si>
    <t>Předmětem žádosti je celková rekonstrukce  komunikace, která má pro obec strategický význam - jediný přístup k budově, která je centrem kulturního a společenského dění, zásobování místního obchodu,  přístupová cesta k technickému zázemí obce.</t>
  </si>
  <si>
    <t>V rámci dotace budou hrazeny tyto náklady: zemní práce, přípravné a přidružené práce, povrchové úpravy terénu, zakládání, úprava podloží a základové spáry, zlepšování vlastností hornin, komunikace pozemní, trubní vedení, ostatní konstrukce a práce, bourání, přesun hmot.</t>
  </si>
  <si>
    <t>Obec Milenov</t>
  </si>
  <si>
    <t>Milenov 120</t>
  </si>
  <si>
    <t>Milenov</t>
  </si>
  <si>
    <t>75361</t>
  </si>
  <si>
    <t>00301582</t>
  </si>
  <si>
    <t>6826831/0100</t>
  </si>
  <si>
    <t>Oprava vnitřních prostor mateřské školy - dokončení</t>
  </si>
  <si>
    <t>Oprava vnitřních prostor budovy mateřské školy vč. výměny plynových kotlů, zednických úprav kotelny, oprava omítek a sádrokartonový podhled, oprava podlahy a dokončení výměny elektroinstalace.</t>
  </si>
  <si>
    <t>Výměna plynových kotlů vč. zednické úpravy v kotelně, oprava omítek vč. sádrokartonového podhledu na chodbě, výměna elektroinstalace vč. svítidel, oprava podlahy na chodbě.</t>
  </si>
  <si>
    <t>Obec Prosenice</t>
  </si>
  <si>
    <t>Na Návsi 10</t>
  </si>
  <si>
    <t>Prosenice</t>
  </si>
  <si>
    <t>00301809</t>
  </si>
  <si>
    <t>94-5313831/0710</t>
  </si>
  <si>
    <t>Výměna oken a nové podlahy v ZŠ a MŠ Prosenice</t>
  </si>
  <si>
    <t>Cíle akce: 1) Nahradit na budovách základní a mateřské školy staré a energeticky zcela nevhodné skleněné tvárnice (luxfery) za tepelně izolační okna. 2)  Zrekonstruovat více než 70 let staré podlahy ve 3 učebnách a knihovně základní školy.</t>
  </si>
  <si>
    <t>Demontáž skleněných tvárnic na budovách ZŠ a MŠ a jejich likvidace, montáž nových oken včetně parapetů. Rekonstrukce podlah ve 3 učebnách a knihovně ZŠ.</t>
  </si>
  <si>
    <t>Obec Střítež nad Ludinou</t>
  </si>
  <si>
    <t>Střítež nad Ludinou 122</t>
  </si>
  <si>
    <t>Střítež nad Ludinou</t>
  </si>
  <si>
    <t>75363</t>
  </si>
  <si>
    <t>00302023</t>
  </si>
  <si>
    <t>1883008309/0800</t>
  </si>
  <si>
    <t>Rekonstrukce veřejného osvětlení a veřejného rozhlasu</t>
  </si>
  <si>
    <t>Rekonstrukce veřejného osvětlení a veřejného rozhlasu v obci.</t>
  </si>
  <si>
    <t>Nákup sloupů, montážní práce, výkopové práce, přívodní kabel, vysílací ústředna veřejného rozhlasu s možností napojení na zadávací pracoviště složek IZS Varovný a informační systém obyvatelstva. Venkovní přijímač veřejného rozhlasu včetně montáže.</t>
  </si>
  <si>
    <t>Obec Paseka</t>
  </si>
  <si>
    <t>Paseka 17</t>
  </si>
  <si>
    <t>Paseka</t>
  </si>
  <si>
    <t>78397</t>
  </si>
  <si>
    <t>00299316</t>
  </si>
  <si>
    <t>94-9213811/0710</t>
  </si>
  <si>
    <t>Rekonstrukce otopného systému Kulturního domu a Obecního úřadu v Pasece</t>
  </si>
  <si>
    <t>"Rekonstrukce otopného systému Kulturního domu a Obecního úřadu Paseka" .</t>
  </si>
  <si>
    <t>Kotelna objektu: komplet. rekonstrukce rozvodů, 2 nové kotle, nová regulace, měřící prvky. Objekt č.p. 17 - část II: částečná rekonstrukce přístupných rozvodů otopného systému, výměna 34 otopných těles.</t>
  </si>
  <si>
    <t>Obec Majetín</t>
  </si>
  <si>
    <t>Lipová 25</t>
  </si>
  <si>
    <t>Majetín</t>
  </si>
  <si>
    <t>751 03</t>
  </si>
  <si>
    <t>00299197</t>
  </si>
  <si>
    <t>1883114339/0800</t>
  </si>
  <si>
    <t>Rekonstrukce místní komunikace a výstavba chodníku v ulici Příhon v Majetíně</t>
  </si>
  <si>
    <t>V rámci projektu dojde k rekonstrukci komunikace v ulici Příhon a vybudování nového chodníkového propojení ulic Příhon a Polní s centrem obce. Dojde k přemístění pěšího provozu mimo vozovku a tím zvýšení bezpečnosti silničního provozu v oblasti.</t>
  </si>
  <si>
    <t>Náklady realizace stavby (rekonstrukce místní komunikace a vybudování chodníku).</t>
  </si>
  <si>
    <t>Obec Mořice</t>
  </si>
  <si>
    <t>Mořice 68</t>
  </si>
  <si>
    <t>Mořice</t>
  </si>
  <si>
    <t>79828</t>
  </si>
  <si>
    <t>00288462</t>
  </si>
  <si>
    <t>1887774369/0800</t>
  </si>
  <si>
    <t>Chodník v ulici k Pavlovicím Mořice</t>
  </si>
  <si>
    <t>Jedná se o vybudování nového chodníku, stavby trvalé, který umožní bezpečný pohyb chodců ze středu obce do této okrajové části.</t>
  </si>
  <si>
    <t>Vybudování chodníku v ulici k Pavlovicím v obci Mořice.</t>
  </si>
  <si>
    <t>Obec Sudkov</t>
  </si>
  <si>
    <t>Sudkov 96</t>
  </si>
  <si>
    <t>Sudkov</t>
  </si>
  <si>
    <t>00303411</t>
  </si>
  <si>
    <t>94-6217841/0710</t>
  </si>
  <si>
    <t>Zvýšení bezpečnosti nemot. účastníků silničního provozu - etapa 2019</t>
  </si>
  <si>
    <t>Jedná se o opravu stávajících a vybudování nových chodníků mezi několika činžovními domy s navázáním na místní a krajské komunikace.</t>
  </si>
  <si>
    <t>Oprava a výstavba chodníku pro pěší u místních komunikací.</t>
  </si>
  <si>
    <t>Městys Dřevohostice</t>
  </si>
  <si>
    <t>Náměstí 74</t>
  </si>
  <si>
    <t>Dřevohostice</t>
  </si>
  <si>
    <t>00301213</t>
  </si>
  <si>
    <t>187721747/0300</t>
  </si>
  <si>
    <t>Rekonstrukce místní komunikace na ulici Lapač, Dřevohostice.</t>
  </si>
  <si>
    <t>Projekt je zaměřen na rekonstrukci místní komunikace v délce 272 m na ulici Lapač v Dřevohosticích. Komunikace se nachází na parc. č. 529/1 a č. 529/2 v k.ú. Dřevohostice pozemky jsou ve vlastnictví městyse Dřevohostice o celkové ploše 1525 m2.</t>
  </si>
  <si>
    <t>Projekt rekonstrukce místní komunikace je zaměřen na výměnu obrubníků, konstrukci podkladových vrstev, položení obrusné vrstvy asfaltobetonu. Dešťové vody budou odváděny do uličních vpustí, zaústěné s trativody do kanalizace.</t>
  </si>
  <si>
    <t>Obec Buková</t>
  </si>
  <si>
    <t>Buková 9</t>
  </si>
  <si>
    <t>Buková</t>
  </si>
  <si>
    <t>00288098</t>
  </si>
  <si>
    <t>1891892309/0800</t>
  </si>
  <si>
    <t>Oprava havarijního stavu místních komunikací v obci Buková</t>
  </si>
  <si>
    <t>Žádost řeší opravu místních komunikací na p.č. 424/13, 777/1 a 99/10, které jsou v havarijním stavu. Celková oprava by přispěla ke zkvalitnění volnočasových aktivit a k zajištění bezpečnosti občanů.</t>
  </si>
  <si>
    <t>Výdaje na opravu místních komunikací na p.č. 99/10, 424/13 a 777/1, které jsou v havarijním stavu (zaříznutí propadlých částí komunikace, vyrovnání podkladu štěrkodrtí nebo recyklátem, pokládka asfaltobetonu do stávající úrovně, zařezání dilatační spáry a její zapravení, konečné teréní úpravy.</t>
  </si>
  <si>
    <t>Obec Niva</t>
  </si>
  <si>
    <t>Niva 61</t>
  </si>
  <si>
    <t>Niva</t>
  </si>
  <si>
    <t>00288519</t>
  </si>
  <si>
    <t>94-3813701/0710</t>
  </si>
  <si>
    <t>Niva-výstavba chodníků v lokalitě " U mlýna"</t>
  </si>
  <si>
    <t>Výstavba nových chodníku v lokalitě U mlýna v k.ú. Niva.</t>
  </si>
  <si>
    <t>Z investiční dotace budou hrazeny dodávky materiálu a práce na výstavbu chodníků v lokalitě "U mlýna".</t>
  </si>
  <si>
    <t>Obec Ochoz</t>
  </si>
  <si>
    <t>Ochoz 75</t>
  </si>
  <si>
    <t>Ochoz</t>
  </si>
  <si>
    <t>00600041</t>
  </si>
  <si>
    <t>21923701/0100</t>
  </si>
  <si>
    <t>Výstavba místní komunikace Ochoz – Budětsko – 3. etapa</t>
  </si>
  <si>
    <t>Výstavba místní komunikace spojující obce Ochoz a Budětsko - 3. etapa (1. etapa v roce 2016 - POV 2016, 2. etapa v roce 2017 - POV 2017).</t>
  </si>
  <si>
    <t>Zpevněná komunikace, odvodnění drenážní rourou se štěrkovým obsypem.</t>
  </si>
  <si>
    <t>Obec Křenovice</t>
  </si>
  <si>
    <t>Křenovice 18</t>
  </si>
  <si>
    <t>Křenovice</t>
  </si>
  <si>
    <t>00636304</t>
  </si>
  <si>
    <t>1883099319/0800</t>
  </si>
  <si>
    <t>Rekonstrukce Hasičské zbrojnice - I. etapa</t>
  </si>
  <si>
    <t>Rekonstrukce hasičské zbrojnice v Křenovicích byla v minulosti odkládána s poukazem na potřebnost realizace a financování jiných, naléhavějších aktivit.</t>
  </si>
  <si>
    <t>Úhrada faktur a daňových dokladů za demoliční činnost. Úhrada faktur a daňových dokladů za materiál. Úhrada faktur a daňových dokladů za stavební práce.</t>
  </si>
  <si>
    <t>Obec Vitčice</t>
  </si>
  <si>
    <t>Vitčice 31</t>
  </si>
  <si>
    <t>Vitčice</t>
  </si>
  <si>
    <t>00600091</t>
  </si>
  <si>
    <t>21325701/0100</t>
  </si>
  <si>
    <t>REKONSTRUKCE DOMU č.p. 65 – ZAMĚSTNANECKÝ BYT</t>
  </si>
  <si>
    <t>Rekonstrukce domu č.p. 65 na služební byt pro obecního pracovníka v trvalém prac. poměru.</t>
  </si>
  <si>
    <t>Vybudování nové otopné soustavy - kotel, radiátory a související příslušenství, rekonstrukce prostor kotelny, částečné zateplení objektu, výměna oken a dveří, rekonstrukce koupelny, soc. zařízení, rozvodů vody, rek. elektroinstalace, oprava vnitř. omítek.</t>
  </si>
  <si>
    <t>Obec Bezuchov</t>
  </si>
  <si>
    <t>Bezuchov 14</t>
  </si>
  <si>
    <t>Bezuchov</t>
  </si>
  <si>
    <t>00636118</t>
  </si>
  <si>
    <t>23124831/0100</t>
  </si>
  <si>
    <t>Oprava komunikace ke sběrnému dvoru a zpevnění plochy, vybudování přístřešku</t>
  </si>
  <si>
    <t>Oprava povrchu komunikace směrem ke sběrnému dvoru, zpevnění plochy ve sběrném dvoře a vybudování přístřešku na umístění plasového odpadu ve sběrném dvoře.</t>
  </si>
  <si>
    <t>Oprava povrchu komunikace směrem ke sběrnému dvoru, zpevnění plochy ve sběrném dvoře a vybudování přístřešku na umístění plastového odpadu ve sběrném dvoře.</t>
  </si>
  <si>
    <t>Obec Buk</t>
  </si>
  <si>
    <t>Buk 21</t>
  </si>
  <si>
    <t>00636151</t>
  </si>
  <si>
    <t>22527831/0100</t>
  </si>
  <si>
    <t>Rekonstrukce veřejného osvětlení  Buk</t>
  </si>
  <si>
    <t>Rekonstrukce veřejného osvětlení v souvislosti s realizací spol. ČEZ  uložení nadzemního vedení do země, kdy dojde k uložení kabelů do země a  výměně všech sloupů a částí svítidel, které  budou majetkem obce  s rozšířením na nová místa.</t>
  </si>
  <si>
    <t>Rekonstrukce veřejného osvětlení Buk - výkopy, kabely, stožáry, svítidla, chráničky.</t>
  </si>
  <si>
    <t>Obec Tučín</t>
  </si>
  <si>
    <t>Tučín 127</t>
  </si>
  <si>
    <t>Tučín</t>
  </si>
  <si>
    <t>00636631</t>
  </si>
  <si>
    <t>1882946379/0800</t>
  </si>
  <si>
    <t>Výměna starých svítidel veřejného osvětlení a rozšíření bezdrátového rozhlasu s napojením na IZS</t>
  </si>
  <si>
    <t>Dojde k výměně starých neonových svítidel VO za nová LED s regulací příkonu, která jsou již ve větší části obce a rozšíření bezdrátového rozhlasu o ústřednu s napojením na IZS.</t>
  </si>
  <si>
    <t>Ekologická svítidla, výměna, montáž,  bezdrátový rozhlas vysílací a příjmací část, napojení na IZS, montážní práce.</t>
  </si>
  <si>
    <t>Obec Bohutín</t>
  </si>
  <si>
    <t>Bohutín 65</t>
  </si>
  <si>
    <t>Bohutín</t>
  </si>
  <si>
    <t>00302392</t>
  </si>
  <si>
    <t>194351430/0600</t>
  </si>
  <si>
    <t>Opravy mateřské školy v Bohutíně 2019, oprava střechy zdravotního střediska</t>
  </si>
  <si>
    <t>MŠ : Výměna 31 ks. oken a výměna vstupních dveří (MŠ, kuchyně a jídelna, nouzový východ v 1. podlaží).
        Poznámka: navazuje na opravy z předchozího roku.
Zdrav. stř.: oprava střechy (výměna krytiny, okapů) a nátěry na vnějších konstrukcích.</t>
  </si>
  <si>
    <t>Výměna 32 ks. stávajících oken za plastová, výměna vstupních dveří a nouzového východu v pavilonu dětí, výměna vstupních dveří v kuchyni s jídelnou. Oprava střechy, výměna krytiny a okapů a nátěry venkovních konstrukcí zdravotního střediska.</t>
  </si>
  <si>
    <t>Obec Černotín</t>
  </si>
  <si>
    <t>Černotín 1</t>
  </si>
  <si>
    <t>Černotín</t>
  </si>
  <si>
    <t>75368</t>
  </si>
  <si>
    <t>00301141</t>
  </si>
  <si>
    <t>94-3211831/0710</t>
  </si>
  <si>
    <t>Oprava místní komunikace - Hluzov MK19</t>
  </si>
  <si>
    <t>Hlavní trasou stavby je místní komunikace Hluzov MK 19 s délkou 545m, šířkou 2,70m  a celkovou plochou: 1 472 m2. Komunikace vede z místní části obce Hluzov na frekventovanou silnici E442 směr Valašské Meziříčí.</t>
  </si>
  <si>
    <t>Stavební výdaje související s opravou místní komunikace.</t>
  </si>
  <si>
    <t>Obec Luká</t>
  </si>
  <si>
    <t>Luká 80</t>
  </si>
  <si>
    <t>Luká</t>
  </si>
  <si>
    <t>78324</t>
  </si>
  <si>
    <t>00299171</t>
  </si>
  <si>
    <t>1801721339/0800</t>
  </si>
  <si>
    <t>Luká - rekonstrukce místní komunikace k Rybníku</t>
  </si>
  <si>
    <t>Realizací akce dojde k rekonstrukci místní komunikace, která navazuje na již zrealizované akce. Celková délka komunikace je 133,425 m.</t>
  </si>
  <si>
    <t>V rámci realizace budou provedeny - zemní práce, zakládání, komunikace.</t>
  </si>
  <si>
    <t>Obec Dubicko</t>
  </si>
  <si>
    <t>Velká Strana 56</t>
  </si>
  <si>
    <t>Dubicko</t>
  </si>
  <si>
    <t>78972</t>
  </si>
  <si>
    <t>00302538</t>
  </si>
  <si>
    <t>153788011/0300</t>
  </si>
  <si>
    <t>Oprava části místní komunikace Zábřežská</t>
  </si>
  <si>
    <t>V současné době je část komunikace Zábřežská v neutěšeném stavu.  Jedná se o komunikaci, po které často chodí děti ze základní i mateřské školy. Oprava této komunikace zvýší bezpečnost dětí.</t>
  </si>
  <si>
    <t>Dotace bude použita na úhradu nákladů na stavební práce.</t>
  </si>
  <si>
    <t>Obec Klopotovice</t>
  </si>
  <si>
    <t>Klopotovice 11</t>
  </si>
  <si>
    <t>Klopotovice</t>
  </si>
  <si>
    <t>79821</t>
  </si>
  <si>
    <t>00288357</t>
  </si>
  <si>
    <t>94-9510701/0710</t>
  </si>
  <si>
    <t>Stavba komunikace par. č. 402</t>
  </si>
  <si>
    <t>Vybudování bezprašné příjezdové komunikace na par č. 402 k novým rodinným domům.</t>
  </si>
  <si>
    <t>Výstavba komunikace - odbagrování původního podloží, hutnění pláně, uložení geotextilie, navážka kameniva, pokládka štěrkodrtě, infiltrační postřik, pokládání ložní vrstvy, spojovací postřik, strojní pokládka finišerem.</t>
  </si>
  <si>
    <t>Městys Drahany</t>
  </si>
  <si>
    <t>Drahany 26</t>
  </si>
  <si>
    <t>Drahany</t>
  </si>
  <si>
    <t>00288209</t>
  </si>
  <si>
    <t>4824701/0100</t>
  </si>
  <si>
    <t>Oprava budov v majetku městyse Drahany</t>
  </si>
  <si>
    <t>Rekonstrukce střechy včetně zateplení turistické ubytovny č.p. 85, rekonstrukce střechy včetně zateplení střechy a výměny vchodových dveří na bytovém domě č.p. 177.</t>
  </si>
  <si>
    <t>Rekonstrukce střechy včetně zateplení turistické ubytovny č.p.85.
Rekonstrukce střechy včetně zateplení střechy a výměny vchodových dveří na bytovém domě č.p. 177.</t>
  </si>
  <si>
    <t>Obec Bílovice-Lutotín</t>
  </si>
  <si>
    <t>Bílovice 39</t>
  </si>
  <si>
    <t>Bílovice - Lutotín</t>
  </si>
  <si>
    <t>00288012</t>
  </si>
  <si>
    <t>8323701/0100</t>
  </si>
  <si>
    <t>Oprava střechy obecního úřadu v Bílovicích</t>
  </si>
  <si>
    <t>Oprava střechy je součástí kompletní rekonstrukce. Obec získala prostředky z Ministerstva životního prostředí z programu Zelená úsporám na kompletní zateplení budovy a touto dotací řeší spolufinancování opravy střechy budovy obecního úřadu.</t>
  </si>
  <si>
    <t>Výměna krovu, statické zajištění stěn, výměna krytiny,  komíny, hromosvod, elektroinstalace, oprava vnitřních prostor. Oprava sociálního zařízení, vnitřní dveře, opravy vnitřních omítek atd.</t>
  </si>
  <si>
    <t>INV + NEINV</t>
  </si>
  <si>
    <t>Obec Vícov</t>
  </si>
  <si>
    <t>Vícov 46</t>
  </si>
  <si>
    <t>00288896</t>
  </si>
  <si>
    <t>94-9318701/0710</t>
  </si>
  <si>
    <t>Rekonstrukce střechy OÚ Vícov</t>
  </si>
  <si>
    <t>Záměrem projektu je rekonstrukce střechy budovy Obecního úřadu ve Vícově, zahrnující výměnu dřevěných prvků a instalaci nové střešní krytiny včetně klempířských prvků.</t>
  </si>
  <si>
    <t>Dotace bude použita na úhradu materiálu a stavebních prací (tesařské, pokrývačské, klempířské, zednické).</t>
  </si>
  <si>
    <t>Obec Pivín</t>
  </si>
  <si>
    <t>Pivín 220</t>
  </si>
  <si>
    <t>Pivín</t>
  </si>
  <si>
    <t>79824</t>
  </si>
  <si>
    <t>00288624</t>
  </si>
  <si>
    <t>94-8614701/0710</t>
  </si>
  <si>
    <t>Oprava chodníků na návsi</t>
  </si>
  <si>
    <t>Akce řeší opravu části chodníku v obci Pivín určených pro obsluhu všech občanů v obci Pivín. Chodníky se necházejí na středu obce, tzn. návsi. Celá akce je brána jako investiční. Jedná se celkem o 3 úseky chodníků o celkové délce cca 310 m.</t>
  </si>
  <si>
    <t>Částka dotace bude použita na úhradu položek Zemní práce a Komunikace.</t>
  </si>
  <si>
    <t>Obec Jesenec</t>
  </si>
  <si>
    <t>Jesenec 117</t>
  </si>
  <si>
    <t>Jesenec</t>
  </si>
  <si>
    <t>00288322</t>
  </si>
  <si>
    <t>4023701/0100</t>
  </si>
  <si>
    <t>Oprava komunikace v okolí kostela</t>
  </si>
  <si>
    <t>Oprava komunikace v okolí kostela Sv. Libora  - v současnosti je povrch komunikace převážně nezpevněný, pouze jeho malou část tvoří břidlicový chodník a asfalt. Záměrem je nahradit nezpevněnou a asfaltovou část komunikace pojízdnou zámkovou dlažbou.</t>
  </si>
  <si>
    <t>Oprava komunikace v okolí kostela.</t>
  </si>
  <si>
    <t>Město Žulová</t>
  </si>
  <si>
    <t>Hlavní 36</t>
  </si>
  <si>
    <t>Žulová</t>
  </si>
  <si>
    <t>00303682</t>
  </si>
  <si>
    <t>2929841/0100</t>
  </si>
  <si>
    <t>Oprava místní komunikace č. 1B - "Nádraží - Nytra"</t>
  </si>
  <si>
    <t>Bude řešena oprava povrchu místní komunikace s názvem 1b - "Nádraží - Nytra".</t>
  </si>
  <si>
    <t>Na opravu místní komunikace č. 1b - "Nádraží - Nytra". Bude položen nový asfaltový povrch v celé délce místní komunikace.</t>
  </si>
  <si>
    <t>Obec Rouské</t>
  </si>
  <si>
    <t>Rouské 64</t>
  </si>
  <si>
    <t>Rouské</t>
  </si>
  <si>
    <t>00636550</t>
  </si>
  <si>
    <t>25322831/0100</t>
  </si>
  <si>
    <t>Rekonstrukce chodníku na p.č. 1272/1 v obci Rouské</t>
  </si>
  <si>
    <t>Cílem projektu je rekonstrukce infrastruktury obecního majetku - chodníku v obci Rouské.</t>
  </si>
  <si>
    <t>Dotace bude použita na nákup materiálu a stavební práce vyplývající z rekonstrukce chodníků včetně všech uznatelných nákladů s rekonstrukcí souvisejících.</t>
  </si>
  <si>
    <t>Obec Dobrochov</t>
  </si>
  <si>
    <t>Dobrochov 43</t>
  </si>
  <si>
    <t>Dobrochov</t>
  </si>
  <si>
    <t>79807</t>
  </si>
  <si>
    <t>47922311</t>
  </si>
  <si>
    <t>1501983329/0800</t>
  </si>
  <si>
    <t>Památník - výhled do dalšího století republiky, II. etapa</t>
  </si>
  <si>
    <t>V první etapě byl vybudován  samotný skelet památníku . V druhé etapě bude probíhat výstavba přístupového kamenného schodiště tak, aby na vrchol vedlo 100 schodů jako sto roků ČSR. V okolí budou vysazeny stromy.</t>
  </si>
  <si>
    <t>- terénní úpravy
- terénní kamené schodiště
- výsadby</t>
  </si>
  <si>
    <t>Obec Suchdol</t>
  </si>
  <si>
    <t>Jednov 38</t>
  </si>
  <si>
    <t>Suchdol</t>
  </si>
  <si>
    <t>00288837</t>
  </si>
  <si>
    <t>4429701/0100</t>
  </si>
  <si>
    <t>Obecní dům Suchdol</t>
  </si>
  <si>
    <t>Rozšíření vstupu do budovy obecního úřadu. Výměna střechy na budově. Dále v přízemí budovy (obecní úřad, ordinace lékaře, vstupní prostory, chodby) výměna topení a oken.</t>
  </si>
  <si>
    <t>Výdaje na stavební úpravy objektu - svislé a kompletní konstrukce, úpravy povrchů, podlahy a osazování výplní, izolace, konstrukce tesařské, konstrukce klempířské, konstrukce pokrývačské, konstrukce truhlářské.</t>
  </si>
  <si>
    <t>Obec Rakov</t>
  </si>
  <si>
    <t>Rakov 34</t>
  </si>
  <si>
    <t>Rakov</t>
  </si>
  <si>
    <t>00636541</t>
  </si>
  <si>
    <t>1880233359/0800</t>
  </si>
  <si>
    <t>Oprava vnitřních a venkovních dlažeb a obkladů kulturního domu Rakov</t>
  </si>
  <si>
    <t>Cílem akce je oprava vnitřních a venkovních dlažeb a obkladů kulturního domu Rakov.</t>
  </si>
  <si>
    <t>Dotace bude použita na nákup materiálu a stavební práce vyplývající z opravy vnitřních a venkovních dlažeb a obkladů kulturního domu Rakov včetně všech uznatelných nákladů s opravou souvisejících.</t>
  </si>
  <si>
    <t>Obec Dlouhomilov</t>
  </si>
  <si>
    <t>Dlouhomilov 138</t>
  </si>
  <si>
    <t>Dlouhomilov</t>
  </si>
  <si>
    <t>78976</t>
  </si>
  <si>
    <t>00302490</t>
  </si>
  <si>
    <t>12721841/0100</t>
  </si>
  <si>
    <t>Oprava chodníku v centru obce Dlouhomilov</t>
  </si>
  <si>
    <t>V rámci akce bude provedena oprava chodníku o délce 154 m, jež je jedinou přístupovou trasou k objektu obecního úřadu s úřadovnou Pošta partner a obecní knihovnou. Nynější technický stav chodníku neposkytuje potřebný komfort a bezpečí pro pěší.</t>
  </si>
  <si>
    <t>Náklady stavební obnovy chodníku.</t>
  </si>
  <si>
    <t>Obec Jestřebí</t>
  </si>
  <si>
    <t>Jestřebí 47</t>
  </si>
  <si>
    <t>Jestřebí</t>
  </si>
  <si>
    <t>00302732</t>
  </si>
  <si>
    <t>3523495309/0800</t>
  </si>
  <si>
    <t>Cesta Pobučí k rybníčku</t>
  </si>
  <si>
    <t>V rámci projektu dojde k opravě místní komunikace v části obce Pobučí k rybníčku. Celkové množství opravy bude v rozsahu 1244 m2.</t>
  </si>
  <si>
    <t>Oprava místní komunikace.</t>
  </si>
  <si>
    <t>Obec Beňov</t>
  </si>
  <si>
    <t>Beňov 3</t>
  </si>
  <si>
    <t>Beňov</t>
  </si>
  <si>
    <t>00636126</t>
  </si>
  <si>
    <t>94-516701/0710</t>
  </si>
  <si>
    <t>Parkoviště a obnova chodníků Beňov, u hřbitova</t>
  </si>
  <si>
    <t>Projekt řeší vybudování parkoviště (11 míst), obnovu chodníku před hřbitovem a stavbu chodníku na hřbitově v Beňově. Dále vybudování nové čelní části a stavební úpravy oplocení hřbitova a stavbu manipulační plochy pro odpadní kontejner na hřbitově.</t>
  </si>
  <si>
    <t>Na vybudování parkoviště, obnovu a stavbu chodníku u hřbitova,  vybudování čelní části a stavební úpravy oplocení hřbitova a stavbu manipulační plochy pro kontejner na hřbitově.</t>
  </si>
  <si>
    <t>Obec Újezd</t>
  </si>
  <si>
    <t>Újezd 83</t>
  </si>
  <si>
    <t>Újezd</t>
  </si>
  <si>
    <t>78396</t>
  </si>
  <si>
    <t>00299618</t>
  </si>
  <si>
    <t>153150448/0300</t>
  </si>
  <si>
    <t>Oprava místní komunikace Újezd  - místní část Rybníček u zbrojnice</t>
  </si>
  <si>
    <t>Jde o opravu povrchu místní komunikace, která se nachází v zastavěném území obce Újezd - Rybníček. Jedná se o účelovou komunikaci pro příjezd k RD.  V této lokalitě není chodník a komunikace je také jediná možnost přístupu k nemovitostem.</t>
  </si>
  <si>
    <t>Bude provedeno odtěžení stávajících vrstev do hloubky 500 mm od stávající nivelety a nahrazení novým souvrstvím s povrchem asfaltobetonu a odvodnění komunikace.</t>
  </si>
  <si>
    <t>Obec Malé Hradisko</t>
  </si>
  <si>
    <t>Malé Hradisko 60</t>
  </si>
  <si>
    <t>Malé Hradisko</t>
  </si>
  <si>
    <t>79849</t>
  </si>
  <si>
    <t>00288454</t>
  </si>
  <si>
    <t>135644292/0300</t>
  </si>
  <si>
    <t>Výměna oken a vstupních dveří vč. výměny osvětlení v bývalé budově sokolovny</t>
  </si>
  <si>
    <t>Žádost směřována jako neinvestiční „Výměna oken a vstupních dveří vč. výměny osvětlení v bývalé budově sokolovny“. Stáří budovy odhad (55-60 let). Stav oken a vstupních dveří vč. osvětlení je morálně i fyzicky na konci doby životnosti.</t>
  </si>
  <si>
    <t>Neinvestiční výdaje spojené s výměnou oken a vstupních dveří vč. výměny osvětlení v bývalé budově sokolovny.</t>
  </si>
  <si>
    <t>Obec Čelčice</t>
  </si>
  <si>
    <t>Čelčice 86</t>
  </si>
  <si>
    <t>Čelčice</t>
  </si>
  <si>
    <t>00288136</t>
  </si>
  <si>
    <t>6221701/0100</t>
  </si>
  <si>
    <t>Výměna krytiny na střeše kulturního domu v Čelčicích</t>
  </si>
  <si>
    <t>Výměna staré popraskané krytiny z vlnitého eternitu za novou plechovou krytinu. Krytina je hodně zarostlá mechem, popraskaná, dále je potřeba vyměnit střešní latě, udělat nové oplechování, okapy a svody, opravit hromosvod.  Odvoz na skládku.</t>
  </si>
  <si>
    <t>Demontáž staré krytiny, střešních latí, klempířských prvků, kontrola krovů a případná oprava, odvoz na skládku, do kovošrotu, postavení podpůrného lešení, nákup a doprava materiálů, příprava a úklid staveniště.</t>
  </si>
  <si>
    <t>Obec Pěnčín</t>
  </si>
  <si>
    <t>Pěnčín 109</t>
  </si>
  <si>
    <t>Pěnčín</t>
  </si>
  <si>
    <t>798 57</t>
  </si>
  <si>
    <t>00288616</t>
  </si>
  <si>
    <t>8120701/0100</t>
  </si>
  <si>
    <t>Oprava obecní budovy st. 267</t>
  </si>
  <si>
    <t>Oprava obecní budovy st. 267.</t>
  </si>
  <si>
    <t>Oprava podlah, izolace zdiva proti vlhkosti a oprava el. instalace v obecní budově st. 267.</t>
  </si>
  <si>
    <t>Obec Charváty</t>
  </si>
  <si>
    <t>Charváty 98</t>
  </si>
  <si>
    <t>Charváty</t>
  </si>
  <si>
    <t>00635715</t>
  </si>
  <si>
    <t>1801823319/0800</t>
  </si>
  <si>
    <t>Obnova a modernizace veřejného osvětlení místní části Čertoryje</t>
  </si>
  <si>
    <t>Obnova a modernizace veřejného osvětlení místní části obce - Čertoryje, která j e v současné době ve špatném technickém stavu a za hranicí své životnosti.</t>
  </si>
  <si>
    <t>Stožáry montážních prvků a příslušenství (svorky, výložníky apod.), kabelové zemní vedení VO a montážní práce.</t>
  </si>
  <si>
    <t>Obec Písečná</t>
  </si>
  <si>
    <t>Písečná 123</t>
  </si>
  <si>
    <t>00303160</t>
  </si>
  <si>
    <t>1820097359/0800</t>
  </si>
  <si>
    <t>Rekonstrukce budovy ZŠ Písečná – V. etapa</t>
  </si>
  <si>
    <t>Hlavním cílem projektu je zvýšit kvalitu podmínek a prostředí pro vzdělávání dětí i veřejnosti navštěvujících základní školu v Písečné. Projekt řeší stavební úpravy zdrojů tepla v základní škole a přemístění zdroje vytápění do jiných prostor.</t>
  </si>
  <si>
    <t>Stavební práce - stavební úpravy zdroje tepla (vybudování nové kotelny)
elektroinstalace
plynoinstalace
zdravoinstalace
dodávka a montáž zařízení zdroje tepla (kondenzační kotle, čerpadla, rozvody, armatury, regulace)
zkoušky zařízení, revize.</t>
  </si>
  <si>
    <t>Obec Bedihošť</t>
  </si>
  <si>
    <t>Prostějovská 13</t>
  </si>
  <si>
    <t>Bedihošť</t>
  </si>
  <si>
    <t>00288004</t>
  </si>
  <si>
    <t>156510808/0300</t>
  </si>
  <si>
    <t>Výměna sloupů VO</t>
  </si>
  <si>
    <t>Výměna starých betonových sloupů veřejného osvětlení za nové ocelové stožáry a položení nové kabeláže.</t>
  </si>
  <si>
    <t>Nové ocelové stožáry s výložnikem, nová kabeláž s uložením do země, výkopové a průtlakové práce.</t>
  </si>
  <si>
    <t>Obec Sobíšky</t>
  </si>
  <si>
    <t>Sobíšky 8</t>
  </si>
  <si>
    <t>Sobíšky</t>
  </si>
  <si>
    <t>00636576</t>
  </si>
  <si>
    <t>1882979349/0800</t>
  </si>
  <si>
    <t>Veřejné osvětlení Sobíšky</t>
  </si>
  <si>
    <t>Oprava veřejného osvětlení - výměna stávajících svítidel za svítidla Led Economy, stávající výbojková svítidla ve špatném stavu.</t>
  </si>
  <si>
    <t>Výměna a instalace svítidel včetně činností souvisejících s uvedením do provozu (svítidlo Led Economy 100 W - 32 ks., svítidlo Led Economy 30W - 5 ks.</t>
  </si>
  <si>
    <t>Obec Svésedlice</t>
  </si>
  <si>
    <t>Svésedlice 58</t>
  </si>
  <si>
    <t>Svésedlice</t>
  </si>
  <si>
    <t>78354</t>
  </si>
  <si>
    <t>00576271</t>
  </si>
  <si>
    <t>153151344/0300</t>
  </si>
  <si>
    <t>Výstavba veřejného osvětlení v obci Svésedlice</t>
  </si>
  <si>
    <t>Výstavba nového veřejného osvětlení v obci. Záměrem obce je výstavba moderního "chytrého" osvětlení. V současné době máme nainstalováno 14 ks těchto "chytrých" světel na hlavním průtahu obce, viz. foto v příloze.</t>
  </si>
  <si>
    <t>Výstavba nového veřejného osvětlení, 13 ks nových svítidel.</t>
  </si>
  <si>
    <t>Obec Luběnice</t>
  </si>
  <si>
    <t>Luběnice 140</t>
  </si>
  <si>
    <t>Luběnice</t>
  </si>
  <si>
    <t>78346</t>
  </si>
  <si>
    <t>00635642</t>
  </si>
  <si>
    <t>1814213309/0800</t>
  </si>
  <si>
    <t>Rekonstrukce MK Luběnice - Severní humna</t>
  </si>
  <si>
    <t>Investiční akce "Rekonstrukce MK Luběnice - Severní humna" zahrnuje opravu místní komunikace v délce cca 130 m, která se nachází v blízkosti mateřské školy. Akce vychází ze strategického dokumentu Program rozvoje obce Luběnice na období 2016 - 2022.</t>
  </si>
  <si>
    <t>Za provedené práce na rekonstrukci místní komunikace.</t>
  </si>
  <si>
    <t>Obec Štarnov</t>
  </si>
  <si>
    <t>Štarnov 131</t>
  </si>
  <si>
    <t>Bohuňovice</t>
  </si>
  <si>
    <t>78314</t>
  </si>
  <si>
    <t>00635685</t>
  </si>
  <si>
    <t>1801692339/0800</t>
  </si>
  <si>
    <t>Vybudování parkovacích zálivů</t>
  </si>
  <si>
    <t>Záměrem předkládaného projektu je dílčí část revitalizace návsi v obci Štarnov, v rámci níž budou vybudovány parkovací zálivy v centrální části obce.</t>
  </si>
  <si>
    <t>Uznatelné výdaje spojené s vybudováním parkovacích zálivů.</t>
  </si>
  <si>
    <t>Obec Jezernice</t>
  </si>
  <si>
    <t>Jezernice 206</t>
  </si>
  <si>
    <t>Jezernice</t>
  </si>
  <si>
    <t>70040915</t>
  </si>
  <si>
    <t>94-1312831/0710</t>
  </si>
  <si>
    <t>Stavební úpravy ZŠ a MŠ Jezernice</t>
  </si>
  <si>
    <t>Předmětem projektu je  oprava eternitové, zdravotně závadné střechy nad budovou s keramickou dílnou v základní škole č.p. 39 a oprava chodby, schodiště a sociálního zařízení v budově MŠ a OÚ, č.p. 206.</t>
  </si>
  <si>
    <t>Oprava eternitové střechy nad keramickou dílnou ZŠ, oprava podlah, schodiště a sociálních zařízení zaměstnanců MŠ. </t>
  </si>
  <si>
    <t>Obec Senička</t>
  </si>
  <si>
    <t>Senička 32</t>
  </si>
  <si>
    <t>Senička</t>
  </si>
  <si>
    <t>78345</t>
  </si>
  <si>
    <t>00635324</t>
  </si>
  <si>
    <t>1801702349/0800</t>
  </si>
  <si>
    <t>Výstavba chodníku podél silnice III/37313 v obci Senička</t>
  </si>
  <si>
    <t>Předmětem žádosti o dotaci je výstavba chodníku a zpevněných ploch v obci Senička podél silnice III/37313. Řešený úsek se nachází v zastavěné části obce a navazuje na stávající dopravní infrastrukturu. Celková délka je 112 m.</t>
  </si>
  <si>
    <t>Práce a dodávky HSV - zemní práce, komunikace pozemní, ostatní konstrukce a práce, bourání, přesun sutě, přesun hmot Práce a dodávky PSV - izolace proti vodě, vlhkosti a plynům.</t>
  </si>
  <si>
    <t>Obec Hoštejn</t>
  </si>
  <si>
    <t>Hoštejn 20</t>
  </si>
  <si>
    <t>Hoštejn</t>
  </si>
  <si>
    <t>00302589</t>
  </si>
  <si>
    <t>8124841/0100</t>
  </si>
  <si>
    <t>Oprava komunikací v Hoštejně</t>
  </si>
  <si>
    <t>Oprava povrchu komunikací stříkanou emulzí a dlažbou a oprava krajnic.</t>
  </si>
  <si>
    <t>Opravy místních komunikací tryskovou metodou, dlažbou a dosypáním krajnic.</t>
  </si>
  <si>
    <t>Obec Kamenná</t>
  </si>
  <si>
    <t>Kamenná 2</t>
  </si>
  <si>
    <t>Kamenná</t>
  </si>
  <si>
    <t>78974</t>
  </si>
  <si>
    <t>00302759</t>
  </si>
  <si>
    <t>94-5214841/0710</t>
  </si>
  <si>
    <t>Oprava objektu č.p. 3 - budova šaten na hřišti v obci Kamenná</t>
  </si>
  <si>
    <t>Oprava objektu č.p. 3 -budova šaten na hřišti - zázemí pro sportovní a společenské aktivity v obci Kamenná.</t>
  </si>
  <si>
    <t>Oprava sociálního zařízení, oprava fasády a nátěr střechy.</t>
  </si>
  <si>
    <t>Obec Skalička</t>
  </si>
  <si>
    <t>Skalička ev. 2</t>
  </si>
  <si>
    <t>Skalička</t>
  </si>
  <si>
    <t>75352</t>
  </si>
  <si>
    <t>00301949</t>
  </si>
  <si>
    <t>4142454399/0800</t>
  </si>
  <si>
    <t>Rekonstrukce kotelny v Základní škole Skalička</t>
  </si>
  <si>
    <t>Projekt řeší rekonstrukci plynové kotelny v budově Základní a mateřské školy v obci Skalička. Stávající 3 plynové kotle jsou na hranici životnosti, tyto kotle budou nahrazeny dvěmi novými výkonnějšími kotly s vyšší účinností.</t>
  </si>
  <si>
    <t>Kotle, nezbytné napojení na otopnou soustavu, vyvložkování komína.</t>
  </si>
  <si>
    <t>Obec Brníčko</t>
  </si>
  <si>
    <t>Brníčko 120</t>
  </si>
  <si>
    <t>Brníčko</t>
  </si>
  <si>
    <t>78975</t>
  </si>
  <si>
    <t>00302422</t>
  </si>
  <si>
    <t>264831297/0300</t>
  </si>
  <si>
    <t>Oprava budovy hasičské zbrojnice v obci Brníčko</t>
  </si>
  <si>
    <t>Předmětem dotace je rekonstrukce budovy hasičské zbrojnice v obci Brníčko.</t>
  </si>
  <si>
    <t>Výměna oken včetně zednických prací, výměna hlavních vrat včetně zednických prací.</t>
  </si>
  <si>
    <t>Obec Cholina</t>
  </si>
  <si>
    <t>Cholina 52</t>
  </si>
  <si>
    <t>Cholina</t>
  </si>
  <si>
    <t>00299006</t>
  </si>
  <si>
    <t>94-315811/0710</t>
  </si>
  <si>
    <t>Dům pro příjmově vymezené osoby - výměna oken</t>
  </si>
  <si>
    <t>V domě pro příjmově vymezené osoby v Cholině je nutná výměna oken, výmalba a regenerace společných prostor, generální úklid. Netěsní okna ani ostění, okna jsou již neseřiditelná. Vzhledem ke kritickým vadám je komfort bydlení snížen pod únosnou mez.</t>
  </si>
  <si>
    <t>Výměna oken, parapetů, zednické zapravení, montáž žaluzií, výmalba, generální úklid.</t>
  </si>
  <si>
    <t>Městys Nezamyslice</t>
  </si>
  <si>
    <t>Tjabinova 111</t>
  </si>
  <si>
    <t>Nezamyslice</t>
  </si>
  <si>
    <t>00288501</t>
  </si>
  <si>
    <t>2829701/0100</t>
  </si>
  <si>
    <t>Obnova a zateplení fasády nákupního střediska městyse Nezamyslice</t>
  </si>
  <si>
    <t>Jedná se o obnovu a zateplení fasády nákupního střediska městyse Nezamyslice. Nákupní středisko je umístěno v centru městyse a stav jeho fasády vyžaduje nutnou obnovu. Zateplením dojde k úspoře energií a novou fasádou ke zkrášlení centra městyse.</t>
  </si>
  <si>
    <t>Stavební práce: obnova a zateplení většiny fasády nákupního střediska, obnova břizolitové omítky soklu, obklady vstupních schodišť, okenních špalet a parapetů. Stavební práce: obnova části fasády nákupního střediska.</t>
  </si>
  <si>
    <t>Obec Čelechovice na Hané</t>
  </si>
  <si>
    <t>Hlavní 9</t>
  </si>
  <si>
    <t>Čelechovice na Hané</t>
  </si>
  <si>
    <t>79816</t>
  </si>
  <si>
    <t>00288144</t>
  </si>
  <si>
    <t>3928701/0100</t>
  </si>
  <si>
    <t>Udržovací práce objektu hasičské zbrojnice - Čelechovice na Hané</t>
  </si>
  <si>
    <t>Oprava objektu hasičské zbrojnice - výměna oken a dveří, výměna topení ve společenské místnosti (včetně elektrorozvodů), výměna podlahové krytiny, zateplení garážových vrat.</t>
  </si>
  <si>
    <t>- výměna stávajících oken a dveří
- výměna akumulačních kamen a úprava elektroinstalace
- zámečnické práce a zateplení vrata nátěr
- výměna podlahové krytiny PVC.</t>
  </si>
  <si>
    <t>Obec Těšetice</t>
  </si>
  <si>
    <t>Těšetice 75</t>
  </si>
  <si>
    <t>Těšetice</t>
  </si>
  <si>
    <t>00299545</t>
  </si>
  <si>
    <t>94-24010641/0710</t>
  </si>
  <si>
    <t>Dobudování chodníku od OÚ k ZŠ Těšetice</t>
  </si>
  <si>
    <t>Bude dokončen chodník  po levé straně místní komunikace od Obecního úřadu Těšetice k parku před Základní školou v Těšeticích. Parametry chodníku jsou: šířka 2 m, délka 93,5 m, povrch bude ze zámkové dlažby.</t>
  </si>
  <si>
    <t>Vybudování chodníku od budovy OÚ Těšetice k bráně do dvora Římskokatolické farnosti v Těšeticích.</t>
  </si>
  <si>
    <t>Obec Bochoř</t>
  </si>
  <si>
    <t>Náves 202/41</t>
  </si>
  <si>
    <t>Bochoř</t>
  </si>
  <si>
    <t>00301051</t>
  </si>
  <si>
    <t>94-3318831/0710</t>
  </si>
  <si>
    <t>Oprava veřejného osvětlení v obci Bochoř</t>
  </si>
  <si>
    <t>Jedná se o výměnu rozvodové elektroinstalace napájení veřejného osvětlení, rozvaděčů a výměna přibližně 25 stožárů veřejného osvětlení v délce cca 1 200 metrů.</t>
  </si>
  <si>
    <t>Výměna rozvodové elektroinstalace napájení veřejného osvětlení, rozvaděčů a výměna přibližně 25 stožárů veřejného osvětlení v délce cca 1 200 metrů.</t>
  </si>
  <si>
    <t>Obec Radslavice</t>
  </si>
  <si>
    <t>Na Návsi 103</t>
  </si>
  <si>
    <t>Radslavice</t>
  </si>
  <si>
    <t>00301884</t>
  </si>
  <si>
    <t>1882953309/0800</t>
  </si>
  <si>
    <t>Oprava střechy Hasičské zbrojnice v Radslavicích</t>
  </si>
  <si>
    <t>Oprava střechy HZ v Radslavicích je dalším krokem obnovy budovy, která slouží nejen k činnosti JSDH obce, ale také k zajištění kulturního života v obci. Olomoucký kraj v loňském roce přispěl na rekonstrukci víceúčelového sálu ve druhém patře budovy.</t>
  </si>
  <si>
    <t>Z dotace bude hrazena nová střešní krytina - hliníkové plechy, svody dešťových vod včetně oplechování střechy, pokládka nové minerální vaty a vybudování dřevěné pochůzí lávky.</t>
  </si>
  <si>
    <t>Obec Suchonice</t>
  </si>
  <si>
    <t>Suchonice 29</t>
  </si>
  <si>
    <t>Suchonice</t>
  </si>
  <si>
    <t>78357</t>
  </si>
  <si>
    <t>44936362</t>
  </si>
  <si>
    <t>94-6119811/0710</t>
  </si>
  <si>
    <t>Rekonstrukce veřejného osvětlení</t>
  </si>
  <si>
    <t>Rekonstrukce veřejného osvětlení v obci Suchonice.</t>
  </si>
  <si>
    <t>Z dotace budou uhrazena výměna 42 ks světel veřejného osvětlení s novými výložníky a nový rozvaděč. Vybraná svítidla budou vybavena stínící clonou na čočkách čipů proti nežádoucímu svitu do oken domů, předpěťovou pojistkou 10 kV a pětistupňovou regulací.</t>
  </si>
  <si>
    <t>Obec Hradčany-Kobeřice</t>
  </si>
  <si>
    <t>Hradčany 14</t>
  </si>
  <si>
    <t>Hradčany-Kobeřice</t>
  </si>
  <si>
    <t>00530468</t>
  </si>
  <si>
    <t>10722701/0100</t>
  </si>
  <si>
    <t>Zbudování sociálního zařízení včetně vodovodní přípojky a odpadní jímky na hřišti v Kobeřicích</t>
  </si>
  <si>
    <t>Zbudování sociálního zařízení včetně vodovodní přípojky a odpadní jímky. Zařízení bude využíváno při všech akcích pořádaných na hřišti v Kobeřicích (dětský den, pálení čarodějnic, hasičská soutěž, fotbalová utkání v malé kopané apod.).</t>
  </si>
  <si>
    <t>Zbudování vododovní přípojky a vodoměrné šachty, nákup typizované plastové jímky, stavební hmoty a materiály nutné k instalaci, elektroinstalační materiál, nákup typizovaného wc kontejneru 2990x2435 mm, který bude pevně připevněn k podkladu nerozebíratelným spojem (přivařeno a zabetonováno).</t>
  </si>
  <si>
    <t>Obec Líšnice</t>
  </si>
  <si>
    <t>Líšnice 39</t>
  </si>
  <si>
    <t>789 85</t>
  </si>
  <si>
    <t>00636002</t>
  </si>
  <si>
    <t>19026841/0100</t>
  </si>
  <si>
    <t>Výstavba a rekonstrukce veřejného osvětlení v obci Líšnice</t>
  </si>
  <si>
    <t>Obec je na základě sdělení fy. ČEZ nucená k vybudování části veřejného osvětlení s uložením kabelů vedení do země. Ostatní svítidla jsou spolu s výložníky umístěna na sloupech fy. ČEZ a zde dojde k výměně sloupů - demontáž a montáž osvětlení.</t>
  </si>
  <si>
    <t>Výstavba veřejného osvětlení v obci Líšnice. Oprava veřejného osvětlení v obci Líšnice.</t>
  </si>
  <si>
    <t>Obec Třeština</t>
  </si>
  <si>
    <t>Třeština 10</t>
  </si>
  <si>
    <t>00635987</t>
  </si>
  <si>
    <t>1809450369/0800</t>
  </si>
  <si>
    <t>Třeština - místní komunikace III. třídy - 10c.</t>
  </si>
  <si>
    <t>Vybudování bezpečné přístupové místní komunikace ke třem již postaveným rodinným domům a jedné stavební parcele.</t>
  </si>
  <si>
    <t>Dotace bude použita k výstavbě místní komunikace ke třem nemovitostem - rodinným domům a k jednomu stavebnímu místu.</t>
  </si>
  <si>
    <t>Obec Bohuslavice</t>
  </si>
  <si>
    <t>Bohuslavice 25</t>
  </si>
  <si>
    <t>Bohuslavice</t>
  </si>
  <si>
    <t>79856</t>
  </si>
  <si>
    <t>00288039</t>
  </si>
  <si>
    <t>3725701/0100</t>
  </si>
  <si>
    <t>Výstavba a rekonstrukce místní komunikace Bohuslavice</t>
  </si>
  <si>
    <t>Výstavba a rekonstrukce místní komunikace Bohuslavice.</t>
  </si>
  <si>
    <t>Investiční výdaje spojené s výstavbou a rekonstrukcí místní komunikace, zejména zemní práce, obrubníky, skladba podloží vč. zámkové dlažby a žulových kostek a úpravy okolního terénu.</t>
  </si>
  <si>
    <t>Obec Postřelmůvek</t>
  </si>
  <si>
    <t>Postřelmůvek 73</t>
  </si>
  <si>
    <t>789 01</t>
  </si>
  <si>
    <t>00635961</t>
  </si>
  <si>
    <t>1905642379/0800</t>
  </si>
  <si>
    <t>Rekonstrukce chodníků a místní komunikace v obci Postřelmůvek</t>
  </si>
  <si>
    <t>Oprava chodníků z betonové dlažby na třech místech v obci a jedné místní komunikace. Stávající chodníky i komunikace jsou v havarijním stavu a nedají se udržovat ve schůdném stavu pro bezpečný pohyb obyvatel.</t>
  </si>
  <si>
    <t>Stav. práce: odstranění stávajících povrchů, úprava zemní pláně, oprava dešť. kanalizace a ul. vpustě, uložení a hutnění podkl.vrstev, osazení nových obrub a zámk. dlažby, zaasfaltování komunikace podél obrub.</t>
  </si>
  <si>
    <t>Obec Horní Studénky</t>
  </si>
  <si>
    <t>Horní Studénky 44</t>
  </si>
  <si>
    <t>Horní Studénky</t>
  </si>
  <si>
    <t>00635944</t>
  </si>
  <si>
    <t>13628841/0100</t>
  </si>
  <si>
    <t>Rekonstrukce OÚ Horní Studénky - III. etapa</t>
  </si>
  <si>
    <t>Rekonstrukce OÚ Horní Studénky - III. etapa - zateplení vnější obvodové konstrukce včetně fasády, zastřešení vstupu do budovy.</t>
  </si>
  <si>
    <t>Zateplení obvodového pláště budovy včetně fasády objektu, zastřešení hlavního vstupu budovy.</t>
  </si>
  <si>
    <t>Obec Radkova Lhota</t>
  </si>
  <si>
    <t>Radkova Lhota 20</t>
  </si>
  <si>
    <t>Radkova Lhota</t>
  </si>
  <si>
    <t>00636509</t>
  </si>
  <si>
    <t>26827831/0100</t>
  </si>
  <si>
    <t>Revitalizace veřejných prostranství v obci Radkova Lhota - I. etapa</t>
  </si>
  <si>
    <t>Předmětem projektu je revitalizace dvou veřejných prostranství spočívající v řešení sadovnických úprav, pořízení a osazení mobiliáře – laveček, předlažbě pochůzí zpevněné plochy a opravě hlavy opěrné zídky.</t>
  </si>
  <si>
    <t>Výdaje potřebné k uskutečnění sadovnických úprav, pořízení a osazení mobiliáře - 4 ks laveček, výdaje potřebné k předlažbě pochůzí zpevněné plochy a opravě hlavy opěrné zídky.</t>
  </si>
  <si>
    <t>Obec Lesnice</t>
  </si>
  <si>
    <t>Lesnice 46</t>
  </si>
  <si>
    <t>Lesnice</t>
  </si>
  <si>
    <t>00302872</t>
  </si>
  <si>
    <t>94-2515841/0710</t>
  </si>
  <si>
    <t>Lávka pro cyklisty a chodce přes Loučku</t>
  </si>
  <si>
    <t>Předmětem projektu je vybudování cyklistické lávky přes potok Loučka na cyklotrase Lesnice - Leština, ležící na Moravské cyklostezce.</t>
  </si>
  <si>
    <t>Vybudování dřevěné cyklistické lávky přes potok Loučka.</t>
  </si>
  <si>
    <t>Obec Domašov nad Bystřicí</t>
  </si>
  <si>
    <t>Náměstí 35</t>
  </si>
  <si>
    <t>Domašov nad Bystřicí</t>
  </si>
  <si>
    <t>78306</t>
  </si>
  <si>
    <t>00298824</t>
  </si>
  <si>
    <t>86-6736510297/0100</t>
  </si>
  <si>
    <t>Stavba dřevěného přístřešku</t>
  </si>
  <si>
    <t>Stavba dřevěného přístřešku, účelem je vytvoření zázemí při pořádání kulturních, sportovních a společenských akcí. Přístřešek bude přistavěn k již dříve postavené zděné stavbě šaten na fotbalovém hřišti. Součástí bude taneční parket, posezení.</t>
  </si>
  <si>
    <t>Zemní práce, zakládání, svislé a kompletní konstrukce, vodorovné konstrukce, komunikace pozemní, ostatní konstrukce a práce, bourání, přesun hmot, izolace proti vodě, vlhkosti a plynům, konstrukce tesařské, klempířské, krytina skládaná.</t>
  </si>
  <si>
    <t>Obec Polkovice</t>
  </si>
  <si>
    <t>Polkovice 15</t>
  </si>
  <si>
    <t>Polkovice</t>
  </si>
  <si>
    <t>75144</t>
  </si>
  <si>
    <t>00301752</t>
  </si>
  <si>
    <t>1883100359/0800</t>
  </si>
  <si>
    <t>Dokončení opravy místní komunikace na pozemku p.č. 895 v k.ú. Polkovice</t>
  </si>
  <si>
    <t>Projekt řeší dokončení opravy místní komunikace na pozemku p.č. 895 v k.ú. Polkovice. Tato místní komunikace propojuje za obcí
silnice II/367 a II/435 a slouží jako tzv. obchvat obce.</t>
  </si>
  <si>
    <t>Frézování živičného povrchu, odkopávky, pokládka vrstvy geotextilie, podklad ze štěrkodrti, podklad z kameniva zpevněného MC, beton. asfalt ACL, beton asfalt ACO, řezání dilatačních spár a jejich těsnění zálivkou za studena.</t>
  </si>
  <si>
    <t>Obec Lobodice</t>
  </si>
  <si>
    <t>Lobodice 39</t>
  </si>
  <si>
    <t>Lobodice</t>
  </si>
  <si>
    <t>75101</t>
  </si>
  <si>
    <t>00301523</t>
  </si>
  <si>
    <t>4927831/0100</t>
  </si>
  <si>
    <t>Výstavba parkovacího stání v obci Lobodice před prodejnou COOP</t>
  </si>
  <si>
    <t>Vybudování parkovacího stání před prodejnou COOP v zájmu zvýšení bezpečnosti dopravy.</t>
  </si>
  <si>
    <t>Realizace parkovacího stání před prodejnou COOP.</t>
  </si>
  <si>
    <t>Obec Horní Újezd</t>
  </si>
  <si>
    <t>00636274</t>
  </si>
  <si>
    <t>24426831/0100</t>
  </si>
  <si>
    <t>Oprava střechy obecního úřadu v obci Horní Újezd</t>
  </si>
  <si>
    <t>Cílem projektu je obnova obecní infrastruktury díky opravě střechy obecního úřadu v obci Horní Újezd.</t>
  </si>
  <si>
    <t>Dotace bude použita na nákup materiálu a stavební práce vyplývající z opravy střechy obecního úřadu včetně izolace stropu, přelaťování, podbití parofólií, překrytí novou krytinou a další uznatelné náklady s opravou související.</t>
  </si>
  <si>
    <t>Obec Tovéř</t>
  </si>
  <si>
    <t>Tovéř 18</t>
  </si>
  <si>
    <t>Tovéř</t>
  </si>
  <si>
    <t>78316</t>
  </si>
  <si>
    <t>00635626</t>
  </si>
  <si>
    <t>1800969359/0800</t>
  </si>
  <si>
    <t>Obnova fasády budovy obecního úřadu a kulturního domu</t>
  </si>
  <si>
    <t>Cílem projektu je částečná obnova fasády budovy obecního úřadu a kulturního domu za účelem sjednocení vzhledu komplexu budov.</t>
  </si>
  <si>
    <t>Uznatelné výdaje spojené s obnovou fasády.</t>
  </si>
  <si>
    <t>Obec Liboš</t>
  </si>
  <si>
    <t>Liboš 82</t>
  </si>
  <si>
    <t>Liboš</t>
  </si>
  <si>
    <t>00635758</t>
  </si>
  <si>
    <t>1801705339/0800</t>
  </si>
  <si>
    <t>Liboš-místní komunikace Malý Jilkov - etapa 2. komunikace u hřiště</t>
  </si>
  <si>
    <t>Projekt je rozdělený do 3 částí: na chodník a účelovou komunikaci u hostince, na místní komunikaci v zástavbě (na tuto část obec žádá o dotaci z MMR) a na účelovou komunikaci s obratištěm podél hřiště.</t>
  </si>
  <si>
    <t>Výdaje na stavební část zbudované komunikace dle projektové dokumentace a stavebního povolení.</t>
  </si>
  <si>
    <t>Obec Skrbeň</t>
  </si>
  <si>
    <t>Na Návsi 131/2</t>
  </si>
  <si>
    <t>Skrbeň</t>
  </si>
  <si>
    <t>78335</t>
  </si>
  <si>
    <t>00635693</t>
  </si>
  <si>
    <t>1801723369/0800</t>
  </si>
  <si>
    <t>Skrbeň - veřejné osvětlení Nová čtvrť, U Rybníka, U Hřiště - III. etapa</t>
  </si>
  <si>
    <t>Rekonstrukce veřejného osvětlení a místního rozhlasu v části obce Skrbeň.</t>
  </si>
  <si>
    <t>Dotace bude použita na dodávku a montáž kabelových rozvodů, osvětlovacích stožárů, svítidel, na zemní práce a demontážní práce a související vedlejší rozpočtové náklady.</t>
  </si>
  <si>
    <t>Obec Dolní Újezd</t>
  </si>
  <si>
    <t>Dolní Újezd 155</t>
  </si>
  <si>
    <t>Dolní Újezd</t>
  </si>
  <si>
    <t>75123</t>
  </si>
  <si>
    <t>00636223</t>
  </si>
  <si>
    <t>5022831/0100</t>
  </si>
  <si>
    <t>Vybudování bezdrátového rozhlasu v obci Dolní Újezd</t>
  </si>
  <si>
    <t>Nahrazení stávajícího analogového veřejného rozhlasu ve špatném stavu bezdrátovým digitálním rozhlasem - varovným a informačním systémem obyvatelstva. Účelem je zvýšení informovanosti obyvatel a zajištění přenosu informací v krizových situacích.</t>
  </si>
  <si>
    <t>Dodání bezdrátového digitálního rozhlasu - varovného a informačního systému obyvatelstva, včetně instalace a zprovoznění.</t>
  </si>
  <si>
    <t>Obec Moravičany</t>
  </si>
  <si>
    <t>Moravičany 67</t>
  </si>
  <si>
    <t>Moravičany</t>
  </si>
  <si>
    <t>78982</t>
  </si>
  <si>
    <t>00303046</t>
  </si>
  <si>
    <t>1905686339/0800</t>
  </si>
  <si>
    <t>Objízdná komunikace u kapličky</t>
  </si>
  <si>
    <t>Projekt zahrnuje vybudování objízdné komunikace kolem kapličky Sv. Trojice v Moravičanech. Projekt je dílčí částí velmi diskutované a žádoucí Moravské stezky s prokazatelným dopadem na celý Olomoucký kraj.</t>
  </si>
  <si>
    <t>Komplexní realizace projektu - pořízení objízdné komunikace.</t>
  </si>
  <si>
    <t>Obec Želechovice</t>
  </si>
  <si>
    <t>Želechovice 1</t>
  </si>
  <si>
    <t>Želechovice</t>
  </si>
  <si>
    <t>00635766</t>
  </si>
  <si>
    <t>94-1414811/0710</t>
  </si>
  <si>
    <t>Rekonstrukce betonové plochy na návsi v Želechovicích</t>
  </si>
  <si>
    <t>Hlavním záměrem aktivity je rekonstrukce stávající betonové plochy na návsi v Želechovicích, která byla vystavěna s největší pravděpodobností v 70. letech minulého století a sloužila jako taneční parket.</t>
  </si>
  <si>
    <t>Rekonstrukce betonové plochy na návsi v Želechovicích na p.č. 858/1 v k.ú. Želechovice u Uničova.</t>
  </si>
  <si>
    <t>Obec Oskava</t>
  </si>
  <si>
    <t>Oskava 112</t>
  </si>
  <si>
    <t>Oskava</t>
  </si>
  <si>
    <t>78801</t>
  </si>
  <si>
    <t>00303101</t>
  </si>
  <si>
    <t>94-2419841/0710</t>
  </si>
  <si>
    <t>Oprava chodníku a parkování u parčíku v Oskavě</t>
  </si>
  <si>
    <t>Stavba řeší opravu stávajícího chodníku v Oskavě kolem silnice III. třídy a úpravu parkovacích míst pro obytné domy.</t>
  </si>
  <si>
    <t>Výstavba nového parkoviště. Oprava chodníku a místní komunikace.</t>
  </si>
  <si>
    <t>Obec Krčmaň</t>
  </si>
  <si>
    <t>Kokorská 163</t>
  </si>
  <si>
    <t>Krčmaň</t>
  </si>
  <si>
    <t>00575640</t>
  </si>
  <si>
    <t>21626811/0100</t>
  </si>
  <si>
    <t>REKONSTRUKCE VEŘEJNÉHO OSVĚTLENÍ V RÁMCI ZVÝŠENÍ BEZPEČNOSTI V OKOLÍ
SILNICE I. TŘÍDY V OBCI KRČMAŇ, III. ETAPA</t>
  </si>
  <si>
    <t>Účelem dotace je rekonstrukce stávajícího veřejného osvětlení v přilehlých ulicích napojených na velmi frekventovanou silnici I. třídy v rámci zvýšení bezpečnosti v obci Krčmaň v ulici Za Humny, U Potoka, Zlatá Ulička, Horní Ulička a Dolní Ulička.</t>
  </si>
  <si>
    <t>V rámci akce na rekonstrukci svítidel VO v obci Krčmaň dojde k demontáži starých svítidel, montáži nových LED svítidel, výměně výložníků, svorek aj. materiálu s tím souvisejícího.</t>
  </si>
  <si>
    <t>Obec Palonín</t>
  </si>
  <si>
    <t>Palonín 17</t>
  </si>
  <si>
    <t>Palonín</t>
  </si>
  <si>
    <t>78983</t>
  </si>
  <si>
    <t>00303127</t>
  </si>
  <si>
    <t>1905689329/0800</t>
  </si>
  <si>
    <t>Oprava fotbalových kabin TJ Sokol Palonín</t>
  </si>
  <si>
    <t>Oprava fotbalových kabin, budova byla postavená v r. 1974. Sociální zázemí, rozvody vody a elektroinstalace jsou v havarijním stavu.</t>
  </si>
  <si>
    <t>Opravy: rozvodů vody a vnitřní kanalizace, elektroinstalace a výměna svítidel, rozvodů vytápění a topných těles, výměna vnitřních a vstupních zárubní a dveří, sociálního zařízení- WC, umývárny, sprchy, vnitřních omítek po provedení instalací a rozvodů, obklady a dlažby, podlahové krytiny, malby, bezbariérové vstupy.</t>
  </si>
  <si>
    <t>Obec Císařov</t>
  </si>
  <si>
    <t>Císařov 106</t>
  </si>
  <si>
    <t>Císařov</t>
  </si>
  <si>
    <t>00636169</t>
  </si>
  <si>
    <t>22420831/0100</t>
  </si>
  <si>
    <t>Úpravy místní komunikace na p.č. 221</t>
  </si>
  <si>
    <t>Úpravy místní komunikace na p.č. 221 v k.ú. Císařov.</t>
  </si>
  <si>
    <t>Za materiál, práci a související uznatelné výdaje.</t>
  </si>
  <si>
    <t>Obec Střeň</t>
  </si>
  <si>
    <t>Střeň 19</t>
  </si>
  <si>
    <t>Střeň</t>
  </si>
  <si>
    <t>47997265</t>
  </si>
  <si>
    <t>6012152818/0800</t>
  </si>
  <si>
    <t>STŘEŇ - TVRD</t>
  </si>
  <si>
    <t>Obec bude realizovat projekt Střeň - TVRD jako komplexní akci pro rozvoj obce.  V předmětné lokalitě  bude vybudována  infrastruktura sloužící pro budoucí výstavbu rodinného bydlení za účelem zabránění snižování počtu obyvatel obce.</t>
  </si>
  <si>
    <t>SO101 Komunikace vozidlová jednoruhová obousměrná šíře 3,50 m, celková délka 283 m. SO121 Parkovací a odstavná stání. SO122 Sjezdy k nemovitostem. SO404 Veřejné osvětlení.</t>
  </si>
  <si>
    <t>Obec Srbce</t>
  </si>
  <si>
    <t>Srbce 2</t>
  </si>
  <si>
    <t>Srbce</t>
  </si>
  <si>
    <t>47922541</t>
  </si>
  <si>
    <t>9584270207/0710</t>
  </si>
  <si>
    <t>Srbce - zázemí obecního úřadu</t>
  </si>
  <si>
    <t>Cílem projektu je částečná rekonstrukce objektu obecního úřadu Srbce – vybudování odpovídajícího hygienického zázemí pro obecní pracovníky, rekonstrukce WC.</t>
  </si>
  <si>
    <t>Srbce - zázemí obecního úřadu. Kompletní rekonstrukce stávajícícho sociálního zařízení, úprava příček, osazení nových dveří, sprchový kout, umyvadlo, nové rozvody odpadu a vody, úprava elektro rozvodů, podlahových krytin, obkladačské, malířské a natěračské práce.</t>
  </si>
  <si>
    <t>Město Vidnava</t>
  </si>
  <si>
    <t>Mírové náměstí 80</t>
  </si>
  <si>
    <t>Vidnava</t>
  </si>
  <si>
    <t>79055</t>
  </si>
  <si>
    <t>00303585</t>
  </si>
  <si>
    <t>107-1942380267/0100</t>
  </si>
  <si>
    <t>Oprava chodníků Vidnava - 1. etapa</t>
  </si>
  <si>
    <t>Město Vidnava potřebuje opravit chodníky ve své památkové zóně a jejích ulicích. Oprava chodníků v nevyhovujícím stavu, který řeší jak z technického tak z architektonického hlediska, je nutná pro bezpečnost a zlepšení vzhledu histor. centra.</t>
  </si>
  <si>
    <t>Oprava chodníků v městské památkové zóně Vidnavy - ul. Radniční s výměnou dlažby a nevyhovujících obrubníků, včetně bezbariérových úprav.</t>
  </si>
  <si>
    <t>Obec Želeč</t>
  </si>
  <si>
    <t>Želeč 62</t>
  </si>
  <si>
    <t>Želeč</t>
  </si>
  <si>
    <t>00288993</t>
  </si>
  <si>
    <t>7427701/0100</t>
  </si>
  <si>
    <t>Oprava obecního majetku pro volnočasové aktivity</t>
  </si>
  <si>
    <t>Projekt představuje opravu oplocení a zídek sportovního areálu a opravu parketu, pódia  a opěrných zdí pódia v Hájku za školou, které jsou v havarijním stavu. Důvodem je především bezpečnost občanů, údržba a zachování obecního majetku.</t>
  </si>
  <si>
    <t>Oplocení, sloupky, vzpěry, branky, vrata, podhrabové desky, zděné zídky, pilíře, spárování zdiva, parket, pódum, zídky pódia, odstranění podkladu, vytrhání obrub, očištění zdiva, betonu zdi a valů, podklad ze štěrkodrtě, zámková dlažba, spárování zdi, valů, silniční obruby, opěrné zdi pódia.</t>
  </si>
  <si>
    <t>Obec Hnojice</t>
  </si>
  <si>
    <t>Hnojice 117</t>
  </si>
  <si>
    <t>00298921</t>
  </si>
  <si>
    <t>1801713339/0800</t>
  </si>
  <si>
    <t>Rekonstrukce chodníku na hřbitově - I. etapa</t>
  </si>
  <si>
    <t>Záměrem je celková rekonstrukce chodníku na hřbitově v Hnojicích, který je v současnosti již v nevyhovujícím stavu.</t>
  </si>
  <si>
    <t>Uznatelné výdaje na odstranění původního povrchu, vytvoření nového podkladu, založení nových obrubníků, položení zámkové dlažby.</t>
  </si>
  <si>
    <t>Obec Veselíčko</t>
  </si>
  <si>
    <t>Veselíčko 68</t>
  </si>
  <si>
    <t>Veselíčko</t>
  </si>
  <si>
    <t>00302198</t>
  </si>
  <si>
    <t>94-5612831/0710</t>
  </si>
  <si>
    <t>Bezpečná cesta do Veselí</t>
  </si>
  <si>
    <t>Revitalizace chodníku a stávajících odtokových žlabů podél krajské silnice III/43612 vedoucích do místní lokality zvané "Veselí".</t>
  </si>
  <si>
    <t xml:space="preserve">SO 103, SO 104: HSV - zemní práce, komunikace pozemní, úpravy povrchů, trubní vedení, ostatní konstrukce a práce, bourání, přesuny sutě, přesuny hmot; PSV - izolace proti vodě, vlhkosti a plynům. </t>
  </si>
  <si>
    <t>Obec Bílsko</t>
  </si>
  <si>
    <t>Bílsko 11</t>
  </si>
  <si>
    <t>Bílsko</t>
  </si>
  <si>
    <t>00576239</t>
  </si>
  <si>
    <t>1801686369/0800</t>
  </si>
  <si>
    <t>Revitalizace asfaltové plochy za účelem vzniku zeleného parku v obci Bílsko</t>
  </si>
  <si>
    <t>Odstranění asfaltové plochy a její přeměna na zelený park u Domova se zvláštním režimem, o.p.s. přispěje k výraznému zkvalitnění života nejen osob pobývajících v tomto zařízení, ale i všech občanů v obci Bílsko.</t>
  </si>
  <si>
    <t>Zemní práce, recyklace asfalt + beton, odstranění asfalt + beton, doprava na skládku, zemina, výsadba, mobiliář, ostatní konstrukce a práce.</t>
  </si>
  <si>
    <t>Obec Skorošice</t>
  </si>
  <si>
    <t>Skorošice 93</t>
  </si>
  <si>
    <t>Skorošice</t>
  </si>
  <si>
    <t>00635863</t>
  </si>
  <si>
    <t>20721841/0100</t>
  </si>
  <si>
    <t>Služební garáže na p.č. 91 v k.ú. Dolní Skorošice</t>
  </si>
  <si>
    <t>Garáž bude sloužit pro parkování dvou služebních automobilů.</t>
  </si>
  <si>
    <t>Výstavba služebních garáží dle projektové dokumentace.</t>
  </si>
  <si>
    <t xml:space="preserve">                                                                                                                                                                                                                                                                                                     </t>
  </si>
  <si>
    <t>Podkladový materiál pro jednání Rady Olomouckého kraje dne:</t>
  </si>
  <si>
    <t>Podpora budování a obnovy infrastruktury obce</t>
  </si>
  <si>
    <t>Podpora budování a obnovy infrastruktury obce 2019</t>
  </si>
  <si>
    <t>Návrh - náhradní žadatelé</t>
  </si>
  <si>
    <t>Návrh po přesunu alokace</t>
  </si>
  <si>
    <t>Návrh po přesunu alokace - náhradní žadatelé</t>
  </si>
  <si>
    <t>Návrh dotace v Kč - náhradní žadatelé</t>
  </si>
  <si>
    <t>Návrh dotace v Kč po přesunu alokace</t>
  </si>
  <si>
    <t>Návrh dotace v Kč po přesunu alokace - náhradní žadatelé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</si>
</sst>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0.00\ &quot;Kč&quot;"/>
    <numFmt numFmtId="165" formatCode="#,##0\ &quot;Kč&quot;"/>
    <numFmt numFmtId="166" formatCode="_-* #,##0\ _K_č_-;\-* #,##0\ _K_č_-;_-* &quot;-&quot;??\ _K_č_-;_-@_-"/>
  </numFmts>
  <fonts count="12" x14ac:knownFonts="1">
    <font>
      <sz val="11"/>
      <color theme="1"/>
      <name val="Calibri"/>
      <family val="2"/>
      <charset val="238"/>
      <scheme val="minor"/>
    </font>
    <font>
      <b/>
      <sz val="8"/>
      <name val="Tahoma"/>
      <family val="2"/>
      <charset val="238"/>
    </font>
    <font>
      <sz val="11"/>
      <color indexed="8"/>
      <name val="Calibri"/>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b/>
      <sz val="12"/>
      <name val="Arial"/>
      <family val="2"/>
      <charset val="238"/>
    </font>
    <font>
      <sz val="11"/>
      <color theme="0"/>
      <name val="Calibri"/>
      <family val="2"/>
      <charset val="238"/>
      <scheme val="minor"/>
    </font>
    <font>
      <b/>
      <sz val="11"/>
      <color theme="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theme="0"/>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thin">
        <color indexed="64"/>
      </right>
      <top style="medium">
        <color rgb="FFC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rgb="FFC00000"/>
      </top>
      <bottom style="thin">
        <color indexed="64"/>
      </bottom>
      <diagonal/>
    </border>
    <border>
      <left style="thin">
        <color indexed="64"/>
      </left>
      <right style="medium">
        <color indexed="64"/>
      </right>
      <top style="medium">
        <color rgb="FFC00000"/>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25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1" fillId="0" borderId="8" xfId="0" applyFont="1" applyFill="1" applyBorder="1" applyAlignment="1">
      <alignment horizontal="centerContinuous" wrapText="1"/>
    </xf>
    <xf numFmtId="0" fontId="1" fillId="0" borderId="9" xfId="0" applyFont="1" applyFill="1" applyBorder="1" applyAlignment="1">
      <alignment wrapText="1"/>
    </xf>
    <xf numFmtId="0" fontId="1" fillId="0" borderId="8" xfId="0" applyFont="1" applyFill="1" applyBorder="1" applyAlignment="1">
      <alignment wrapText="1"/>
    </xf>
    <xf numFmtId="0" fontId="1" fillId="0" borderId="10" xfId="0" applyFont="1" applyFill="1" applyBorder="1" applyAlignment="1">
      <alignment horizontal="centerContinuous"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10" xfId="0" applyFont="1" applyFill="1" applyBorder="1" applyAlignment="1">
      <alignment horizontal="center" wrapText="1"/>
    </xf>
    <xf numFmtId="0" fontId="4" fillId="0" borderId="0" xfId="0" applyFont="1" applyAlignment="1">
      <alignment horizontal="center" vertical="top"/>
    </xf>
    <xf numFmtId="0" fontId="4" fillId="0" borderId="0" xfId="0" applyFont="1"/>
    <xf numFmtId="0" fontId="1" fillId="0" borderId="0" xfId="0" applyFont="1" applyFill="1" applyAlignment="1">
      <alignment horizontal="left"/>
    </xf>
    <xf numFmtId="0" fontId="6" fillId="0" borderId="0" xfId="0" applyFont="1"/>
    <xf numFmtId="0" fontId="1" fillId="0" borderId="0" xfId="0" applyFont="1" applyFill="1"/>
    <xf numFmtId="0" fontId="4" fillId="0" borderId="0" xfId="0" applyFont="1" applyAlignment="1">
      <alignment horizontal="right"/>
    </xf>
    <xf numFmtId="0" fontId="4" fillId="0" borderId="0" xfId="0" applyFont="1" applyAlignment="1">
      <alignment horizontal="left"/>
    </xf>
    <xf numFmtId="0" fontId="1" fillId="0" borderId="3" xfId="0" applyFont="1" applyFill="1" applyBorder="1" applyAlignment="1">
      <alignment horizontal="centerContinuous" vertical="top"/>
    </xf>
    <xf numFmtId="0" fontId="1" fillId="0" borderId="13" xfId="0" applyFont="1" applyFill="1" applyBorder="1" applyAlignment="1">
      <alignment horizontal="centerContinuous" vertical="center" wrapText="1"/>
    </xf>
    <xf numFmtId="0" fontId="1" fillId="0" borderId="14" xfId="0" applyFont="1" applyFill="1" applyBorder="1" applyAlignment="1">
      <alignment horizontal="centerContinuous" vertical="center" wrapText="1"/>
    </xf>
    <xf numFmtId="0" fontId="1" fillId="0" borderId="15" xfId="0" applyFont="1" applyFill="1" applyBorder="1" applyAlignment="1">
      <alignment horizontal="centerContinuous" vertical="center" wrapText="1"/>
    </xf>
    <xf numFmtId="0" fontId="1" fillId="0" borderId="0" xfId="0" applyFont="1" applyBorder="1"/>
    <xf numFmtId="0" fontId="4" fillId="0" borderId="0" xfId="0" applyFont="1" applyBorder="1"/>
    <xf numFmtId="0" fontId="3" fillId="0" borderId="16" xfId="0" applyFont="1" applyBorder="1" applyAlignment="1">
      <alignment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7" fillId="0" borderId="0" xfId="0" applyFont="1"/>
    <xf numFmtId="0" fontId="7" fillId="0" borderId="0" xfId="0" applyFont="1" applyBorder="1"/>
    <xf numFmtId="0" fontId="1" fillId="0" borderId="3" xfId="0" applyFont="1" applyFill="1" applyBorder="1" applyAlignment="1">
      <alignment horizontal="centerContinuous" vertical="top" wrapText="1"/>
    </xf>
    <xf numFmtId="0" fontId="1" fillId="0" borderId="10"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17" xfId="0" applyFont="1" applyFill="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wrapText="1"/>
    </xf>
    <xf numFmtId="0" fontId="3" fillId="0" borderId="19" xfId="0" applyFont="1" applyBorder="1" applyAlignment="1">
      <alignment vertical="center"/>
    </xf>
    <xf numFmtId="49" fontId="4" fillId="0" borderId="20" xfId="0" applyNumberFormat="1" applyFont="1" applyFill="1" applyBorder="1" applyAlignment="1">
      <alignment horizontal="left" vertical="top" wrapText="1"/>
    </xf>
    <xf numFmtId="0" fontId="9" fillId="0" borderId="0" xfId="0" applyFont="1"/>
    <xf numFmtId="0" fontId="10" fillId="0" borderId="0" xfId="0" applyFont="1" applyBorder="1" applyAlignment="1">
      <alignment vertical="top" wrapText="1"/>
    </xf>
    <xf numFmtId="0" fontId="0" fillId="0" borderId="21" xfId="0" applyBorder="1" applyAlignment="1">
      <alignment vertical="top" wrapText="1"/>
    </xf>
    <xf numFmtId="0" fontId="1" fillId="0" borderId="0" xfId="0" applyFont="1" applyFill="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0" xfId="0" applyFont="1" applyFill="1" applyAlignment="1">
      <alignment horizontal="center" vertical="top"/>
    </xf>
    <xf numFmtId="0" fontId="1" fillId="0" borderId="0" xfId="0" applyFont="1" applyFill="1" applyAlignment="1">
      <alignment horizontal="center" vertical="center"/>
    </xf>
    <xf numFmtId="0" fontId="8" fillId="0" borderId="0" xfId="0" applyFont="1" applyFill="1" applyAlignment="1"/>
    <xf numFmtId="0" fontId="1" fillId="0" borderId="4"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22" xfId="0" applyFont="1" applyBorder="1" applyAlignment="1">
      <alignment vertical="center" wrapText="1"/>
    </xf>
    <xf numFmtId="0" fontId="1" fillId="0" borderId="23"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24" xfId="0" applyFont="1" applyBorder="1" applyAlignment="1">
      <alignment vertical="center" wrapText="1"/>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26" xfId="0" applyFont="1" applyBorder="1" applyAlignment="1">
      <alignment vertical="center"/>
    </xf>
    <xf numFmtId="0" fontId="0" fillId="0" borderId="10" xfId="0" applyBorder="1" applyAlignment="1">
      <alignment vertical="center" wrapText="1"/>
    </xf>
    <xf numFmtId="0" fontId="0" fillId="0" borderId="12" xfId="0" applyBorder="1" applyAlignment="1">
      <alignment vertical="center" wrapText="1"/>
    </xf>
    <xf numFmtId="0" fontId="1" fillId="0" borderId="19" xfId="0" applyFont="1" applyBorder="1" applyAlignment="1">
      <alignment vertical="center" wrapText="1"/>
    </xf>
    <xf numFmtId="0" fontId="4" fillId="0" borderId="20" xfId="0" applyFont="1" applyFill="1" applyBorder="1" applyAlignment="1">
      <alignment horizontal="center" vertical="center"/>
    </xf>
    <xf numFmtId="49" fontId="4" fillId="0" borderId="27" xfId="0" applyNumberFormat="1" applyFont="1" applyFill="1" applyBorder="1" applyAlignment="1">
      <alignment horizontal="left" vertical="top" wrapText="1"/>
    </xf>
    <xf numFmtId="49" fontId="4" fillId="0" borderId="27" xfId="0" applyNumberFormat="1" applyFont="1" applyFill="1" applyBorder="1" applyAlignment="1">
      <alignment horizontal="right" vertical="top" wrapText="1"/>
    </xf>
    <xf numFmtId="49" fontId="4" fillId="0" borderId="27" xfId="0" applyNumberFormat="1" applyFont="1" applyFill="1" applyBorder="1" applyAlignment="1">
      <alignment horizontal="center" vertical="top" wrapText="1"/>
    </xf>
    <xf numFmtId="49" fontId="4" fillId="0" borderId="20" xfId="0" applyNumberFormat="1" applyFont="1" applyFill="1" applyBorder="1" applyAlignment="1">
      <alignment horizontal="right" vertical="top" wrapText="1"/>
    </xf>
    <xf numFmtId="0" fontId="4" fillId="0" borderId="20" xfId="0" applyFont="1" applyFill="1" applyBorder="1" applyAlignment="1">
      <alignment horizontal="left" vertical="top" wrapText="1"/>
    </xf>
    <xf numFmtId="3" fontId="4" fillId="0" borderId="20" xfId="0" applyNumberFormat="1" applyFont="1" applyFill="1" applyBorder="1" applyAlignment="1">
      <alignment horizontal="right" vertical="center"/>
    </xf>
    <xf numFmtId="0" fontId="4" fillId="0" borderId="20" xfId="0" applyFont="1" applyFill="1" applyBorder="1" applyAlignment="1">
      <alignment horizontal="right" vertical="center"/>
    </xf>
    <xf numFmtId="14" fontId="4" fillId="0" borderId="20" xfId="0" applyNumberFormat="1" applyFont="1" applyFill="1" applyBorder="1" applyAlignment="1">
      <alignment horizontal="right" vertical="center"/>
    </xf>
    <xf numFmtId="166" fontId="1" fillId="0" borderId="20" xfId="1"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1" fillId="0" borderId="20" xfId="0" applyNumberFormat="1" applyFont="1" applyFill="1" applyBorder="1" applyAlignment="1">
      <alignment horizontal="right" vertical="center"/>
    </xf>
    <xf numFmtId="0" fontId="4" fillId="0" borderId="27" xfId="0" applyFont="1" applyFill="1" applyBorder="1" applyAlignment="1">
      <alignment horizontal="right" vertical="center"/>
    </xf>
    <xf numFmtId="0" fontId="4" fillId="0" borderId="27" xfId="0" applyFont="1" applyFill="1" applyBorder="1" applyAlignment="1">
      <alignment horizontal="center" vertical="center"/>
    </xf>
    <xf numFmtId="0" fontId="4" fillId="0" borderId="0" xfId="0" applyFont="1" applyFill="1" applyAlignment="1">
      <alignment horizontal="center" vertical="top"/>
    </xf>
    <xf numFmtId="3" fontId="4" fillId="0" borderId="28" xfId="0" applyNumberFormat="1" applyFont="1" applyFill="1" applyBorder="1" applyAlignment="1">
      <alignment horizontal="right" vertical="center"/>
    </xf>
    <xf numFmtId="0" fontId="4" fillId="0" borderId="20" xfId="0" applyNumberFormat="1" applyFont="1" applyFill="1" applyBorder="1" applyAlignment="1">
      <alignment horizontal="center" vertical="center"/>
    </xf>
    <xf numFmtId="49" fontId="4" fillId="0" borderId="20" xfId="0" applyNumberFormat="1" applyFont="1" applyFill="1" applyBorder="1" applyAlignment="1">
      <alignment horizontal="center" vertical="top" wrapText="1"/>
    </xf>
    <xf numFmtId="0" fontId="4" fillId="2" borderId="0" xfId="0" applyFont="1" applyFill="1" applyAlignment="1">
      <alignment horizontal="center" vertical="top"/>
    </xf>
    <xf numFmtId="49" fontId="4" fillId="0" borderId="20" xfId="0" applyNumberFormat="1" applyFont="1" applyFill="1" applyBorder="1" applyAlignment="1">
      <alignment horizontal="right" vertical="center"/>
    </xf>
    <xf numFmtId="0" fontId="4" fillId="0" borderId="0" xfId="0" applyFont="1" applyFill="1" applyBorder="1" applyAlignment="1">
      <alignment horizontal="center" vertical="top"/>
    </xf>
    <xf numFmtId="0" fontId="4" fillId="0" borderId="27" xfId="0" applyFont="1" applyFill="1" applyBorder="1" applyAlignment="1">
      <alignment horizontal="left" vertical="top" wrapText="1"/>
    </xf>
    <xf numFmtId="14" fontId="4" fillId="0" borderId="27" xfId="0" applyNumberFormat="1" applyFont="1" applyFill="1" applyBorder="1" applyAlignment="1">
      <alignment horizontal="right" vertical="center"/>
    </xf>
    <xf numFmtId="166" fontId="1" fillId="0" borderId="27" xfId="1" applyNumberFormat="1" applyFont="1" applyFill="1" applyBorder="1" applyAlignment="1">
      <alignment horizontal="right" vertical="center"/>
    </xf>
    <xf numFmtId="3" fontId="1" fillId="0" borderId="27" xfId="0" applyNumberFormat="1" applyFont="1" applyFill="1" applyBorder="1" applyAlignment="1">
      <alignment horizontal="right" vertical="center"/>
    </xf>
    <xf numFmtId="0" fontId="4" fillId="0" borderId="27" xfId="0" applyNumberFormat="1" applyFont="1" applyFill="1" applyBorder="1" applyAlignment="1">
      <alignment horizontal="center" vertical="center"/>
    </xf>
    <xf numFmtId="0" fontId="4" fillId="0" borderId="0" xfId="0" applyFont="1" applyFill="1" applyAlignment="1">
      <alignment horizontal="center" vertical="top" wrapText="1"/>
    </xf>
    <xf numFmtId="3" fontId="4" fillId="0" borderId="29" xfId="0" applyNumberFormat="1" applyFont="1" applyFill="1" applyBorder="1" applyAlignment="1">
      <alignment horizontal="right" vertical="center"/>
    </xf>
    <xf numFmtId="0" fontId="4" fillId="0" borderId="25" xfId="0" applyFont="1" applyFill="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Border="1"/>
    <xf numFmtId="0" fontId="4" fillId="0" borderId="0" xfId="0" applyFont="1" applyAlignment="1">
      <alignment horizontal="center" vertical="center"/>
    </xf>
    <xf numFmtId="3" fontId="11" fillId="0" borderId="0" xfId="0" applyNumberFormat="1" applyFont="1"/>
    <xf numFmtId="14" fontId="4" fillId="0" borderId="0" xfId="0" applyNumberFormat="1" applyFont="1"/>
    <xf numFmtId="0" fontId="0" fillId="0" borderId="20" xfId="0" applyBorder="1"/>
    <xf numFmtId="0" fontId="0" fillId="0" borderId="29" xfId="0" applyBorder="1" applyAlignment="1">
      <alignment vertical="center" wrapText="1"/>
    </xf>
    <xf numFmtId="0" fontId="0" fillId="0" borderId="27" xfId="0" applyBorder="1"/>
    <xf numFmtId="0" fontId="4" fillId="0" borderId="16" xfId="0" applyFont="1" applyFill="1" applyBorder="1" applyAlignment="1">
      <alignment horizontal="center" vertical="center"/>
    </xf>
    <xf numFmtId="49" fontId="4" fillId="0" borderId="16" xfId="0" applyNumberFormat="1" applyFont="1" applyFill="1" applyBorder="1" applyAlignment="1">
      <alignment horizontal="left" vertical="top" wrapText="1"/>
    </xf>
    <xf numFmtId="49" fontId="4" fillId="0" borderId="16" xfId="0" applyNumberFormat="1" applyFont="1" applyFill="1" applyBorder="1" applyAlignment="1">
      <alignment horizontal="right" vertical="top" wrapText="1"/>
    </xf>
    <xf numFmtId="49" fontId="4" fillId="0" borderId="16" xfId="0" applyNumberFormat="1" applyFont="1" applyFill="1" applyBorder="1" applyAlignment="1">
      <alignment horizontal="center" vertical="top" wrapText="1"/>
    </xf>
    <xf numFmtId="0" fontId="4" fillId="0" borderId="16" xfId="0" applyFont="1" applyFill="1" applyBorder="1" applyAlignment="1">
      <alignment horizontal="left" vertical="top" wrapText="1"/>
    </xf>
    <xf numFmtId="3" fontId="4" fillId="0" borderId="16" xfId="0" applyNumberFormat="1" applyFont="1" applyFill="1" applyBorder="1" applyAlignment="1">
      <alignment horizontal="right" vertical="center"/>
    </xf>
    <xf numFmtId="0" fontId="4" fillId="0" borderId="16" xfId="0" applyFont="1" applyFill="1" applyBorder="1" applyAlignment="1">
      <alignment horizontal="right" vertical="center"/>
    </xf>
    <xf numFmtId="14" fontId="4" fillId="0" borderId="16" xfId="0" applyNumberFormat="1" applyFont="1" applyFill="1" applyBorder="1" applyAlignment="1">
      <alignment horizontal="right" vertical="center"/>
    </xf>
    <xf numFmtId="166" fontId="1" fillId="0" borderId="16" xfId="1"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 fontId="4" fillId="0" borderId="30" xfId="0" applyNumberFormat="1" applyFont="1" applyFill="1" applyBorder="1" applyAlignment="1">
      <alignment horizontal="right" vertical="center"/>
    </xf>
    <xf numFmtId="0" fontId="4" fillId="0" borderId="16" xfId="0" applyNumberFormat="1" applyFont="1" applyFill="1" applyBorder="1" applyAlignment="1">
      <alignment horizontal="center" vertical="center"/>
    </xf>
    <xf numFmtId="0" fontId="4" fillId="0" borderId="0" xfId="0" applyFont="1" applyFill="1" applyBorder="1" applyAlignment="1">
      <alignment horizontal="center" vertical="center"/>
    </xf>
    <xf numFmtId="3"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0" fontId="4" fillId="0" borderId="0" xfId="0" applyFont="1" applyBorder="1" applyAlignment="1">
      <alignment horizontal="center" vertical="top"/>
    </xf>
    <xf numFmtId="0" fontId="4" fillId="0" borderId="45" xfId="0" applyFont="1" applyFill="1" applyBorder="1" applyAlignment="1">
      <alignment horizontal="center" vertical="center"/>
    </xf>
    <xf numFmtId="49" fontId="4" fillId="0" borderId="45" xfId="0" applyNumberFormat="1" applyFont="1" applyFill="1" applyBorder="1" applyAlignment="1">
      <alignment horizontal="left" vertical="top" wrapText="1"/>
    </xf>
    <xf numFmtId="49" fontId="4" fillId="0" borderId="45" xfId="0" applyNumberFormat="1" applyFont="1" applyFill="1" applyBorder="1" applyAlignment="1">
      <alignment horizontal="right" vertical="top" wrapText="1"/>
    </xf>
    <xf numFmtId="49" fontId="4" fillId="0" borderId="45" xfId="0" applyNumberFormat="1" applyFont="1" applyFill="1" applyBorder="1" applyAlignment="1">
      <alignment horizontal="center" vertical="top" wrapText="1"/>
    </xf>
    <xf numFmtId="0" fontId="4" fillId="0" borderId="45" xfId="0" applyFont="1" applyFill="1" applyBorder="1" applyAlignment="1">
      <alignment horizontal="left" vertical="top" wrapText="1"/>
    </xf>
    <xf numFmtId="3" fontId="4" fillId="0" borderId="45" xfId="0" applyNumberFormat="1" applyFont="1" applyFill="1" applyBorder="1" applyAlignment="1">
      <alignment horizontal="right" vertical="center"/>
    </xf>
    <xf numFmtId="0" fontId="4" fillId="0" borderId="45" xfId="0" applyFont="1" applyFill="1" applyBorder="1" applyAlignment="1">
      <alignment horizontal="right" vertical="center"/>
    </xf>
    <xf numFmtId="14" fontId="4" fillId="0" borderId="45" xfId="0" applyNumberFormat="1" applyFont="1" applyFill="1" applyBorder="1" applyAlignment="1">
      <alignment horizontal="right" vertical="center"/>
    </xf>
    <xf numFmtId="166" fontId="1" fillId="0" borderId="45" xfId="1" applyNumberFormat="1" applyFont="1" applyFill="1" applyBorder="1" applyAlignment="1">
      <alignment horizontal="right" vertical="center"/>
    </xf>
    <xf numFmtId="3" fontId="1" fillId="0" borderId="45" xfId="0" applyNumberFormat="1" applyFont="1" applyFill="1" applyBorder="1" applyAlignment="1">
      <alignment horizontal="right" vertical="center"/>
    </xf>
    <xf numFmtId="3" fontId="4" fillId="0" borderId="46" xfId="0" applyNumberFormat="1" applyFont="1" applyFill="1" applyBorder="1" applyAlignment="1">
      <alignment horizontal="right" vertical="center"/>
    </xf>
    <xf numFmtId="49" fontId="4" fillId="0" borderId="47" xfId="0" applyNumberFormat="1" applyFont="1" applyFill="1" applyBorder="1" applyAlignment="1">
      <alignment horizontal="right" vertical="top" wrapText="1"/>
    </xf>
    <xf numFmtId="49" fontId="4" fillId="0" borderId="47" xfId="0" applyNumberFormat="1" applyFont="1" applyFill="1" applyBorder="1" applyAlignment="1">
      <alignment horizontal="center" vertical="top" wrapText="1"/>
    </xf>
    <xf numFmtId="166" fontId="1" fillId="0" borderId="47" xfId="1"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3" fontId="1" fillId="0" borderId="48" xfId="0" applyNumberFormat="1" applyFont="1" applyFill="1" applyBorder="1" applyAlignment="1">
      <alignment horizontal="right" vertical="center"/>
    </xf>
    <xf numFmtId="0" fontId="4" fillId="0" borderId="48" xfId="0" applyFont="1" applyFill="1" applyBorder="1" applyAlignment="1">
      <alignment horizontal="center" vertical="center"/>
    </xf>
    <xf numFmtId="3" fontId="4" fillId="0" borderId="32" xfId="0" applyNumberFormat="1" applyFont="1" applyFill="1" applyBorder="1" applyAlignment="1">
      <alignment horizontal="right" vertical="center"/>
    </xf>
    <xf numFmtId="0" fontId="4" fillId="0" borderId="33"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34" xfId="0" applyFont="1" applyFill="1" applyBorder="1" applyAlignment="1">
      <alignment horizontal="center" vertical="center"/>
    </xf>
    <xf numFmtId="49" fontId="4" fillId="0" borderId="49" xfId="0" applyNumberFormat="1" applyFont="1" applyFill="1" applyBorder="1" applyAlignment="1">
      <alignment horizontal="left" vertical="top" wrapText="1"/>
    </xf>
    <xf numFmtId="49" fontId="4" fillId="0" borderId="49" xfId="0" applyNumberFormat="1" applyFont="1" applyFill="1" applyBorder="1" applyAlignment="1">
      <alignment horizontal="right" vertical="top" wrapText="1"/>
    </xf>
    <xf numFmtId="49" fontId="4" fillId="0" borderId="49" xfId="0" applyNumberFormat="1" applyFont="1" applyFill="1" applyBorder="1" applyAlignment="1">
      <alignment horizontal="center" vertical="top" wrapText="1"/>
    </xf>
    <xf numFmtId="49" fontId="4" fillId="0" borderId="50" xfId="0" applyNumberFormat="1" applyFont="1" applyFill="1" applyBorder="1" applyAlignment="1">
      <alignment horizontal="left" vertical="top" wrapText="1"/>
    </xf>
    <xf numFmtId="49" fontId="4" fillId="0" borderId="50" xfId="0" applyNumberFormat="1" applyFont="1" applyFill="1" applyBorder="1" applyAlignment="1">
      <alignment horizontal="right" vertical="top" wrapText="1"/>
    </xf>
    <xf numFmtId="0" fontId="4" fillId="0" borderId="49" xfId="0" applyFont="1" applyFill="1" applyBorder="1" applyAlignment="1">
      <alignment horizontal="left" vertical="top" wrapText="1"/>
    </xf>
    <xf numFmtId="0" fontId="4" fillId="0" borderId="50" xfId="0" applyFont="1" applyFill="1" applyBorder="1" applyAlignment="1">
      <alignment horizontal="left" vertical="top" wrapText="1"/>
    </xf>
    <xf numFmtId="3" fontId="4" fillId="0" borderId="50" xfId="0" applyNumberFormat="1" applyFont="1" applyFill="1" applyBorder="1" applyAlignment="1">
      <alignment horizontal="right" vertical="center"/>
    </xf>
    <xf numFmtId="0" fontId="4" fillId="0" borderId="50" xfId="0" applyFont="1" applyFill="1" applyBorder="1" applyAlignment="1">
      <alignment horizontal="right" vertical="center"/>
    </xf>
    <xf numFmtId="0" fontId="4" fillId="0" borderId="49" xfId="0" applyFont="1" applyFill="1" applyBorder="1" applyAlignment="1">
      <alignment horizontal="right" vertical="center"/>
    </xf>
    <xf numFmtId="3" fontId="4" fillId="0" borderId="49" xfId="0" applyNumberFormat="1" applyFont="1" applyFill="1" applyBorder="1" applyAlignment="1">
      <alignment horizontal="right" vertical="center"/>
    </xf>
    <xf numFmtId="14" fontId="4" fillId="0" borderId="50" xfId="0" applyNumberFormat="1" applyFont="1" applyFill="1" applyBorder="1" applyAlignment="1">
      <alignment horizontal="right" vertical="center"/>
    </xf>
    <xf numFmtId="3" fontId="1" fillId="0" borderId="49"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1" fillId="0" borderId="2" xfId="0" applyFont="1" applyFill="1" applyBorder="1" applyAlignment="1">
      <alignment horizontal="center" vertical="center" wrapText="1"/>
    </xf>
    <xf numFmtId="164" fontId="0" fillId="0" borderId="0" xfId="0" applyNumberFormat="1" applyBorder="1" applyAlignment="1">
      <alignment horizontal="center" vertical="center"/>
    </xf>
    <xf numFmtId="0" fontId="1" fillId="0" borderId="20" xfId="0" applyFont="1" applyBorder="1" applyAlignment="1">
      <alignment horizontal="center" vertical="center" wrapText="1"/>
    </xf>
    <xf numFmtId="0" fontId="0" fillId="0" borderId="20" xfId="0" applyBorder="1" applyAlignment="1">
      <alignment horizontal="center" vertical="center" wrapText="1"/>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38" xfId="0" applyFont="1" applyBorder="1" applyAlignment="1">
      <alignment horizontal="center" vertical="center"/>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6" xfId="0" applyFont="1"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164" fontId="0" fillId="0" borderId="0" xfId="0" applyNumberFormat="1" applyBorder="1" applyAlignment="1">
      <alignment horizontal="center" vertical="center"/>
    </xf>
    <xf numFmtId="0" fontId="1" fillId="0" borderId="3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164" fontId="1" fillId="0" borderId="5" xfId="0" applyNumberFormat="1" applyFont="1" applyFill="1" applyBorder="1" applyAlignment="1">
      <alignment horizontal="center" vertical="center" wrapText="1"/>
    </xf>
    <xf numFmtId="164" fontId="0" fillId="0" borderId="30"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23" xfId="0" applyNumberFormat="1" applyBorder="1" applyAlignment="1">
      <alignment horizontal="center" vertical="center"/>
    </xf>
    <xf numFmtId="164" fontId="0" fillId="0" borderId="21" xfId="0" applyNumberFormat="1" applyBorder="1" applyAlignment="1">
      <alignment horizontal="center" vertical="center"/>
    </xf>
    <xf numFmtId="164" fontId="0" fillId="0" borderId="34"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32" xfId="0" applyNumberFormat="1" applyBorder="1" applyAlignment="1">
      <alignment horizontal="center" vertical="center"/>
    </xf>
    <xf numFmtId="164" fontId="0" fillId="0" borderId="27" xfId="0" applyNumberFormat="1" applyBorder="1" applyAlignment="1">
      <alignment horizontal="center" vertical="center"/>
    </xf>
    <xf numFmtId="0" fontId="1" fillId="0" borderId="4" xfId="0" applyFont="1" applyBorder="1" applyAlignment="1">
      <alignment vertical="center" wrapText="1"/>
    </xf>
    <xf numFmtId="0" fontId="1" fillId="0" borderId="9" xfId="0" applyFont="1" applyBorder="1" applyAlignment="1">
      <alignment vertical="center" wrapText="1"/>
    </xf>
    <xf numFmtId="0" fontId="1" fillId="0" borderId="12" xfId="0" applyFont="1" applyBorder="1" applyAlignment="1">
      <alignment vertical="center" wrapText="1"/>
    </xf>
    <xf numFmtId="0" fontId="4" fillId="0" borderId="31"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5" xfId="0" applyFont="1" applyFill="1" applyBorder="1" applyAlignment="1">
      <alignment horizontal="center" vertical="center"/>
    </xf>
    <xf numFmtId="165" fontId="5" fillId="0" borderId="0" xfId="0" applyNumberFormat="1" applyFont="1" applyBorder="1" applyAlignment="1">
      <alignment horizontal="right"/>
    </xf>
    <xf numFmtId="165" fontId="6" fillId="0" borderId="0" xfId="0" applyNumberFormat="1" applyFont="1" applyBorder="1" applyAlignment="1">
      <alignment horizontal="center"/>
    </xf>
    <xf numFmtId="3" fontId="10" fillId="0" borderId="0" xfId="0" applyNumberFormat="1" applyFont="1" applyBorder="1" applyAlignment="1"/>
    <xf numFmtId="0" fontId="0" fillId="0" borderId="0" xfId="0" applyBorder="1" applyAlignment="1"/>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49" fontId="4" fillId="0" borderId="25" xfId="0" applyNumberFormat="1" applyFont="1" applyFill="1" applyBorder="1" applyAlignment="1">
      <alignment horizontal="left" vertical="top" wrapText="1"/>
    </xf>
    <xf numFmtId="49" fontId="4" fillId="0" borderId="25" xfId="0" applyNumberFormat="1" applyFont="1" applyFill="1" applyBorder="1" applyAlignment="1">
      <alignment horizontal="right" vertical="top" wrapText="1"/>
    </xf>
    <xf numFmtId="49" fontId="4" fillId="0" borderId="25" xfId="0" applyNumberFormat="1" applyFont="1" applyFill="1" applyBorder="1" applyAlignment="1">
      <alignment horizontal="center" vertical="top" wrapText="1"/>
    </xf>
    <xf numFmtId="0" fontId="4" fillId="0" borderId="25" xfId="0" applyFont="1" applyFill="1" applyBorder="1" applyAlignment="1">
      <alignment horizontal="left" vertical="top" wrapText="1"/>
    </xf>
    <xf numFmtId="3" fontId="4" fillId="0" borderId="25" xfId="0" applyNumberFormat="1" applyFont="1" applyFill="1" applyBorder="1" applyAlignment="1">
      <alignment horizontal="right" vertical="center"/>
    </xf>
    <xf numFmtId="0" fontId="4" fillId="0" borderId="25" xfId="0" applyFont="1" applyFill="1" applyBorder="1" applyAlignment="1">
      <alignment horizontal="right" vertical="center"/>
    </xf>
    <xf numFmtId="14" fontId="4" fillId="0" borderId="25" xfId="0" applyNumberFormat="1" applyFont="1" applyFill="1" applyBorder="1" applyAlignment="1">
      <alignment horizontal="right" vertical="center"/>
    </xf>
    <xf numFmtId="166" fontId="1" fillId="0" borderId="25" xfId="1" applyNumberFormat="1" applyFont="1" applyFill="1" applyBorder="1" applyAlignment="1">
      <alignment horizontal="right" vertical="center"/>
    </xf>
    <xf numFmtId="3" fontId="1" fillId="0" borderId="25" xfId="0" applyNumberFormat="1" applyFont="1" applyFill="1" applyBorder="1" applyAlignment="1">
      <alignment horizontal="right" vertical="center"/>
    </xf>
    <xf numFmtId="0" fontId="4" fillId="0" borderId="66" xfId="0" applyFont="1" applyFill="1" applyBorder="1" applyAlignment="1">
      <alignment horizontal="center" vertical="center"/>
    </xf>
    <xf numFmtId="164" fontId="1" fillId="0" borderId="7" xfId="0" applyNumberFormat="1" applyFont="1" applyFill="1" applyBorder="1" applyAlignment="1">
      <alignment horizontal="center" vertical="center" wrapText="1"/>
    </xf>
    <xf numFmtId="164" fontId="1" fillId="0" borderId="8" xfId="0" applyNumberFormat="1" applyFont="1" applyFill="1" applyBorder="1" applyAlignment="1">
      <alignment horizontal="center" vertical="center" wrapText="1"/>
    </xf>
    <xf numFmtId="164" fontId="1" fillId="0" borderId="67" xfId="0" applyNumberFormat="1" applyFont="1" applyFill="1" applyBorder="1" applyAlignment="1">
      <alignment horizontal="center" vertical="center" wrapText="1"/>
    </xf>
  </cellXfs>
  <cellStyles count="2">
    <cellStyle name="Čárka" xfId="1" builtinId="3"/>
    <cellStyle name="Normální" xfId="0" builtinId="0"/>
  </cellStyles>
  <dxfs count="199">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6"/>
  <sheetViews>
    <sheetView tabSelected="1" topLeftCell="J1" workbookViewId="0">
      <selection activeCell="Z162" sqref="Z162"/>
    </sheetView>
  </sheetViews>
  <sheetFormatPr defaultRowHeight="15" x14ac:dyDescent="0.25"/>
  <cols>
    <col min="1" max="1" width="4.5703125" hidden="1" customWidth="1"/>
    <col min="2" max="2" width="14.42578125" customWidth="1"/>
    <col min="3" max="3" width="24" customWidth="1"/>
    <col min="4" max="7" width="14.42578125" customWidth="1"/>
    <col min="8" max="9" width="14.42578125" hidden="1" customWidth="1"/>
    <col min="10" max="10" width="14.42578125" customWidth="1"/>
    <col min="11" max="12" width="17.85546875" customWidth="1"/>
    <col min="13" max="13" width="17.85546875" hidden="1" customWidth="1"/>
    <col min="14" max="14" width="19.7109375" customWidth="1"/>
    <col min="15" max="15" width="13.28515625" customWidth="1"/>
    <col min="16" max="16" width="13.7109375" customWidth="1"/>
    <col min="17" max="17" width="19.7109375" customWidth="1"/>
    <col min="18" max="19" width="9.140625" customWidth="1"/>
    <col min="20" max="20" width="10.7109375" customWidth="1"/>
    <col min="21" max="21" width="9.140625" customWidth="1"/>
    <col min="22" max="22" width="14.85546875" hidden="1" customWidth="1"/>
    <col min="23" max="23" width="9.85546875" customWidth="1"/>
    <col min="33" max="33" width="9.140625" customWidth="1"/>
    <col min="34" max="36" width="9.140625" hidden="1" customWidth="1"/>
  </cols>
  <sheetData>
    <row r="1" spans="1:43" s="18" customFormat="1" ht="10.5" customHeight="1" x14ac:dyDescent="0.15">
      <c r="G1" s="69"/>
      <c r="H1" s="69"/>
      <c r="I1" s="69"/>
      <c r="Z1" s="66"/>
      <c r="AH1" s="70"/>
      <c r="AJ1" s="70"/>
    </row>
    <row r="2" spans="1:43" s="18" customFormat="1" ht="10.5" customHeight="1" x14ac:dyDescent="0.15">
      <c r="G2" s="69"/>
      <c r="H2" s="69"/>
      <c r="I2" s="69"/>
      <c r="Z2" s="66"/>
      <c r="AH2" s="70"/>
      <c r="AJ2" s="70"/>
    </row>
    <row r="3" spans="1:43" s="18" customFormat="1" ht="10.5" customHeight="1" x14ac:dyDescent="0.15">
      <c r="G3" s="69"/>
      <c r="H3" s="69"/>
      <c r="I3" s="69"/>
      <c r="Z3" s="66"/>
      <c r="AH3" s="70"/>
      <c r="AJ3" s="70"/>
    </row>
    <row r="4" spans="1:43" s="18" customFormat="1" ht="10.5" customHeight="1" x14ac:dyDescent="0.15">
      <c r="G4" s="69"/>
      <c r="H4" s="69"/>
      <c r="I4" s="69"/>
      <c r="Z4" s="66"/>
      <c r="AH4" s="70"/>
      <c r="AJ4" s="70"/>
    </row>
    <row r="5" spans="1:43" s="18" customFormat="1" ht="10.5" customHeight="1" x14ac:dyDescent="0.15">
      <c r="G5" s="69"/>
      <c r="H5" s="69"/>
      <c r="I5" s="69"/>
      <c r="Z5" s="66"/>
      <c r="AH5" s="70"/>
      <c r="AJ5" s="70"/>
    </row>
    <row r="6" spans="1:43" s="18" customFormat="1" ht="15.75" x14ac:dyDescent="0.25">
      <c r="A6" s="71" t="s">
        <v>93</v>
      </c>
      <c r="G6" s="69"/>
      <c r="H6" s="69"/>
      <c r="I6" s="69"/>
      <c r="Z6" s="66"/>
      <c r="AH6" s="70"/>
      <c r="AJ6" s="70"/>
    </row>
    <row r="7" spans="1:43" s="18" customFormat="1" ht="10.5" customHeight="1" thickBot="1" x14ac:dyDescent="0.2">
      <c r="G7" s="69"/>
      <c r="H7" s="69"/>
      <c r="I7" s="69"/>
      <c r="Z7" s="66"/>
      <c r="AH7" s="70"/>
      <c r="AJ7" s="70"/>
    </row>
    <row r="8" spans="1:43" s="22" customFormat="1" ht="53.25" customHeight="1" thickBot="1" x14ac:dyDescent="0.2">
      <c r="A8" s="222" t="s">
        <v>94</v>
      </c>
      <c r="B8" s="13" t="s">
        <v>0</v>
      </c>
      <c r="C8" s="182" t="s">
        <v>1</v>
      </c>
      <c r="D8" s="183"/>
      <c r="E8" s="183"/>
      <c r="F8" s="183"/>
      <c r="G8" s="183"/>
      <c r="H8" s="183"/>
      <c r="I8" s="183"/>
      <c r="J8" s="183"/>
      <c r="K8" s="184"/>
      <c r="L8" s="19"/>
      <c r="M8" s="20"/>
      <c r="N8" s="15" t="s">
        <v>30</v>
      </c>
      <c r="O8" s="21" t="s">
        <v>31</v>
      </c>
      <c r="P8" s="15" t="s">
        <v>2</v>
      </c>
      <c r="Q8" s="11" t="s">
        <v>3</v>
      </c>
      <c r="R8" s="16" t="s">
        <v>4</v>
      </c>
      <c r="S8" s="21"/>
      <c r="T8" s="73" t="s">
        <v>5</v>
      </c>
      <c r="U8" s="175" t="s">
        <v>6</v>
      </c>
      <c r="V8" s="72" t="s">
        <v>95</v>
      </c>
      <c r="W8" s="185" t="s">
        <v>7</v>
      </c>
      <c r="X8" s="186"/>
      <c r="Y8" s="186"/>
      <c r="Z8" s="187"/>
      <c r="AA8" s="204" t="s">
        <v>8</v>
      </c>
      <c r="AB8" s="204" t="s">
        <v>1368</v>
      </c>
      <c r="AC8" s="204" t="s">
        <v>1369</v>
      </c>
      <c r="AD8" s="204" t="s">
        <v>1370</v>
      </c>
      <c r="AE8" s="207" t="s">
        <v>96</v>
      </c>
      <c r="AF8" s="210" t="s">
        <v>98</v>
      </c>
      <c r="AH8" s="177" t="s">
        <v>99</v>
      </c>
      <c r="AI8" s="188" t="s">
        <v>100</v>
      </c>
      <c r="AJ8" s="177" t="s">
        <v>101</v>
      </c>
    </row>
    <row r="9" spans="1:43" s="22" customFormat="1" ht="13.5" customHeight="1" x14ac:dyDescent="0.2">
      <c r="A9" s="223"/>
      <c r="B9" s="14"/>
      <c r="C9" s="179" t="s">
        <v>9</v>
      </c>
      <c r="D9" s="180"/>
      <c r="E9" s="180"/>
      <c r="F9" s="180"/>
      <c r="G9" s="180"/>
      <c r="H9" s="180"/>
      <c r="I9" s="181"/>
      <c r="J9" s="46"/>
      <c r="K9" s="58"/>
      <c r="L9" s="75"/>
      <c r="M9" s="58"/>
      <c r="N9" s="12"/>
      <c r="O9" s="23"/>
      <c r="P9" s="12"/>
      <c r="Q9" s="12"/>
      <c r="R9" s="24"/>
      <c r="S9" s="25"/>
      <c r="T9" s="24"/>
      <c r="U9" s="40"/>
      <c r="V9" s="40"/>
      <c r="W9" s="175" t="s">
        <v>10</v>
      </c>
      <c r="X9" s="72" t="s">
        <v>11</v>
      </c>
      <c r="Y9" s="11" t="s">
        <v>12</v>
      </c>
      <c r="Z9" s="76" t="s">
        <v>13</v>
      </c>
      <c r="AA9" s="205"/>
      <c r="AB9" s="205"/>
      <c r="AC9" s="205"/>
      <c r="AD9" s="205"/>
      <c r="AE9" s="208"/>
      <c r="AF9" s="211"/>
      <c r="AH9" s="178"/>
      <c r="AI9" s="189"/>
      <c r="AJ9" s="178"/>
    </row>
    <row r="10" spans="1:43" s="22" customFormat="1" ht="13.5" customHeight="1" thickBot="1" x14ac:dyDescent="0.25">
      <c r="A10" s="224"/>
      <c r="B10" s="26"/>
      <c r="C10" s="78" t="s">
        <v>14</v>
      </c>
      <c r="D10" s="59" t="s">
        <v>15</v>
      </c>
      <c r="E10" s="59" t="s">
        <v>16</v>
      </c>
      <c r="F10" s="59" t="s">
        <v>17</v>
      </c>
      <c r="G10" s="79" t="s">
        <v>18</v>
      </c>
      <c r="H10" s="80" t="s">
        <v>102</v>
      </c>
      <c r="I10" s="79" t="s">
        <v>103</v>
      </c>
      <c r="J10" s="60" t="s">
        <v>19</v>
      </c>
      <c r="K10" s="81" t="s">
        <v>20</v>
      </c>
      <c r="L10" s="82" t="s">
        <v>21</v>
      </c>
      <c r="M10" s="61" t="s">
        <v>22</v>
      </c>
      <c r="N10" s="27"/>
      <c r="O10" s="28"/>
      <c r="P10" s="27"/>
      <c r="Q10" s="27"/>
      <c r="R10" s="29" t="s">
        <v>23</v>
      </c>
      <c r="S10" s="30" t="s">
        <v>24</v>
      </c>
      <c r="T10" s="29"/>
      <c r="U10" s="31"/>
      <c r="V10" s="31"/>
      <c r="W10" s="83"/>
      <c r="X10" s="84"/>
      <c r="Y10" s="32" t="s">
        <v>25</v>
      </c>
      <c r="Z10" s="28"/>
      <c r="AA10" s="206"/>
      <c r="AB10" s="206"/>
      <c r="AC10" s="206"/>
      <c r="AD10" s="206"/>
      <c r="AE10" s="209"/>
      <c r="AF10" s="212"/>
      <c r="AH10" s="178"/>
      <c r="AI10" s="190"/>
      <c r="AJ10" s="178"/>
    </row>
    <row r="11" spans="1:43" s="33" customFormat="1" ht="189" x14ac:dyDescent="0.25">
      <c r="A11" s="225">
        <v>1</v>
      </c>
      <c r="B11" s="233">
        <v>1</v>
      </c>
      <c r="C11" s="87" t="s">
        <v>104</v>
      </c>
      <c r="D11" s="87" t="s">
        <v>105</v>
      </c>
      <c r="E11" s="87" t="s">
        <v>106</v>
      </c>
      <c r="F11" s="88" t="s">
        <v>50</v>
      </c>
      <c r="G11" s="89" t="s">
        <v>41</v>
      </c>
      <c r="H11" s="89" t="s">
        <v>41</v>
      </c>
      <c r="I11" s="89" t="s">
        <v>41</v>
      </c>
      <c r="J11" s="87" t="s">
        <v>107</v>
      </c>
      <c r="K11" s="88" t="s">
        <v>108</v>
      </c>
      <c r="L11" s="90" t="s">
        <v>109</v>
      </c>
      <c r="M11" s="90"/>
      <c r="N11" s="91" t="s">
        <v>110</v>
      </c>
      <c r="O11" s="91" t="s">
        <v>111</v>
      </c>
      <c r="P11" s="91" t="s">
        <v>112</v>
      </c>
      <c r="Q11" s="92">
        <v>680000</v>
      </c>
      <c r="R11" s="93" t="s">
        <v>48</v>
      </c>
      <c r="S11" s="93" t="s">
        <v>49</v>
      </c>
      <c r="T11" s="92">
        <v>268000</v>
      </c>
      <c r="U11" s="94">
        <v>43830</v>
      </c>
      <c r="V11" s="95">
        <f>SUM($T$11:T11)</f>
        <v>268000</v>
      </c>
      <c r="W11" s="92">
        <v>200</v>
      </c>
      <c r="X11" s="92">
        <v>198</v>
      </c>
      <c r="Y11" s="96">
        <v>90</v>
      </c>
      <c r="Z11" s="97">
        <f t="shared" ref="Z11:Z42" si="0">SUM(W11:Y11)</f>
        <v>488</v>
      </c>
      <c r="AA11" s="92">
        <v>268000</v>
      </c>
      <c r="AB11" s="96"/>
      <c r="AC11" s="92">
        <v>268000</v>
      </c>
      <c r="AD11" s="96"/>
      <c r="AE11" s="99" t="s">
        <v>113</v>
      </c>
      <c r="AF11" s="234" t="s">
        <v>114</v>
      </c>
      <c r="AG11" s="100"/>
      <c r="AH11" s="86">
        <v>269</v>
      </c>
      <c r="AI11" s="101">
        <v>5</v>
      </c>
      <c r="AJ11" s="102">
        <f t="shared" ref="AJ11:AJ42" si="1">SUM(AH11:AI11)</f>
        <v>274</v>
      </c>
      <c r="AK11" s="100"/>
      <c r="AL11" s="100"/>
      <c r="AM11" s="100"/>
      <c r="AN11" s="100"/>
      <c r="AO11" s="100"/>
      <c r="AP11" s="100"/>
      <c r="AQ11" s="100"/>
    </row>
    <row r="12" spans="1:43" s="33" customFormat="1" ht="178.5" x14ac:dyDescent="0.25">
      <c r="A12" s="225">
        <v>2</v>
      </c>
      <c r="B12" s="233">
        <v>2</v>
      </c>
      <c r="C12" s="62" t="s">
        <v>115</v>
      </c>
      <c r="D12" s="62" t="s">
        <v>116</v>
      </c>
      <c r="E12" s="62" t="s">
        <v>117</v>
      </c>
      <c r="F12" s="90" t="s">
        <v>118</v>
      </c>
      <c r="G12" s="103" t="s">
        <v>41</v>
      </c>
      <c r="H12" s="103" t="s">
        <v>41</v>
      </c>
      <c r="I12" s="103" t="s">
        <v>41</v>
      </c>
      <c r="J12" s="62" t="s">
        <v>107</v>
      </c>
      <c r="K12" s="90" t="s">
        <v>119</v>
      </c>
      <c r="L12" s="90" t="s">
        <v>120</v>
      </c>
      <c r="M12" s="90"/>
      <c r="N12" s="91" t="s">
        <v>121</v>
      </c>
      <c r="O12" s="91" t="s">
        <v>122</v>
      </c>
      <c r="P12" s="91" t="s">
        <v>123</v>
      </c>
      <c r="Q12" s="92">
        <v>1000000</v>
      </c>
      <c r="R12" s="93" t="s">
        <v>48</v>
      </c>
      <c r="S12" s="93" t="s">
        <v>49</v>
      </c>
      <c r="T12" s="92">
        <v>500000</v>
      </c>
      <c r="U12" s="94">
        <v>43830</v>
      </c>
      <c r="V12" s="95">
        <f>SUM($T$11:T12)</f>
        <v>768000</v>
      </c>
      <c r="W12" s="92">
        <v>200</v>
      </c>
      <c r="X12" s="92">
        <v>193</v>
      </c>
      <c r="Y12" s="92">
        <v>90</v>
      </c>
      <c r="Z12" s="97">
        <f t="shared" si="0"/>
        <v>483</v>
      </c>
      <c r="AA12" s="92">
        <v>500000</v>
      </c>
      <c r="AB12" s="92"/>
      <c r="AC12" s="92">
        <v>500000</v>
      </c>
      <c r="AD12" s="92"/>
      <c r="AE12" s="86" t="s">
        <v>124</v>
      </c>
      <c r="AF12" s="235" t="s">
        <v>114</v>
      </c>
      <c r="AG12" s="100"/>
      <c r="AH12" s="86">
        <v>279</v>
      </c>
      <c r="AI12" s="101">
        <v>1</v>
      </c>
      <c r="AJ12" s="102">
        <f t="shared" si="1"/>
        <v>280</v>
      </c>
      <c r="AK12" s="100"/>
      <c r="AL12" s="100"/>
      <c r="AM12" s="100"/>
      <c r="AN12" s="100"/>
      <c r="AO12" s="100"/>
      <c r="AP12" s="100"/>
      <c r="AQ12" s="100"/>
    </row>
    <row r="13" spans="1:43" s="33" customFormat="1" ht="115.5" x14ac:dyDescent="0.25">
      <c r="A13" s="225">
        <v>3</v>
      </c>
      <c r="B13" s="233">
        <v>3</v>
      </c>
      <c r="C13" s="62" t="s">
        <v>125</v>
      </c>
      <c r="D13" s="62" t="s">
        <v>126</v>
      </c>
      <c r="E13" s="62" t="s">
        <v>127</v>
      </c>
      <c r="F13" s="90" t="s">
        <v>40</v>
      </c>
      <c r="G13" s="103" t="s">
        <v>41</v>
      </c>
      <c r="H13" s="103" t="s">
        <v>39</v>
      </c>
      <c r="I13" s="103" t="s">
        <v>39</v>
      </c>
      <c r="J13" s="62" t="s">
        <v>107</v>
      </c>
      <c r="K13" s="90" t="s">
        <v>128</v>
      </c>
      <c r="L13" s="90" t="s">
        <v>129</v>
      </c>
      <c r="M13" s="90"/>
      <c r="N13" s="91" t="s">
        <v>130</v>
      </c>
      <c r="O13" s="91" t="s">
        <v>131</v>
      </c>
      <c r="P13" s="91" t="s">
        <v>132</v>
      </c>
      <c r="Q13" s="92">
        <v>2169124</v>
      </c>
      <c r="R13" s="93" t="s">
        <v>48</v>
      </c>
      <c r="S13" s="93" t="s">
        <v>49</v>
      </c>
      <c r="T13" s="92">
        <v>500000</v>
      </c>
      <c r="U13" s="94">
        <v>43830</v>
      </c>
      <c r="V13" s="95">
        <f>SUM($T$11:T13)</f>
        <v>1268000</v>
      </c>
      <c r="W13" s="92">
        <v>160</v>
      </c>
      <c r="X13" s="92">
        <v>198</v>
      </c>
      <c r="Y13" s="92">
        <v>120</v>
      </c>
      <c r="Z13" s="97">
        <f t="shared" si="0"/>
        <v>478</v>
      </c>
      <c r="AA13" s="92">
        <v>500000</v>
      </c>
      <c r="AB13" s="92"/>
      <c r="AC13" s="92">
        <v>500000</v>
      </c>
      <c r="AD13" s="92"/>
      <c r="AE13" s="86" t="s">
        <v>124</v>
      </c>
      <c r="AF13" s="235" t="s">
        <v>114</v>
      </c>
      <c r="AG13" s="100"/>
      <c r="AH13" s="86">
        <v>459</v>
      </c>
      <c r="AI13" s="101">
        <v>0</v>
      </c>
      <c r="AJ13" s="102">
        <f t="shared" si="1"/>
        <v>459</v>
      </c>
      <c r="AK13" s="100"/>
      <c r="AL13" s="100"/>
      <c r="AM13" s="100"/>
      <c r="AN13" s="100"/>
      <c r="AO13" s="100"/>
      <c r="AP13" s="100"/>
      <c r="AQ13" s="100"/>
    </row>
    <row r="14" spans="1:43" s="33" customFormat="1" ht="189" x14ac:dyDescent="0.25">
      <c r="A14" s="225">
        <v>4</v>
      </c>
      <c r="B14" s="233">
        <v>4</v>
      </c>
      <c r="C14" s="62" t="s">
        <v>133</v>
      </c>
      <c r="D14" s="62" t="s">
        <v>134</v>
      </c>
      <c r="E14" s="62" t="s">
        <v>135</v>
      </c>
      <c r="F14" s="90" t="s">
        <v>80</v>
      </c>
      <c r="G14" s="103" t="s">
        <v>66</v>
      </c>
      <c r="H14" s="103" t="s">
        <v>66</v>
      </c>
      <c r="I14" s="103" t="s">
        <v>79</v>
      </c>
      <c r="J14" s="62" t="s">
        <v>107</v>
      </c>
      <c r="K14" s="90" t="s">
        <v>136</v>
      </c>
      <c r="L14" s="90" t="s">
        <v>137</v>
      </c>
      <c r="M14" s="90"/>
      <c r="N14" s="91" t="s">
        <v>138</v>
      </c>
      <c r="O14" s="91" t="s">
        <v>139</v>
      </c>
      <c r="P14" s="91" t="s">
        <v>140</v>
      </c>
      <c r="Q14" s="92">
        <v>1065481</v>
      </c>
      <c r="R14" s="93" t="s">
        <v>58</v>
      </c>
      <c r="S14" s="93" t="s">
        <v>45</v>
      </c>
      <c r="T14" s="92">
        <v>500000</v>
      </c>
      <c r="U14" s="94">
        <v>43830</v>
      </c>
      <c r="V14" s="95">
        <f>SUM($T$11:T14)</f>
        <v>1768000</v>
      </c>
      <c r="W14" s="92">
        <v>140</v>
      </c>
      <c r="X14" s="92">
        <v>188</v>
      </c>
      <c r="Y14" s="92">
        <v>140</v>
      </c>
      <c r="Z14" s="97">
        <f t="shared" si="0"/>
        <v>468</v>
      </c>
      <c r="AA14" s="92">
        <v>500000</v>
      </c>
      <c r="AB14" s="92"/>
      <c r="AC14" s="92">
        <v>500000</v>
      </c>
      <c r="AD14" s="92"/>
      <c r="AE14" s="86" t="s">
        <v>124</v>
      </c>
      <c r="AF14" s="235" t="s">
        <v>114</v>
      </c>
      <c r="AG14" s="100"/>
      <c r="AH14" s="86">
        <v>622</v>
      </c>
      <c r="AI14" s="101">
        <v>2</v>
      </c>
      <c r="AJ14" s="102">
        <f t="shared" si="1"/>
        <v>624</v>
      </c>
      <c r="AK14" s="100"/>
      <c r="AL14" s="100"/>
      <c r="AM14" s="100"/>
      <c r="AN14" s="100"/>
      <c r="AO14" s="100"/>
      <c r="AP14" s="100"/>
      <c r="AQ14" s="100"/>
    </row>
    <row r="15" spans="1:43" s="33" customFormat="1" ht="147" x14ac:dyDescent="0.25">
      <c r="A15" s="225">
        <v>5</v>
      </c>
      <c r="B15" s="233">
        <v>5</v>
      </c>
      <c r="C15" s="62" t="s">
        <v>141</v>
      </c>
      <c r="D15" s="62" t="s">
        <v>142</v>
      </c>
      <c r="E15" s="62" t="s">
        <v>143</v>
      </c>
      <c r="F15" s="90" t="s">
        <v>89</v>
      </c>
      <c r="G15" s="103" t="s">
        <v>41</v>
      </c>
      <c r="H15" s="103" t="s">
        <v>39</v>
      </c>
      <c r="I15" s="103" t="s">
        <v>39</v>
      </c>
      <c r="J15" s="62" t="s">
        <v>107</v>
      </c>
      <c r="K15" s="90" t="s">
        <v>144</v>
      </c>
      <c r="L15" s="90" t="s">
        <v>145</v>
      </c>
      <c r="M15" s="90"/>
      <c r="N15" s="91" t="s">
        <v>146</v>
      </c>
      <c r="O15" s="91" t="s">
        <v>147</v>
      </c>
      <c r="P15" s="91" t="s">
        <v>148</v>
      </c>
      <c r="Q15" s="92">
        <v>4059084</v>
      </c>
      <c r="R15" s="93" t="s">
        <v>48</v>
      </c>
      <c r="S15" s="93" t="s">
        <v>49</v>
      </c>
      <c r="T15" s="92">
        <v>500000</v>
      </c>
      <c r="U15" s="94">
        <v>43830</v>
      </c>
      <c r="V15" s="95">
        <f>SUM($T$11:T15)</f>
        <v>2268000</v>
      </c>
      <c r="W15" s="92">
        <v>140</v>
      </c>
      <c r="X15" s="92">
        <v>198</v>
      </c>
      <c r="Y15" s="92">
        <v>120</v>
      </c>
      <c r="Z15" s="97">
        <f t="shared" si="0"/>
        <v>458</v>
      </c>
      <c r="AA15" s="92">
        <v>500000</v>
      </c>
      <c r="AB15" s="92"/>
      <c r="AC15" s="92">
        <v>500000</v>
      </c>
      <c r="AD15" s="92"/>
      <c r="AE15" s="86" t="s">
        <v>124</v>
      </c>
      <c r="AF15" s="235" t="s">
        <v>114</v>
      </c>
      <c r="AG15" s="100"/>
      <c r="AH15" s="86">
        <v>873</v>
      </c>
      <c r="AI15" s="101">
        <v>3</v>
      </c>
      <c r="AJ15" s="102">
        <f t="shared" si="1"/>
        <v>876</v>
      </c>
      <c r="AK15" s="100"/>
      <c r="AL15" s="100"/>
      <c r="AM15" s="100"/>
      <c r="AN15" s="100"/>
      <c r="AO15" s="100"/>
      <c r="AP15" s="100"/>
      <c r="AQ15" s="100"/>
    </row>
    <row r="16" spans="1:43" s="33" customFormat="1" ht="157.5" x14ac:dyDescent="0.25">
      <c r="A16" s="225">
        <v>6</v>
      </c>
      <c r="B16" s="233">
        <v>6</v>
      </c>
      <c r="C16" s="62" t="s">
        <v>149</v>
      </c>
      <c r="D16" s="62" t="s">
        <v>150</v>
      </c>
      <c r="E16" s="62" t="s">
        <v>151</v>
      </c>
      <c r="F16" s="90" t="s">
        <v>152</v>
      </c>
      <c r="G16" s="103" t="s">
        <v>66</v>
      </c>
      <c r="H16" s="103" t="s">
        <v>66</v>
      </c>
      <c r="I16" s="103" t="s">
        <v>66</v>
      </c>
      <c r="J16" s="62" t="s">
        <v>107</v>
      </c>
      <c r="K16" s="90" t="s">
        <v>153</v>
      </c>
      <c r="L16" s="90" t="s">
        <v>154</v>
      </c>
      <c r="M16" s="90"/>
      <c r="N16" s="91" t="s">
        <v>155</v>
      </c>
      <c r="O16" s="91" t="s">
        <v>156</v>
      </c>
      <c r="P16" s="91" t="s">
        <v>157</v>
      </c>
      <c r="Q16" s="92">
        <v>340000</v>
      </c>
      <c r="R16" s="93" t="s">
        <v>48</v>
      </c>
      <c r="S16" s="93" t="s">
        <v>49</v>
      </c>
      <c r="T16" s="92">
        <v>170000</v>
      </c>
      <c r="U16" s="94">
        <v>43830</v>
      </c>
      <c r="V16" s="95">
        <f>SUM($T$11:T16)</f>
        <v>2438000</v>
      </c>
      <c r="W16" s="92">
        <v>180</v>
      </c>
      <c r="X16" s="92">
        <v>196</v>
      </c>
      <c r="Y16" s="92">
        <v>80</v>
      </c>
      <c r="Z16" s="97">
        <f t="shared" si="0"/>
        <v>456</v>
      </c>
      <c r="AA16" s="92">
        <v>170000</v>
      </c>
      <c r="AB16" s="92"/>
      <c r="AC16" s="92">
        <v>170000</v>
      </c>
      <c r="AD16" s="92"/>
      <c r="AE16" s="86" t="s">
        <v>113</v>
      </c>
      <c r="AF16" s="235" t="s">
        <v>114</v>
      </c>
      <c r="AG16" s="100"/>
      <c r="AH16" s="86">
        <v>116</v>
      </c>
      <c r="AI16" s="101">
        <v>3</v>
      </c>
      <c r="AJ16" s="102">
        <f t="shared" si="1"/>
        <v>119</v>
      </c>
      <c r="AK16" s="100"/>
      <c r="AL16" s="100"/>
      <c r="AM16" s="100"/>
      <c r="AN16" s="100"/>
      <c r="AO16" s="100"/>
      <c r="AP16" s="100"/>
      <c r="AQ16" s="100"/>
    </row>
    <row r="17" spans="1:43" s="33" customFormat="1" ht="304.5" x14ac:dyDescent="0.25">
      <c r="A17" s="225">
        <v>7</v>
      </c>
      <c r="B17" s="233">
        <v>7</v>
      </c>
      <c r="C17" s="62" t="s">
        <v>158</v>
      </c>
      <c r="D17" s="62" t="s">
        <v>159</v>
      </c>
      <c r="E17" s="62" t="s">
        <v>160</v>
      </c>
      <c r="F17" s="90" t="s">
        <v>161</v>
      </c>
      <c r="G17" s="103" t="s">
        <v>41</v>
      </c>
      <c r="H17" s="103" t="s">
        <v>41</v>
      </c>
      <c r="I17" s="103" t="s">
        <v>41</v>
      </c>
      <c r="J17" s="62" t="s">
        <v>107</v>
      </c>
      <c r="K17" s="90" t="s">
        <v>162</v>
      </c>
      <c r="L17" s="90" t="s">
        <v>163</v>
      </c>
      <c r="M17" s="90"/>
      <c r="N17" s="91" t="s">
        <v>164</v>
      </c>
      <c r="O17" s="91" t="s">
        <v>165</v>
      </c>
      <c r="P17" s="91" t="s">
        <v>166</v>
      </c>
      <c r="Q17" s="92">
        <v>332593</v>
      </c>
      <c r="R17" s="93" t="s">
        <v>48</v>
      </c>
      <c r="S17" s="93" t="s">
        <v>49</v>
      </c>
      <c r="T17" s="92">
        <v>166296</v>
      </c>
      <c r="U17" s="94">
        <v>43830</v>
      </c>
      <c r="V17" s="95">
        <f>SUM($T$11:T17)</f>
        <v>2604296</v>
      </c>
      <c r="W17" s="92">
        <v>180</v>
      </c>
      <c r="X17" s="92">
        <v>183</v>
      </c>
      <c r="Y17" s="92">
        <v>90</v>
      </c>
      <c r="Z17" s="97">
        <f t="shared" si="0"/>
        <v>453</v>
      </c>
      <c r="AA17" s="92">
        <v>166296</v>
      </c>
      <c r="AB17" s="92"/>
      <c r="AC17" s="92">
        <v>166296</v>
      </c>
      <c r="AD17" s="92"/>
      <c r="AE17" s="86" t="s">
        <v>167</v>
      </c>
      <c r="AF17" s="235" t="s">
        <v>114</v>
      </c>
      <c r="AG17" s="100"/>
      <c r="AH17" s="86">
        <v>84</v>
      </c>
      <c r="AI17" s="101">
        <v>1</v>
      </c>
      <c r="AJ17" s="102">
        <f t="shared" si="1"/>
        <v>85</v>
      </c>
      <c r="AK17" s="100"/>
      <c r="AL17" s="100"/>
      <c r="AM17" s="100"/>
      <c r="AN17" s="100"/>
      <c r="AO17" s="100"/>
      <c r="AP17" s="100"/>
      <c r="AQ17" s="100"/>
    </row>
    <row r="18" spans="1:43" s="33" customFormat="1" ht="63" x14ac:dyDescent="0.25">
      <c r="A18" s="225">
        <v>8</v>
      </c>
      <c r="B18" s="233">
        <v>8</v>
      </c>
      <c r="C18" s="62" t="s">
        <v>168</v>
      </c>
      <c r="D18" s="62" t="s">
        <v>169</v>
      </c>
      <c r="E18" s="62" t="s">
        <v>170</v>
      </c>
      <c r="F18" s="90" t="s">
        <v>55</v>
      </c>
      <c r="G18" s="103" t="s">
        <v>47</v>
      </c>
      <c r="H18" s="103" t="s">
        <v>77</v>
      </c>
      <c r="I18" s="103" t="s">
        <v>77</v>
      </c>
      <c r="J18" s="62" t="s">
        <v>107</v>
      </c>
      <c r="K18" s="90" t="s">
        <v>171</v>
      </c>
      <c r="L18" s="90" t="s">
        <v>172</v>
      </c>
      <c r="M18" s="90"/>
      <c r="N18" s="91" t="s">
        <v>173</v>
      </c>
      <c r="O18" s="91" t="s">
        <v>174</v>
      </c>
      <c r="P18" s="91" t="s">
        <v>175</v>
      </c>
      <c r="Q18" s="92">
        <v>2095054</v>
      </c>
      <c r="R18" s="93" t="s">
        <v>46</v>
      </c>
      <c r="S18" s="93" t="s">
        <v>49</v>
      </c>
      <c r="T18" s="92">
        <v>500000</v>
      </c>
      <c r="U18" s="94">
        <v>43830</v>
      </c>
      <c r="V18" s="95">
        <f>SUM($T$11:T18)</f>
        <v>3104296</v>
      </c>
      <c r="W18" s="92">
        <v>180</v>
      </c>
      <c r="X18" s="92">
        <v>151</v>
      </c>
      <c r="Y18" s="92">
        <v>120</v>
      </c>
      <c r="Z18" s="97">
        <f t="shared" si="0"/>
        <v>451</v>
      </c>
      <c r="AA18" s="92">
        <v>500000</v>
      </c>
      <c r="AB18" s="92"/>
      <c r="AC18" s="92">
        <v>500000</v>
      </c>
      <c r="AD18" s="92"/>
      <c r="AE18" s="86" t="s">
        <v>124</v>
      </c>
      <c r="AF18" s="235" t="s">
        <v>114</v>
      </c>
      <c r="AG18" s="100"/>
      <c r="AH18" s="86">
        <v>50</v>
      </c>
      <c r="AI18" s="101">
        <v>0</v>
      </c>
      <c r="AJ18" s="102">
        <f t="shared" si="1"/>
        <v>50</v>
      </c>
      <c r="AK18" s="100"/>
      <c r="AL18" s="100"/>
      <c r="AM18" s="100"/>
      <c r="AN18" s="100"/>
      <c r="AO18" s="100"/>
      <c r="AP18" s="100"/>
      <c r="AQ18" s="100"/>
    </row>
    <row r="19" spans="1:43" s="104" customFormat="1" ht="115.5" x14ac:dyDescent="0.25">
      <c r="A19" s="225">
        <v>9</v>
      </c>
      <c r="B19" s="233">
        <v>9</v>
      </c>
      <c r="C19" s="62" t="s">
        <v>176</v>
      </c>
      <c r="D19" s="62" t="s">
        <v>177</v>
      </c>
      <c r="E19" s="62" t="s">
        <v>178</v>
      </c>
      <c r="F19" s="90" t="s">
        <v>82</v>
      </c>
      <c r="G19" s="103" t="s">
        <v>43</v>
      </c>
      <c r="H19" s="103" t="s">
        <v>71</v>
      </c>
      <c r="I19" s="103" t="s">
        <v>71</v>
      </c>
      <c r="J19" s="62" t="s">
        <v>107</v>
      </c>
      <c r="K19" s="90" t="s">
        <v>179</v>
      </c>
      <c r="L19" s="90" t="s">
        <v>180</v>
      </c>
      <c r="M19" s="90"/>
      <c r="N19" s="91" t="s">
        <v>181</v>
      </c>
      <c r="O19" s="91" t="s">
        <v>182</v>
      </c>
      <c r="P19" s="91" t="s">
        <v>183</v>
      </c>
      <c r="Q19" s="92">
        <v>562130</v>
      </c>
      <c r="R19" s="93" t="s">
        <v>48</v>
      </c>
      <c r="S19" s="93" t="s">
        <v>49</v>
      </c>
      <c r="T19" s="92">
        <v>281065</v>
      </c>
      <c r="U19" s="94">
        <v>43830</v>
      </c>
      <c r="V19" s="95">
        <f>SUM($T$11:T19)</f>
        <v>3385361</v>
      </c>
      <c r="W19" s="92">
        <v>200</v>
      </c>
      <c r="X19" s="92">
        <v>160</v>
      </c>
      <c r="Y19" s="92">
        <v>90</v>
      </c>
      <c r="Z19" s="97">
        <f t="shared" si="0"/>
        <v>450</v>
      </c>
      <c r="AA19" s="92">
        <v>281065</v>
      </c>
      <c r="AB19" s="92"/>
      <c r="AC19" s="92">
        <v>281065</v>
      </c>
      <c r="AD19" s="92"/>
      <c r="AE19" s="86" t="s">
        <v>124</v>
      </c>
      <c r="AF19" s="235" t="s">
        <v>114</v>
      </c>
      <c r="AG19" s="100"/>
      <c r="AH19" s="86">
        <v>136</v>
      </c>
      <c r="AI19" s="101">
        <v>0</v>
      </c>
      <c r="AJ19" s="102">
        <f t="shared" si="1"/>
        <v>136</v>
      </c>
      <c r="AK19" s="100"/>
      <c r="AL19" s="100"/>
      <c r="AM19" s="100"/>
      <c r="AN19" s="100"/>
      <c r="AO19" s="100"/>
      <c r="AP19" s="100"/>
      <c r="AQ19" s="100"/>
    </row>
    <row r="20" spans="1:43" s="33" customFormat="1" ht="220.5" x14ac:dyDescent="0.25">
      <c r="A20" s="225">
        <v>10</v>
      </c>
      <c r="B20" s="233">
        <v>10</v>
      </c>
      <c r="C20" s="62" t="s">
        <v>184</v>
      </c>
      <c r="D20" s="62" t="s">
        <v>185</v>
      </c>
      <c r="E20" s="62" t="s">
        <v>186</v>
      </c>
      <c r="F20" s="90" t="s">
        <v>187</v>
      </c>
      <c r="G20" s="103" t="s">
        <v>43</v>
      </c>
      <c r="H20" s="103" t="s">
        <v>71</v>
      </c>
      <c r="I20" s="103" t="s">
        <v>71</v>
      </c>
      <c r="J20" s="62" t="s">
        <v>107</v>
      </c>
      <c r="K20" s="90" t="s">
        <v>188</v>
      </c>
      <c r="L20" s="90" t="s">
        <v>189</v>
      </c>
      <c r="M20" s="90"/>
      <c r="N20" s="91" t="s">
        <v>190</v>
      </c>
      <c r="O20" s="91" t="s">
        <v>191</v>
      </c>
      <c r="P20" s="91" t="s">
        <v>192</v>
      </c>
      <c r="Q20" s="92">
        <v>2201000</v>
      </c>
      <c r="R20" s="93" t="s">
        <v>48</v>
      </c>
      <c r="S20" s="93" t="s">
        <v>49</v>
      </c>
      <c r="T20" s="92">
        <v>500000</v>
      </c>
      <c r="U20" s="94">
        <v>43830</v>
      </c>
      <c r="V20" s="95">
        <f>SUM($T$11:T20)</f>
        <v>3885361</v>
      </c>
      <c r="W20" s="92">
        <v>160</v>
      </c>
      <c r="X20" s="92">
        <v>170</v>
      </c>
      <c r="Y20" s="92">
        <v>120</v>
      </c>
      <c r="Z20" s="97">
        <f t="shared" si="0"/>
        <v>450</v>
      </c>
      <c r="AA20" s="92">
        <v>500000</v>
      </c>
      <c r="AB20" s="92"/>
      <c r="AC20" s="92">
        <v>500000</v>
      </c>
      <c r="AD20" s="92"/>
      <c r="AE20" s="86" t="s">
        <v>124</v>
      </c>
      <c r="AF20" s="235" t="s">
        <v>114</v>
      </c>
      <c r="AG20" s="100"/>
      <c r="AH20" s="86">
        <v>355</v>
      </c>
      <c r="AI20" s="101">
        <v>6</v>
      </c>
      <c r="AJ20" s="102">
        <f t="shared" si="1"/>
        <v>361</v>
      </c>
      <c r="AK20" s="100"/>
      <c r="AL20" s="100"/>
      <c r="AM20" s="100"/>
      <c r="AN20" s="100"/>
      <c r="AO20" s="100"/>
      <c r="AP20" s="100"/>
      <c r="AQ20" s="100"/>
    </row>
    <row r="21" spans="1:43" s="33" customFormat="1" ht="147" x14ac:dyDescent="0.25">
      <c r="A21" s="225">
        <v>11</v>
      </c>
      <c r="B21" s="233">
        <v>11</v>
      </c>
      <c r="C21" s="62" t="s">
        <v>193</v>
      </c>
      <c r="D21" s="62" t="s">
        <v>194</v>
      </c>
      <c r="E21" s="62" t="s">
        <v>195</v>
      </c>
      <c r="F21" s="90" t="s">
        <v>196</v>
      </c>
      <c r="G21" s="103" t="s">
        <v>62</v>
      </c>
      <c r="H21" s="103" t="s">
        <v>62</v>
      </c>
      <c r="I21" s="103" t="s">
        <v>86</v>
      </c>
      <c r="J21" s="62" t="s">
        <v>107</v>
      </c>
      <c r="K21" s="90" t="s">
        <v>197</v>
      </c>
      <c r="L21" s="90" t="s">
        <v>198</v>
      </c>
      <c r="M21" s="90"/>
      <c r="N21" s="91" t="s">
        <v>199</v>
      </c>
      <c r="O21" s="91" t="s">
        <v>200</v>
      </c>
      <c r="P21" s="91" t="s">
        <v>201</v>
      </c>
      <c r="Q21" s="92">
        <v>6115485</v>
      </c>
      <c r="R21" s="93" t="s">
        <v>48</v>
      </c>
      <c r="S21" s="93" t="s">
        <v>49</v>
      </c>
      <c r="T21" s="92">
        <v>500000</v>
      </c>
      <c r="U21" s="94">
        <v>43830</v>
      </c>
      <c r="V21" s="95">
        <f>SUM($T$11:T21)</f>
        <v>4385361</v>
      </c>
      <c r="W21" s="92">
        <v>130</v>
      </c>
      <c r="X21" s="92">
        <v>200</v>
      </c>
      <c r="Y21" s="92">
        <v>120</v>
      </c>
      <c r="Z21" s="97">
        <f t="shared" si="0"/>
        <v>450</v>
      </c>
      <c r="AA21" s="92">
        <v>500000</v>
      </c>
      <c r="AB21" s="92"/>
      <c r="AC21" s="92">
        <v>500000</v>
      </c>
      <c r="AD21" s="92"/>
      <c r="AE21" s="86" t="s">
        <v>124</v>
      </c>
      <c r="AF21" s="235" t="s">
        <v>114</v>
      </c>
      <c r="AG21" s="100"/>
      <c r="AH21" s="86">
        <v>376</v>
      </c>
      <c r="AI21" s="101">
        <v>3</v>
      </c>
      <c r="AJ21" s="102">
        <f t="shared" si="1"/>
        <v>379</v>
      </c>
      <c r="AK21" s="100"/>
      <c r="AL21" s="100"/>
      <c r="AM21" s="100"/>
      <c r="AN21" s="100"/>
      <c r="AO21" s="100"/>
      <c r="AP21" s="100"/>
      <c r="AQ21" s="100"/>
    </row>
    <row r="22" spans="1:43" s="33" customFormat="1" ht="73.5" x14ac:dyDescent="0.25">
      <c r="A22" s="225">
        <v>12</v>
      </c>
      <c r="B22" s="233">
        <v>12</v>
      </c>
      <c r="C22" s="62" t="s">
        <v>202</v>
      </c>
      <c r="D22" s="62" t="s">
        <v>203</v>
      </c>
      <c r="E22" s="62" t="s">
        <v>204</v>
      </c>
      <c r="F22" s="90" t="s">
        <v>161</v>
      </c>
      <c r="G22" s="103" t="s">
        <v>41</v>
      </c>
      <c r="H22" s="103" t="s">
        <v>83</v>
      </c>
      <c r="I22" s="103" t="s">
        <v>83</v>
      </c>
      <c r="J22" s="62" t="s">
        <v>107</v>
      </c>
      <c r="K22" s="90" t="s">
        <v>205</v>
      </c>
      <c r="L22" s="90" t="s">
        <v>206</v>
      </c>
      <c r="M22" s="90"/>
      <c r="N22" s="91" t="s">
        <v>207</v>
      </c>
      <c r="O22" s="91" t="s">
        <v>208</v>
      </c>
      <c r="P22" s="91" t="s">
        <v>209</v>
      </c>
      <c r="Q22" s="92">
        <v>1000000</v>
      </c>
      <c r="R22" s="93" t="s">
        <v>48</v>
      </c>
      <c r="S22" s="93" t="s">
        <v>49</v>
      </c>
      <c r="T22" s="92">
        <v>500000</v>
      </c>
      <c r="U22" s="94">
        <v>43830</v>
      </c>
      <c r="V22" s="95">
        <f>SUM($T$11:T22)</f>
        <v>4885361</v>
      </c>
      <c r="W22" s="92">
        <v>160</v>
      </c>
      <c r="X22" s="92">
        <v>200</v>
      </c>
      <c r="Y22" s="92">
        <v>90</v>
      </c>
      <c r="Z22" s="97">
        <f t="shared" si="0"/>
        <v>450</v>
      </c>
      <c r="AA22" s="92">
        <v>500000</v>
      </c>
      <c r="AB22" s="92"/>
      <c r="AC22" s="92">
        <v>500000</v>
      </c>
      <c r="AD22" s="92"/>
      <c r="AE22" s="86" t="s">
        <v>124</v>
      </c>
      <c r="AF22" s="235" t="s">
        <v>114</v>
      </c>
      <c r="AG22" s="100"/>
      <c r="AH22" s="86">
        <v>588</v>
      </c>
      <c r="AI22" s="101">
        <v>2</v>
      </c>
      <c r="AJ22" s="102">
        <f t="shared" si="1"/>
        <v>590</v>
      </c>
      <c r="AK22" s="100"/>
      <c r="AL22" s="100"/>
      <c r="AM22" s="100"/>
      <c r="AN22" s="100"/>
      <c r="AO22" s="100"/>
      <c r="AP22" s="100"/>
      <c r="AQ22" s="100"/>
    </row>
    <row r="23" spans="1:43" s="33" customFormat="1" ht="199.5" x14ac:dyDescent="0.25">
      <c r="A23" s="225">
        <v>13</v>
      </c>
      <c r="B23" s="233">
        <v>13</v>
      </c>
      <c r="C23" s="62" t="s">
        <v>210</v>
      </c>
      <c r="D23" s="62" t="s">
        <v>211</v>
      </c>
      <c r="E23" s="62" t="s">
        <v>212</v>
      </c>
      <c r="F23" s="90" t="s">
        <v>40</v>
      </c>
      <c r="G23" s="103" t="s">
        <v>41</v>
      </c>
      <c r="H23" s="103" t="s">
        <v>39</v>
      </c>
      <c r="I23" s="103" t="s">
        <v>39</v>
      </c>
      <c r="J23" s="62" t="s">
        <v>107</v>
      </c>
      <c r="K23" s="90" t="s">
        <v>213</v>
      </c>
      <c r="L23" s="90" t="s">
        <v>214</v>
      </c>
      <c r="M23" s="90"/>
      <c r="N23" s="91" t="s">
        <v>215</v>
      </c>
      <c r="O23" s="91" t="s">
        <v>216</v>
      </c>
      <c r="P23" s="91" t="s">
        <v>217</v>
      </c>
      <c r="Q23" s="92">
        <v>650000</v>
      </c>
      <c r="R23" s="93" t="s">
        <v>48</v>
      </c>
      <c r="S23" s="93" t="s">
        <v>49</v>
      </c>
      <c r="T23" s="92">
        <v>325000</v>
      </c>
      <c r="U23" s="94">
        <v>43830</v>
      </c>
      <c r="V23" s="95">
        <f>SUM($T$11:T23)</f>
        <v>5210361</v>
      </c>
      <c r="W23" s="92">
        <v>180</v>
      </c>
      <c r="X23" s="92">
        <v>178</v>
      </c>
      <c r="Y23" s="92">
        <v>90</v>
      </c>
      <c r="Z23" s="97">
        <f t="shared" si="0"/>
        <v>448</v>
      </c>
      <c r="AA23" s="92">
        <v>325000</v>
      </c>
      <c r="AB23" s="92"/>
      <c r="AC23" s="92">
        <v>325000</v>
      </c>
      <c r="AD23" s="92"/>
      <c r="AE23" s="86" t="s">
        <v>124</v>
      </c>
      <c r="AF23" s="235" t="s">
        <v>114</v>
      </c>
      <c r="AG23" s="100"/>
      <c r="AH23" s="86">
        <v>496</v>
      </c>
      <c r="AI23" s="101">
        <v>4</v>
      </c>
      <c r="AJ23" s="102">
        <f t="shared" si="1"/>
        <v>500</v>
      </c>
      <c r="AK23" s="100"/>
      <c r="AL23" s="100"/>
      <c r="AM23" s="100"/>
      <c r="AN23" s="100"/>
      <c r="AO23" s="100"/>
      <c r="AP23" s="100"/>
      <c r="AQ23" s="100"/>
    </row>
    <row r="24" spans="1:43" s="33" customFormat="1" ht="231" x14ac:dyDescent="0.25">
      <c r="A24" s="225">
        <v>14</v>
      </c>
      <c r="B24" s="233">
        <v>14</v>
      </c>
      <c r="C24" s="62" t="s">
        <v>218</v>
      </c>
      <c r="D24" s="62" t="s">
        <v>219</v>
      </c>
      <c r="E24" s="62" t="s">
        <v>220</v>
      </c>
      <c r="F24" s="90" t="s">
        <v>221</v>
      </c>
      <c r="G24" s="103" t="s">
        <v>41</v>
      </c>
      <c r="H24" s="103" t="s">
        <v>41</v>
      </c>
      <c r="I24" s="103" t="s">
        <v>41</v>
      </c>
      <c r="J24" s="62" t="s">
        <v>107</v>
      </c>
      <c r="K24" s="90" t="s">
        <v>222</v>
      </c>
      <c r="L24" s="90" t="s">
        <v>223</v>
      </c>
      <c r="M24" s="90"/>
      <c r="N24" s="91" t="s">
        <v>224</v>
      </c>
      <c r="O24" s="91" t="s">
        <v>225</v>
      </c>
      <c r="P24" s="91" t="s">
        <v>226</v>
      </c>
      <c r="Q24" s="92">
        <v>1202804</v>
      </c>
      <c r="R24" s="93" t="s">
        <v>44</v>
      </c>
      <c r="S24" s="93" t="s">
        <v>49</v>
      </c>
      <c r="T24" s="92">
        <v>500000</v>
      </c>
      <c r="U24" s="94">
        <v>43830</v>
      </c>
      <c r="V24" s="95">
        <f>SUM($T$11:T24)</f>
        <v>5710361</v>
      </c>
      <c r="W24" s="92">
        <v>160</v>
      </c>
      <c r="X24" s="92">
        <v>198</v>
      </c>
      <c r="Y24" s="92">
        <v>90</v>
      </c>
      <c r="Z24" s="97">
        <f t="shared" si="0"/>
        <v>448</v>
      </c>
      <c r="AA24" s="92">
        <v>500000</v>
      </c>
      <c r="AB24" s="92"/>
      <c r="AC24" s="92">
        <v>500000</v>
      </c>
      <c r="AD24" s="92"/>
      <c r="AE24" s="86" t="s">
        <v>113</v>
      </c>
      <c r="AF24" s="235" t="s">
        <v>114</v>
      </c>
      <c r="AG24" s="100"/>
      <c r="AH24" s="86">
        <v>527</v>
      </c>
      <c r="AI24" s="101">
        <v>2</v>
      </c>
      <c r="AJ24" s="102">
        <f t="shared" si="1"/>
        <v>529</v>
      </c>
      <c r="AK24" s="100"/>
      <c r="AL24" s="100"/>
      <c r="AM24" s="100"/>
      <c r="AN24" s="100"/>
      <c r="AO24" s="100"/>
      <c r="AP24" s="100"/>
      <c r="AQ24" s="100"/>
    </row>
    <row r="25" spans="1:43" s="33" customFormat="1" ht="105" x14ac:dyDescent="0.25">
      <c r="A25" s="225">
        <v>15</v>
      </c>
      <c r="B25" s="233">
        <v>15</v>
      </c>
      <c r="C25" s="62" t="s">
        <v>227</v>
      </c>
      <c r="D25" s="62" t="s">
        <v>228</v>
      </c>
      <c r="E25" s="62" t="s">
        <v>229</v>
      </c>
      <c r="F25" s="90" t="s">
        <v>118</v>
      </c>
      <c r="G25" s="103" t="s">
        <v>41</v>
      </c>
      <c r="H25" s="103" t="s">
        <v>41</v>
      </c>
      <c r="I25" s="103" t="s">
        <v>41</v>
      </c>
      <c r="J25" s="62" t="s">
        <v>107</v>
      </c>
      <c r="K25" s="90" t="s">
        <v>230</v>
      </c>
      <c r="L25" s="90" t="s">
        <v>231</v>
      </c>
      <c r="M25" s="90"/>
      <c r="N25" s="91" t="s">
        <v>232</v>
      </c>
      <c r="O25" s="91" t="s">
        <v>233</v>
      </c>
      <c r="P25" s="91" t="s">
        <v>234</v>
      </c>
      <c r="Q25" s="92">
        <v>1020000</v>
      </c>
      <c r="R25" s="93" t="s">
        <v>58</v>
      </c>
      <c r="S25" s="93" t="s">
        <v>49</v>
      </c>
      <c r="T25" s="92">
        <v>450000</v>
      </c>
      <c r="U25" s="94">
        <v>43830</v>
      </c>
      <c r="V25" s="95">
        <f>SUM($T$11:T25)</f>
        <v>6160361</v>
      </c>
      <c r="W25" s="92">
        <v>160</v>
      </c>
      <c r="X25" s="92">
        <v>198</v>
      </c>
      <c r="Y25" s="92">
        <v>90</v>
      </c>
      <c r="Z25" s="97">
        <f t="shared" si="0"/>
        <v>448</v>
      </c>
      <c r="AA25" s="92">
        <v>450000</v>
      </c>
      <c r="AB25" s="92"/>
      <c r="AC25" s="92">
        <v>450000</v>
      </c>
      <c r="AD25" s="92"/>
      <c r="AE25" s="86" t="s">
        <v>113</v>
      </c>
      <c r="AF25" s="235" t="s">
        <v>114</v>
      </c>
      <c r="AG25" s="100"/>
      <c r="AH25" s="86">
        <v>560</v>
      </c>
      <c r="AI25" s="101">
        <v>1</v>
      </c>
      <c r="AJ25" s="102">
        <f t="shared" si="1"/>
        <v>561</v>
      </c>
      <c r="AK25" s="100"/>
      <c r="AL25" s="100"/>
      <c r="AM25" s="100"/>
      <c r="AN25" s="100"/>
      <c r="AO25" s="100"/>
      <c r="AP25" s="100"/>
      <c r="AQ25" s="100"/>
    </row>
    <row r="26" spans="1:43" s="33" customFormat="1" ht="73.5" x14ac:dyDescent="0.25">
      <c r="A26" s="225">
        <v>16</v>
      </c>
      <c r="B26" s="233">
        <v>16</v>
      </c>
      <c r="C26" s="62" t="s">
        <v>235</v>
      </c>
      <c r="D26" s="62" t="s">
        <v>236</v>
      </c>
      <c r="E26" s="62" t="s">
        <v>237</v>
      </c>
      <c r="F26" s="90" t="s">
        <v>57</v>
      </c>
      <c r="G26" s="103" t="s">
        <v>43</v>
      </c>
      <c r="H26" s="103" t="s">
        <v>56</v>
      </c>
      <c r="I26" s="103" t="s">
        <v>56</v>
      </c>
      <c r="J26" s="62" t="s">
        <v>107</v>
      </c>
      <c r="K26" s="90" t="s">
        <v>238</v>
      </c>
      <c r="L26" s="90" t="s">
        <v>239</v>
      </c>
      <c r="M26" s="90"/>
      <c r="N26" s="91" t="s">
        <v>240</v>
      </c>
      <c r="O26" s="91" t="s">
        <v>241</v>
      </c>
      <c r="P26" s="91" t="s">
        <v>242</v>
      </c>
      <c r="Q26" s="92">
        <v>1300000</v>
      </c>
      <c r="R26" s="93" t="s">
        <v>48</v>
      </c>
      <c r="S26" s="93" t="s">
        <v>49</v>
      </c>
      <c r="T26" s="92">
        <v>500000</v>
      </c>
      <c r="U26" s="94">
        <v>43830</v>
      </c>
      <c r="V26" s="95">
        <f>SUM($T$11:T26)</f>
        <v>6660361</v>
      </c>
      <c r="W26" s="92">
        <v>140</v>
      </c>
      <c r="X26" s="92">
        <v>168</v>
      </c>
      <c r="Y26" s="92">
        <v>140</v>
      </c>
      <c r="Z26" s="97">
        <f t="shared" si="0"/>
        <v>448</v>
      </c>
      <c r="AA26" s="92">
        <v>500000</v>
      </c>
      <c r="AB26" s="92"/>
      <c r="AC26" s="92">
        <v>500000</v>
      </c>
      <c r="AD26" s="92"/>
      <c r="AE26" s="86" t="s">
        <v>113</v>
      </c>
      <c r="AF26" s="235" t="s">
        <v>114</v>
      </c>
      <c r="AG26" s="100"/>
      <c r="AH26" s="86">
        <v>651</v>
      </c>
      <c r="AI26" s="101">
        <v>3</v>
      </c>
      <c r="AJ26" s="102">
        <f t="shared" si="1"/>
        <v>654</v>
      </c>
      <c r="AK26" s="100"/>
      <c r="AL26" s="100"/>
      <c r="AM26" s="100"/>
      <c r="AN26" s="100"/>
      <c r="AO26" s="100"/>
      <c r="AP26" s="100"/>
      <c r="AQ26" s="100"/>
    </row>
    <row r="27" spans="1:43" s="33" customFormat="1" ht="136.5" x14ac:dyDescent="0.25">
      <c r="A27" s="225">
        <v>17</v>
      </c>
      <c r="B27" s="233">
        <v>17</v>
      </c>
      <c r="C27" s="62" t="s">
        <v>243</v>
      </c>
      <c r="D27" s="62" t="s">
        <v>244</v>
      </c>
      <c r="E27" s="62" t="s">
        <v>245</v>
      </c>
      <c r="F27" s="90" t="s">
        <v>246</v>
      </c>
      <c r="G27" s="103" t="s">
        <v>43</v>
      </c>
      <c r="H27" s="103" t="s">
        <v>56</v>
      </c>
      <c r="I27" s="103" t="s">
        <v>56</v>
      </c>
      <c r="J27" s="62" t="s">
        <v>107</v>
      </c>
      <c r="K27" s="90" t="s">
        <v>247</v>
      </c>
      <c r="L27" s="90" t="s">
        <v>248</v>
      </c>
      <c r="M27" s="90"/>
      <c r="N27" s="91" t="s">
        <v>249</v>
      </c>
      <c r="O27" s="91" t="s">
        <v>250</v>
      </c>
      <c r="P27" s="91" t="s">
        <v>251</v>
      </c>
      <c r="Q27" s="92">
        <v>728560</v>
      </c>
      <c r="R27" s="93" t="s">
        <v>48</v>
      </c>
      <c r="S27" s="93" t="s">
        <v>49</v>
      </c>
      <c r="T27" s="92">
        <v>364280</v>
      </c>
      <c r="U27" s="94">
        <v>43830</v>
      </c>
      <c r="V27" s="95">
        <f>SUM($T$11:T27)</f>
        <v>7024641</v>
      </c>
      <c r="W27" s="92">
        <v>160</v>
      </c>
      <c r="X27" s="92">
        <v>198</v>
      </c>
      <c r="Y27" s="92">
        <v>90</v>
      </c>
      <c r="Z27" s="97">
        <f t="shared" si="0"/>
        <v>448</v>
      </c>
      <c r="AA27" s="92">
        <v>364280</v>
      </c>
      <c r="AB27" s="92"/>
      <c r="AC27" s="92">
        <v>364280</v>
      </c>
      <c r="AD27" s="92"/>
      <c r="AE27" s="86" t="s">
        <v>167</v>
      </c>
      <c r="AF27" s="235" t="s">
        <v>114</v>
      </c>
      <c r="AG27" s="100"/>
      <c r="AH27" s="86">
        <v>735</v>
      </c>
      <c r="AI27" s="101">
        <v>3</v>
      </c>
      <c r="AJ27" s="102">
        <f t="shared" si="1"/>
        <v>738</v>
      </c>
      <c r="AK27" s="100"/>
      <c r="AL27" s="100"/>
      <c r="AM27" s="100"/>
      <c r="AN27" s="100"/>
      <c r="AO27" s="100"/>
      <c r="AP27" s="100"/>
      <c r="AQ27" s="100"/>
    </row>
    <row r="28" spans="1:43" s="33" customFormat="1" ht="220.5" x14ac:dyDescent="0.25">
      <c r="A28" s="225">
        <v>18</v>
      </c>
      <c r="B28" s="233">
        <v>18</v>
      </c>
      <c r="C28" s="62" t="s">
        <v>252</v>
      </c>
      <c r="D28" s="62" t="s">
        <v>253</v>
      </c>
      <c r="E28" s="62" t="s">
        <v>254</v>
      </c>
      <c r="F28" s="90" t="s">
        <v>152</v>
      </c>
      <c r="G28" s="103" t="s">
        <v>66</v>
      </c>
      <c r="H28" s="103" t="s">
        <v>66</v>
      </c>
      <c r="I28" s="103" t="s">
        <v>66</v>
      </c>
      <c r="J28" s="62" t="s">
        <v>107</v>
      </c>
      <c r="K28" s="90" t="s">
        <v>255</v>
      </c>
      <c r="L28" s="90" t="s">
        <v>256</v>
      </c>
      <c r="M28" s="90"/>
      <c r="N28" s="91" t="s">
        <v>257</v>
      </c>
      <c r="O28" s="91" t="s">
        <v>258</v>
      </c>
      <c r="P28" s="91" t="s">
        <v>259</v>
      </c>
      <c r="Q28" s="92">
        <v>2044573</v>
      </c>
      <c r="R28" s="93" t="s">
        <v>48</v>
      </c>
      <c r="S28" s="93" t="s">
        <v>49</v>
      </c>
      <c r="T28" s="92">
        <v>499489</v>
      </c>
      <c r="U28" s="94">
        <v>43830</v>
      </c>
      <c r="V28" s="95">
        <f>SUM($T$11:T28)</f>
        <v>7524130</v>
      </c>
      <c r="W28" s="92">
        <v>130</v>
      </c>
      <c r="X28" s="92">
        <v>196</v>
      </c>
      <c r="Y28" s="92">
        <v>120</v>
      </c>
      <c r="Z28" s="97">
        <f t="shared" si="0"/>
        <v>446</v>
      </c>
      <c r="AA28" s="92">
        <v>499489</v>
      </c>
      <c r="AB28" s="92"/>
      <c r="AC28" s="92">
        <v>499489</v>
      </c>
      <c r="AD28" s="92"/>
      <c r="AE28" s="86" t="s">
        <v>124</v>
      </c>
      <c r="AF28" s="235" t="s">
        <v>114</v>
      </c>
      <c r="AG28" s="100"/>
      <c r="AH28" s="86">
        <v>247</v>
      </c>
      <c r="AI28" s="101">
        <v>0</v>
      </c>
      <c r="AJ28" s="102">
        <f t="shared" si="1"/>
        <v>247</v>
      </c>
      <c r="AK28" s="100"/>
      <c r="AL28" s="100"/>
      <c r="AM28" s="100"/>
      <c r="AN28" s="100"/>
      <c r="AO28" s="100"/>
      <c r="AP28" s="100"/>
      <c r="AQ28" s="100"/>
    </row>
    <row r="29" spans="1:43" s="33" customFormat="1" ht="189" x14ac:dyDescent="0.25">
      <c r="A29" s="225">
        <v>19</v>
      </c>
      <c r="B29" s="233">
        <v>19</v>
      </c>
      <c r="C29" s="62" t="s">
        <v>260</v>
      </c>
      <c r="D29" s="62" t="s">
        <v>261</v>
      </c>
      <c r="E29" s="62" t="s">
        <v>262</v>
      </c>
      <c r="F29" s="90" t="s">
        <v>263</v>
      </c>
      <c r="G29" s="103" t="s">
        <v>66</v>
      </c>
      <c r="H29" s="103" t="s">
        <v>66</v>
      </c>
      <c r="I29" s="103" t="s">
        <v>66</v>
      </c>
      <c r="J29" s="62" t="s">
        <v>107</v>
      </c>
      <c r="K29" s="90" t="s">
        <v>264</v>
      </c>
      <c r="L29" s="90" t="s">
        <v>265</v>
      </c>
      <c r="M29" s="90"/>
      <c r="N29" s="91" t="s">
        <v>266</v>
      </c>
      <c r="O29" s="91" t="s">
        <v>267</v>
      </c>
      <c r="P29" s="91" t="s">
        <v>268</v>
      </c>
      <c r="Q29" s="92">
        <v>700000</v>
      </c>
      <c r="R29" s="93" t="s">
        <v>48</v>
      </c>
      <c r="S29" s="93" t="s">
        <v>49</v>
      </c>
      <c r="T29" s="92">
        <v>340000</v>
      </c>
      <c r="U29" s="94">
        <v>43830</v>
      </c>
      <c r="V29" s="95">
        <f>SUM($T$11:T29)</f>
        <v>7864130</v>
      </c>
      <c r="W29" s="92">
        <v>160</v>
      </c>
      <c r="X29" s="92">
        <v>196</v>
      </c>
      <c r="Y29" s="92">
        <v>90</v>
      </c>
      <c r="Z29" s="97">
        <f t="shared" si="0"/>
        <v>446</v>
      </c>
      <c r="AA29" s="92">
        <v>340000</v>
      </c>
      <c r="AB29" s="92"/>
      <c r="AC29" s="92">
        <v>340000</v>
      </c>
      <c r="AD29" s="92"/>
      <c r="AE29" s="86" t="s">
        <v>124</v>
      </c>
      <c r="AF29" s="235" t="s">
        <v>114</v>
      </c>
      <c r="AG29" s="100"/>
      <c r="AH29" s="86">
        <v>585</v>
      </c>
      <c r="AI29" s="101">
        <v>4</v>
      </c>
      <c r="AJ29" s="102">
        <f t="shared" si="1"/>
        <v>589</v>
      </c>
      <c r="AK29" s="100"/>
      <c r="AL29" s="100"/>
      <c r="AM29" s="100"/>
      <c r="AN29" s="100"/>
      <c r="AO29" s="100"/>
      <c r="AP29" s="100"/>
      <c r="AQ29" s="100"/>
    </row>
    <row r="30" spans="1:43" s="33" customFormat="1" ht="126" x14ac:dyDescent="0.25">
      <c r="A30" s="225">
        <v>20</v>
      </c>
      <c r="B30" s="233">
        <v>20</v>
      </c>
      <c r="C30" s="62" t="s">
        <v>269</v>
      </c>
      <c r="D30" s="62" t="s">
        <v>270</v>
      </c>
      <c r="E30" s="62" t="s">
        <v>271</v>
      </c>
      <c r="F30" s="90" t="s">
        <v>89</v>
      </c>
      <c r="G30" s="103" t="s">
        <v>41</v>
      </c>
      <c r="H30" s="103" t="s">
        <v>39</v>
      </c>
      <c r="I30" s="103" t="s">
        <v>39</v>
      </c>
      <c r="J30" s="62" t="s">
        <v>107</v>
      </c>
      <c r="K30" s="90" t="s">
        <v>272</v>
      </c>
      <c r="L30" s="90" t="s">
        <v>273</v>
      </c>
      <c r="M30" s="90"/>
      <c r="N30" s="91" t="s">
        <v>274</v>
      </c>
      <c r="O30" s="91" t="s">
        <v>275</v>
      </c>
      <c r="P30" s="91" t="s">
        <v>276</v>
      </c>
      <c r="Q30" s="92">
        <v>451848</v>
      </c>
      <c r="R30" s="93" t="s">
        <v>58</v>
      </c>
      <c r="S30" s="93" t="s">
        <v>68</v>
      </c>
      <c r="T30" s="92">
        <v>225924</v>
      </c>
      <c r="U30" s="94">
        <v>43830</v>
      </c>
      <c r="V30" s="95">
        <f>SUM($T$11:T30)</f>
        <v>8090054</v>
      </c>
      <c r="W30" s="92">
        <v>180</v>
      </c>
      <c r="X30" s="92">
        <v>183</v>
      </c>
      <c r="Y30" s="92">
        <v>80</v>
      </c>
      <c r="Z30" s="97">
        <f t="shared" si="0"/>
        <v>443</v>
      </c>
      <c r="AA30" s="92">
        <v>225924</v>
      </c>
      <c r="AB30" s="92"/>
      <c r="AC30" s="92">
        <v>225924</v>
      </c>
      <c r="AD30" s="92"/>
      <c r="AE30" s="86" t="s">
        <v>113</v>
      </c>
      <c r="AF30" s="235" t="s">
        <v>114</v>
      </c>
      <c r="AG30" s="100"/>
      <c r="AH30" s="86">
        <v>155</v>
      </c>
      <c r="AI30" s="101">
        <v>0</v>
      </c>
      <c r="AJ30" s="102">
        <f t="shared" si="1"/>
        <v>155</v>
      </c>
      <c r="AK30" s="100"/>
      <c r="AL30" s="100"/>
      <c r="AM30" s="100"/>
      <c r="AN30" s="100"/>
      <c r="AO30" s="100"/>
      <c r="AP30" s="100"/>
      <c r="AQ30" s="100"/>
    </row>
    <row r="31" spans="1:43" s="33" customFormat="1" ht="189" x14ac:dyDescent="0.25">
      <c r="A31" s="225">
        <v>21</v>
      </c>
      <c r="B31" s="233">
        <v>21</v>
      </c>
      <c r="C31" s="62" t="s">
        <v>277</v>
      </c>
      <c r="D31" s="62" t="s">
        <v>278</v>
      </c>
      <c r="E31" s="62" t="s">
        <v>279</v>
      </c>
      <c r="F31" s="90" t="s">
        <v>280</v>
      </c>
      <c r="G31" s="103" t="s">
        <v>47</v>
      </c>
      <c r="H31" s="103" t="s">
        <v>67</v>
      </c>
      <c r="I31" s="103" t="s">
        <v>67</v>
      </c>
      <c r="J31" s="62" t="s">
        <v>107</v>
      </c>
      <c r="K31" s="90" t="s">
        <v>281</v>
      </c>
      <c r="L31" s="90" t="s">
        <v>282</v>
      </c>
      <c r="M31" s="90"/>
      <c r="N31" s="91" t="s">
        <v>283</v>
      </c>
      <c r="O31" s="91" t="s">
        <v>284</v>
      </c>
      <c r="P31" s="91" t="s">
        <v>285</v>
      </c>
      <c r="Q31" s="92">
        <v>1014818</v>
      </c>
      <c r="R31" s="93" t="s">
        <v>48</v>
      </c>
      <c r="S31" s="93" t="s">
        <v>49</v>
      </c>
      <c r="T31" s="92">
        <v>500000</v>
      </c>
      <c r="U31" s="94">
        <v>43830</v>
      </c>
      <c r="V31" s="95">
        <f>SUM($T$11:T31)</f>
        <v>8590054</v>
      </c>
      <c r="W31" s="92">
        <v>200</v>
      </c>
      <c r="X31" s="92">
        <v>153</v>
      </c>
      <c r="Y31" s="92">
        <v>90</v>
      </c>
      <c r="Z31" s="97">
        <f t="shared" si="0"/>
        <v>443</v>
      </c>
      <c r="AA31" s="92">
        <v>500000</v>
      </c>
      <c r="AB31" s="92"/>
      <c r="AC31" s="92">
        <v>500000</v>
      </c>
      <c r="AD31" s="92"/>
      <c r="AE31" s="86" t="s">
        <v>113</v>
      </c>
      <c r="AF31" s="235" t="s">
        <v>114</v>
      </c>
      <c r="AG31" s="100"/>
      <c r="AH31" s="86">
        <v>211</v>
      </c>
      <c r="AI31" s="101">
        <v>4</v>
      </c>
      <c r="AJ31" s="102">
        <f t="shared" si="1"/>
        <v>215</v>
      </c>
      <c r="AK31" s="100"/>
      <c r="AL31" s="100"/>
      <c r="AM31" s="100"/>
      <c r="AN31" s="100"/>
      <c r="AO31" s="100"/>
      <c r="AP31" s="100"/>
      <c r="AQ31" s="100"/>
    </row>
    <row r="32" spans="1:43" s="33" customFormat="1" ht="73.5" x14ac:dyDescent="0.25">
      <c r="A32" s="225">
        <v>22</v>
      </c>
      <c r="B32" s="233">
        <v>22</v>
      </c>
      <c r="C32" s="62" t="s">
        <v>286</v>
      </c>
      <c r="D32" s="62" t="s">
        <v>287</v>
      </c>
      <c r="E32" s="62" t="s">
        <v>288</v>
      </c>
      <c r="F32" s="90" t="s">
        <v>57</v>
      </c>
      <c r="G32" s="103" t="s">
        <v>43</v>
      </c>
      <c r="H32" s="103" t="s">
        <v>56</v>
      </c>
      <c r="I32" s="103" t="s">
        <v>56</v>
      </c>
      <c r="J32" s="62" t="s">
        <v>107</v>
      </c>
      <c r="K32" s="90" t="s">
        <v>289</v>
      </c>
      <c r="L32" s="90" t="s">
        <v>290</v>
      </c>
      <c r="M32" s="90"/>
      <c r="N32" s="91" t="s">
        <v>291</v>
      </c>
      <c r="O32" s="91" t="s">
        <v>292</v>
      </c>
      <c r="P32" s="91" t="s">
        <v>293</v>
      </c>
      <c r="Q32" s="92">
        <v>400000</v>
      </c>
      <c r="R32" s="93" t="s">
        <v>48</v>
      </c>
      <c r="S32" s="93" t="s">
        <v>49</v>
      </c>
      <c r="T32" s="92">
        <v>200000</v>
      </c>
      <c r="U32" s="94">
        <v>43830</v>
      </c>
      <c r="V32" s="95">
        <f>SUM($T$11:T32)</f>
        <v>8790054</v>
      </c>
      <c r="W32" s="92">
        <v>180</v>
      </c>
      <c r="X32" s="92">
        <v>178</v>
      </c>
      <c r="Y32" s="92">
        <v>80</v>
      </c>
      <c r="Z32" s="97">
        <f t="shared" si="0"/>
        <v>438</v>
      </c>
      <c r="AA32" s="92">
        <v>200000</v>
      </c>
      <c r="AB32" s="92"/>
      <c r="AC32" s="92">
        <v>200000</v>
      </c>
      <c r="AD32" s="92"/>
      <c r="AE32" s="86" t="s">
        <v>124</v>
      </c>
      <c r="AF32" s="235" t="s">
        <v>114</v>
      </c>
      <c r="AG32" s="100"/>
      <c r="AH32" s="86">
        <v>341</v>
      </c>
      <c r="AI32" s="101">
        <v>0</v>
      </c>
      <c r="AJ32" s="102">
        <f t="shared" si="1"/>
        <v>341</v>
      </c>
      <c r="AK32" s="100"/>
      <c r="AL32" s="100"/>
      <c r="AM32" s="100"/>
      <c r="AN32" s="100"/>
      <c r="AO32" s="100"/>
      <c r="AP32" s="100"/>
      <c r="AQ32" s="100"/>
    </row>
    <row r="33" spans="1:43" s="33" customFormat="1" ht="189" x14ac:dyDescent="0.25">
      <c r="A33" s="225">
        <v>23</v>
      </c>
      <c r="B33" s="233">
        <v>23</v>
      </c>
      <c r="C33" s="62" t="s">
        <v>294</v>
      </c>
      <c r="D33" s="62" t="s">
        <v>295</v>
      </c>
      <c r="E33" s="62" t="s">
        <v>296</v>
      </c>
      <c r="F33" s="90" t="s">
        <v>161</v>
      </c>
      <c r="G33" s="103" t="s">
        <v>41</v>
      </c>
      <c r="H33" s="103" t="s">
        <v>83</v>
      </c>
      <c r="I33" s="103" t="s">
        <v>83</v>
      </c>
      <c r="J33" s="62" t="s">
        <v>107</v>
      </c>
      <c r="K33" s="90" t="s">
        <v>297</v>
      </c>
      <c r="L33" s="90" t="s">
        <v>298</v>
      </c>
      <c r="M33" s="90"/>
      <c r="N33" s="91" t="s">
        <v>299</v>
      </c>
      <c r="O33" s="91" t="s">
        <v>300</v>
      </c>
      <c r="P33" s="91" t="s">
        <v>301</v>
      </c>
      <c r="Q33" s="92">
        <v>950000</v>
      </c>
      <c r="R33" s="93" t="s">
        <v>48</v>
      </c>
      <c r="S33" s="93" t="s">
        <v>49</v>
      </c>
      <c r="T33" s="92">
        <v>475000</v>
      </c>
      <c r="U33" s="94">
        <v>43830</v>
      </c>
      <c r="V33" s="95">
        <f>SUM($T$11:T33)</f>
        <v>9265054</v>
      </c>
      <c r="W33" s="92">
        <v>180</v>
      </c>
      <c r="X33" s="92">
        <v>165</v>
      </c>
      <c r="Y33" s="92">
        <v>90</v>
      </c>
      <c r="Z33" s="97">
        <f t="shared" si="0"/>
        <v>435</v>
      </c>
      <c r="AA33" s="92">
        <v>475000</v>
      </c>
      <c r="AB33" s="92"/>
      <c r="AC33" s="92">
        <v>475000</v>
      </c>
      <c r="AD33" s="92"/>
      <c r="AE33" s="86" t="s">
        <v>167</v>
      </c>
      <c r="AF33" s="235" t="s">
        <v>114</v>
      </c>
      <c r="AG33" s="100"/>
      <c r="AH33" s="86">
        <v>247</v>
      </c>
      <c r="AI33" s="101">
        <v>5</v>
      </c>
      <c r="AJ33" s="102">
        <f t="shared" si="1"/>
        <v>252</v>
      </c>
      <c r="AK33" s="100"/>
      <c r="AL33" s="100"/>
      <c r="AM33" s="100"/>
      <c r="AN33" s="100"/>
      <c r="AO33" s="100"/>
      <c r="AP33" s="100"/>
      <c r="AQ33" s="100"/>
    </row>
    <row r="34" spans="1:43" s="33" customFormat="1" ht="94.5" x14ac:dyDescent="0.25">
      <c r="A34" s="225">
        <v>24</v>
      </c>
      <c r="B34" s="233">
        <v>24</v>
      </c>
      <c r="C34" s="62" t="s">
        <v>302</v>
      </c>
      <c r="D34" s="62" t="s">
        <v>303</v>
      </c>
      <c r="E34" s="62" t="s">
        <v>304</v>
      </c>
      <c r="F34" s="90" t="s">
        <v>305</v>
      </c>
      <c r="G34" s="103" t="s">
        <v>43</v>
      </c>
      <c r="H34" s="103" t="s">
        <v>43</v>
      </c>
      <c r="I34" s="103" t="s">
        <v>43</v>
      </c>
      <c r="J34" s="62" t="s">
        <v>107</v>
      </c>
      <c r="K34" s="90" t="s">
        <v>306</v>
      </c>
      <c r="L34" s="90" t="s">
        <v>307</v>
      </c>
      <c r="M34" s="90"/>
      <c r="N34" s="91" t="s">
        <v>308</v>
      </c>
      <c r="O34" s="91" t="s">
        <v>309</v>
      </c>
      <c r="P34" s="91" t="s">
        <v>310</v>
      </c>
      <c r="Q34" s="92">
        <v>634000</v>
      </c>
      <c r="R34" s="93" t="s">
        <v>48</v>
      </c>
      <c r="S34" s="93" t="s">
        <v>49</v>
      </c>
      <c r="T34" s="92">
        <v>317000</v>
      </c>
      <c r="U34" s="94">
        <v>43830</v>
      </c>
      <c r="V34" s="95">
        <f>SUM($T$11:T34)</f>
        <v>9582054</v>
      </c>
      <c r="W34" s="92">
        <v>180</v>
      </c>
      <c r="X34" s="92">
        <v>158</v>
      </c>
      <c r="Y34" s="92">
        <v>90</v>
      </c>
      <c r="Z34" s="97">
        <f t="shared" si="0"/>
        <v>428</v>
      </c>
      <c r="AA34" s="92">
        <v>317000</v>
      </c>
      <c r="AB34" s="92"/>
      <c r="AC34" s="92">
        <v>317000</v>
      </c>
      <c r="AD34" s="92"/>
      <c r="AE34" s="86" t="s">
        <v>113</v>
      </c>
      <c r="AF34" s="235" t="s">
        <v>311</v>
      </c>
      <c r="AG34" s="100"/>
      <c r="AH34" s="86">
        <v>209</v>
      </c>
      <c r="AI34" s="101">
        <v>1</v>
      </c>
      <c r="AJ34" s="102">
        <f t="shared" si="1"/>
        <v>210</v>
      </c>
      <c r="AK34" s="100"/>
      <c r="AL34" s="100"/>
      <c r="AM34" s="100"/>
      <c r="AN34" s="100"/>
      <c r="AO34" s="100"/>
      <c r="AP34" s="100"/>
      <c r="AQ34" s="100"/>
    </row>
    <row r="35" spans="1:43" s="33" customFormat="1" ht="147" x14ac:dyDescent="0.25">
      <c r="A35" s="225">
        <v>25</v>
      </c>
      <c r="B35" s="233">
        <v>25</v>
      </c>
      <c r="C35" s="62" t="s">
        <v>312</v>
      </c>
      <c r="D35" s="62" t="s">
        <v>313</v>
      </c>
      <c r="E35" s="62" t="s">
        <v>314</v>
      </c>
      <c r="F35" s="90" t="s">
        <v>315</v>
      </c>
      <c r="G35" s="103" t="s">
        <v>41</v>
      </c>
      <c r="H35" s="103" t="s">
        <v>41</v>
      </c>
      <c r="I35" s="103" t="s">
        <v>41</v>
      </c>
      <c r="J35" s="62" t="s">
        <v>107</v>
      </c>
      <c r="K35" s="90" t="s">
        <v>316</v>
      </c>
      <c r="L35" s="90" t="s">
        <v>317</v>
      </c>
      <c r="M35" s="90"/>
      <c r="N35" s="91" t="s">
        <v>318</v>
      </c>
      <c r="O35" s="91" t="s">
        <v>319</v>
      </c>
      <c r="P35" s="91" t="s">
        <v>320</v>
      </c>
      <c r="Q35" s="92">
        <v>1000000</v>
      </c>
      <c r="R35" s="93" t="s">
        <v>48</v>
      </c>
      <c r="S35" s="93" t="s">
        <v>49</v>
      </c>
      <c r="T35" s="92">
        <v>500000</v>
      </c>
      <c r="U35" s="94">
        <v>43830</v>
      </c>
      <c r="V35" s="95">
        <f>SUM($T$11:T35)</f>
        <v>10082054</v>
      </c>
      <c r="W35" s="92">
        <v>200</v>
      </c>
      <c r="X35" s="92">
        <v>138</v>
      </c>
      <c r="Y35" s="92">
        <v>90</v>
      </c>
      <c r="Z35" s="97">
        <f t="shared" si="0"/>
        <v>428</v>
      </c>
      <c r="AA35" s="92">
        <v>500000</v>
      </c>
      <c r="AB35" s="92"/>
      <c r="AC35" s="92">
        <v>500000</v>
      </c>
      <c r="AD35" s="92"/>
      <c r="AE35" s="86" t="s">
        <v>124</v>
      </c>
      <c r="AF35" s="235" t="s">
        <v>114</v>
      </c>
      <c r="AG35" s="100"/>
      <c r="AH35" s="86">
        <v>280</v>
      </c>
      <c r="AI35" s="101">
        <v>0</v>
      </c>
      <c r="AJ35" s="102">
        <f t="shared" si="1"/>
        <v>280</v>
      </c>
      <c r="AK35" s="100"/>
      <c r="AL35" s="100"/>
      <c r="AM35" s="100"/>
      <c r="AN35" s="100"/>
      <c r="AO35" s="100"/>
      <c r="AP35" s="100"/>
      <c r="AQ35" s="100"/>
    </row>
    <row r="36" spans="1:43" s="33" customFormat="1" ht="178.5" x14ac:dyDescent="0.25">
      <c r="A36" s="225">
        <v>26</v>
      </c>
      <c r="B36" s="233">
        <v>26</v>
      </c>
      <c r="C36" s="62" t="s">
        <v>321</v>
      </c>
      <c r="D36" s="62" t="s">
        <v>322</v>
      </c>
      <c r="E36" s="62" t="s">
        <v>323</v>
      </c>
      <c r="F36" s="90" t="s">
        <v>324</v>
      </c>
      <c r="G36" s="103" t="s">
        <v>66</v>
      </c>
      <c r="H36" s="103" t="s">
        <v>66</v>
      </c>
      <c r="I36" s="103" t="s">
        <v>79</v>
      </c>
      <c r="J36" s="62" t="s">
        <v>107</v>
      </c>
      <c r="K36" s="90" t="s">
        <v>325</v>
      </c>
      <c r="L36" s="90" t="s">
        <v>326</v>
      </c>
      <c r="M36" s="90"/>
      <c r="N36" s="91" t="s">
        <v>327</v>
      </c>
      <c r="O36" s="91" t="s">
        <v>328</v>
      </c>
      <c r="P36" s="91" t="s">
        <v>329</v>
      </c>
      <c r="Q36" s="92">
        <v>652553</v>
      </c>
      <c r="R36" s="93" t="s">
        <v>44</v>
      </c>
      <c r="S36" s="93" t="s">
        <v>45</v>
      </c>
      <c r="T36" s="92">
        <v>326276</v>
      </c>
      <c r="U36" s="94">
        <v>43830</v>
      </c>
      <c r="V36" s="95">
        <f>SUM($T$11:T36)</f>
        <v>10408330</v>
      </c>
      <c r="W36" s="92">
        <v>140</v>
      </c>
      <c r="X36" s="92">
        <v>198</v>
      </c>
      <c r="Y36" s="92">
        <v>90</v>
      </c>
      <c r="Z36" s="97">
        <f t="shared" si="0"/>
        <v>428</v>
      </c>
      <c r="AA36" s="92">
        <v>326276</v>
      </c>
      <c r="AB36" s="92"/>
      <c r="AC36" s="92">
        <v>326276</v>
      </c>
      <c r="AD36" s="92"/>
      <c r="AE36" s="86" t="s">
        <v>113</v>
      </c>
      <c r="AF36" s="235" t="s">
        <v>114</v>
      </c>
      <c r="AG36" s="100"/>
      <c r="AH36" s="86">
        <v>610</v>
      </c>
      <c r="AI36" s="101">
        <v>0</v>
      </c>
      <c r="AJ36" s="102">
        <f t="shared" si="1"/>
        <v>610</v>
      </c>
      <c r="AK36" s="100"/>
      <c r="AL36" s="100"/>
      <c r="AM36" s="100"/>
      <c r="AN36" s="100"/>
      <c r="AO36" s="100"/>
      <c r="AP36" s="100"/>
      <c r="AQ36" s="100"/>
    </row>
    <row r="37" spans="1:43" s="33" customFormat="1" ht="136.5" x14ac:dyDescent="0.25">
      <c r="A37" s="225">
        <v>27</v>
      </c>
      <c r="B37" s="233">
        <v>27</v>
      </c>
      <c r="C37" s="62" t="s">
        <v>330</v>
      </c>
      <c r="D37" s="62" t="s">
        <v>331</v>
      </c>
      <c r="E37" s="62" t="s">
        <v>332</v>
      </c>
      <c r="F37" s="90" t="s">
        <v>333</v>
      </c>
      <c r="G37" s="103" t="s">
        <v>47</v>
      </c>
      <c r="H37" s="103" t="s">
        <v>47</v>
      </c>
      <c r="I37" s="103" t="s">
        <v>47</v>
      </c>
      <c r="J37" s="62" t="s">
        <v>107</v>
      </c>
      <c r="K37" s="90" t="s">
        <v>334</v>
      </c>
      <c r="L37" s="90" t="s">
        <v>335</v>
      </c>
      <c r="M37" s="90"/>
      <c r="N37" s="91" t="s">
        <v>336</v>
      </c>
      <c r="O37" s="91" t="s">
        <v>337</v>
      </c>
      <c r="P37" s="91" t="s">
        <v>338</v>
      </c>
      <c r="Q37" s="92">
        <v>27720038</v>
      </c>
      <c r="R37" s="93" t="s">
        <v>48</v>
      </c>
      <c r="S37" s="93" t="s">
        <v>45</v>
      </c>
      <c r="T37" s="92">
        <v>500000</v>
      </c>
      <c r="U37" s="94">
        <v>43830</v>
      </c>
      <c r="V37" s="95">
        <f>SUM($T$11:T37)</f>
        <v>10908330</v>
      </c>
      <c r="W37" s="92">
        <v>160</v>
      </c>
      <c r="X37" s="92">
        <v>146</v>
      </c>
      <c r="Y37" s="92">
        <v>120</v>
      </c>
      <c r="Z37" s="97">
        <f t="shared" si="0"/>
        <v>426</v>
      </c>
      <c r="AA37" s="92">
        <v>500000</v>
      </c>
      <c r="AB37" s="92"/>
      <c r="AC37" s="92">
        <v>500000</v>
      </c>
      <c r="AD37" s="92"/>
      <c r="AE37" s="86" t="s">
        <v>124</v>
      </c>
      <c r="AF37" s="235" t="s">
        <v>311</v>
      </c>
      <c r="AG37" s="100"/>
      <c r="AH37" s="86">
        <v>684</v>
      </c>
      <c r="AI37" s="101">
        <v>1</v>
      </c>
      <c r="AJ37" s="102">
        <f t="shared" si="1"/>
        <v>685</v>
      </c>
      <c r="AK37" s="100"/>
      <c r="AL37" s="100"/>
      <c r="AM37" s="100"/>
      <c r="AN37" s="100"/>
      <c r="AO37" s="100"/>
      <c r="AP37" s="100"/>
      <c r="AQ37" s="100"/>
    </row>
    <row r="38" spans="1:43" s="104" customFormat="1" ht="147" x14ac:dyDescent="0.25">
      <c r="A38" s="225">
        <v>28</v>
      </c>
      <c r="B38" s="233">
        <v>28</v>
      </c>
      <c r="C38" s="62" t="s">
        <v>339</v>
      </c>
      <c r="D38" s="62" t="s">
        <v>340</v>
      </c>
      <c r="E38" s="62" t="s">
        <v>341</v>
      </c>
      <c r="F38" s="90" t="s">
        <v>59</v>
      </c>
      <c r="G38" s="103" t="s">
        <v>43</v>
      </c>
      <c r="H38" s="103" t="s">
        <v>43</v>
      </c>
      <c r="I38" s="103" t="s">
        <v>342</v>
      </c>
      <c r="J38" s="62" t="s">
        <v>107</v>
      </c>
      <c r="K38" s="90" t="s">
        <v>343</v>
      </c>
      <c r="L38" s="90" t="s">
        <v>344</v>
      </c>
      <c r="M38" s="90"/>
      <c r="N38" s="91" t="s">
        <v>345</v>
      </c>
      <c r="O38" s="91" t="s">
        <v>346</v>
      </c>
      <c r="P38" s="91" t="s">
        <v>347</v>
      </c>
      <c r="Q38" s="92">
        <v>400000</v>
      </c>
      <c r="R38" s="93" t="s">
        <v>58</v>
      </c>
      <c r="S38" s="93" t="s">
        <v>49</v>
      </c>
      <c r="T38" s="92">
        <v>200000</v>
      </c>
      <c r="U38" s="94">
        <v>43830</v>
      </c>
      <c r="V38" s="95">
        <f>SUM($T$11:T38)</f>
        <v>11108330</v>
      </c>
      <c r="W38" s="92">
        <v>200</v>
      </c>
      <c r="X38" s="92">
        <v>145</v>
      </c>
      <c r="Y38" s="92">
        <v>80</v>
      </c>
      <c r="Z38" s="97">
        <f t="shared" si="0"/>
        <v>425</v>
      </c>
      <c r="AA38" s="92">
        <v>200000</v>
      </c>
      <c r="AB38" s="92"/>
      <c r="AC38" s="92">
        <v>200000</v>
      </c>
      <c r="AD38" s="92"/>
      <c r="AE38" s="86" t="s">
        <v>124</v>
      </c>
      <c r="AF38" s="235" t="s">
        <v>114</v>
      </c>
      <c r="AG38" s="100"/>
      <c r="AH38" s="86">
        <v>75</v>
      </c>
      <c r="AI38" s="101">
        <v>0</v>
      </c>
      <c r="AJ38" s="102">
        <f t="shared" si="1"/>
        <v>75</v>
      </c>
      <c r="AK38" s="100"/>
      <c r="AL38" s="100"/>
      <c r="AM38" s="100"/>
      <c r="AN38" s="100"/>
      <c r="AO38" s="100"/>
      <c r="AP38" s="100"/>
      <c r="AQ38" s="100"/>
    </row>
    <row r="39" spans="1:43" s="33" customFormat="1" ht="115.5" x14ac:dyDescent="0.25">
      <c r="A39" s="225">
        <v>29</v>
      </c>
      <c r="B39" s="233">
        <v>29</v>
      </c>
      <c r="C39" s="62" t="s">
        <v>348</v>
      </c>
      <c r="D39" s="62" t="s">
        <v>349</v>
      </c>
      <c r="E39" s="62" t="s">
        <v>350</v>
      </c>
      <c r="F39" s="90" t="s">
        <v>351</v>
      </c>
      <c r="G39" s="103" t="s">
        <v>66</v>
      </c>
      <c r="H39" s="103" t="s">
        <v>352</v>
      </c>
      <c r="I39" s="103" t="s">
        <v>352</v>
      </c>
      <c r="J39" s="62" t="s">
        <v>107</v>
      </c>
      <c r="K39" s="90" t="s">
        <v>353</v>
      </c>
      <c r="L39" s="90" t="s">
        <v>354</v>
      </c>
      <c r="M39" s="90"/>
      <c r="N39" s="91" t="s">
        <v>355</v>
      </c>
      <c r="O39" s="91" t="s">
        <v>356</v>
      </c>
      <c r="P39" s="91" t="s">
        <v>357</v>
      </c>
      <c r="Q39" s="92">
        <v>996255</v>
      </c>
      <c r="R39" s="93" t="s">
        <v>48</v>
      </c>
      <c r="S39" s="93" t="s">
        <v>49</v>
      </c>
      <c r="T39" s="92">
        <v>498127</v>
      </c>
      <c r="U39" s="94">
        <v>43830</v>
      </c>
      <c r="V39" s="95">
        <f>SUM($T$11:T39)</f>
        <v>11606457</v>
      </c>
      <c r="W39" s="92">
        <v>180</v>
      </c>
      <c r="X39" s="92">
        <v>155</v>
      </c>
      <c r="Y39" s="92">
        <v>90</v>
      </c>
      <c r="Z39" s="97">
        <f t="shared" si="0"/>
        <v>425</v>
      </c>
      <c r="AA39" s="92">
        <v>498127</v>
      </c>
      <c r="AB39" s="92"/>
      <c r="AC39" s="92">
        <v>498127</v>
      </c>
      <c r="AD39" s="92"/>
      <c r="AE39" s="86" t="s">
        <v>113</v>
      </c>
      <c r="AF39" s="235" t="s">
        <v>114</v>
      </c>
      <c r="AG39" s="100"/>
      <c r="AH39" s="86">
        <v>352</v>
      </c>
      <c r="AI39" s="101">
        <v>5</v>
      </c>
      <c r="AJ39" s="102">
        <f t="shared" si="1"/>
        <v>357</v>
      </c>
      <c r="AK39" s="100"/>
      <c r="AL39" s="100"/>
      <c r="AM39" s="100"/>
      <c r="AN39" s="100"/>
      <c r="AO39" s="100"/>
      <c r="AP39" s="100"/>
      <c r="AQ39" s="100"/>
    </row>
    <row r="40" spans="1:43" s="33" customFormat="1" ht="168" x14ac:dyDescent="0.25">
      <c r="A40" s="225">
        <v>30</v>
      </c>
      <c r="B40" s="233">
        <v>30</v>
      </c>
      <c r="C40" s="62" t="s">
        <v>358</v>
      </c>
      <c r="D40" s="62" t="s">
        <v>359</v>
      </c>
      <c r="E40" s="62" t="s">
        <v>360</v>
      </c>
      <c r="F40" s="90" t="s">
        <v>161</v>
      </c>
      <c r="G40" s="103" t="s">
        <v>41</v>
      </c>
      <c r="H40" s="103" t="s">
        <v>41</v>
      </c>
      <c r="I40" s="103" t="s">
        <v>41</v>
      </c>
      <c r="J40" s="62" t="s">
        <v>107</v>
      </c>
      <c r="K40" s="90" t="s">
        <v>361</v>
      </c>
      <c r="L40" s="90" t="s">
        <v>362</v>
      </c>
      <c r="M40" s="90"/>
      <c r="N40" s="91" t="s">
        <v>363</v>
      </c>
      <c r="O40" s="91" t="s">
        <v>364</v>
      </c>
      <c r="P40" s="91" t="s">
        <v>365</v>
      </c>
      <c r="Q40" s="92">
        <v>139800</v>
      </c>
      <c r="R40" s="93" t="s">
        <v>48</v>
      </c>
      <c r="S40" s="93" t="s">
        <v>49</v>
      </c>
      <c r="T40" s="92">
        <v>69900</v>
      </c>
      <c r="U40" s="94">
        <v>43830</v>
      </c>
      <c r="V40" s="95">
        <f>SUM($T$11:T40)</f>
        <v>11676357</v>
      </c>
      <c r="W40" s="92">
        <v>200</v>
      </c>
      <c r="X40" s="92">
        <v>143</v>
      </c>
      <c r="Y40" s="92">
        <v>80</v>
      </c>
      <c r="Z40" s="97">
        <f t="shared" si="0"/>
        <v>423</v>
      </c>
      <c r="AA40" s="92">
        <v>69900</v>
      </c>
      <c r="AB40" s="92"/>
      <c r="AC40" s="92">
        <v>69900</v>
      </c>
      <c r="AD40" s="92"/>
      <c r="AE40" s="86" t="s">
        <v>113</v>
      </c>
      <c r="AF40" s="235" t="s">
        <v>114</v>
      </c>
      <c r="AG40" s="100"/>
      <c r="AH40" s="86">
        <v>235</v>
      </c>
      <c r="AI40" s="101">
        <v>7</v>
      </c>
      <c r="AJ40" s="102">
        <f t="shared" si="1"/>
        <v>242</v>
      </c>
      <c r="AK40" s="100"/>
      <c r="AL40" s="100"/>
      <c r="AM40" s="100"/>
      <c r="AN40" s="100"/>
      <c r="AO40" s="100"/>
      <c r="AP40" s="100"/>
      <c r="AQ40" s="100"/>
    </row>
    <row r="41" spans="1:43" s="33" customFormat="1" ht="178.5" x14ac:dyDescent="0.25">
      <c r="A41" s="225">
        <v>31</v>
      </c>
      <c r="B41" s="233">
        <v>31</v>
      </c>
      <c r="C41" s="62" t="s">
        <v>366</v>
      </c>
      <c r="D41" s="62" t="s">
        <v>367</v>
      </c>
      <c r="E41" s="62" t="s">
        <v>368</v>
      </c>
      <c r="F41" s="90" t="s">
        <v>369</v>
      </c>
      <c r="G41" s="103" t="s">
        <v>41</v>
      </c>
      <c r="H41" s="103" t="s">
        <v>41</v>
      </c>
      <c r="I41" s="103" t="s">
        <v>41</v>
      </c>
      <c r="J41" s="62" t="s">
        <v>107</v>
      </c>
      <c r="K41" s="90" t="s">
        <v>370</v>
      </c>
      <c r="L41" s="90" t="s">
        <v>371</v>
      </c>
      <c r="M41" s="90"/>
      <c r="N41" s="91" t="s">
        <v>372</v>
      </c>
      <c r="O41" s="91" t="s">
        <v>373</v>
      </c>
      <c r="P41" s="91" t="s">
        <v>374</v>
      </c>
      <c r="Q41" s="92">
        <v>611902</v>
      </c>
      <c r="R41" s="93" t="s">
        <v>58</v>
      </c>
      <c r="S41" s="93" t="s">
        <v>49</v>
      </c>
      <c r="T41" s="92">
        <v>305951</v>
      </c>
      <c r="U41" s="94">
        <v>43830</v>
      </c>
      <c r="V41" s="95">
        <f>SUM($T$11:T41)</f>
        <v>11982308</v>
      </c>
      <c r="W41" s="92">
        <v>180</v>
      </c>
      <c r="X41" s="92">
        <v>153</v>
      </c>
      <c r="Y41" s="92">
        <v>90</v>
      </c>
      <c r="Z41" s="97">
        <f t="shared" si="0"/>
        <v>423</v>
      </c>
      <c r="AA41" s="92">
        <v>305951</v>
      </c>
      <c r="AB41" s="92"/>
      <c r="AC41" s="92">
        <v>305951</v>
      </c>
      <c r="AD41" s="92"/>
      <c r="AE41" s="86" t="s">
        <v>375</v>
      </c>
      <c r="AF41" s="235" t="s">
        <v>114</v>
      </c>
      <c r="AG41" s="100"/>
      <c r="AH41" s="86">
        <v>269</v>
      </c>
      <c r="AI41" s="101">
        <v>2</v>
      </c>
      <c r="AJ41" s="102">
        <f t="shared" si="1"/>
        <v>271</v>
      </c>
      <c r="AK41" s="100"/>
      <c r="AL41" s="100"/>
      <c r="AM41" s="100"/>
      <c r="AN41" s="100"/>
      <c r="AO41" s="100"/>
      <c r="AP41" s="100"/>
      <c r="AQ41" s="100"/>
    </row>
    <row r="42" spans="1:43" s="33" customFormat="1" ht="94.5" x14ac:dyDescent="0.25">
      <c r="A42" s="225">
        <v>32</v>
      </c>
      <c r="B42" s="233">
        <v>32</v>
      </c>
      <c r="C42" s="62" t="s">
        <v>376</v>
      </c>
      <c r="D42" s="62" t="s">
        <v>377</v>
      </c>
      <c r="E42" s="62" t="s">
        <v>378</v>
      </c>
      <c r="F42" s="90" t="s">
        <v>379</v>
      </c>
      <c r="G42" s="103" t="s">
        <v>66</v>
      </c>
      <c r="H42" s="103" t="s">
        <v>352</v>
      </c>
      <c r="I42" s="103" t="s">
        <v>352</v>
      </c>
      <c r="J42" s="62" t="s">
        <v>107</v>
      </c>
      <c r="K42" s="90" t="s">
        <v>380</v>
      </c>
      <c r="L42" s="90" t="s">
        <v>381</v>
      </c>
      <c r="M42" s="90"/>
      <c r="N42" s="91" t="s">
        <v>382</v>
      </c>
      <c r="O42" s="91" t="s">
        <v>383</v>
      </c>
      <c r="P42" s="91" t="s">
        <v>384</v>
      </c>
      <c r="Q42" s="92">
        <v>649795</v>
      </c>
      <c r="R42" s="93" t="s">
        <v>48</v>
      </c>
      <c r="S42" s="93" t="s">
        <v>49</v>
      </c>
      <c r="T42" s="92">
        <v>324897</v>
      </c>
      <c r="U42" s="94">
        <v>43830</v>
      </c>
      <c r="V42" s="95">
        <f>SUM($T$11:T42)</f>
        <v>12307205</v>
      </c>
      <c r="W42" s="92">
        <v>160</v>
      </c>
      <c r="X42" s="92">
        <v>170</v>
      </c>
      <c r="Y42" s="92">
        <v>90</v>
      </c>
      <c r="Z42" s="97">
        <f t="shared" si="0"/>
        <v>420</v>
      </c>
      <c r="AA42" s="92">
        <v>324897</v>
      </c>
      <c r="AB42" s="92"/>
      <c r="AC42" s="92">
        <v>324897</v>
      </c>
      <c r="AD42" s="92"/>
      <c r="AE42" s="86" t="s">
        <v>124</v>
      </c>
      <c r="AF42" s="235" t="s">
        <v>114</v>
      </c>
      <c r="AG42" s="100"/>
      <c r="AH42" s="86">
        <v>417</v>
      </c>
      <c r="AI42" s="101">
        <v>2</v>
      </c>
      <c r="AJ42" s="102">
        <f t="shared" si="1"/>
        <v>419</v>
      </c>
      <c r="AK42" s="100"/>
      <c r="AL42" s="100"/>
      <c r="AM42" s="100"/>
      <c r="AN42" s="100"/>
      <c r="AO42" s="100"/>
      <c r="AP42" s="100"/>
      <c r="AQ42" s="100"/>
    </row>
    <row r="43" spans="1:43" s="33" customFormat="1" ht="241.5" x14ac:dyDescent="0.25">
      <c r="A43" s="225">
        <v>33</v>
      </c>
      <c r="B43" s="233">
        <v>33</v>
      </c>
      <c r="C43" s="62" t="s">
        <v>385</v>
      </c>
      <c r="D43" s="62" t="s">
        <v>386</v>
      </c>
      <c r="E43" s="62" t="s">
        <v>387</v>
      </c>
      <c r="F43" s="90" t="s">
        <v>388</v>
      </c>
      <c r="G43" s="103" t="s">
        <v>66</v>
      </c>
      <c r="H43" s="103" t="s">
        <v>352</v>
      </c>
      <c r="I43" s="103" t="s">
        <v>352</v>
      </c>
      <c r="J43" s="62" t="s">
        <v>107</v>
      </c>
      <c r="K43" s="90" t="s">
        <v>389</v>
      </c>
      <c r="L43" s="90" t="s">
        <v>390</v>
      </c>
      <c r="M43" s="90"/>
      <c r="N43" s="91" t="s">
        <v>391</v>
      </c>
      <c r="O43" s="91" t="s">
        <v>392</v>
      </c>
      <c r="P43" s="91" t="s">
        <v>393</v>
      </c>
      <c r="Q43" s="92">
        <v>1050000</v>
      </c>
      <c r="R43" s="93" t="s">
        <v>48</v>
      </c>
      <c r="S43" s="93" t="s">
        <v>49</v>
      </c>
      <c r="T43" s="92">
        <v>500000</v>
      </c>
      <c r="U43" s="94">
        <v>43830</v>
      </c>
      <c r="V43" s="95">
        <f>SUM($T$11:T43)</f>
        <v>12807205</v>
      </c>
      <c r="W43" s="92">
        <v>140</v>
      </c>
      <c r="X43" s="92">
        <v>190</v>
      </c>
      <c r="Y43" s="92">
        <v>90</v>
      </c>
      <c r="Z43" s="97">
        <f t="shared" ref="Z43:Z74" si="2">SUM(W43:Y43)</f>
        <v>420</v>
      </c>
      <c r="AA43" s="92">
        <v>500000</v>
      </c>
      <c r="AB43" s="92"/>
      <c r="AC43" s="92">
        <v>500000</v>
      </c>
      <c r="AD43" s="92"/>
      <c r="AE43" s="86" t="s">
        <v>113</v>
      </c>
      <c r="AF43" s="235" t="s">
        <v>114</v>
      </c>
      <c r="AG43" s="100"/>
      <c r="AH43" s="86">
        <v>625</v>
      </c>
      <c r="AI43" s="101">
        <v>3</v>
      </c>
      <c r="AJ43" s="102">
        <f t="shared" ref="AJ43:AJ74" si="3">SUM(AH43:AI43)</f>
        <v>628</v>
      </c>
      <c r="AK43" s="100"/>
      <c r="AL43" s="100"/>
      <c r="AM43" s="100"/>
      <c r="AN43" s="100"/>
      <c r="AO43" s="100"/>
      <c r="AP43" s="100"/>
      <c r="AQ43" s="100"/>
    </row>
    <row r="44" spans="1:43" s="33" customFormat="1" ht="94.5" x14ac:dyDescent="0.25">
      <c r="A44" s="225">
        <v>34</v>
      </c>
      <c r="B44" s="233">
        <v>34</v>
      </c>
      <c r="C44" s="62" t="s">
        <v>394</v>
      </c>
      <c r="D44" s="62" t="s">
        <v>395</v>
      </c>
      <c r="E44" s="62" t="s">
        <v>396</v>
      </c>
      <c r="F44" s="90" t="s">
        <v>397</v>
      </c>
      <c r="G44" s="103" t="s">
        <v>43</v>
      </c>
      <c r="H44" s="103" t="s">
        <v>43</v>
      </c>
      <c r="I44" s="103" t="s">
        <v>43</v>
      </c>
      <c r="J44" s="62" t="s">
        <v>107</v>
      </c>
      <c r="K44" s="90" t="s">
        <v>398</v>
      </c>
      <c r="L44" s="90" t="s">
        <v>399</v>
      </c>
      <c r="M44" s="90"/>
      <c r="N44" s="91" t="s">
        <v>400</v>
      </c>
      <c r="O44" s="91" t="s">
        <v>401</v>
      </c>
      <c r="P44" s="91" t="s">
        <v>402</v>
      </c>
      <c r="Q44" s="92">
        <v>483988</v>
      </c>
      <c r="R44" s="93" t="s">
        <v>48</v>
      </c>
      <c r="S44" s="93" t="s">
        <v>49</v>
      </c>
      <c r="T44" s="92">
        <v>200000</v>
      </c>
      <c r="U44" s="94">
        <v>43830</v>
      </c>
      <c r="V44" s="95">
        <f>SUM($T$11:T44)</f>
        <v>13007205</v>
      </c>
      <c r="W44" s="92">
        <v>200</v>
      </c>
      <c r="X44" s="92">
        <v>138</v>
      </c>
      <c r="Y44" s="92">
        <v>80</v>
      </c>
      <c r="Z44" s="97">
        <f t="shared" si="2"/>
        <v>418</v>
      </c>
      <c r="AA44" s="92">
        <v>200000</v>
      </c>
      <c r="AB44" s="92"/>
      <c r="AC44" s="92">
        <v>200000</v>
      </c>
      <c r="AD44" s="92"/>
      <c r="AE44" s="86" t="s">
        <v>113</v>
      </c>
      <c r="AF44" s="235" t="s">
        <v>114</v>
      </c>
      <c r="AG44" s="100"/>
      <c r="AH44" s="86">
        <v>171</v>
      </c>
      <c r="AI44" s="101">
        <v>2</v>
      </c>
      <c r="AJ44" s="102">
        <f t="shared" si="3"/>
        <v>173</v>
      </c>
      <c r="AK44" s="100"/>
      <c r="AL44" s="100"/>
      <c r="AM44" s="100"/>
      <c r="AN44" s="100"/>
      <c r="AO44" s="100"/>
      <c r="AP44" s="100"/>
      <c r="AQ44" s="100"/>
    </row>
    <row r="45" spans="1:43" s="33" customFormat="1" ht="84" x14ac:dyDescent="0.25">
      <c r="A45" s="225">
        <v>35</v>
      </c>
      <c r="B45" s="233">
        <v>35</v>
      </c>
      <c r="C45" s="62" t="s">
        <v>403</v>
      </c>
      <c r="D45" s="62" t="s">
        <v>404</v>
      </c>
      <c r="E45" s="62" t="s">
        <v>405</v>
      </c>
      <c r="F45" s="90" t="s">
        <v>406</v>
      </c>
      <c r="G45" s="103" t="s">
        <v>41</v>
      </c>
      <c r="H45" s="103" t="s">
        <v>39</v>
      </c>
      <c r="I45" s="103" t="s">
        <v>39</v>
      </c>
      <c r="J45" s="62" t="s">
        <v>107</v>
      </c>
      <c r="K45" s="90" t="s">
        <v>407</v>
      </c>
      <c r="L45" s="90" t="s">
        <v>408</v>
      </c>
      <c r="M45" s="90"/>
      <c r="N45" s="91" t="s">
        <v>409</v>
      </c>
      <c r="O45" s="91" t="s">
        <v>410</v>
      </c>
      <c r="P45" s="91" t="s">
        <v>411</v>
      </c>
      <c r="Q45" s="92">
        <v>1438000</v>
      </c>
      <c r="R45" s="93" t="s">
        <v>48</v>
      </c>
      <c r="S45" s="93" t="s">
        <v>49</v>
      </c>
      <c r="T45" s="92">
        <v>500000</v>
      </c>
      <c r="U45" s="94">
        <v>43830</v>
      </c>
      <c r="V45" s="95">
        <f>SUM($T$11:T45)</f>
        <v>13507205</v>
      </c>
      <c r="W45" s="92">
        <v>130</v>
      </c>
      <c r="X45" s="92">
        <v>148</v>
      </c>
      <c r="Y45" s="92">
        <v>140</v>
      </c>
      <c r="Z45" s="97">
        <f t="shared" si="2"/>
        <v>418</v>
      </c>
      <c r="AA45" s="92">
        <v>500000</v>
      </c>
      <c r="AB45" s="92"/>
      <c r="AC45" s="92">
        <v>500000</v>
      </c>
      <c r="AD45" s="92"/>
      <c r="AE45" s="86" t="s">
        <v>124</v>
      </c>
      <c r="AF45" s="235" t="s">
        <v>114</v>
      </c>
      <c r="AG45" s="100"/>
      <c r="AH45" s="86">
        <v>248</v>
      </c>
      <c r="AI45" s="101">
        <v>7</v>
      </c>
      <c r="AJ45" s="102">
        <f t="shared" si="3"/>
        <v>255</v>
      </c>
      <c r="AK45" s="100"/>
      <c r="AL45" s="100"/>
      <c r="AM45" s="100"/>
      <c r="AN45" s="100"/>
      <c r="AO45" s="100"/>
      <c r="AP45" s="100"/>
      <c r="AQ45" s="100"/>
    </row>
    <row r="46" spans="1:43" s="33" customFormat="1" ht="157.5" x14ac:dyDescent="0.25">
      <c r="A46" s="225">
        <v>36</v>
      </c>
      <c r="B46" s="233">
        <v>36</v>
      </c>
      <c r="C46" s="62" t="s">
        <v>412</v>
      </c>
      <c r="D46" s="62" t="s">
        <v>413</v>
      </c>
      <c r="E46" s="62" t="s">
        <v>414</v>
      </c>
      <c r="F46" s="90" t="s">
        <v>415</v>
      </c>
      <c r="G46" s="103" t="s">
        <v>41</v>
      </c>
      <c r="H46" s="103" t="s">
        <v>41</v>
      </c>
      <c r="I46" s="103" t="s">
        <v>41</v>
      </c>
      <c r="J46" s="62" t="s">
        <v>107</v>
      </c>
      <c r="K46" s="90" t="s">
        <v>416</v>
      </c>
      <c r="L46" s="90" t="s">
        <v>417</v>
      </c>
      <c r="M46" s="90"/>
      <c r="N46" s="91" t="s">
        <v>418</v>
      </c>
      <c r="O46" s="91" t="s">
        <v>419</v>
      </c>
      <c r="P46" s="91" t="s">
        <v>420</v>
      </c>
      <c r="Q46" s="92">
        <v>104600</v>
      </c>
      <c r="R46" s="93" t="s">
        <v>48</v>
      </c>
      <c r="S46" s="93" t="s">
        <v>49</v>
      </c>
      <c r="T46" s="92">
        <v>52300</v>
      </c>
      <c r="U46" s="94">
        <v>43830</v>
      </c>
      <c r="V46" s="95">
        <f>SUM($T$11:T46)</f>
        <v>13559505</v>
      </c>
      <c r="W46" s="92">
        <v>180</v>
      </c>
      <c r="X46" s="92">
        <v>158</v>
      </c>
      <c r="Y46" s="92">
        <v>80</v>
      </c>
      <c r="Z46" s="97">
        <f t="shared" si="2"/>
        <v>418</v>
      </c>
      <c r="AA46" s="92">
        <v>52300</v>
      </c>
      <c r="AB46" s="92"/>
      <c r="AC46" s="92">
        <v>52300</v>
      </c>
      <c r="AD46" s="92"/>
      <c r="AE46" s="86" t="s">
        <v>113</v>
      </c>
      <c r="AF46" s="235" t="s">
        <v>311</v>
      </c>
      <c r="AG46" s="100"/>
      <c r="AH46" s="86">
        <v>324</v>
      </c>
      <c r="AI46" s="101">
        <v>0</v>
      </c>
      <c r="AJ46" s="102">
        <f t="shared" si="3"/>
        <v>324</v>
      </c>
      <c r="AK46" s="100"/>
      <c r="AL46" s="100"/>
      <c r="AM46" s="100"/>
      <c r="AN46" s="100"/>
      <c r="AO46" s="100"/>
      <c r="AP46" s="100"/>
      <c r="AQ46" s="100"/>
    </row>
    <row r="47" spans="1:43" s="33" customFormat="1" ht="231" x14ac:dyDescent="0.25">
      <c r="A47" s="225">
        <v>37</v>
      </c>
      <c r="B47" s="233">
        <v>37</v>
      </c>
      <c r="C47" s="62" t="s">
        <v>421</v>
      </c>
      <c r="D47" s="62" t="s">
        <v>422</v>
      </c>
      <c r="E47" s="62" t="s">
        <v>423</v>
      </c>
      <c r="F47" s="90" t="s">
        <v>50</v>
      </c>
      <c r="G47" s="103" t="s">
        <v>41</v>
      </c>
      <c r="H47" s="103" t="s">
        <v>41</v>
      </c>
      <c r="I47" s="103" t="s">
        <v>41</v>
      </c>
      <c r="J47" s="62" t="s">
        <v>107</v>
      </c>
      <c r="K47" s="90" t="s">
        <v>424</v>
      </c>
      <c r="L47" s="90" t="s">
        <v>425</v>
      </c>
      <c r="M47" s="90"/>
      <c r="N47" s="91" t="s">
        <v>426</v>
      </c>
      <c r="O47" s="91" t="s">
        <v>427</v>
      </c>
      <c r="P47" s="91" t="s">
        <v>428</v>
      </c>
      <c r="Q47" s="92">
        <v>1147300</v>
      </c>
      <c r="R47" s="93" t="s">
        <v>63</v>
      </c>
      <c r="S47" s="93" t="s">
        <v>49</v>
      </c>
      <c r="T47" s="92">
        <v>500000</v>
      </c>
      <c r="U47" s="94">
        <v>43830</v>
      </c>
      <c r="V47" s="95">
        <f>SUM($T$11:T47)</f>
        <v>14059505</v>
      </c>
      <c r="W47" s="92">
        <v>140</v>
      </c>
      <c r="X47" s="92">
        <v>188</v>
      </c>
      <c r="Y47" s="92">
        <v>90</v>
      </c>
      <c r="Z47" s="97">
        <f t="shared" si="2"/>
        <v>418</v>
      </c>
      <c r="AA47" s="92">
        <v>500000</v>
      </c>
      <c r="AB47" s="92"/>
      <c r="AC47" s="92">
        <v>500000</v>
      </c>
      <c r="AD47" s="92"/>
      <c r="AE47" s="86" t="s">
        <v>124</v>
      </c>
      <c r="AF47" s="235" t="s">
        <v>114</v>
      </c>
      <c r="AG47" s="100"/>
      <c r="AH47" s="86">
        <v>632</v>
      </c>
      <c r="AI47" s="101">
        <v>3</v>
      </c>
      <c r="AJ47" s="102">
        <f t="shared" si="3"/>
        <v>635</v>
      </c>
      <c r="AK47" s="100"/>
      <c r="AL47" s="100"/>
      <c r="AM47" s="100"/>
      <c r="AN47" s="100"/>
      <c r="AO47" s="100"/>
      <c r="AP47" s="100"/>
      <c r="AQ47" s="100"/>
    </row>
    <row r="48" spans="1:43" s="33" customFormat="1" ht="147" x14ac:dyDescent="0.25">
      <c r="A48" s="225">
        <v>38</v>
      </c>
      <c r="B48" s="233">
        <v>38</v>
      </c>
      <c r="C48" s="62" t="s">
        <v>429</v>
      </c>
      <c r="D48" s="62" t="s">
        <v>430</v>
      </c>
      <c r="E48" s="62" t="s">
        <v>431</v>
      </c>
      <c r="F48" s="90" t="s">
        <v>432</v>
      </c>
      <c r="G48" s="103" t="s">
        <v>43</v>
      </c>
      <c r="H48" s="103" t="s">
        <v>43</v>
      </c>
      <c r="I48" s="103" t="s">
        <v>43</v>
      </c>
      <c r="J48" s="62" t="s">
        <v>107</v>
      </c>
      <c r="K48" s="90" t="s">
        <v>433</v>
      </c>
      <c r="L48" s="90" t="s">
        <v>434</v>
      </c>
      <c r="M48" s="90"/>
      <c r="N48" s="91" t="s">
        <v>435</v>
      </c>
      <c r="O48" s="91" t="s">
        <v>436</v>
      </c>
      <c r="P48" s="91" t="s">
        <v>437</v>
      </c>
      <c r="Q48" s="92">
        <v>273572</v>
      </c>
      <c r="R48" s="93" t="s">
        <v>63</v>
      </c>
      <c r="S48" s="105" t="s">
        <v>44</v>
      </c>
      <c r="T48" s="92">
        <v>136786</v>
      </c>
      <c r="U48" s="94">
        <v>43830</v>
      </c>
      <c r="V48" s="95">
        <f>SUM($T$11:T48)</f>
        <v>14196291</v>
      </c>
      <c r="W48" s="92">
        <v>140</v>
      </c>
      <c r="X48" s="92">
        <v>198</v>
      </c>
      <c r="Y48" s="92">
        <v>80</v>
      </c>
      <c r="Z48" s="97">
        <f t="shared" si="2"/>
        <v>418</v>
      </c>
      <c r="AA48" s="92">
        <v>136786</v>
      </c>
      <c r="AB48" s="92"/>
      <c r="AC48" s="92">
        <v>136786</v>
      </c>
      <c r="AD48" s="92"/>
      <c r="AE48" s="86" t="s">
        <v>124</v>
      </c>
      <c r="AF48" s="235" t="s">
        <v>114</v>
      </c>
      <c r="AG48" s="100"/>
      <c r="AH48" s="86">
        <v>1162</v>
      </c>
      <c r="AI48" s="101">
        <v>11</v>
      </c>
      <c r="AJ48" s="102">
        <f t="shared" si="3"/>
        <v>1173</v>
      </c>
      <c r="AK48" s="100"/>
      <c r="AL48" s="100"/>
      <c r="AM48" s="100"/>
      <c r="AN48" s="100"/>
      <c r="AO48" s="100"/>
      <c r="AP48" s="100"/>
      <c r="AQ48" s="100"/>
    </row>
    <row r="49" spans="1:43" s="104" customFormat="1" ht="178.5" x14ac:dyDescent="0.25">
      <c r="A49" s="225">
        <v>39</v>
      </c>
      <c r="B49" s="233">
        <v>39</v>
      </c>
      <c r="C49" s="62" t="s">
        <v>438</v>
      </c>
      <c r="D49" s="62" t="s">
        <v>439</v>
      </c>
      <c r="E49" s="62" t="s">
        <v>440</v>
      </c>
      <c r="F49" s="90" t="s">
        <v>91</v>
      </c>
      <c r="G49" s="103" t="s">
        <v>66</v>
      </c>
      <c r="H49" s="103" t="s">
        <v>66</v>
      </c>
      <c r="I49" s="103" t="s">
        <v>66</v>
      </c>
      <c r="J49" s="62" t="s">
        <v>107</v>
      </c>
      <c r="K49" s="90" t="s">
        <v>441</v>
      </c>
      <c r="L49" s="90" t="s">
        <v>442</v>
      </c>
      <c r="M49" s="90"/>
      <c r="N49" s="91" t="s">
        <v>443</v>
      </c>
      <c r="O49" s="91" t="s">
        <v>444</v>
      </c>
      <c r="P49" s="91" t="s">
        <v>445</v>
      </c>
      <c r="Q49" s="92">
        <v>1200000</v>
      </c>
      <c r="R49" s="93" t="s">
        <v>53</v>
      </c>
      <c r="S49" s="93" t="s">
        <v>49</v>
      </c>
      <c r="T49" s="92">
        <v>500000</v>
      </c>
      <c r="U49" s="94">
        <v>43830</v>
      </c>
      <c r="V49" s="95">
        <f>SUM($T$11:T49)</f>
        <v>14696291</v>
      </c>
      <c r="W49" s="92">
        <v>130</v>
      </c>
      <c r="X49" s="92">
        <v>196</v>
      </c>
      <c r="Y49" s="92">
        <v>90</v>
      </c>
      <c r="Z49" s="97">
        <f t="shared" si="2"/>
        <v>416</v>
      </c>
      <c r="AA49" s="92">
        <v>500000</v>
      </c>
      <c r="AB49" s="92"/>
      <c r="AC49" s="92">
        <v>500000</v>
      </c>
      <c r="AD49" s="92"/>
      <c r="AE49" s="86" t="s">
        <v>113</v>
      </c>
      <c r="AF49" s="235" t="s">
        <v>311</v>
      </c>
      <c r="AG49" s="100"/>
      <c r="AH49" s="86">
        <v>274</v>
      </c>
      <c r="AI49" s="101">
        <v>3</v>
      </c>
      <c r="AJ49" s="102">
        <f t="shared" si="3"/>
        <v>277</v>
      </c>
      <c r="AK49" s="100"/>
      <c r="AL49" s="100"/>
      <c r="AM49" s="100"/>
      <c r="AN49" s="100"/>
      <c r="AO49" s="100"/>
      <c r="AP49" s="100"/>
      <c r="AQ49" s="100"/>
    </row>
    <row r="50" spans="1:43" s="33" customFormat="1" ht="105" x14ac:dyDescent="0.25">
      <c r="A50" s="225">
        <v>40</v>
      </c>
      <c r="B50" s="233">
        <v>40</v>
      </c>
      <c r="C50" s="62" t="s">
        <v>446</v>
      </c>
      <c r="D50" s="62" t="s">
        <v>447</v>
      </c>
      <c r="E50" s="62" t="s">
        <v>448</v>
      </c>
      <c r="F50" s="90" t="s">
        <v>449</v>
      </c>
      <c r="G50" s="103" t="s">
        <v>66</v>
      </c>
      <c r="H50" s="103" t="s">
        <v>66</v>
      </c>
      <c r="I50" s="103" t="s">
        <v>66</v>
      </c>
      <c r="J50" s="62" t="s">
        <v>107</v>
      </c>
      <c r="K50" s="90" t="s">
        <v>450</v>
      </c>
      <c r="L50" s="90" t="s">
        <v>451</v>
      </c>
      <c r="M50" s="90"/>
      <c r="N50" s="91" t="s">
        <v>452</v>
      </c>
      <c r="O50" s="91" t="s">
        <v>453</v>
      </c>
      <c r="P50" s="91" t="s">
        <v>454</v>
      </c>
      <c r="Q50" s="92">
        <v>1100000</v>
      </c>
      <c r="R50" s="93" t="s">
        <v>48</v>
      </c>
      <c r="S50" s="93" t="s">
        <v>49</v>
      </c>
      <c r="T50" s="92">
        <v>500000</v>
      </c>
      <c r="U50" s="94">
        <v>43830</v>
      </c>
      <c r="V50" s="95">
        <f>SUM($T$11:T50)</f>
        <v>15196291</v>
      </c>
      <c r="W50" s="92">
        <v>180</v>
      </c>
      <c r="X50" s="92">
        <v>146</v>
      </c>
      <c r="Y50" s="92">
        <v>90</v>
      </c>
      <c r="Z50" s="97">
        <f t="shared" si="2"/>
        <v>416</v>
      </c>
      <c r="AA50" s="92">
        <v>500000</v>
      </c>
      <c r="AB50" s="92"/>
      <c r="AC50" s="92">
        <v>500000</v>
      </c>
      <c r="AD50" s="92"/>
      <c r="AE50" s="86" t="s">
        <v>113</v>
      </c>
      <c r="AF50" s="235" t="s">
        <v>114</v>
      </c>
      <c r="AG50" s="100"/>
      <c r="AH50" s="86">
        <v>287</v>
      </c>
      <c r="AI50" s="101">
        <v>2</v>
      </c>
      <c r="AJ50" s="102">
        <f t="shared" si="3"/>
        <v>289</v>
      </c>
      <c r="AK50" s="100"/>
      <c r="AL50" s="100"/>
      <c r="AM50" s="100"/>
      <c r="AN50" s="100"/>
      <c r="AO50" s="100"/>
      <c r="AP50" s="100"/>
      <c r="AQ50" s="100"/>
    </row>
    <row r="51" spans="1:43" s="33" customFormat="1" ht="168" x14ac:dyDescent="0.25">
      <c r="A51" s="225">
        <v>41</v>
      </c>
      <c r="B51" s="233">
        <v>41</v>
      </c>
      <c r="C51" s="62" t="s">
        <v>455</v>
      </c>
      <c r="D51" s="62" t="s">
        <v>456</v>
      </c>
      <c r="E51" s="62" t="s">
        <v>457</v>
      </c>
      <c r="F51" s="90" t="s">
        <v>458</v>
      </c>
      <c r="G51" s="103" t="s">
        <v>66</v>
      </c>
      <c r="H51" s="103" t="s">
        <v>66</v>
      </c>
      <c r="I51" s="103" t="s">
        <v>66</v>
      </c>
      <c r="J51" s="62" t="s">
        <v>107</v>
      </c>
      <c r="K51" s="90" t="s">
        <v>459</v>
      </c>
      <c r="L51" s="90" t="s">
        <v>460</v>
      </c>
      <c r="M51" s="90"/>
      <c r="N51" s="91" t="s">
        <v>461</v>
      </c>
      <c r="O51" s="91" t="s">
        <v>462</v>
      </c>
      <c r="P51" s="91" t="s">
        <v>463</v>
      </c>
      <c r="Q51" s="92">
        <v>5091775</v>
      </c>
      <c r="R51" s="93" t="s">
        <v>48</v>
      </c>
      <c r="S51" s="93" t="s">
        <v>49</v>
      </c>
      <c r="T51" s="92">
        <v>500000</v>
      </c>
      <c r="U51" s="94">
        <v>43830</v>
      </c>
      <c r="V51" s="95">
        <f>SUM($T$11:T51)</f>
        <v>15696291</v>
      </c>
      <c r="W51" s="92">
        <v>140</v>
      </c>
      <c r="X51" s="92">
        <v>136</v>
      </c>
      <c r="Y51" s="92">
        <v>140</v>
      </c>
      <c r="Z51" s="97">
        <f t="shared" si="2"/>
        <v>416</v>
      </c>
      <c r="AA51" s="92">
        <v>500000</v>
      </c>
      <c r="AB51" s="92"/>
      <c r="AC51" s="92">
        <v>500000</v>
      </c>
      <c r="AD51" s="92"/>
      <c r="AE51" s="86" t="s">
        <v>124</v>
      </c>
      <c r="AF51" s="235" t="s">
        <v>311</v>
      </c>
      <c r="AG51" s="100"/>
      <c r="AH51" s="86">
        <v>1022</v>
      </c>
      <c r="AI51" s="101">
        <v>5</v>
      </c>
      <c r="AJ51" s="102">
        <f t="shared" si="3"/>
        <v>1027</v>
      </c>
      <c r="AK51" s="100"/>
      <c r="AL51" s="100"/>
      <c r="AM51" s="100"/>
      <c r="AN51" s="100"/>
      <c r="AO51" s="100"/>
      <c r="AP51" s="100"/>
      <c r="AQ51" s="100"/>
    </row>
    <row r="52" spans="1:43" s="104" customFormat="1" ht="84" x14ac:dyDescent="0.25">
      <c r="A52" s="225">
        <v>42</v>
      </c>
      <c r="B52" s="233">
        <v>42</v>
      </c>
      <c r="C52" s="62" t="s">
        <v>464</v>
      </c>
      <c r="D52" s="62" t="s">
        <v>465</v>
      </c>
      <c r="E52" s="62" t="s">
        <v>466</v>
      </c>
      <c r="F52" s="90" t="s">
        <v>467</v>
      </c>
      <c r="G52" s="103" t="s">
        <v>47</v>
      </c>
      <c r="H52" s="103" t="s">
        <v>75</v>
      </c>
      <c r="I52" s="103" t="s">
        <v>75</v>
      </c>
      <c r="J52" s="62" t="s">
        <v>107</v>
      </c>
      <c r="K52" s="90" t="s">
        <v>468</v>
      </c>
      <c r="L52" s="90" t="s">
        <v>469</v>
      </c>
      <c r="M52" s="90"/>
      <c r="N52" s="91" t="s">
        <v>470</v>
      </c>
      <c r="O52" s="91" t="s">
        <v>471</v>
      </c>
      <c r="P52" s="91" t="s">
        <v>472</v>
      </c>
      <c r="Q52" s="92">
        <v>388421</v>
      </c>
      <c r="R52" s="93" t="s">
        <v>48</v>
      </c>
      <c r="S52" s="93" t="s">
        <v>49</v>
      </c>
      <c r="T52" s="92">
        <v>194210</v>
      </c>
      <c r="U52" s="94">
        <v>43830</v>
      </c>
      <c r="V52" s="95">
        <f>SUM($T$11:T52)</f>
        <v>15890501</v>
      </c>
      <c r="W52" s="92">
        <v>180</v>
      </c>
      <c r="X52" s="92">
        <v>153</v>
      </c>
      <c r="Y52" s="92">
        <v>80</v>
      </c>
      <c r="Z52" s="97">
        <f t="shared" si="2"/>
        <v>413</v>
      </c>
      <c r="AA52" s="92">
        <v>194210</v>
      </c>
      <c r="AB52" s="92"/>
      <c r="AC52" s="92">
        <v>194210</v>
      </c>
      <c r="AD52" s="92"/>
      <c r="AE52" s="86" t="s">
        <v>113</v>
      </c>
      <c r="AF52" s="235" t="s">
        <v>114</v>
      </c>
      <c r="AG52" s="100"/>
      <c r="AH52" s="86">
        <v>187</v>
      </c>
      <c r="AI52" s="101">
        <v>1</v>
      </c>
      <c r="AJ52" s="102">
        <f t="shared" si="3"/>
        <v>188</v>
      </c>
      <c r="AK52" s="100"/>
      <c r="AL52" s="100"/>
      <c r="AM52" s="100"/>
      <c r="AN52" s="100"/>
      <c r="AO52" s="100"/>
      <c r="AP52" s="100"/>
      <c r="AQ52" s="100"/>
    </row>
    <row r="53" spans="1:43" s="33" customFormat="1" ht="73.5" x14ac:dyDescent="0.25">
      <c r="A53" s="225">
        <v>43</v>
      </c>
      <c r="B53" s="233">
        <v>43</v>
      </c>
      <c r="C53" s="62" t="s">
        <v>473</v>
      </c>
      <c r="D53" s="62" t="s">
        <v>474</v>
      </c>
      <c r="E53" s="62" t="s">
        <v>475</v>
      </c>
      <c r="F53" s="90" t="s">
        <v>476</v>
      </c>
      <c r="G53" s="103" t="s">
        <v>43</v>
      </c>
      <c r="H53" s="103" t="s">
        <v>43</v>
      </c>
      <c r="I53" s="103" t="s">
        <v>342</v>
      </c>
      <c r="J53" s="62" t="s">
        <v>107</v>
      </c>
      <c r="K53" s="90" t="s">
        <v>477</v>
      </c>
      <c r="L53" s="90" t="s">
        <v>478</v>
      </c>
      <c r="M53" s="90"/>
      <c r="N53" s="91" t="s">
        <v>479</v>
      </c>
      <c r="O53" s="91" t="s">
        <v>480</v>
      </c>
      <c r="P53" s="91" t="s">
        <v>481</v>
      </c>
      <c r="Q53" s="92">
        <v>600000</v>
      </c>
      <c r="R53" s="93" t="s">
        <v>48</v>
      </c>
      <c r="S53" s="93" t="s">
        <v>49</v>
      </c>
      <c r="T53" s="92">
        <v>300000</v>
      </c>
      <c r="U53" s="94">
        <v>43830</v>
      </c>
      <c r="V53" s="95">
        <f>SUM($T$11:T53)</f>
        <v>16190501</v>
      </c>
      <c r="W53" s="92">
        <v>180</v>
      </c>
      <c r="X53" s="92">
        <v>140</v>
      </c>
      <c r="Y53" s="92">
        <v>90</v>
      </c>
      <c r="Z53" s="97">
        <f t="shared" si="2"/>
        <v>410</v>
      </c>
      <c r="AA53" s="92">
        <v>300000</v>
      </c>
      <c r="AB53" s="92"/>
      <c r="AC53" s="92">
        <v>300000</v>
      </c>
      <c r="AD53" s="92"/>
      <c r="AE53" s="86" t="s">
        <v>113</v>
      </c>
      <c r="AF53" s="235" t="s">
        <v>114</v>
      </c>
      <c r="AG53" s="100"/>
      <c r="AH53" s="86">
        <v>293</v>
      </c>
      <c r="AI53" s="101">
        <v>3</v>
      </c>
      <c r="AJ53" s="102">
        <f t="shared" si="3"/>
        <v>296</v>
      </c>
      <c r="AK53" s="100"/>
      <c r="AL53" s="100"/>
      <c r="AM53" s="100"/>
      <c r="AN53" s="100"/>
      <c r="AO53" s="100"/>
      <c r="AP53" s="100"/>
      <c r="AQ53" s="100"/>
    </row>
    <row r="54" spans="1:43" s="33" customFormat="1" ht="157.5" x14ac:dyDescent="0.25">
      <c r="A54" s="225">
        <v>44</v>
      </c>
      <c r="B54" s="233">
        <v>44</v>
      </c>
      <c r="C54" s="62" t="s">
        <v>482</v>
      </c>
      <c r="D54" s="62" t="s">
        <v>483</v>
      </c>
      <c r="E54" s="62" t="s">
        <v>484</v>
      </c>
      <c r="F54" s="90" t="s">
        <v>196</v>
      </c>
      <c r="G54" s="103" t="s">
        <v>62</v>
      </c>
      <c r="H54" s="103" t="s">
        <v>62</v>
      </c>
      <c r="I54" s="103" t="s">
        <v>86</v>
      </c>
      <c r="J54" s="62" t="s">
        <v>107</v>
      </c>
      <c r="K54" s="90" t="s">
        <v>485</v>
      </c>
      <c r="L54" s="90" t="s">
        <v>486</v>
      </c>
      <c r="M54" s="90"/>
      <c r="N54" s="91" t="s">
        <v>487</v>
      </c>
      <c r="O54" s="91" t="s">
        <v>488</v>
      </c>
      <c r="P54" s="91" t="s">
        <v>489</v>
      </c>
      <c r="Q54" s="92">
        <v>1444894</v>
      </c>
      <c r="R54" s="93" t="s">
        <v>48</v>
      </c>
      <c r="S54" s="93" t="s">
        <v>49</v>
      </c>
      <c r="T54" s="92">
        <v>500000</v>
      </c>
      <c r="U54" s="94">
        <v>43830</v>
      </c>
      <c r="V54" s="95">
        <f>SUM($T$11:T54)</f>
        <v>16690501</v>
      </c>
      <c r="W54" s="92">
        <v>180</v>
      </c>
      <c r="X54" s="92">
        <v>140</v>
      </c>
      <c r="Y54" s="92">
        <v>90</v>
      </c>
      <c r="Z54" s="97">
        <f t="shared" si="2"/>
        <v>410</v>
      </c>
      <c r="AA54" s="92">
        <v>500000</v>
      </c>
      <c r="AB54" s="92"/>
      <c r="AC54" s="92">
        <v>500000</v>
      </c>
      <c r="AD54" s="92"/>
      <c r="AE54" s="86" t="s">
        <v>113</v>
      </c>
      <c r="AF54" s="235" t="s">
        <v>114</v>
      </c>
      <c r="AG54" s="100"/>
      <c r="AH54" s="86">
        <v>402</v>
      </c>
      <c r="AI54" s="101">
        <v>6</v>
      </c>
      <c r="AJ54" s="102">
        <f t="shared" si="3"/>
        <v>408</v>
      </c>
      <c r="AK54" s="100"/>
      <c r="AL54" s="100"/>
      <c r="AM54" s="100"/>
      <c r="AN54" s="100"/>
      <c r="AO54" s="100"/>
      <c r="AP54" s="100"/>
      <c r="AQ54" s="100"/>
    </row>
    <row r="55" spans="1:43" s="33" customFormat="1" ht="189" x14ac:dyDescent="0.25">
      <c r="A55" s="225">
        <v>45</v>
      </c>
      <c r="B55" s="233">
        <v>45</v>
      </c>
      <c r="C55" s="62" t="s">
        <v>490</v>
      </c>
      <c r="D55" s="62" t="s">
        <v>491</v>
      </c>
      <c r="E55" s="62" t="s">
        <v>492</v>
      </c>
      <c r="F55" s="90" t="s">
        <v>476</v>
      </c>
      <c r="G55" s="103" t="s">
        <v>43</v>
      </c>
      <c r="H55" s="103" t="s">
        <v>43</v>
      </c>
      <c r="I55" s="103" t="s">
        <v>342</v>
      </c>
      <c r="J55" s="62" t="s">
        <v>107</v>
      </c>
      <c r="K55" s="90" t="s">
        <v>493</v>
      </c>
      <c r="L55" s="90" t="s">
        <v>494</v>
      </c>
      <c r="M55" s="90"/>
      <c r="N55" s="91" t="s">
        <v>495</v>
      </c>
      <c r="O55" s="91" t="s">
        <v>496</v>
      </c>
      <c r="P55" s="91" t="s">
        <v>497</v>
      </c>
      <c r="Q55" s="92">
        <v>1556426</v>
      </c>
      <c r="R55" s="93" t="s">
        <v>53</v>
      </c>
      <c r="S55" s="93" t="s">
        <v>49</v>
      </c>
      <c r="T55" s="92">
        <v>500000</v>
      </c>
      <c r="U55" s="94">
        <v>43830</v>
      </c>
      <c r="V55" s="95">
        <f>SUM($T$11:T55)</f>
        <v>17190501</v>
      </c>
      <c r="W55" s="92">
        <v>180</v>
      </c>
      <c r="X55" s="92">
        <v>140</v>
      </c>
      <c r="Y55" s="92">
        <v>90</v>
      </c>
      <c r="Z55" s="97">
        <f t="shared" si="2"/>
        <v>410</v>
      </c>
      <c r="AA55" s="92">
        <v>500000</v>
      </c>
      <c r="AB55" s="92"/>
      <c r="AC55" s="92">
        <v>500000</v>
      </c>
      <c r="AD55" s="92"/>
      <c r="AE55" s="86" t="s">
        <v>113</v>
      </c>
      <c r="AF55" s="235" t="s">
        <v>114</v>
      </c>
      <c r="AG55" s="100"/>
      <c r="AH55" s="86">
        <v>532</v>
      </c>
      <c r="AI55" s="101">
        <v>3</v>
      </c>
      <c r="AJ55" s="102">
        <f t="shared" si="3"/>
        <v>535</v>
      </c>
      <c r="AK55" s="100"/>
      <c r="AL55" s="100"/>
      <c r="AM55" s="100"/>
      <c r="AN55" s="100"/>
      <c r="AO55" s="100"/>
      <c r="AP55" s="100"/>
      <c r="AQ55" s="100"/>
    </row>
    <row r="56" spans="1:43" s="33" customFormat="1" ht="220.5" x14ac:dyDescent="0.25">
      <c r="A56" s="225">
        <v>46</v>
      </c>
      <c r="B56" s="233">
        <v>46</v>
      </c>
      <c r="C56" s="62" t="s">
        <v>498</v>
      </c>
      <c r="D56" s="62" t="s">
        <v>499</v>
      </c>
      <c r="E56" s="62" t="s">
        <v>500</v>
      </c>
      <c r="F56" s="90" t="s">
        <v>501</v>
      </c>
      <c r="G56" s="103" t="s">
        <v>66</v>
      </c>
      <c r="H56" s="103" t="s">
        <v>66</v>
      </c>
      <c r="I56" s="103" t="s">
        <v>79</v>
      </c>
      <c r="J56" s="62" t="s">
        <v>107</v>
      </c>
      <c r="K56" s="90" t="s">
        <v>502</v>
      </c>
      <c r="L56" s="90" t="s">
        <v>503</v>
      </c>
      <c r="M56" s="90"/>
      <c r="N56" s="91" t="s">
        <v>504</v>
      </c>
      <c r="O56" s="91" t="s">
        <v>505</v>
      </c>
      <c r="P56" s="91" t="s">
        <v>506</v>
      </c>
      <c r="Q56" s="92">
        <v>1100000</v>
      </c>
      <c r="R56" s="93" t="s">
        <v>46</v>
      </c>
      <c r="S56" s="93" t="s">
        <v>45</v>
      </c>
      <c r="T56" s="92">
        <v>500000</v>
      </c>
      <c r="U56" s="94">
        <v>43830</v>
      </c>
      <c r="V56" s="95">
        <f>SUM($T$11:T56)</f>
        <v>17690501</v>
      </c>
      <c r="W56" s="92">
        <v>200</v>
      </c>
      <c r="X56" s="92">
        <v>118</v>
      </c>
      <c r="Y56" s="92">
        <v>90</v>
      </c>
      <c r="Z56" s="97">
        <f t="shared" si="2"/>
        <v>408</v>
      </c>
      <c r="AA56" s="92">
        <v>500000</v>
      </c>
      <c r="AB56" s="92"/>
      <c r="AC56" s="92">
        <v>500000</v>
      </c>
      <c r="AD56" s="92"/>
      <c r="AE56" s="86" t="s">
        <v>113</v>
      </c>
      <c r="AF56" s="235" t="s">
        <v>114</v>
      </c>
      <c r="AG56" s="100"/>
      <c r="AH56" s="86">
        <v>273</v>
      </c>
      <c r="AI56" s="101">
        <v>0</v>
      </c>
      <c r="AJ56" s="102">
        <f t="shared" si="3"/>
        <v>273</v>
      </c>
      <c r="AK56" s="100"/>
      <c r="AL56" s="100"/>
      <c r="AM56" s="100"/>
      <c r="AN56" s="100"/>
      <c r="AO56" s="100"/>
      <c r="AP56" s="100"/>
      <c r="AQ56" s="100"/>
    </row>
    <row r="57" spans="1:43" s="104" customFormat="1" ht="63" x14ac:dyDescent="0.25">
      <c r="A57" s="225">
        <v>47</v>
      </c>
      <c r="B57" s="233">
        <v>47</v>
      </c>
      <c r="C57" s="62" t="s">
        <v>507</v>
      </c>
      <c r="D57" s="62" t="s">
        <v>508</v>
      </c>
      <c r="E57" s="62" t="s">
        <v>509</v>
      </c>
      <c r="F57" s="90" t="s">
        <v>89</v>
      </c>
      <c r="G57" s="103" t="s">
        <v>41</v>
      </c>
      <c r="H57" s="103" t="s">
        <v>39</v>
      </c>
      <c r="I57" s="103" t="s">
        <v>39</v>
      </c>
      <c r="J57" s="62" t="s">
        <v>107</v>
      </c>
      <c r="K57" s="90" t="s">
        <v>510</v>
      </c>
      <c r="L57" s="90" t="s">
        <v>511</v>
      </c>
      <c r="M57" s="90"/>
      <c r="N57" s="91" t="s">
        <v>512</v>
      </c>
      <c r="O57" s="91" t="s">
        <v>513</v>
      </c>
      <c r="P57" s="91" t="s">
        <v>514</v>
      </c>
      <c r="Q57" s="92">
        <v>166000</v>
      </c>
      <c r="R57" s="93" t="s">
        <v>48</v>
      </c>
      <c r="S57" s="93" t="s">
        <v>49</v>
      </c>
      <c r="T57" s="92">
        <v>83000</v>
      </c>
      <c r="U57" s="94">
        <v>43830</v>
      </c>
      <c r="V57" s="95">
        <f>SUM($T$11:T57)</f>
        <v>17773501</v>
      </c>
      <c r="W57" s="92">
        <v>160</v>
      </c>
      <c r="X57" s="92">
        <v>168</v>
      </c>
      <c r="Y57" s="92">
        <v>80</v>
      </c>
      <c r="Z57" s="97">
        <f t="shared" si="2"/>
        <v>408</v>
      </c>
      <c r="AA57" s="92">
        <v>83000</v>
      </c>
      <c r="AB57" s="92"/>
      <c r="AC57" s="92">
        <v>83000</v>
      </c>
      <c r="AD57" s="92"/>
      <c r="AE57" s="86" t="s">
        <v>124</v>
      </c>
      <c r="AF57" s="235" t="s">
        <v>114</v>
      </c>
      <c r="AG57" s="100"/>
      <c r="AH57" s="86">
        <v>364</v>
      </c>
      <c r="AI57" s="101">
        <v>5</v>
      </c>
      <c r="AJ57" s="102">
        <f t="shared" si="3"/>
        <v>369</v>
      </c>
      <c r="AK57" s="100"/>
      <c r="AL57" s="100"/>
      <c r="AM57" s="100"/>
      <c r="AN57" s="100"/>
      <c r="AO57" s="100"/>
      <c r="AP57" s="100"/>
      <c r="AQ57" s="100"/>
    </row>
    <row r="58" spans="1:43" s="33" customFormat="1" ht="241.5" x14ac:dyDescent="0.25">
      <c r="A58" s="225">
        <v>48</v>
      </c>
      <c r="B58" s="233">
        <v>48</v>
      </c>
      <c r="C58" s="62" t="s">
        <v>515</v>
      </c>
      <c r="D58" s="62" t="s">
        <v>516</v>
      </c>
      <c r="E58" s="62" t="s">
        <v>517</v>
      </c>
      <c r="F58" s="90" t="s">
        <v>518</v>
      </c>
      <c r="G58" s="103" t="s">
        <v>41</v>
      </c>
      <c r="H58" s="103" t="s">
        <v>41</v>
      </c>
      <c r="I58" s="103" t="s">
        <v>41</v>
      </c>
      <c r="J58" s="62" t="s">
        <v>107</v>
      </c>
      <c r="K58" s="90" t="s">
        <v>519</v>
      </c>
      <c r="L58" s="90" t="s">
        <v>520</v>
      </c>
      <c r="M58" s="90"/>
      <c r="N58" s="91" t="s">
        <v>521</v>
      </c>
      <c r="O58" s="91" t="s">
        <v>522</v>
      </c>
      <c r="P58" s="91" t="s">
        <v>523</v>
      </c>
      <c r="Q58" s="92">
        <v>640621</v>
      </c>
      <c r="R58" s="93" t="s">
        <v>48</v>
      </c>
      <c r="S58" s="93" t="s">
        <v>49</v>
      </c>
      <c r="T58" s="92">
        <v>320000</v>
      </c>
      <c r="U58" s="94">
        <v>43830</v>
      </c>
      <c r="V58" s="95">
        <f>SUM($T$11:T58)</f>
        <v>18093501</v>
      </c>
      <c r="W58" s="92">
        <v>160</v>
      </c>
      <c r="X58" s="92">
        <v>158</v>
      </c>
      <c r="Y58" s="92">
        <v>90</v>
      </c>
      <c r="Z58" s="97">
        <f t="shared" si="2"/>
        <v>408</v>
      </c>
      <c r="AA58" s="92">
        <v>320000</v>
      </c>
      <c r="AB58" s="92"/>
      <c r="AC58" s="92">
        <v>320000</v>
      </c>
      <c r="AD58" s="92"/>
      <c r="AE58" s="86" t="s">
        <v>124</v>
      </c>
      <c r="AF58" s="235" t="s">
        <v>114</v>
      </c>
      <c r="AG58" s="100"/>
      <c r="AH58" s="86">
        <v>546</v>
      </c>
      <c r="AI58" s="101">
        <v>0</v>
      </c>
      <c r="AJ58" s="102">
        <f t="shared" si="3"/>
        <v>546</v>
      </c>
      <c r="AK58" s="100"/>
      <c r="AL58" s="100"/>
      <c r="AM58" s="100"/>
      <c r="AN58" s="100"/>
      <c r="AO58" s="100"/>
      <c r="AP58" s="100"/>
      <c r="AQ58" s="100"/>
    </row>
    <row r="59" spans="1:43" s="100" customFormat="1" ht="189" x14ac:dyDescent="0.25">
      <c r="A59" s="225">
        <v>49</v>
      </c>
      <c r="B59" s="233">
        <v>49</v>
      </c>
      <c r="C59" s="62" t="s">
        <v>524</v>
      </c>
      <c r="D59" s="62" t="s">
        <v>525</v>
      </c>
      <c r="E59" s="62" t="s">
        <v>526</v>
      </c>
      <c r="F59" s="90" t="s">
        <v>70</v>
      </c>
      <c r="G59" s="103" t="s">
        <v>66</v>
      </c>
      <c r="H59" s="103" t="s">
        <v>66</v>
      </c>
      <c r="I59" s="103" t="s">
        <v>66</v>
      </c>
      <c r="J59" s="62" t="s">
        <v>107</v>
      </c>
      <c r="K59" s="90" t="s">
        <v>527</v>
      </c>
      <c r="L59" s="90" t="s">
        <v>528</v>
      </c>
      <c r="M59" s="90"/>
      <c r="N59" s="91" t="s">
        <v>529</v>
      </c>
      <c r="O59" s="91" t="s">
        <v>530</v>
      </c>
      <c r="P59" s="91" t="s">
        <v>531</v>
      </c>
      <c r="Q59" s="92">
        <v>450000</v>
      </c>
      <c r="R59" s="93" t="s">
        <v>48</v>
      </c>
      <c r="S59" s="93" t="s">
        <v>49</v>
      </c>
      <c r="T59" s="92">
        <v>225000</v>
      </c>
      <c r="U59" s="94">
        <v>43830</v>
      </c>
      <c r="V59" s="95">
        <f>SUM($T$11:T59)</f>
        <v>18318501</v>
      </c>
      <c r="W59" s="92">
        <v>180</v>
      </c>
      <c r="X59" s="92">
        <v>146</v>
      </c>
      <c r="Y59" s="92">
        <v>80</v>
      </c>
      <c r="Z59" s="97">
        <f t="shared" si="2"/>
        <v>406</v>
      </c>
      <c r="AA59" s="92">
        <v>225000</v>
      </c>
      <c r="AB59" s="92"/>
      <c r="AC59" s="92">
        <v>225000</v>
      </c>
      <c r="AD59" s="92"/>
      <c r="AE59" s="86" t="s">
        <v>124</v>
      </c>
      <c r="AF59" s="235" t="s">
        <v>114</v>
      </c>
      <c r="AH59" s="86">
        <v>304</v>
      </c>
      <c r="AI59" s="101">
        <v>1</v>
      </c>
      <c r="AJ59" s="102">
        <f t="shared" si="3"/>
        <v>305</v>
      </c>
    </row>
    <row r="60" spans="1:43" s="33" customFormat="1" ht="220.5" x14ac:dyDescent="0.25">
      <c r="A60" s="225">
        <v>50</v>
      </c>
      <c r="B60" s="233">
        <v>50</v>
      </c>
      <c r="C60" s="62" t="s">
        <v>532</v>
      </c>
      <c r="D60" s="62" t="s">
        <v>533</v>
      </c>
      <c r="E60" s="62" t="s">
        <v>534</v>
      </c>
      <c r="F60" s="90" t="s">
        <v>535</v>
      </c>
      <c r="G60" s="103" t="s">
        <v>47</v>
      </c>
      <c r="H60" s="103" t="s">
        <v>77</v>
      </c>
      <c r="I60" s="103" t="s">
        <v>77</v>
      </c>
      <c r="J60" s="62" t="s">
        <v>107</v>
      </c>
      <c r="K60" s="90" t="s">
        <v>536</v>
      </c>
      <c r="L60" s="90" t="s">
        <v>537</v>
      </c>
      <c r="M60" s="90"/>
      <c r="N60" s="91" t="s">
        <v>538</v>
      </c>
      <c r="O60" s="91" t="s">
        <v>539</v>
      </c>
      <c r="P60" s="91" t="s">
        <v>540</v>
      </c>
      <c r="Q60" s="92">
        <v>240988</v>
      </c>
      <c r="R60" s="93" t="s">
        <v>51</v>
      </c>
      <c r="S60" s="93" t="s">
        <v>51</v>
      </c>
      <c r="T60" s="92">
        <v>120494</v>
      </c>
      <c r="U60" s="94">
        <v>43830</v>
      </c>
      <c r="V60" s="95">
        <f>SUM($T$11:T60)</f>
        <v>18438995</v>
      </c>
      <c r="W60" s="92">
        <v>160</v>
      </c>
      <c r="X60" s="92">
        <v>166</v>
      </c>
      <c r="Y60" s="92">
        <v>80</v>
      </c>
      <c r="Z60" s="97">
        <f t="shared" si="2"/>
        <v>406</v>
      </c>
      <c r="AA60" s="92">
        <v>120494</v>
      </c>
      <c r="AB60" s="92"/>
      <c r="AC60" s="92">
        <v>120494</v>
      </c>
      <c r="AD60" s="92"/>
      <c r="AE60" s="86" t="s">
        <v>113</v>
      </c>
      <c r="AF60" s="235" t="s">
        <v>114</v>
      </c>
      <c r="AG60" s="100"/>
      <c r="AH60" s="86">
        <v>350</v>
      </c>
      <c r="AI60" s="101">
        <v>1</v>
      </c>
      <c r="AJ60" s="102">
        <f t="shared" si="3"/>
        <v>351</v>
      </c>
      <c r="AK60" s="100"/>
      <c r="AL60" s="100"/>
      <c r="AM60" s="100"/>
      <c r="AN60" s="100"/>
      <c r="AO60" s="100"/>
      <c r="AP60" s="100"/>
      <c r="AQ60" s="100"/>
    </row>
    <row r="61" spans="1:43" s="33" customFormat="1" ht="189" x14ac:dyDescent="0.25">
      <c r="A61" s="225">
        <v>51</v>
      </c>
      <c r="B61" s="233">
        <v>51</v>
      </c>
      <c r="C61" s="62" t="s">
        <v>541</v>
      </c>
      <c r="D61" s="62" t="s">
        <v>542</v>
      </c>
      <c r="E61" s="62" t="s">
        <v>543</v>
      </c>
      <c r="F61" s="90" t="s">
        <v>544</v>
      </c>
      <c r="G61" s="103" t="s">
        <v>47</v>
      </c>
      <c r="H61" s="103" t="s">
        <v>47</v>
      </c>
      <c r="I61" s="103" t="s">
        <v>47</v>
      </c>
      <c r="J61" s="62" t="s">
        <v>107</v>
      </c>
      <c r="K61" s="90" t="s">
        <v>545</v>
      </c>
      <c r="L61" s="90" t="s">
        <v>546</v>
      </c>
      <c r="M61" s="90"/>
      <c r="N61" s="91" t="s">
        <v>547</v>
      </c>
      <c r="O61" s="91" t="s">
        <v>548</v>
      </c>
      <c r="P61" s="91" t="s">
        <v>549</v>
      </c>
      <c r="Q61" s="92">
        <v>5600000</v>
      </c>
      <c r="R61" s="93" t="s">
        <v>51</v>
      </c>
      <c r="S61" s="93" t="s">
        <v>49</v>
      </c>
      <c r="T61" s="92">
        <v>500000</v>
      </c>
      <c r="U61" s="94">
        <v>43830</v>
      </c>
      <c r="V61" s="95">
        <f>SUM($T$11:T61)</f>
        <v>18938995</v>
      </c>
      <c r="W61" s="92">
        <v>130</v>
      </c>
      <c r="X61" s="92">
        <v>156</v>
      </c>
      <c r="Y61" s="92">
        <v>120</v>
      </c>
      <c r="Z61" s="97">
        <f t="shared" si="2"/>
        <v>406</v>
      </c>
      <c r="AA61" s="92">
        <v>500000</v>
      </c>
      <c r="AB61" s="92"/>
      <c r="AC61" s="92">
        <v>500000</v>
      </c>
      <c r="AD61" s="92"/>
      <c r="AE61" s="86" t="s">
        <v>124</v>
      </c>
      <c r="AF61" s="235" t="s">
        <v>114</v>
      </c>
      <c r="AG61" s="100"/>
      <c r="AH61" s="86">
        <v>426</v>
      </c>
      <c r="AI61" s="101">
        <v>0</v>
      </c>
      <c r="AJ61" s="102">
        <f t="shared" si="3"/>
        <v>426</v>
      </c>
      <c r="AK61" s="100"/>
      <c r="AL61" s="100"/>
      <c r="AM61" s="100"/>
      <c r="AN61" s="100"/>
      <c r="AO61" s="100"/>
      <c r="AP61" s="100"/>
      <c r="AQ61" s="100"/>
    </row>
    <row r="62" spans="1:43" s="33" customFormat="1" ht="189" x14ac:dyDescent="0.25">
      <c r="A62" s="225">
        <v>52</v>
      </c>
      <c r="B62" s="233">
        <v>52</v>
      </c>
      <c r="C62" s="62" t="s">
        <v>550</v>
      </c>
      <c r="D62" s="62" t="s">
        <v>551</v>
      </c>
      <c r="E62" s="62" t="s">
        <v>552</v>
      </c>
      <c r="F62" s="90" t="s">
        <v>449</v>
      </c>
      <c r="G62" s="103" t="s">
        <v>66</v>
      </c>
      <c r="H62" s="103" t="s">
        <v>66</v>
      </c>
      <c r="I62" s="103" t="s">
        <v>66</v>
      </c>
      <c r="J62" s="62" t="s">
        <v>107</v>
      </c>
      <c r="K62" s="90" t="s">
        <v>553</v>
      </c>
      <c r="L62" s="90" t="s">
        <v>554</v>
      </c>
      <c r="M62" s="90"/>
      <c r="N62" s="91" t="s">
        <v>555</v>
      </c>
      <c r="O62" s="91" t="s">
        <v>556</v>
      </c>
      <c r="P62" s="91" t="s">
        <v>557</v>
      </c>
      <c r="Q62" s="92">
        <v>630000</v>
      </c>
      <c r="R62" s="93" t="s">
        <v>48</v>
      </c>
      <c r="S62" s="93" t="s">
        <v>49</v>
      </c>
      <c r="T62" s="92">
        <v>315000</v>
      </c>
      <c r="U62" s="94">
        <v>43830</v>
      </c>
      <c r="V62" s="95">
        <f>SUM($T$11:T62)</f>
        <v>19253995</v>
      </c>
      <c r="W62" s="92">
        <v>180</v>
      </c>
      <c r="X62" s="92">
        <v>136</v>
      </c>
      <c r="Y62" s="92">
        <v>90</v>
      </c>
      <c r="Z62" s="97">
        <f t="shared" si="2"/>
        <v>406</v>
      </c>
      <c r="AA62" s="92">
        <v>315000</v>
      </c>
      <c r="AB62" s="92"/>
      <c r="AC62" s="92">
        <v>315000</v>
      </c>
      <c r="AD62" s="92"/>
      <c r="AE62" s="86" t="s">
        <v>124</v>
      </c>
      <c r="AF62" s="235" t="s">
        <v>114</v>
      </c>
      <c r="AG62" s="100"/>
      <c r="AH62" s="86">
        <v>481</v>
      </c>
      <c r="AI62" s="101">
        <v>11</v>
      </c>
      <c r="AJ62" s="102">
        <f t="shared" si="3"/>
        <v>492</v>
      </c>
      <c r="AK62" s="100"/>
      <c r="AL62" s="100"/>
      <c r="AM62" s="100"/>
      <c r="AN62" s="100"/>
      <c r="AO62" s="100"/>
      <c r="AP62" s="100"/>
      <c r="AQ62" s="100"/>
    </row>
    <row r="63" spans="1:43" s="33" customFormat="1" ht="115.5" x14ac:dyDescent="0.25">
      <c r="A63" s="225">
        <v>53</v>
      </c>
      <c r="B63" s="233">
        <v>53</v>
      </c>
      <c r="C63" s="62" t="s">
        <v>558</v>
      </c>
      <c r="D63" s="62" t="s">
        <v>559</v>
      </c>
      <c r="E63" s="62" t="s">
        <v>560</v>
      </c>
      <c r="F63" s="90" t="s">
        <v>561</v>
      </c>
      <c r="G63" s="103" t="s">
        <v>66</v>
      </c>
      <c r="H63" s="103" t="s">
        <v>352</v>
      </c>
      <c r="I63" s="103" t="s">
        <v>352</v>
      </c>
      <c r="J63" s="62" t="s">
        <v>107</v>
      </c>
      <c r="K63" s="90" t="s">
        <v>562</v>
      </c>
      <c r="L63" s="90" t="s">
        <v>563</v>
      </c>
      <c r="M63" s="90"/>
      <c r="N63" s="91" t="s">
        <v>564</v>
      </c>
      <c r="O63" s="91" t="s">
        <v>565</v>
      </c>
      <c r="P63" s="91" t="s">
        <v>566</v>
      </c>
      <c r="Q63" s="92">
        <v>1574623</v>
      </c>
      <c r="R63" s="93" t="s">
        <v>48</v>
      </c>
      <c r="S63" s="93" t="s">
        <v>49</v>
      </c>
      <c r="T63" s="92">
        <v>500000</v>
      </c>
      <c r="U63" s="94">
        <v>43830</v>
      </c>
      <c r="V63" s="95">
        <f>SUM($T$11:T63)</f>
        <v>19753995</v>
      </c>
      <c r="W63" s="92">
        <v>130</v>
      </c>
      <c r="X63" s="92">
        <v>185</v>
      </c>
      <c r="Y63" s="92">
        <v>90</v>
      </c>
      <c r="Z63" s="97">
        <f t="shared" si="2"/>
        <v>405</v>
      </c>
      <c r="AA63" s="92">
        <v>500000</v>
      </c>
      <c r="AB63" s="92"/>
      <c r="AC63" s="92">
        <v>500000</v>
      </c>
      <c r="AD63" s="92"/>
      <c r="AE63" s="86" t="s">
        <v>113</v>
      </c>
      <c r="AF63" s="235" t="s">
        <v>114</v>
      </c>
      <c r="AG63" s="100"/>
      <c r="AH63" s="86">
        <v>245</v>
      </c>
      <c r="AI63" s="101">
        <v>1</v>
      </c>
      <c r="AJ63" s="102">
        <f t="shared" si="3"/>
        <v>246</v>
      </c>
      <c r="AK63" s="100"/>
      <c r="AL63" s="100"/>
      <c r="AM63" s="100"/>
      <c r="AN63" s="100"/>
      <c r="AO63" s="100"/>
      <c r="AP63" s="100"/>
      <c r="AQ63" s="100"/>
    </row>
    <row r="64" spans="1:43" s="33" customFormat="1" ht="178.5" x14ac:dyDescent="0.25">
      <c r="A64" s="225">
        <v>54</v>
      </c>
      <c r="B64" s="233">
        <v>54</v>
      </c>
      <c r="C64" s="62" t="s">
        <v>567</v>
      </c>
      <c r="D64" s="62" t="s">
        <v>568</v>
      </c>
      <c r="E64" s="62" t="s">
        <v>569</v>
      </c>
      <c r="F64" s="90" t="s">
        <v>57</v>
      </c>
      <c r="G64" s="103" t="s">
        <v>43</v>
      </c>
      <c r="H64" s="103" t="s">
        <v>71</v>
      </c>
      <c r="I64" s="103" t="s">
        <v>71</v>
      </c>
      <c r="J64" s="62" t="s">
        <v>107</v>
      </c>
      <c r="K64" s="90" t="s">
        <v>570</v>
      </c>
      <c r="L64" s="90" t="s">
        <v>571</v>
      </c>
      <c r="M64" s="90"/>
      <c r="N64" s="91" t="s">
        <v>572</v>
      </c>
      <c r="O64" s="91" t="s">
        <v>573</v>
      </c>
      <c r="P64" s="91" t="s">
        <v>574</v>
      </c>
      <c r="Q64" s="92">
        <v>862000</v>
      </c>
      <c r="R64" s="93" t="s">
        <v>58</v>
      </c>
      <c r="S64" s="93" t="s">
        <v>49</v>
      </c>
      <c r="T64" s="92">
        <v>431000</v>
      </c>
      <c r="U64" s="94">
        <v>43830</v>
      </c>
      <c r="V64" s="95">
        <f>SUM($T$11:T64)</f>
        <v>20184995</v>
      </c>
      <c r="W64" s="92">
        <v>160</v>
      </c>
      <c r="X64" s="92">
        <v>155</v>
      </c>
      <c r="Y64" s="92">
        <v>90</v>
      </c>
      <c r="Z64" s="97">
        <f t="shared" si="2"/>
        <v>405</v>
      </c>
      <c r="AA64" s="92">
        <v>431000</v>
      </c>
      <c r="AB64" s="92"/>
      <c r="AC64" s="92">
        <v>431000</v>
      </c>
      <c r="AD64" s="92"/>
      <c r="AE64" s="86" t="s">
        <v>113</v>
      </c>
      <c r="AF64" s="235" t="s">
        <v>114</v>
      </c>
      <c r="AG64" s="100"/>
      <c r="AH64" s="86">
        <v>391</v>
      </c>
      <c r="AI64" s="101">
        <v>2</v>
      </c>
      <c r="AJ64" s="102">
        <f t="shared" si="3"/>
        <v>393</v>
      </c>
      <c r="AK64" s="100"/>
      <c r="AL64" s="100"/>
      <c r="AM64" s="100"/>
      <c r="AN64" s="100"/>
      <c r="AO64" s="100"/>
      <c r="AP64" s="100"/>
      <c r="AQ64" s="100"/>
    </row>
    <row r="65" spans="1:43" s="33" customFormat="1" ht="168" x14ac:dyDescent="0.25">
      <c r="A65" s="225">
        <v>55</v>
      </c>
      <c r="B65" s="233">
        <v>55</v>
      </c>
      <c r="C65" s="62" t="s">
        <v>575</v>
      </c>
      <c r="D65" s="62" t="s">
        <v>576</v>
      </c>
      <c r="E65" s="62" t="s">
        <v>577</v>
      </c>
      <c r="F65" s="90" t="s">
        <v>57</v>
      </c>
      <c r="G65" s="103" t="s">
        <v>43</v>
      </c>
      <c r="H65" s="103" t="s">
        <v>56</v>
      </c>
      <c r="I65" s="103" t="s">
        <v>56</v>
      </c>
      <c r="J65" s="62" t="s">
        <v>107</v>
      </c>
      <c r="K65" s="90" t="s">
        <v>578</v>
      </c>
      <c r="L65" s="90" t="s">
        <v>579</v>
      </c>
      <c r="M65" s="90"/>
      <c r="N65" s="91" t="s">
        <v>580</v>
      </c>
      <c r="O65" s="91" t="s">
        <v>581</v>
      </c>
      <c r="P65" s="91" t="s">
        <v>582</v>
      </c>
      <c r="Q65" s="92">
        <v>596348</v>
      </c>
      <c r="R65" s="93" t="s">
        <v>48</v>
      </c>
      <c r="S65" s="93" t="s">
        <v>49</v>
      </c>
      <c r="T65" s="92">
        <v>298174</v>
      </c>
      <c r="U65" s="94">
        <v>43830</v>
      </c>
      <c r="V65" s="95">
        <f>SUM($T$11:T65)</f>
        <v>20483169</v>
      </c>
      <c r="W65" s="92">
        <v>160</v>
      </c>
      <c r="X65" s="92">
        <v>153</v>
      </c>
      <c r="Y65" s="92">
        <v>90</v>
      </c>
      <c r="Z65" s="97">
        <f t="shared" si="2"/>
        <v>403</v>
      </c>
      <c r="AA65" s="92">
        <v>298174</v>
      </c>
      <c r="AB65" s="92"/>
      <c r="AC65" s="92">
        <v>298174</v>
      </c>
      <c r="AD65" s="92"/>
      <c r="AE65" s="86" t="s">
        <v>113</v>
      </c>
      <c r="AF65" s="235" t="s">
        <v>114</v>
      </c>
      <c r="AG65" s="100"/>
      <c r="AH65" s="86">
        <v>874</v>
      </c>
      <c r="AI65" s="101">
        <v>4</v>
      </c>
      <c r="AJ65" s="102">
        <f t="shared" si="3"/>
        <v>878</v>
      </c>
      <c r="AK65" s="100"/>
      <c r="AL65" s="100"/>
      <c r="AM65" s="100"/>
      <c r="AN65" s="100"/>
      <c r="AO65" s="100"/>
      <c r="AP65" s="100"/>
      <c r="AQ65" s="100"/>
    </row>
    <row r="66" spans="1:43" s="33" customFormat="1" ht="220.5" x14ac:dyDescent="0.25">
      <c r="A66" s="225">
        <v>56</v>
      </c>
      <c r="B66" s="233">
        <v>56</v>
      </c>
      <c r="C66" s="62" t="s">
        <v>583</v>
      </c>
      <c r="D66" s="62" t="s">
        <v>584</v>
      </c>
      <c r="E66" s="62" t="s">
        <v>585</v>
      </c>
      <c r="F66" s="90" t="s">
        <v>61</v>
      </c>
      <c r="G66" s="103" t="s">
        <v>47</v>
      </c>
      <c r="H66" s="103" t="s">
        <v>47</v>
      </c>
      <c r="I66" s="103" t="s">
        <v>47</v>
      </c>
      <c r="J66" s="62" t="s">
        <v>107</v>
      </c>
      <c r="K66" s="90" t="s">
        <v>586</v>
      </c>
      <c r="L66" s="90" t="s">
        <v>587</v>
      </c>
      <c r="M66" s="90"/>
      <c r="N66" s="91" t="s">
        <v>588</v>
      </c>
      <c r="O66" s="91" t="s">
        <v>589</v>
      </c>
      <c r="P66" s="91" t="s">
        <v>590</v>
      </c>
      <c r="Q66" s="92">
        <v>1900000</v>
      </c>
      <c r="R66" s="93" t="s">
        <v>58</v>
      </c>
      <c r="S66" s="93" t="s">
        <v>68</v>
      </c>
      <c r="T66" s="92">
        <v>500000</v>
      </c>
      <c r="U66" s="94">
        <v>43830</v>
      </c>
      <c r="V66" s="95">
        <f>SUM($T$11:T66)</f>
        <v>20983169</v>
      </c>
      <c r="W66" s="92">
        <v>160</v>
      </c>
      <c r="X66" s="92">
        <v>151</v>
      </c>
      <c r="Y66" s="92">
        <v>90</v>
      </c>
      <c r="Z66" s="97">
        <f t="shared" si="2"/>
        <v>401</v>
      </c>
      <c r="AA66" s="92">
        <v>500000</v>
      </c>
      <c r="AB66" s="92"/>
      <c r="AC66" s="92">
        <v>500000</v>
      </c>
      <c r="AD66" s="92"/>
      <c r="AE66" s="86" t="s">
        <v>124</v>
      </c>
      <c r="AF66" s="235" t="s">
        <v>114</v>
      </c>
      <c r="AG66" s="100"/>
      <c r="AH66" s="86">
        <v>603</v>
      </c>
      <c r="AI66" s="101">
        <v>1</v>
      </c>
      <c r="AJ66" s="102">
        <f t="shared" si="3"/>
        <v>604</v>
      </c>
      <c r="AK66" s="100"/>
      <c r="AL66" s="100"/>
      <c r="AM66" s="100"/>
      <c r="AN66" s="100"/>
      <c r="AO66" s="100"/>
      <c r="AP66" s="100"/>
      <c r="AQ66" s="100"/>
    </row>
    <row r="67" spans="1:43" s="33" customFormat="1" ht="168" x14ac:dyDescent="0.25">
      <c r="A67" s="225">
        <v>57</v>
      </c>
      <c r="B67" s="233">
        <v>57</v>
      </c>
      <c r="C67" s="62" t="s">
        <v>591</v>
      </c>
      <c r="D67" s="62" t="s">
        <v>592</v>
      </c>
      <c r="E67" s="62" t="s">
        <v>593</v>
      </c>
      <c r="F67" s="90" t="s">
        <v>55</v>
      </c>
      <c r="G67" s="103" t="s">
        <v>47</v>
      </c>
      <c r="H67" s="103" t="s">
        <v>77</v>
      </c>
      <c r="I67" s="103" t="s">
        <v>77</v>
      </c>
      <c r="J67" s="62" t="s">
        <v>107</v>
      </c>
      <c r="K67" s="90" t="s">
        <v>594</v>
      </c>
      <c r="L67" s="90" t="s">
        <v>595</v>
      </c>
      <c r="M67" s="90"/>
      <c r="N67" s="91" t="s">
        <v>596</v>
      </c>
      <c r="O67" s="91" t="s">
        <v>597</v>
      </c>
      <c r="P67" s="91" t="s">
        <v>598</v>
      </c>
      <c r="Q67" s="92">
        <v>1430000</v>
      </c>
      <c r="R67" s="93" t="s">
        <v>53</v>
      </c>
      <c r="S67" s="93" t="s">
        <v>49</v>
      </c>
      <c r="T67" s="92">
        <v>480000</v>
      </c>
      <c r="U67" s="94">
        <v>43830</v>
      </c>
      <c r="V67" s="95">
        <f>SUM($T$11:T67)</f>
        <v>21463169</v>
      </c>
      <c r="W67" s="92">
        <v>140</v>
      </c>
      <c r="X67" s="92">
        <v>171</v>
      </c>
      <c r="Y67" s="92">
        <v>90</v>
      </c>
      <c r="Z67" s="97">
        <f t="shared" si="2"/>
        <v>401</v>
      </c>
      <c r="AA67" s="92">
        <v>480000</v>
      </c>
      <c r="AB67" s="92"/>
      <c r="AC67" s="92">
        <v>480000</v>
      </c>
      <c r="AD67" s="92"/>
      <c r="AE67" s="86" t="s">
        <v>124</v>
      </c>
      <c r="AF67" s="235" t="s">
        <v>114</v>
      </c>
      <c r="AG67" s="100"/>
      <c r="AH67" s="86">
        <v>716</v>
      </c>
      <c r="AI67" s="101">
        <v>3</v>
      </c>
      <c r="AJ67" s="102">
        <f t="shared" si="3"/>
        <v>719</v>
      </c>
      <c r="AK67" s="100"/>
      <c r="AL67" s="100"/>
      <c r="AM67" s="100"/>
      <c r="AN67" s="100"/>
      <c r="AO67" s="100"/>
      <c r="AP67" s="100"/>
      <c r="AQ67" s="100"/>
    </row>
    <row r="68" spans="1:43" s="33" customFormat="1" ht="147" x14ac:dyDescent="0.25">
      <c r="A68" s="225">
        <v>58</v>
      </c>
      <c r="B68" s="233">
        <v>58</v>
      </c>
      <c r="C68" s="62" t="s">
        <v>366</v>
      </c>
      <c r="D68" s="62" t="s">
        <v>599</v>
      </c>
      <c r="E68" s="62" t="s">
        <v>368</v>
      </c>
      <c r="F68" s="90" t="s">
        <v>600</v>
      </c>
      <c r="G68" s="103" t="s">
        <v>66</v>
      </c>
      <c r="H68" s="103" t="s">
        <v>352</v>
      </c>
      <c r="I68" s="103" t="s">
        <v>352</v>
      </c>
      <c r="J68" s="62" t="s">
        <v>107</v>
      </c>
      <c r="K68" s="90" t="s">
        <v>601</v>
      </c>
      <c r="L68" s="90" t="s">
        <v>602</v>
      </c>
      <c r="M68" s="90"/>
      <c r="N68" s="91" t="s">
        <v>603</v>
      </c>
      <c r="O68" s="91" t="s">
        <v>604</v>
      </c>
      <c r="P68" s="91" t="s">
        <v>605</v>
      </c>
      <c r="Q68" s="92">
        <v>1284575.07</v>
      </c>
      <c r="R68" s="93" t="s">
        <v>48</v>
      </c>
      <c r="S68" s="93" t="s">
        <v>49</v>
      </c>
      <c r="T68" s="92">
        <v>500000</v>
      </c>
      <c r="U68" s="94">
        <v>43830</v>
      </c>
      <c r="V68" s="95">
        <f>SUM($T$11:T68)</f>
        <v>21963169</v>
      </c>
      <c r="W68" s="92">
        <v>110</v>
      </c>
      <c r="X68" s="92">
        <v>200</v>
      </c>
      <c r="Y68" s="92">
        <v>90</v>
      </c>
      <c r="Z68" s="97">
        <f t="shared" si="2"/>
        <v>400</v>
      </c>
      <c r="AA68" s="92">
        <v>500000</v>
      </c>
      <c r="AB68" s="92"/>
      <c r="AC68" s="92">
        <v>500000</v>
      </c>
      <c r="AD68" s="92"/>
      <c r="AE68" s="86" t="s">
        <v>124</v>
      </c>
      <c r="AF68" s="235" t="s">
        <v>114</v>
      </c>
      <c r="AG68" s="100"/>
      <c r="AH68" s="86">
        <v>722</v>
      </c>
      <c r="AI68" s="101">
        <v>1</v>
      </c>
      <c r="AJ68" s="102">
        <f t="shared" si="3"/>
        <v>723</v>
      </c>
      <c r="AK68" s="100"/>
      <c r="AL68" s="100"/>
      <c r="AM68" s="100"/>
      <c r="AN68" s="100"/>
      <c r="AO68" s="100"/>
      <c r="AP68" s="100"/>
      <c r="AQ68" s="100"/>
    </row>
    <row r="69" spans="1:43" s="33" customFormat="1" ht="126" x14ac:dyDescent="0.25">
      <c r="A69" s="225">
        <v>59</v>
      </c>
      <c r="B69" s="233">
        <v>59</v>
      </c>
      <c r="C69" s="62" t="s">
        <v>606</v>
      </c>
      <c r="D69" s="62" t="s">
        <v>607</v>
      </c>
      <c r="E69" s="62" t="s">
        <v>608</v>
      </c>
      <c r="F69" s="90" t="s">
        <v>89</v>
      </c>
      <c r="G69" s="103" t="s">
        <v>41</v>
      </c>
      <c r="H69" s="103" t="s">
        <v>39</v>
      </c>
      <c r="I69" s="103" t="s">
        <v>39</v>
      </c>
      <c r="J69" s="62" t="s">
        <v>107</v>
      </c>
      <c r="K69" s="90" t="s">
        <v>609</v>
      </c>
      <c r="L69" s="90" t="s">
        <v>610</v>
      </c>
      <c r="M69" s="90"/>
      <c r="N69" s="91" t="s">
        <v>611</v>
      </c>
      <c r="O69" s="91" t="s">
        <v>612</v>
      </c>
      <c r="P69" s="91" t="s">
        <v>613</v>
      </c>
      <c r="Q69" s="92">
        <v>420000</v>
      </c>
      <c r="R69" s="93" t="s">
        <v>48</v>
      </c>
      <c r="S69" s="93" t="s">
        <v>49</v>
      </c>
      <c r="T69" s="92">
        <v>210000</v>
      </c>
      <c r="U69" s="94">
        <v>43830</v>
      </c>
      <c r="V69" s="95">
        <f>SUM($T$11:T69)</f>
        <v>22173169</v>
      </c>
      <c r="W69" s="92">
        <v>180</v>
      </c>
      <c r="X69" s="92">
        <v>138</v>
      </c>
      <c r="Y69" s="92">
        <v>80</v>
      </c>
      <c r="Z69" s="97">
        <f t="shared" si="2"/>
        <v>398</v>
      </c>
      <c r="AA69" s="92">
        <v>210000</v>
      </c>
      <c r="AB69" s="92"/>
      <c r="AC69" s="92">
        <v>210000</v>
      </c>
      <c r="AD69" s="92"/>
      <c r="AE69" s="86" t="s">
        <v>124</v>
      </c>
      <c r="AF69" s="235" t="s">
        <v>114</v>
      </c>
      <c r="AG69" s="100"/>
      <c r="AH69" s="86">
        <v>145</v>
      </c>
      <c r="AI69" s="101">
        <v>0</v>
      </c>
      <c r="AJ69" s="102">
        <f t="shared" si="3"/>
        <v>145</v>
      </c>
      <c r="AK69" s="100"/>
      <c r="AL69" s="100"/>
      <c r="AM69" s="100"/>
      <c r="AN69" s="100"/>
      <c r="AO69" s="100"/>
      <c r="AP69" s="100"/>
      <c r="AQ69" s="100"/>
    </row>
    <row r="70" spans="1:43" s="33" customFormat="1" ht="189" x14ac:dyDescent="0.25">
      <c r="A70" s="225">
        <v>60</v>
      </c>
      <c r="B70" s="233">
        <v>60</v>
      </c>
      <c r="C70" s="62" t="s">
        <v>614</v>
      </c>
      <c r="D70" s="62" t="s">
        <v>615</v>
      </c>
      <c r="E70" s="62" t="s">
        <v>616</v>
      </c>
      <c r="F70" s="90" t="s">
        <v>617</v>
      </c>
      <c r="G70" s="103" t="s">
        <v>43</v>
      </c>
      <c r="H70" s="103" t="s">
        <v>43</v>
      </c>
      <c r="I70" s="103" t="s">
        <v>43</v>
      </c>
      <c r="J70" s="62" t="s">
        <v>107</v>
      </c>
      <c r="K70" s="90" t="s">
        <v>618</v>
      </c>
      <c r="L70" s="90" t="s">
        <v>619</v>
      </c>
      <c r="M70" s="90"/>
      <c r="N70" s="91" t="s">
        <v>620</v>
      </c>
      <c r="O70" s="91" t="s">
        <v>621</v>
      </c>
      <c r="P70" s="91" t="s">
        <v>622</v>
      </c>
      <c r="Q70" s="92">
        <v>694800</v>
      </c>
      <c r="R70" s="93" t="s">
        <v>53</v>
      </c>
      <c r="S70" s="93" t="s">
        <v>49</v>
      </c>
      <c r="T70" s="92">
        <v>347400</v>
      </c>
      <c r="U70" s="94">
        <v>43830</v>
      </c>
      <c r="V70" s="95">
        <f>SUM($T$11:T70)</f>
        <v>22520569</v>
      </c>
      <c r="W70" s="92">
        <v>110</v>
      </c>
      <c r="X70" s="92">
        <v>198</v>
      </c>
      <c r="Y70" s="92">
        <v>90</v>
      </c>
      <c r="Z70" s="97">
        <f t="shared" si="2"/>
        <v>398</v>
      </c>
      <c r="AA70" s="92">
        <v>347400</v>
      </c>
      <c r="AB70" s="92"/>
      <c r="AC70" s="92">
        <v>347400</v>
      </c>
      <c r="AD70" s="92"/>
      <c r="AE70" s="86" t="s">
        <v>124</v>
      </c>
      <c r="AF70" s="235" t="s">
        <v>114</v>
      </c>
      <c r="AG70" s="100"/>
      <c r="AH70" s="86">
        <v>400</v>
      </c>
      <c r="AI70" s="101">
        <v>0</v>
      </c>
      <c r="AJ70" s="102">
        <f t="shared" si="3"/>
        <v>400</v>
      </c>
      <c r="AK70" s="100"/>
      <c r="AL70" s="100"/>
      <c r="AM70" s="100"/>
      <c r="AN70" s="100"/>
      <c r="AO70" s="100"/>
      <c r="AP70" s="100"/>
      <c r="AQ70" s="100"/>
    </row>
    <row r="71" spans="1:43" s="33" customFormat="1" ht="189" x14ac:dyDescent="0.25">
      <c r="A71" s="225">
        <v>61</v>
      </c>
      <c r="B71" s="233">
        <v>61</v>
      </c>
      <c r="C71" s="62" t="s">
        <v>623</v>
      </c>
      <c r="D71" s="62" t="s">
        <v>624</v>
      </c>
      <c r="E71" s="62" t="s">
        <v>625</v>
      </c>
      <c r="F71" s="90" t="s">
        <v>369</v>
      </c>
      <c r="G71" s="103" t="s">
        <v>41</v>
      </c>
      <c r="H71" s="103" t="s">
        <v>41</v>
      </c>
      <c r="I71" s="103" t="s">
        <v>41</v>
      </c>
      <c r="J71" s="62" t="s">
        <v>107</v>
      </c>
      <c r="K71" s="90" t="s">
        <v>626</v>
      </c>
      <c r="L71" s="90" t="s">
        <v>627</v>
      </c>
      <c r="M71" s="90"/>
      <c r="N71" s="91" t="s">
        <v>628</v>
      </c>
      <c r="O71" s="91" t="s">
        <v>629</v>
      </c>
      <c r="P71" s="91" t="s">
        <v>630</v>
      </c>
      <c r="Q71" s="92">
        <v>1797508</v>
      </c>
      <c r="R71" s="93" t="s">
        <v>48</v>
      </c>
      <c r="S71" s="93" t="s">
        <v>49</v>
      </c>
      <c r="T71" s="92">
        <v>500000</v>
      </c>
      <c r="U71" s="94">
        <v>43830</v>
      </c>
      <c r="V71" s="95">
        <f>SUM($T$11:T71)</f>
        <v>23020569</v>
      </c>
      <c r="W71" s="92">
        <v>160</v>
      </c>
      <c r="X71" s="92">
        <v>148</v>
      </c>
      <c r="Y71" s="92">
        <v>90</v>
      </c>
      <c r="Z71" s="97">
        <f t="shared" si="2"/>
        <v>398</v>
      </c>
      <c r="AA71" s="92">
        <v>500000</v>
      </c>
      <c r="AB71" s="92"/>
      <c r="AC71" s="92">
        <v>500000</v>
      </c>
      <c r="AD71" s="92"/>
      <c r="AE71" s="86" t="s">
        <v>124</v>
      </c>
      <c r="AF71" s="235" t="s">
        <v>114</v>
      </c>
      <c r="AG71" s="100"/>
      <c r="AH71" s="86">
        <v>424</v>
      </c>
      <c r="AI71" s="101">
        <v>0</v>
      </c>
      <c r="AJ71" s="102">
        <f t="shared" si="3"/>
        <v>424</v>
      </c>
      <c r="AK71" s="100"/>
      <c r="AL71" s="100"/>
      <c r="AM71" s="100"/>
      <c r="AN71" s="100"/>
      <c r="AO71" s="100"/>
      <c r="AP71" s="100"/>
      <c r="AQ71" s="100"/>
    </row>
    <row r="72" spans="1:43" s="33" customFormat="1" ht="147" x14ac:dyDescent="0.25">
      <c r="A72" s="225">
        <v>62</v>
      </c>
      <c r="B72" s="233">
        <v>62</v>
      </c>
      <c r="C72" s="62" t="s">
        <v>631</v>
      </c>
      <c r="D72" s="62" t="s">
        <v>632</v>
      </c>
      <c r="E72" s="62" t="s">
        <v>633</v>
      </c>
      <c r="F72" s="90" t="s">
        <v>634</v>
      </c>
      <c r="G72" s="103" t="s">
        <v>41</v>
      </c>
      <c r="H72" s="103" t="s">
        <v>39</v>
      </c>
      <c r="I72" s="103" t="s">
        <v>39</v>
      </c>
      <c r="J72" s="62" t="s">
        <v>107</v>
      </c>
      <c r="K72" s="90" t="s">
        <v>635</v>
      </c>
      <c r="L72" s="90" t="s">
        <v>636</v>
      </c>
      <c r="M72" s="90"/>
      <c r="N72" s="91" t="s">
        <v>637</v>
      </c>
      <c r="O72" s="91" t="s">
        <v>638</v>
      </c>
      <c r="P72" s="91" t="s">
        <v>639</v>
      </c>
      <c r="Q72" s="92">
        <v>650000</v>
      </c>
      <c r="R72" s="93" t="s">
        <v>48</v>
      </c>
      <c r="S72" s="93" t="s">
        <v>49</v>
      </c>
      <c r="T72" s="92">
        <v>325000</v>
      </c>
      <c r="U72" s="94">
        <v>43830</v>
      </c>
      <c r="V72" s="95">
        <f>SUM($T$11:T72)</f>
        <v>23345569</v>
      </c>
      <c r="W72" s="92">
        <v>110</v>
      </c>
      <c r="X72" s="92">
        <v>198</v>
      </c>
      <c r="Y72" s="92">
        <v>90</v>
      </c>
      <c r="Z72" s="97">
        <f t="shared" si="2"/>
        <v>398</v>
      </c>
      <c r="AA72" s="92">
        <v>325000</v>
      </c>
      <c r="AB72" s="92"/>
      <c r="AC72" s="92">
        <v>325000</v>
      </c>
      <c r="AD72" s="92"/>
      <c r="AE72" s="86" t="s">
        <v>113</v>
      </c>
      <c r="AF72" s="235" t="s">
        <v>114</v>
      </c>
      <c r="AG72" s="100"/>
      <c r="AH72" s="86">
        <v>425</v>
      </c>
      <c r="AI72" s="101">
        <v>7</v>
      </c>
      <c r="AJ72" s="102">
        <f t="shared" si="3"/>
        <v>432</v>
      </c>
      <c r="AK72" s="100"/>
      <c r="AL72" s="100"/>
      <c r="AM72" s="100"/>
      <c r="AN72" s="100"/>
      <c r="AO72" s="100"/>
      <c r="AP72" s="100"/>
      <c r="AQ72" s="100"/>
    </row>
    <row r="73" spans="1:43" s="33" customFormat="1" ht="189" x14ac:dyDescent="0.25">
      <c r="A73" s="225">
        <v>63</v>
      </c>
      <c r="B73" s="233">
        <v>63</v>
      </c>
      <c r="C73" s="62" t="s">
        <v>640</v>
      </c>
      <c r="D73" s="62" t="s">
        <v>641</v>
      </c>
      <c r="E73" s="62" t="s">
        <v>642</v>
      </c>
      <c r="F73" s="90" t="s">
        <v>315</v>
      </c>
      <c r="G73" s="103" t="s">
        <v>41</v>
      </c>
      <c r="H73" s="103" t="s">
        <v>41</v>
      </c>
      <c r="I73" s="103" t="s">
        <v>41</v>
      </c>
      <c r="J73" s="62" t="s">
        <v>107</v>
      </c>
      <c r="K73" s="90" t="s">
        <v>643</v>
      </c>
      <c r="L73" s="90" t="s">
        <v>644</v>
      </c>
      <c r="M73" s="90"/>
      <c r="N73" s="91" t="s">
        <v>645</v>
      </c>
      <c r="O73" s="91" t="s">
        <v>646</v>
      </c>
      <c r="P73" s="91" t="s">
        <v>647</v>
      </c>
      <c r="Q73" s="92">
        <v>581360</v>
      </c>
      <c r="R73" s="93" t="s">
        <v>51</v>
      </c>
      <c r="S73" s="93" t="s">
        <v>49</v>
      </c>
      <c r="T73" s="92">
        <v>290680</v>
      </c>
      <c r="U73" s="94">
        <v>43830</v>
      </c>
      <c r="V73" s="95">
        <f>SUM($T$11:T73)</f>
        <v>23636249</v>
      </c>
      <c r="W73" s="92">
        <v>110</v>
      </c>
      <c r="X73" s="92">
        <v>198</v>
      </c>
      <c r="Y73" s="92">
        <v>90</v>
      </c>
      <c r="Z73" s="97">
        <f t="shared" si="2"/>
        <v>398</v>
      </c>
      <c r="AA73" s="92">
        <v>290680</v>
      </c>
      <c r="AB73" s="92"/>
      <c r="AC73" s="92">
        <v>290680</v>
      </c>
      <c r="AD73" s="92"/>
      <c r="AE73" s="86" t="s">
        <v>124</v>
      </c>
      <c r="AF73" s="235" t="s">
        <v>114</v>
      </c>
      <c r="AG73" s="100"/>
      <c r="AH73" s="86">
        <v>781</v>
      </c>
      <c r="AI73" s="101">
        <v>9</v>
      </c>
      <c r="AJ73" s="102">
        <f t="shared" si="3"/>
        <v>790</v>
      </c>
      <c r="AK73" s="100"/>
      <c r="AL73" s="100"/>
      <c r="AM73" s="100"/>
      <c r="AN73" s="100"/>
      <c r="AO73" s="100"/>
      <c r="AP73" s="100"/>
      <c r="AQ73" s="100"/>
    </row>
    <row r="74" spans="1:43" s="33" customFormat="1" ht="178.5" x14ac:dyDescent="0.25">
      <c r="A74" s="225">
        <v>64</v>
      </c>
      <c r="B74" s="233">
        <v>64</v>
      </c>
      <c r="C74" s="62" t="s">
        <v>648</v>
      </c>
      <c r="D74" s="62" t="s">
        <v>649</v>
      </c>
      <c r="E74" s="62" t="s">
        <v>650</v>
      </c>
      <c r="F74" s="90" t="s">
        <v>651</v>
      </c>
      <c r="G74" s="103" t="s">
        <v>41</v>
      </c>
      <c r="H74" s="103" t="s">
        <v>39</v>
      </c>
      <c r="I74" s="103" t="s">
        <v>39</v>
      </c>
      <c r="J74" s="62" t="s">
        <v>107</v>
      </c>
      <c r="K74" s="90" t="s">
        <v>652</v>
      </c>
      <c r="L74" s="90" t="s">
        <v>653</v>
      </c>
      <c r="M74" s="90"/>
      <c r="N74" s="91" t="s">
        <v>654</v>
      </c>
      <c r="O74" s="91" t="s">
        <v>655</v>
      </c>
      <c r="P74" s="91" t="s">
        <v>656</v>
      </c>
      <c r="Q74" s="92">
        <v>1215892</v>
      </c>
      <c r="R74" s="93" t="s">
        <v>48</v>
      </c>
      <c r="S74" s="93" t="s">
        <v>49</v>
      </c>
      <c r="T74" s="92">
        <v>500000</v>
      </c>
      <c r="U74" s="94">
        <v>43830</v>
      </c>
      <c r="V74" s="95">
        <f>SUM($T$11:T74)</f>
        <v>24136249</v>
      </c>
      <c r="W74" s="92">
        <v>110</v>
      </c>
      <c r="X74" s="92">
        <v>198</v>
      </c>
      <c r="Y74" s="92">
        <v>90</v>
      </c>
      <c r="Z74" s="97">
        <f t="shared" si="2"/>
        <v>398</v>
      </c>
      <c r="AA74" s="92">
        <v>500000</v>
      </c>
      <c r="AB74" s="92"/>
      <c r="AC74" s="92">
        <v>500000</v>
      </c>
      <c r="AD74" s="92"/>
      <c r="AE74" s="86" t="s">
        <v>167</v>
      </c>
      <c r="AF74" s="235" t="s">
        <v>114</v>
      </c>
      <c r="AG74" s="100"/>
      <c r="AH74" s="86">
        <v>814</v>
      </c>
      <c r="AI74" s="101">
        <v>5</v>
      </c>
      <c r="AJ74" s="102">
        <f t="shared" si="3"/>
        <v>819</v>
      </c>
      <c r="AK74" s="100"/>
      <c r="AL74" s="100"/>
      <c r="AM74" s="100"/>
      <c r="AN74" s="100"/>
      <c r="AO74" s="100"/>
      <c r="AP74" s="100"/>
      <c r="AQ74" s="100"/>
    </row>
    <row r="75" spans="1:43" s="33" customFormat="1" ht="87" customHeight="1" x14ac:dyDescent="0.25">
      <c r="A75" s="225">
        <v>65</v>
      </c>
      <c r="B75" s="233">
        <v>65</v>
      </c>
      <c r="C75" s="62" t="s">
        <v>657</v>
      </c>
      <c r="D75" s="62" t="s">
        <v>658</v>
      </c>
      <c r="E75" s="62" t="s">
        <v>659</v>
      </c>
      <c r="F75" s="90" t="s">
        <v>660</v>
      </c>
      <c r="G75" s="103" t="s">
        <v>47</v>
      </c>
      <c r="H75" s="103" t="s">
        <v>75</v>
      </c>
      <c r="I75" s="103" t="s">
        <v>75</v>
      </c>
      <c r="J75" s="62" t="s">
        <v>107</v>
      </c>
      <c r="K75" s="90" t="s">
        <v>661</v>
      </c>
      <c r="L75" s="90" t="s">
        <v>662</v>
      </c>
      <c r="M75" s="90"/>
      <c r="N75" s="91" t="s">
        <v>663</v>
      </c>
      <c r="O75" s="91" t="s">
        <v>664</v>
      </c>
      <c r="P75" s="91" t="s">
        <v>665</v>
      </c>
      <c r="Q75" s="92">
        <v>846800</v>
      </c>
      <c r="R75" s="93" t="s">
        <v>46</v>
      </c>
      <c r="S75" s="93" t="s">
        <v>49</v>
      </c>
      <c r="T75" s="92">
        <v>423000</v>
      </c>
      <c r="U75" s="94">
        <v>43830</v>
      </c>
      <c r="V75" s="95">
        <f>SUM($T$11:T75)</f>
        <v>24559249</v>
      </c>
      <c r="W75" s="92">
        <v>120</v>
      </c>
      <c r="X75" s="92">
        <v>188</v>
      </c>
      <c r="Y75" s="92">
        <v>90</v>
      </c>
      <c r="Z75" s="97">
        <f t="shared" ref="Z75:Z106" si="4">SUM(W75:Y75)</f>
        <v>398</v>
      </c>
      <c r="AA75" s="92">
        <v>423000</v>
      </c>
      <c r="AB75" s="92"/>
      <c r="AC75" s="92">
        <v>423000</v>
      </c>
      <c r="AD75" s="92"/>
      <c r="AE75" s="86" t="s">
        <v>124</v>
      </c>
      <c r="AF75" s="235" t="s">
        <v>114</v>
      </c>
      <c r="AG75" s="100"/>
      <c r="AH75" s="86">
        <v>1295</v>
      </c>
      <c r="AI75" s="101">
        <v>2</v>
      </c>
      <c r="AJ75" s="102">
        <f t="shared" ref="AJ75:AJ106" si="5">SUM(AH75:AI75)</f>
        <v>1297</v>
      </c>
      <c r="AK75" s="100"/>
      <c r="AL75" s="100"/>
      <c r="AM75" s="100"/>
      <c r="AN75" s="100"/>
      <c r="AO75" s="100"/>
      <c r="AP75" s="100"/>
      <c r="AQ75" s="100"/>
    </row>
    <row r="76" spans="1:43" s="33" customFormat="1" ht="199.5" x14ac:dyDescent="0.25">
      <c r="A76" s="225">
        <v>66</v>
      </c>
      <c r="B76" s="233">
        <v>66</v>
      </c>
      <c r="C76" s="62" t="s">
        <v>666</v>
      </c>
      <c r="D76" s="62" t="s">
        <v>667</v>
      </c>
      <c r="E76" s="62" t="s">
        <v>668</v>
      </c>
      <c r="F76" s="90" t="s">
        <v>669</v>
      </c>
      <c r="G76" s="103" t="s">
        <v>47</v>
      </c>
      <c r="H76" s="103" t="s">
        <v>47</v>
      </c>
      <c r="I76" s="103" t="s">
        <v>47</v>
      </c>
      <c r="J76" s="62" t="s">
        <v>107</v>
      </c>
      <c r="K76" s="90" t="s">
        <v>670</v>
      </c>
      <c r="L76" s="90" t="s">
        <v>671</v>
      </c>
      <c r="M76" s="90"/>
      <c r="N76" s="91" t="s">
        <v>672</v>
      </c>
      <c r="O76" s="91" t="s">
        <v>673</v>
      </c>
      <c r="P76" s="91" t="s">
        <v>674</v>
      </c>
      <c r="Q76" s="92">
        <v>2083211</v>
      </c>
      <c r="R76" s="93" t="s">
        <v>44</v>
      </c>
      <c r="S76" s="93" t="s">
        <v>52</v>
      </c>
      <c r="T76" s="92">
        <v>500000</v>
      </c>
      <c r="U76" s="94">
        <v>43830</v>
      </c>
      <c r="V76" s="95">
        <f>SUM($T$11:T76)</f>
        <v>25059249</v>
      </c>
      <c r="W76" s="92">
        <v>120</v>
      </c>
      <c r="X76" s="92">
        <v>156</v>
      </c>
      <c r="Y76" s="92">
        <v>120</v>
      </c>
      <c r="Z76" s="97">
        <f t="shared" si="4"/>
        <v>396</v>
      </c>
      <c r="AA76" s="92">
        <v>500000</v>
      </c>
      <c r="AB76" s="92"/>
      <c r="AC76" s="92">
        <v>500000</v>
      </c>
      <c r="AD76" s="92"/>
      <c r="AE76" s="86" t="s">
        <v>124</v>
      </c>
      <c r="AF76" s="235" t="s">
        <v>114</v>
      </c>
      <c r="AG76" s="106"/>
      <c r="AH76" s="86">
        <v>1190</v>
      </c>
      <c r="AI76" s="101">
        <v>4</v>
      </c>
      <c r="AJ76" s="102">
        <f t="shared" si="5"/>
        <v>1194</v>
      </c>
      <c r="AK76" s="100"/>
      <c r="AL76" s="100"/>
      <c r="AM76" s="100"/>
      <c r="AN76" s="100"/>
      <c r="AO76" s="100"/>
      <c r="AP76" s="100"/>
      <c r="AQ76" s="100"/>
    </row>
    <row r="77" spans="1:43" s="33" customFormat="1" ht="94.5" x14ac:dyDescent="0.25">
      <c r="A77" s="225">
        <v>67</v>
      </c>
      <c r="B77" s="233">
        <v>67</v>
      </c>
      <c r="C77" s="62" t="s">
        <v>675</v>
      </c>
      <c r="D77" s="62" t="s">
        <v>676</v>
      </c>
      <c r="E77" s="62" t="s">
        <v>677</v>
      </c>
      <c r="F77" s="90" t="s">
        <v>678</v>
      </c>
      <c r="G77" s="103" t="s">
        <v>66</v>
      </c>
      <c r="H77" s="103" t="s">
        <v>66</v>
      </c>
      <c r="I77" s="103" t="s">
        <v>79</v>
      </c>
      <c r="J77" s="62" t="s">
        <v>107</v>
      </c>
      <c r="K77" s="90" t="s">
        <v>679</v>
      </c>
      <c r="L77" s="90" t="s">
        <v>680</v>
      </c>
      <c r="M77" s="90"/>
      <c r="N77" s="91" t="s">
        <v>681</v>
      </c>
      <c r="O77" s="91" t="s">
        <v>682</v>
      </c>
      <c r="P77" s="91" t="s">
        <v>683</v>
      </c>
      <c r="Q77" s="92">
        <v>376100</v>
      </c>
      <c r="R77" s="93" t="s">
        <v>48</v>
      </c>
      <c r="S77" s="93" t="s">
        <v>49</v>
      </c>
      <c r="T77" s="92">
        <v>188050</v>
      </c>
      <c r="U77" s="94">
        <v>43830</v>
      </c>
      <c r="V77" s="95">
        <f>SUM($T$11:T77)</f>
        <v>25247299</v>
      </c>
      <c r="W77" s="92">
        <v>160</v>
      </c>
      <c r="X77" s="92">
        <v>153</v>
      </c>
      <c r="Y77" s="92">
        <v>80</v>
      </c>
      <c r="Z77" s="97">
        <f t="shared" si="4"/>
        <v>393</v>
      </c>
      <c r="AA77" s="92">
        <v>188050</v>
      </c>
      <c r="AB77" s="92"/>
      <c r="AC77" s="92">
        <v>188050</v>
      </c>
      <c r="AD77" s="92"/>
      <c r="AE77" s="86" t="s">
        <v>124</v>
      </c>
      <c r="AF77" s="235" t="s">
        <v>114</v>
      </c>
      <c r="AG77" s="100"/>
      <c r="AH77" s="86">
        <v>525</v>
      </c>
      <c r="AI77" s="101">
        <v>3</v>
      </c>
      <c r="AJ77" s="102">
        <f t="shared" si="5"/>
        <v>528</v>
      </c>
      <c r="AK77" s="100"/>
      <c r="AL77" s="100"/>
      <c r="AM77" s="100"/>
      <c r="AN77" s="100"/>
      <c r="AO77" s="100"/>
      <c r="AP77" s="100"/>
      <c r="AQ77" s="100"/>
    </row>
    <row r="78" spans="1:43" s="33" customFormat="1" ht="105" x14ac:dyDescent="0.25">
      <c r="A78" s="225">
        <v>68</v>
      </c>
      <c r="B78" s="233">
        <v>68</v>
      </c>
      <c r="C78" s="62" t="s">
        <v>684</v>
      </c>
      <c r="D78" s="62" t="s">
        <v>685</v>
      </c>
      <c r="E78" s="62" t="s">
        <v>686</v>
      </c>
      <c r="F78" s="90" t="s">
        <v>246</v>
      </c>
      <c r="G78" s="103" t="s">
        <v>43</v>
      </c>
      <c r="H78" s="103" t="s">
        <v>43</v>
      </c>
      <c r="I78" s="103" t="s">
        <v>43</v>
      </c>
      <c r="J78" s="62" t="s">
        <v>107</v>
      </c>
      <c r="K78" s="90" t="s">
        <v>687</v>
      </c>
      <c r="L78" s="90" t="s">
        <v>688</v>
      </c>
      <c r="M78" s="90"/>
      <c r="N78" s="91" t="s">
        <v>689</v>
      </c>
      <c r="O78" s="91" t="s">
        <v>690</v>
      </c>
      <c r="P78" s="91" t="s">
        <v>691</v>
      </c>
      <c r="Q78" s="92">
        <v>1416137.35</v>
      </c>
      <c r="R78" s="93" t="s">
        <v>48</v>
      </c>
      <c r="S78" s="93" t="s">
        <v>49</v>
      </c>
      <c r="T78" s="92">
        <v>500000</v>
      </c>
      <c r="U78" s="94">
        <v>43830</v>
      </c>
      <c r="V78" s="95">
        <f>SUM($T$11:T78)</f>
        <v>25747299</v>
      </c>
      <c r="W78" s="92">
        <v>140</v>
      </c>
      <c r="X78" s="92">
        <v>163</v>
      </c>
      <c r="Y78" s="92">
        <v>90</v>
      </c>
      <c r="Z78" s="97">
        <f t="shared" si="4"/>
        <v>393</v>
      </c>
      <c r="AA78" s="92">
        <v>500000</v>
      </c>
      <c r="AB78" s="92"/>
      <c r="AC78" s="92">
        <v>500000</v>
      </c>
      <c r="AD78" s="92"/>
      <c r="AE78" s="86" t="s">
        <v>124</v>
      </c>
      <c r="AF78" s="235" t="s">
        <v>114</v>
      </c>
      <c r="AG78" s="100"/>
      <c r="AH78" s="86">
        <v>1110</v>
      </c>
      <c r="AI78" s="101">
        <v>10</v>
      </c>
      <c r="AJ78" s="102">
        <f t="shared" si="5"/>
        <v>1120</v>
      </c>
      <c r="AK78" s="100"/>
      <c r="AL78" s="100"/>
      <c r="AM78" s="100"/>
      <c r="AN78" s="100"/>
      <c r="AO78" s="100"/>
      <c r="AP78" s="100"/>
      <c r="AQ78" s="100"/>
    </row>
    <row r="79" spans="1:43" s="33" customFormat="1" ht="189" x14ac:dyDescent="0.25">
      <c r="A79" s="225">
        <v>69</v>
      </c>
      <c r="B79" s="233">
        <v>69</v>
      </c>
      <c r="C79" s="62" t="s">
        <v>692</v>
      </c>
      <c r="D79" s="62" t="s">
        <v>693</v>
      </c>
      <c r="E79" s="62" t="s">
        <v>694</v>
      </c>
      <c r="F79" s="90" t="s">
        <v>369</v>
      </c>
      <c r="G79" s="103" t="s">
        <v>41</v>
      </c>
      <c r="H79" s="103" t="s">
        <v>41</v>
      </c>
      <c r="I79" s="103" t="s">
        <v>41</v>
      </c>
      <c r="J79" s="62" t="s">
        <v>107</v>
      </c>
      <c r="K79" s="90" t="s">
        <v>695</v>
      </c>
      <c r="L79" s="90" t="s">
        <v>696</v>
      </c>
      <c r="M79" s="90"/>
      <c r="N79" s="91" t="s">
        <v>697</v>
      </c>
      <c r="O79" s="91" t="s">
        <v>698</v>
      </c>
      <c r="P79" s="91" t="s">
        <v>699</v>
      </c>
      <c r="Q79" s="92">
        <v>4976809</v>
      </c>
      <c r="R79" s="93" t="s">
        <v>46</v>
      </c>
      <c r="S79" s="93" t="s">
        <v>68</v>
      </c>
      <c r="T79" s="92">
        <v>500000</v>
      </c>
      <c r="U79" s="94">
        <v>43830</v>
      </c>
      <c r="V79" s="95">
        <f>SUM($T$11:T79)</f>
        <v>26247299</v>
      </c>
      <c r="W79" s="92">
        <v>120</v>
      </c>
      <c r="X79" s="92">
        <v>153</v>
      </c>
      <c r="Y79" s="92">
        <v>120</v>
      </c>
      <c r="Z79" s="97">
        <f t="shared" si="4"/>
        <v>393</v>
      </c>
      <c r="AA79" s="92">
        <v>500000</v>
      </c>
      <c r="AB79" s="92"/>
      <c r="AC79" s="92">
        <v>500000</v>
      </c>
      <c r="AD79" s="92"/>
      <c r="AE79" s="86" t="s">
        <v>124</v>
      </c>
      <c r="AF79" s="235" t="s">
        <v>114</v>
      </c>
      <c r="AG79" s="100"/>
      <c r="AH79" s="86">
        <v>1480</v>
      </c>
      <c r="AI79" s="101">
        <v>17</v>
      </c>
      <c r="AJ79" s="102">
        <f t="shared" si="5"/>
        <v>1497</v>
      </c>
      <c r="AK79" s="100"/>
      <c r="AL79" s="100"/>
      <c r="AM79" s="100"/>
      <c r="AN79" s="100"/>
      <c r="AO79" s="100"/>
      <c r="AP79" s="100"/>
      <c r="AQ79" s="100"/>
    </row>
    <row r="80" spans="1:43" s="104" customFormat="1" ht="220.5" x14ac:dyDescent="0.25">
      <c r="A80" s="225">
        <v>70</v>
      </c>
      <c r="B80" s="233">
        <v>70</v>
      </c>
      <c r="C80" s="62" t="s">
        <v>700</v>
      </c>
      <c r="D80" s="62" t="s">
        <v>701</v>
      </c>
      <c r="E80" s="62" t="s">
        <v>702</v>
      </c>
      <c r="F80" s="90" t="s">
        <v>458</v>
      </c>
      <c r="G80" s="103" t="s">
        <v>66</v>
      </c>
      <c r="H80" s="103" t="s">
        <v>66</v>
      </c>
      <c r="I80" s="103" t="s">
        <v>66</v>
      </c>
      <c r="J80" s="62" t="s">
        <v>107</v>
      </c>
      <c r="K80" s="90" t="s">
        <v>703</v>
      </c>
      <c r="L80" s="90" t="s">
        <v>704</v>
      </c>
      <c r="M80" s="90"/>
      <c r="N80" s="91" t="s">
        <v>705</v>
      </c>
      <c r="O80" s="91" t="s">
        <v>706</v>
      </c>
      <c r="P80" s="91" t="s">
        <v>707</v>
      </c>
      <c r="Q80" s="92">
        <v>760000</v>
      </c>
      <c r="R80" s="93" t="s">
        <v>48</v>
      </c>
      <c r="S80" s="93" t="s">
        <v>49</v>
      </c>
      <c r="T80" s="92">
        <v>380000</v>
      </c>
      <c r="U80" s="94">
        <v>43830</v>
      </c>
      <c r="V80" s="95">
        <f>SUM($T$11:T80)</f>
        <v>26627299</v>
      </c>
      <c r="W80" s="92">
        <v>150</v>
      </c>
      <c r="X80" s="92">
        <v>151</v>
      </c>
      <c r="Y80" s="92">
        <v>90</v>
      </c>
      <c r="Z80" s="97">
        <f t="shared" si="4"/>
        <v>391</v>
      </c>
      <c r="AA80" s="92">
        <v>380000</v>
      </c>
      <c r="AB80" s="92"/>
      <c r="AC80" s="92">
        <v>380000</v>
      </c>
      <c r="AD80" s="92"/>
      <c r="AE80" s="86" t="s">
        <v>113</v>
      </c>
      <c r="AF80" s="235" t="s">
        <v>114</v>
      </c>
      <c r="AG80" s="100"/>
      <c r="AH80" s="86">
        <v>294</v>
      </c>
      <c r="AI80" s="101">
        <v>0</v>
      </c>
      <c r="AJ80" s="102">
        <f t="shared" si="5"/>
        <v>294</v>
      </c>
      <c r="AK80" s="100"/>
      <c r="AL80" s="100"/>
      <c r="AM80" s="100"/>
      <c r="AN80" s="100"/>
      <c r="AO80" s="100"/>
      <c r="AP80" s="100"/>
      <c r="AQ80" s="100"/>
    </row>
    <row r="81" spans="1:43" s="33" customFormat="1" ht="73.5" x14ac:dyDescent="0.25">
      <c r="A81" s="225">
        <v>71</v>
      </c>
      <c r="B81" s="233">
        <v>71</v>
      </c>
      <c r="C81" s="62" t="s">
        <v>708</v>
      </c>
      <c r="D81" s="62" t="s">
        <v>709</v>
      </c>
      <c r="E81" s="62" t="s">
        <v>710</v>
      </c>
      <c r="F81" s="90" t="s">
        <v>91</v>
      </c>
      <c r="G81" s="103" t="s">
        <v>66</v>
      </c>
      <c r="H81" s="103" t="s">
        <v>66</v>
      </c>
      <c r="I81" s="103" t="s">
        <v>66</v>
      </c>
      <c r="J81" s="62" t="s">
        <v>107</v>
      </c>
      <c r="K81" s="90" t="s">
        <v>711</v>
      </c>
      <c r="L81" s="90" t="s">
        <v>712</v>
      </c>
      <c r="M81" s="90"/>
      <c r="N81" s="91" t="s">
        <v>713</v>
      </c>
      <c r="O81" s="91" t="s">
        <v>714</v>
      </c>
      <c r="P81" s="91" t="s">
        <v>715</v>
      </c>
      <c r="Q81" s="92">
        <v>298000</v>
      </c>
      <c r="R81" s="93" t="s">
        <v>48</v>
      </c>
      <c r="S81" s="93" t="s">
        <v>49</v>
      </c>
      <c r="T81" s="92">
        <v>148000</v>
      </c>
      <c r="U81" s="94">
        <v>43830</v>
      </c>
      <c r="V81" s="95">
        <f>SUM($T$11:T81)</f>
        <v>26775299</v>
      </c>
      <c r="W81" s="92">
        <v>160</v>
      </c>
      <c r="X81" s="92">
        <v>151</v>
      </c>
      <c r="Y81" s="92">
        <v>80</v>
      </c>
      <c r="Z81" s="97">
        <f t="shared" si="4"/>
        <v>391</v>
      </c>
      <c r="AA81" s="92">
        <v>148000</v>
      </c>
      <c r="AB81" s="92"/>
      <c r="AC81" s="92">
        <v>148000</v>
      </c>
      <c r="AD81" s="92"/>
      <c r="AE81" s="86" t="s">
        <v>124</v>
      </c>
      <c r="AF81" s="235" t="s">
        <v>114</v>
      </c>
      <c r="AG81" s="100"/>
      <c r="AH81" s="86">
        <v>328</v>
      </c>
      <c r="AI81" s="101">
        <v>3</v>
      </c>
      <c r="AJ81" s="102">
        <f t="shared" si="5"/>
        <v>331</v>
      </c>
      <c r="AK81" s="100"/>
      <c r="AL81" s="100"/>
      <c r="AM81" s="100"/>
      <c r="AN81" s="100"/>
      <c r="AO81" s="100"/>
      <c r="AP81" s="100"/>
      <c r="AQ81" s="100"/>
    </row>
    <row r="82" spans="1:43" s="33" customFormat="1" ht="105" x14ac:dyDescent="0.25">
      <c r="A82" s="225">
        <v>72</v>
      </c>
      <c r="B82" s="233">
        <v>72</v>
      </c>
      <c r="C82" s="62" t="s">
        <v>716</v>
      </c>
      <c r="D82" s="62" t="s">
        <v>717</v>
      </c>
      <c r="E82" s="62" t="s">
        <v>718</v>
      </c>
      <c r="F82" s="90" t="s">
        <v>379</v>
      </c>
      <c r="G82" s="103" t="s">
        <v>66</v>
      </c>
      <c r="H82" s="103" t="s">
        <v>352</v>
      </c>
      <c r="I82" s="103" t="s">
        <v>352</v>
      </c>
      <c r="J82" s="62" t="s">
        <v>107</v>
      </c>
      <c r="K82" s="90" t="s">
        <v>719</v>
      </c>
      <c r="L82" s="90" t="s">
        <v>720</v>
      </c>
      <c r="M82" s="90"/>
      <c r="N82" s="91" t="s">
        <v>721</v>
      </c>
      <c r="O82" s="91" t="s">
        <v>722</v>
      </c>
      <c r="P82" s="91" t="s">
        <v>723</v>
      </c>
      <c r="Q82" s="92">
        <v>990000</v>
      </c>
      <c r="R82" s="93" t="s">
        <v>58</v>
      </c>
      <c r="S82" s="93" t="s">
        <v>49</v>
      </c>
      <c r="T82" s="92">
        <v>495000</v>
      </c>
      <c r="U82" s="94">
        <v>43830</v>
      </c>
      <c r="V82" s="95">
        <f>SUM($T$11:T82)</f>
        <v>27270299</v>
      </c>
      <c r="W82" s="92">
        <v>150</v>
      </c>
      <c r="X82" s="92">
        <v>150</v>
      </c>
      <c r="Y82" s="92">
        <v>90</v>
      </c>
      <c r="Z82" s="97">
        <f t="shared" si="4"/>
        <v>390</v>
      </c>
      <c r="AA82" s="92">
        <v>495000</v>
      </c>
      <c r="AB82" s="92"/>
      <c r="AC82" s="92">
        <v>495000</v>
      </c>
      <c r="AD82" s="92"/>
      <c r="AE82" s="86" t="s">
        <v>124</v>
      </c>
      <c r="AF82" s="235" t="s">
        <v>114</v>
      </c>
      <c r="AG82" s="100"/>
      <c r="AH82" s="86">
        <v>194</v>
      </c>
      <c r="AI82" s="101">
        <v>0</v>
      </c>
      <c r="AJ82" s="102">
        <f t="shared" si="5"/>
        <v>194</v>
      </c>
      <c r="AK82" s="100"/>
      <c r="AL82" s="100"/>
      <c r="AM82" s="100"/>
      <c r="AN82" s="100"/>
      <c r="AO82" s="100"/>
      <c r="AP82" s="100"/>
      <c r="AQ82" s="100"/>
    </row>
    <row r="83" spans="1:43" s="33" customFormat="1" ht="136.5" x14ac:dyDescent="0.25">
      <c r="A83" s="225">
        <v>73</v>
      </c>
      <c r="B83" s="233">
        <v>73</v>
      </c>
      <c r="C83" s="62" t="s">
        <v>724</v>
      </c>
      <c r="D83" s="62" t="s">
        <v>725</v>
      </c>
      <c r="E83" s="62" t="s">
        <v>726</v>
      </c>
      <c r="F83" s="90" t="s">
        <v>65</v>
      </c>
      <c r="G83" s="103" t="s">
        <v>41</v>
      </c>
      <c r="H83" s="103" t="s">
        <v>41</v>
      </c>
      <c r="I83" s="103" t="s">
        <v>64</v>
      </c>
      <c r="J83" s="62" t="s">
        <v>107</v>
      </c>
      <c r="K83" s="90" t="s">
        <v>727</v>
      </c>
      <c r="L83" s="90" t="s">
        <v>728</v>
      </c>
      <c r="M83" s="90"/>
      <c r="N83" s="91" t="s">
        <v>729</v>
      </c>
      <c r="O83" s="91" t="s">
        <v>730</v>
      </c>
      <c r="P83" s="91" t="s">
        <v>731</v>
      </c>
      <c r="Q83" s="92">
        <v>1000000</v>
      </c>
      <c r="R83" s="93" t="s">
        <v>48</v>
      </c>
      <c r="S83" s="93" t="s">
        <v>49</v>
      </c>
      <c r="T83" s="92">
        <v>500000</v>
      </c>
      <c r="U83" s="94">
        <v>43830</v>
      </c>
      <c r="V83" s="95">
        <f>SUM($T$11:T83)</f>
        <v>27770299</v>
      </c>
      <c r="W83" s="92">
        <v>130</v>
      </c>
      <c r="X83" s="92">
        <v>170</v>
      </c>
      <c r="Y83" s="92">
        <v>90</v>
      </c>
      <c r="Z83" s="97">
        <f t="shared" si="4"/>
        <v>390</v>
      </c>
      <c r="AA83" s="92">
        <v>500000</v>
      </c>
      <c r="AB83" s="92"/>
      <c r="AC83" s="92">
        <v>500000</v>
      </c>
      <c r="AD83" s="92"/>
      <c r="AE83" s="86" t="s">
        <v>124</v>
      </c>
      <c r="AF83" s="235" t="s">
        <v>114</v>
      </c>
      <c r="AG83" s="100"/>
      <c r="AH83" s="86">
        <v>420</v>
      </c>
      <c r="AI83" s="101">
        <v>4</v>
      </c>
      <c r="AJ83" s="102">
        <f t="shared" si="5"/>
        <v>424</v>
      </c>
      <c r="AK83" s="100"/>
      <c r="AL83" s="100"/>
      <c r="AM83" s="100"/>
      <c r="AN83" s="100"/>
      <c r="AO83" s="100"/>
      <c r="AP83" s="100"/>
      <c r="AQ83" s="100"/>
    </row>
    <row r="84" spans="1:43" s="33" customFormat="1" ht="189" x14ac:dyDescent="0.25">
      <c r="A84" s="225">
        <v>74</v>
      </c>
      <c r="B84" s="233">
        <v>74</v>
      </c>
      <c r="C84" s="62" t="s">
        <v>732</v>
      </c>
      <c r="D84" s="62" t="s">
        <v>733</v>
      </c>
      <c r="E84" s="62" t="s">
        <v>734</v>
      </c>
      <c r="F84" s="90" t="s">
        <v>80</v>
      </c>
      <c r="G84" s="103" t="s">
        <v>66</v>
      </c>
      <c r="H84" s="103" t="s">
        <v>66</v>
      </c>
      <c r="I84" s="103" t="s">
        <v>79</v>
      </c>
      <c r="J84" s="62" t="s">
        <v>107</v>
      </c>
      <c r="K84" s="90" t="s">
        <v>735</v>
      </c>
      <c r="L84" s="90" t="s">
        <v>736</v>
      </c>
      <c r="M84" s="90"/>
      <c r="N84" s="91" t="s">
        <v>737</v>
      </c>
      <c r="O84" s="91" t="s">
        <v>738</v>
      </c>
      <c r="P84" s="91" t="s">
        <v>739</v>
      </c>
      <c r="Q84" s="92">
        <v>1000000</v>
      </c>
      <c r="R84" s="93" t="s">
        <v>48</v>
      </c>
      <c r="S84" s="93" t="s">
        <v>49</v>
      </c>
      <c r="T84" s="92">
        <v>500000</v>
      </c>
      <c r="U84" s="94">
        <v>43830</v>
      </c>
      <c r="V84" s="95">
        <f>SUM($T$11:T84)</f>
        <v>28270299</v>
      </c>
      <c r="W84" s="92">
        <v>130</v>
      </c>
      <c r="X84" s="92">
        <v>138</v>
      </c>
      <c r="Y84" s="92">
        <v>120</v>
      </c>
      <c r="Z84" s="97">
        <f t="shared" si="4"/>
        <v>388</v>
      </c>
      <c r="AA84" s="92">
        <v>500000</v>
      </c>
      <c r="AB84" s="92"/>
      <c r="AC84" s="92">
        <v>500000</v>
      </c>
      <c r="AD84" s="92"/>
      <c r="AE84" s="86" t="s">
        <v>124</v>
      </c>
      <c r="AF84" s="235" t="s">
        <v>114</v>
      </c>
      <c r="AG84" s="100"/>
      <c r="AH84" s="86">
        <v>174</v>
      </c>
      <c r="AI84" s="101">
        <v>1</v>
      </c>
      <c r="AJ84" s="102">
        <f t="shared" si="5"/>
        <v>175</v>
      </c>
      <c r="AK84" s="100"/>
      <c r="AL84" s="100"/>
      <c r="AM84" s="100"/>
      <c r="AN84" s="100"/>
      <c r="AO84" s="100"/>
      <c r="AP84" s="100"/>
      <c r="AQ84" s="100"/>
    </row>
    <row r="85" spans="1:43" s="33" customFormat="1" ht="136.5" x14ac:dyDescent="0.25">
      <c r="A85" s="225">
        <v>75</v>
      </c>
      <c r="B85" s="233">
        <v>75</v>
      </c>
      <c r="C85" s="62" t="s">
        <v>740</v>
      </c>
      <c r="D85" s="62" t="s">
        <v>741</v>
      </c>
      <c r="E85" s="62" t="s">
        <v>742</v>
      </c>
      <c r="F85" s="90" t="s">
        <v>161</v>
      </c>
      <c r="G85" s="103" t="s">
        <v>41</v>
      </c>
      <c r="H85" s="103" t="s">
        <v>41</v>
      </c>
      <c r="I85" s="103" t="s">
        <v>41</v>
      </c>
      <c r="J85" s="62" t="s">
        <v>107</v>
      </c>
      <c r="K85" s="90" t="s">
        <v>743</v>
      </c>
      <c r="L85" s="90" t="s">
        <v>744</v>
      </c>
      <c r="M85" s="90"/>
      <c r="N85" s="91" t="s">
        <v>745</v>
      </c>
      <c r="O85" s="91" t="s">
        <v>746</v>
      </c>
      <c r="P85" s="91" t="s">
        <v>747</v>
      </c>
      <c r="Q85" s="92">
        <v>750000</v>
      </c>
      <c r="R85" s="93" t="s">
        <v>48</v>
      </c>
      <c r="S85" s="93" t="s">
        <v>49</v>
      </c>
      <c r="T85" s="92">
        <v>375000</v>
      </c>
      <c r="U85" s="94">
        <v>43830</v>
      </c>
      <c r="V85" s="95">
        <f>SUM($T$11:T85)</f>
        <v>28645299</v>
      </c>
      <c r="W85" s="92">
        <v>130</v>
      </c>
      <c r="X85" s="92">
        <v>168</v>
      </c>
      <c r="Y85" s="92">
        <v>90</v>
      </c>
      <c r="Z85" s="97">
        <f t="shared" si="4"/>
        <v>388</v>
      </c>
      <c r="AA85" s="92">
        <v>375000</v>
      </c>
      <c r="AB85" s="92"/>
      <c r="AC85" s="92">
        <v>375000</v>
      </c>
      <c r="AD85" s="92"/>
      <c r="AE85" s="86" t="s">
        <v>113</v>
      </c>
      <c r="AF85" s="235" t="s">
        <v>114</v>
      </c>
      <c r="AG85" s="100"/>
      <c r="AH85" s="86">
        <v>195</v>
      </c>
      <c r="AI85" s="101">
        <v>0</v>
      </c>
      <c r="AJ85" s="102">
        <f t="shared" si="5"/>
        <v>195</v>
      </c>
      <c r="AK85" s="100"/>
      <c r="AL85" s="100"/>
      <c r="AM85" s="100"/>
      <c r="AN85" s="100"/>
      <c r="AO85" s="100"/>
      <c r="AP85" s="100"/>
      <c r="AQ85" s="100"/>
    </row>
    <row r="86" spans="1:43" s="104" customFormat="1" ht="178.5" x14ac:dyDescent="0.25">
      <c r="A86" s="225">
        <v>76</v>
      </c>
      <c r="B86" s="233">
        <v>76</v>
      </c>
      <c r="C86" s="62" t="s">
        <v>748</v>
      </c>
      <c r="D86" s="62" t="s">
        <v>749</v>
      </c>
      <c r="E86" s="62" t="s">
        <v>642</v>
      </c>
      <c r="F86" s="90" t="s">
        <v>315</v>
      </c>
      <c r="G86" s="103" t="s">
        <v>41</v>
      </c>
      <c r="H86" s="103" t="s">
        <v>41</v>
      </c>
      <c r="I86" s="103" t="s">
        <v>41</v>
      </c>
      <c r="J86" s="62" t="s">
        <v>107</v>
      </c>
      <c r="K86" s="90" t="s">
        <v>750</v>
      </c>
      <c r="L86" s="90" t="s">
        <v>751</v>
      </c>
      <c r="M86" s="90"/>
      <c r="N86" s="91" t="s">
        <v>752</v>
      </c>
      <c r="O86" s="91" t="s">
        <v>753</v>
      </c>
      <c r="P86" s="91" t="s">
        <v>754</v>
      </c>
      <c r="Q86" s="92">
        <v>3092000</v>
      </c>
      <c r="R86" s="93" t="s">
        <v>48</v>
      </c>
      <c r="S86" s="93" t="s">
        <v>49</v>
      </c>
      <c r="T86" s="92">
        <v>500000</v>
      </c>
      <c r="U86" s="94">
        <v>43830</v>
      </c>
      <c r="V86" s="95">
        <f>SUM($T$11:T86)</f>
        <v>29145299</v>
      </c>
      <c r="W86" s="92">
        <v>110</v>
      </c>
      <c r="X86" s="92">
        <v>158</v>
      </c>
      <c r="Y86" s="92">
        <v>120</v>
      </c>
      <c r="Z86" s="97">
        <f t="shared" si="4"/>
        <v>388</v>
      </c>
      <c r="AA86" s="92">
        <v>500000</v>
      </c>
      <c r="AB86" s="92"/>
      <c r="AC86" s="92">
        <v>500000</v>
      </c>
      <c r="AD86" s="92"/>
      <c r="AE86" s="86" t="s">
        <v>124</v>
      </c>
      <c r="AF86" s="235" t="s">
        <v>114</v>
      </c>
      <c r="AG86" s="100"/>
      <c r="AH86" s="86">
        <v>378</v>
      </c>
      <c r="AI86" s="101">
        <v>3</v>
      </c>
      <c r="AJ86" s="102">
        <f t="shared" si="5"/>
        <v>381</v>
      </c>
      <c r="AK86" s="100"/>
      <c r="AL86" s="100"/>
      <c r="AM86" s="100"/>
      <c r="AN86" s="100"/>
      <c r="AO86" s="100"/>
      <c r="AP86" s="100"/>
      <c r="AQ86" s="100"/>
    </row>
    <row r="87" spans="1:43" s="33" customFormat="1" ht="147" x14ac:dyDescent="0.25">
      <c r="A87" s="225">
        <v>77</v>
      </c>
      <c r="B87" s="233">
        <v>77</v>
      </c>
      <c r="C87" s="62" t="s">
        <v>755</v>
      </c>
      <c r="D87" s="62" t="s">
        <v>756</v>
      </c>
      <c r="E87" s="62" t="s">
        <v>757</v>
      </c>
      <c r="F87" s="90" t="s">
        <v>221</v>
      </c>
      <c r="G87" s="103" t="s">
        <v>41</v>
      </c>
      <c r="H87" s="103" t="s">
        <v>41</v>
      </c>
      <c r="I87" s="103" t="s">
        <v>41</v>
      </c>
      <c r="J87" s="62" t="s">
        <v>107</v>
      </c>
      <c r="K87" s="90" t="s">
        <v>758</v>
      </c>
      <c r="L87" s="90" t="s">
        <v>759</v>
      </c>
      <c r="M87" s="90"/>
      <c r="N87" s="91" t="s">
        <v>760</v>
      </c>
      <c r="O87" s="91" t="s">
        <v>761</v>
      </c>
      <c r="P87" s="91" t="s">
        <v>762</v>
      </c>
      <c r="Q87" s="92">
        <v>498514</v>
      </c>
      <c r="R87" s="93" t="s">
        <v>48</v>
      </c>
      <c r="S87" s="93" t="s">
        <v>49</v>
      </c>
      <c r="T87" s="92">
        <v>249257</v>
      </c>
      <c r="U87" s="94">
        <v>43830</v>
      </c>
      <c r="V87" s="95">
        <f>SUM($T$11:T87)</f>
        <v>29394556</v>
      </c>
      <c r="W87" s="92">
        <v>110</v>
      </c>
      <c r="X87" s="92">
        <v>188</v>
      </c>
      <c r="Y87" s="92">
        <v>90</v>
      </c>
      <c r="Z87" s="97">
        <f t="shared" si="4"/>
        <v>388</v>
      </c>
      <c r="AA87" s="92">
        <v>249257</v>
      </c>
      <c r="AB87" s="92"/>
      <c r="AC87" s="92">
        <v>249257</v>
      </c>
      <c r="AD87" s="92"/>
      <c r="AE87" s="86" t="s">
        <v>124</v>
      </c>
      <c r="AF87" s="235" t="s">
        <v>114</v>
      </c>
      <c r="AG87" s="100"/>
      <c r="AH87" s="86">
        <v>440</v>
      </c>
      <c r="AI87" s="101">
        <v>1</v>
      </c>
      <c r="AJ87" s="102">
        <f t="shared" si="5"/>
        <v>441</v>
      </c>
      <c r="AK87" s="100"/>
      <c r="AL87" s="100"/>
      <c r="AM87" s="100"/>
      <c r="AN87" s="100"/>
      <c r="AO87" s="100"/>
      <c r="AP87" s="100"/>
      <c r="AQ87" s="100"/>
    </row>
    <row r="88" spans="1:43" s="33" customFormat="1" ht="199.5" x14ac:dyDescent="0.25">
      <c r="A88" s="225">
        <v>78</v>
      </c>
      <c r="B88" s="233">
        <v>78</v>
      </c>
      <c r="C88" s="62" t="s">
        <v>763</v>
      </c>
      <c r="D88" s="62" t="s">
        <v>764</v>
      </c>
      <c r="E88" s="62" t="s">
        <v>765</v>
      </c>
      <c r="F88" s="90" t="s">
        <v>617</v>
      </c>
      <c r="G88" s="103" t="s">
        <v>43</v>
      </c>
      <c r="H88" s="103" t="s">
        <v>43</v>
      </c>
      <c r="I88" s="103" t="s">
        <v>43</v>
      </c>
      <c r="J88" s="62" t="s">
        <v>107</v>
      </c>
      <c r="K88" s="90" t="s">
        <v>766</v>
      </c>
      <c r="L88" s="90" t="s">
        <v>767</v>
      </c>
      <c r="M88" s="90"/>
      <c r="N88" s="91" t="s">
        <v>768</v>
      </c>
      <c r="O88" s="91" t="s">
        <v>769</v>
      </c>
      <c r="P88" s="91" t="s">
        <v>770</v>
      </c>
      <c r="Q88" s="92">
        <v>1138000</v>
      </c>
      <c r="R88" s="93" t="s">
        <v>48</v>
      </c>
      <c r="S88" s="93" t="s">
        <v>49</v>
      </c>
      <c r="T88" s="92">
        <v>500000</v>
      </c>
      <c r="U88" s="94">
        <v>43830</v>
      </c>
      <c r="V88" s="95">
        <f>SUM($T$11:T88)</f>
        <v>29894556</v>
      </c>
      <c r="W88" s="92">
        <v>110</v>
      </c>
      <c r="X88" s="92">
        <v>188</v>
      </c>
      <c r="Y88" s="92">
        <v>90</v>
      </c>
      <c r="Z88" s="97">
        <f t="shared" si="4"/>
        <v>388</v>
      </c>
      <c r="AA88" s="92">
        <v>500000</v>
      </c>
      <c r="AB88" s="92"/>
      <c r="AC88" s="92">
        <v>500000</v>
      </c>
      <c r="AD88" s="92"/>
      <c r="AE88" s="86" t="s">
        <v>113</v>
      </c>
      <c r="AF88" s="235" t="s">
        <v>311</v>
      </c>
      <c r="AG88" s="100"/>
      <c r="AH88" s="86">
        <v>750</v>
      </c>
      <c r="AI88" s="101">
        <v>5</v>
      </c>
      <c r="AJ88" s="102">
        <f t="shared" si="5"/>
        <v>755</v>
      </c>
      <c r="AK88" s="100"/>
      <c r="AL88" s="100"/>
      <c r="AM88" s="100"/>
      <c r="AN88" s="100"/>
      <c r="AO88" s="100"/>
      <c r="AP88" s="100"/>
      <c r="AQ88" s="100"/>
    </row>
    <row r="89" spans="1:43" s="33" customFormat="1" ht="157.5" x14ac:dyDescent="0.25">
      <c r="A89" s="225">
        <v>79</v>
      </c>
      <c r="B89" s="233">
        <v>79</v>
      </c>
      <c r="C89" s="62" t="s">
        <v>771</v>
      </c>
      <c r="D89" s="62" t="s">
        <v>772</v>
      </c>
      <c r="E89" s="62" t="s">
        <v>773</v>
      </c>
      <c r="F89" s="90" t="s">
        <v>774</v>
      </c>
      <c r="G89" s="103" t="s">
        <v>41</v>
      </c>
      <c r="H89" s="103" t="s">
        <v>39</v>
      </c>
      <c r="I89" s="103" t="s">
        <v>39</v>
      </c>
      <c r="J89" s="62" t="s">
        <v>107</v>
      </c>
      <c r="K89" s="90" t="s">
        <v>775</v>
      </c>
      <c r="L89" s="90" t="s">
        <v>776</v>
      </c>
      <c r="M89" s="90"/>
      <c r="N89" s="91" t="s">
        <v>777</v>
      </c>
      <c r="O89" s="91" t="s">
        <v>778</v>
      </c>
      <c r="P89" s="91" t="s">
        <v>779</v>
      </c>
      <c r="Q89" s="92">
        <v>494952</v>
      </c>
      <c r="R89" s="93" t="s">
        <v>48</v>
      </c>
      <c r="S89" s="93" t="s">
        <v>49</v>
      </c>
      <c r="T89" s="92">
        <v>247476</v>
      </c>
      <c r="U89" s="94">
        <v>43830</v>
      </c>
      <c r="V89" s="95">
        <f>SUM($T$11:T89)</f>
        <v>30142032</v>
      </c>
      <c r="W89" s="92">
        <v>160</v>
      </c>
      <c r="X89" s="92">
        <v>148</v>
      </c>
      <c r="Y89" s="92">
        <v>80</v>
      </c>
      <c r="Z89" s="97">
        <f t="shared" si="4"/>
        <v>388</v>
      </c>
      <c r="AA89" s="92">
        <v>247476</v>
      </c>
      <c r="AB89" s="92"/>
      <c r="AC89" s="92">
        <v>247476</v>
      </c>
      <c r="AD89" s="92"/>
      <c r="AE89" s="86" t="s">
        <v>113</v>
      </c>
      <c r="AF89" s="235" t="s">
        <v>114</v>
      </c>
      <c r="AG89" s="100"/>
      <c r="AH89" s="86">
        <v>772</v>
      </c>
      <c r="AI89" s="101">
        <v>1</v>
      </c>
      <c r="AJ89" s="102">
        <f t="shared" si="5"/>
        <v>773</v>
      </c>
      <c r="AK89" s="100"/>
      <c r="AL89" s="100"/>
      <c r="AM89" s="100"/>
      <c r="AN89" s="100"/>
      <c r="AO89" s="100"/>
      <c r="AP89" s="100"/>
      <c r="AQ89" s="100"/>
    </row>
    <row r="90" spans="1:43" s="33" customFormat="1" ht="115.5" x14ac:dyDescent="0.25">
      <c r="A90" s="225">
        <v>80</v>
      </c>
      <c r="B90" s="233">
        <v>80</v>
      </c>
      <c r="C90" s="62" t="s">
        <v>780</v>
      </c>
      <c r="D90" s="62" t="s">
        <v>781</v>
      </c>
      <c r="E90" s="62" t="s">
        <v>782</v>
      </c>
      <c r="F90" s="90" t="s">
        <v>783</v>
      </c>
      <c r="G90" s="103" t="s">
        <v>47</v>
      </c>
      <c r="H90" s="103" t="s">
        <v>67</v>
      </c>
      <c r="I90" s="103" t="s">
        <v>67</v>
      </c>
      <c r="J90" s="62" t="s">
        <v>107</v>
      </c>
      <c r="K90" s="90" t="s">
        <v>784</v>
      </c>
      <c r="L90" s="90" t="s">
        <v>785</v>
      </c>
      <c r="M90" s="90"/>
      <c r="N90" s="91" t="s">
        <v>786</v>
      </c>
      <c r="O90" s="91" t="s">
        <v>787</v>
      </c>
      <c r="P90" s="91" t="s">
        <v>788</v>
      </c>
      <c r="Q90" s="92">
        <v>983834.23</v>
      </c>
      <c r="R90" s="93" t="s">
        <v>46</v>
      </c>
      <c r="S90" s="93" t="s">
        <v>49</v>
      </c>
      <c r="T90" s="92">
        <v>491000</v>
      </c>
      <c r="U90" s="94">
        <v>43830</v>
      </c>
      <c r="V90" s="95">
        <f>SUM($T$11:T90)</f>
        <v>30633032</v>
      </c>
      <c r="W90" s="92">
        <v>160</v>
      </c>
      <c r="X90" s="92">
        <v>138</v>
      </c>
      <c r="Y90" s="92">
        <v>90</v>
      </c>
      <c r="Z90" s="97">
        <f t="shared" si="4"/>
        <v>388</v>
      </c>
      <c r="AA90" s="92">
        <v>491000</v>
      </c>
      <c r="AB90" s="92"/>
      <c r="AC90" s="92">
        <v>491000</v>
      </c>
      <c r="AD90" s="92"/>
      <c r="AE90" s="86" t="s">
        <v>124</v>
      </c>
      <c r="AF90" s="235" t="s">
        <v>114</v>
      </c>
      <c r="AG90" s="100"/>
      <c r="AH90" s="86">
        <v>871</v>
      </c>
      <c r="AI90" s="101">
        <v>3</v>
      </c>
      <c r="AJ90" s="102">
        <f t="shared" si="5"/>
        <v>874</v>
      </c>
      <c r="AK90" s="100"/>
      <c r="AL90" s="100"/>
      <c r="AM90" s="100"/>
      <c r="AN90" s="100"/>
      <c r="AO90" s="100"/>
      <c r="AP90" s="100"/>
      <c r="AQ90" s="100"/>
    </row>
    <row r="91" spans="1:43" s="33" customFormat="1" ht="136.5" x14ac:dyDescent="0.25">
      <c r="A91" s="225">
        <v>81</v>
      </c>
      <c r="B91" s="233">
        <v>81</v>
      </c>
      <c r="C91" s="62" t="s">
        <v>789</v>
      </c>
      <c r="D91" s="62" t="s">
        <v>790</v>
      </c>
      <c r="E91" s="62" t="s">
        <v>791</v>
      </c>
      <c r="F91" s="90" t="s">
        <v>792</v>
      </c>
      <c r="G91" s="103" t="s">
        <v>43</v>
      </c>
      <c r="H91" s="103" t="s">
        <v>56</v>
      </c>
      <c r="I91" s="103" t="s">
        <v>56</v>
      </c>
      <c r="J91" s="62" t="s">
        <v>107</v>
      </c>
      <c r="K91" s="90" t="s">
        <v>793</v>
      </c>
      <c r="L91" s="90" t="s">
        <v>794</v>
      </c>
      <c r="M91" s="90"/>
      <c r="N91" s="91" t="s">
        <v>795</v>
      </c>
      <c r="O91" s="91" t="s">
        <v>796</v>
      </c>
      <c r="P91" s="91" t="s">
        <v>797</v>
      </c>
      <c r="Q91" s="92">
        <v>661629</v>
      </c>
      <c r="R91" s="93" t="s">
        <v>53</v>
      </c>
      <c r="S91" s="93" t="s">
        <v>49</v>
      </c>
      <c r="T91" s="92">
        <v>330000</v>
      </c>
      <c r="U91" s="94">
        <v>43830</v>
      </c>
      <c r="V91" s="95">
        <f>SUM($T$11:T91)</f>
        <v>30963032</v>
      </c>
      <c r="W91" s="92">
        <v>140</v>
      </c>
      <c r="X91" s="92">
        <v>158</v>
      </c>
      <c r="Y91" s="92">
        <v>90</v>
      </c>
      <c r="Z91" s="97">
        <f t="shared" si="4"/>
        <v>388</v>
      </c>
      <c r="AA91" s="92">
        <v>330000</v>
      </c>
      <c r="AB91" s="92"/>
      <c r="AC91" s="92">
        <v>330000</v>
      </c>
      <c r="AD91" s="92"/>
      <c r="AE91" s="86" t="s">
        <v>113</v>
      </c>
      <c r="AF91" s="235" t="s">
        <v>114</v>
      </c>
      <c r="AG91" s="100"/>
      <c r="AH91" s="86">
        <v>1084</v>
      </c>
      <c r="AI91" s="101">
        <v>2</v>
      </c>
      <c r="AJ91" s="102">
        <f t="shared" si="5"/>
        <v>1086</v>
      </c>
      <c r="AK91" s="100"/>
      <c r="AL91" s="100"/>
      <c r="AM91" s="100"/>
      <c r="AN91" s="100"/>
      <c r="AO91" s="100"/>
      <c r="AP91" s="100"/>
      <c r="AQ91" s="100"/>
    </row>
    <row r="92" spans="1:43" s="33" customFormat="1" ht="178.5" x14ac:dyDescent="0.25">
      <c r="A92" s="225">
        <v>82</v>
      </c>
      <c r="B92" s="233">
        <v>82</v>
      </c>
      <c r="C92" s="62" t="s">
        <v>798</v>
      </c>
      <c r="D92" s="62" t="s">
        <v>799</v>
      </c>
      <c r="E92" s="62" t="s">
        <v>800</v>
      </c>
      <c r="F92" s="90" t="s">
        <v>801</v>
      </c>
      <c r="G92" s="103" t="s">
        <v>66</v>
      </c>
      <c r="H92" s="103" t="s">
        <v>66</v>
      </c>
      <c r="I92" s="103" t="s">
        <v>66</v>
      </c>
      <c r="J92" s="62" t="s">
        <v>107</v>
      </c>
      <c r="K92" s="90" t="s">
        <v>802</v>
      </c>
      <c r="L92" s="90" t="s">
        <v>803</v>
      </c>
      <c r="M92" s="90"/>
      <c r="N92" s="91" t="s">
        <v>804</v>
      </c>
      <c r="O92" s="91" t="s">
        <v>805</v>
      </c>
      <c r="P92" s="91" t="s">
        <v>806</v>
      </c>
      <c r="Q92" s="92">
        <v>658524</v>
      </c>
      <c r="R92" s="93" t="s">
        <v>48</v>
      </c>
      <c r="S92" s="93" t="s">
        <v>49</v>
      </c>
      <c r="T92" s="92">
        <v>329262</v>
      </c>
      <c r="U92" s="94">
        <v>43830</v>
      </c>
      <c r="V92" s="95">
        <f>SUM($T$11:T92)</f>
        <v>31292294</v>
      </c>
      <c r="W92" s="92">
        <v>180</v>
      </c>
      <c r="X92" s="92">
        <v>116</v>
      </c>
      <c r="Y92" s="92">
        <v>90</v>
      </c>
      <c r="Z92" s="97">
        <f t="shared" si="4"/>
        <v>386</v>
      </c>
      <c r="AA92" s="92">
        <v>329262</v>
      </c>
      <c r="AB92" s="92"/>
      <c r="AC92" s="92">
        <v>329262</v>
      </c>
      <c r="AD92" s="92"/>
      <c r="AE92" s="86" t="s">
        <v>124</v>
      </c>
      <c r="AF92" s="235" t="s">
        <v>114</v>
      </c>
      <c r="AG92" s="100"/>
      <c r="AH92" s="86">
        <v>266</v>
      </c>
      <c r="AI92" s="101">
        <v>0</v>
      </c>
      <c r="AJ92" s="102">
        <f t="shared" si="5"/>
        <v>266</v>
      </c>
      <c r="AK92" s="100"/>
      <c r="AL92" s="100"/>
      <c r="AM92" s="100"/>
      <c r="AN92" s="100"/>
      <c r="AO92" s="100"/>
      <c r="AP92" s="100"/>
      <c r="AQ92" s="100"/>
    </row>
    <row r="93" spans="1:43" s="33" customFormat="1" ht="126" x14ac:dyDescent="0.25">
      <c r="A93" s="225">
        <v>83</v>
      </c>
      <c r="B93" s="233">
        <v>83</v>
      </c>
      <c r="C93" s="62" t="s">
        <v>807</v>
      </c>
      <c r="D93" s="62" t="s">
        <v>808</v>
      </c>
      <c r="E93" s="62" t="s">
        <v>809</v>
      </c>
      <c r="F93" s="90" t="s">
        <v>91</v>
      </c>
      <c r="G93" s="103" t="s">
        <v>66</v>
      </c>
      <c r="H93" s="103" t="s">
        <v>66</v>
      </c>
      <c r="I93" s="103" t="s">
        <v>66</v>
      </c>
      <c r="J93" s="62" t="s">
        <v>107</v>
      </c>
      <c r="K93" s="90" t="s">
        <v>810</v>
      </c>
      <c r="L93" s="90" t="s">
        <v>811</v>
      </c>
      <c r="M93" s="90"/>
      <c r="N93" s="91" t="s">
        <v>812</v>
      </c>
      <c r="O93" s="91" t="s">
        <v>813</v>
      </c>
      <c r="P93" s="91" t="s">
        <v>814</v>
      </c>
      <c r="Q93" s="92">
        <v>900000</v>
      </c>
      <c r="R93" s="93" t="s">
        <v>46</v>
      </c>
      <c r="S93" s="93" t="s">
        <v>45</v>
      </c>
      <c r="T93" s="92">
        <v>450000</v>
      </c>
      <c r="U93" s="94">
        <v>43830</v>
      </c>
      <c r="V93" s="95">
        <f>SUM($T$11:T93)</f>
        <v>31742294</v>
      </c>
      <c r="W93" s="92">
        <v>160</v>
      </c>
      <c r="X93" s="92">
        <v>136</v>
      </c>
      <c r="Y93" s="92">
        <v>90</v>
      </c>
      <c r="Z93" s="97">
        <f t="shared" si="4"/>
        <v>386</v>
      </c>
      <c r="AA93" s="92">
        <v>450000</v>
      </c>
      <c r="AB93" s="92"/>
      <c r="AC93" s="92">
        <v>450000</v>
      </c>
      <c r="AD93" s="92"/>
      <c r="AE93" s="86" t="s">
        <v>113</v>
      </c>
      <c r="AF93" s="235" t="s">
        <v>311</v>
      </c>
      <c r="AG93" s="100"/>
      <c r="AH93" s="86">
        <v>517</v>
      </c>
      <c r="AI93" s="101">
        <v>1</v>
      </c>
      <c r="AJ93" s="102">
        <f t="shared" si="5"/>
        <v>518</v>
      </c>
      <c r="AK93" s="100"/>
      <c r="AL93" s="100"/>
      <c r="AM93" s="100"/>
      <c r="AN93" s="100"/>
      <c r="AO93" s="100"/>
      <c r="AP93" s="100"/>
      <c r="AQ93" s="100"/>
    </row>
    <row r="94" spans="1:43" s="33" customFormat="1" ht="199.5" x14ac:dyDescent="0.25">
      <c r="A94" s="225">
        <v>84</v>
      </c>
      <c r="B94" s="233">
        <v>84</v>
      </c>
      <c r="C94" s="62" t="s">
        <v>815</v>
      </c>
      <c r="D94" s="62" t="s">
        <v>816</v>
      </c>
      <c r="E94" s="62" t="s">
        <v>817</v>
      </c>
      <c r="F94" s="90" t="s">
        <v>78</v>
      </c>
      <c r="G94" s="103" t="s">
        <v>66</v>
      </c>
      <c r="H94" s="103" t="s">
        <v>66</v>
      </c>
      <c r="I94" s="103" t="s">
        <v>66</v>
      </c>
      <c r="J94" s="62" t="s">
        <v>107</v>
      </c>
      <c r="K94" s="90" t="s">
        <v>818</v>
      </c>
      <c r="L94" s="90" t="s">
        <v>819</v>
      </c>
      <c r="M94" s="90"/>
      <c r="N94" s="91" t="s">
        <v>820</v>
      </c>
      <c r="O94" s="91" t="s">
        <v>821</v>
      </c>
      <c r="P94" s="91" t="s">
        <v>822</v>
      </c>
      <c r="Q94" s="92">
        <v>3429959</v>
      </c>
      <c r="R94" s="93" t="s">
        <v>48</v>
      </c>
      <c r="S94" s="93" t="s">
        <v>49</v>
      </c>
      <c r="T94" s="92">
        <v>500000</v>
      </c>
      <c r="U94" s="94">
        <v>43830</v>
      </c>
      <c r="V94" s="95">
        <f>SUM($T$11:T94)</f>
        <v>32242294</v>
      </c>
      <c r="W94" s="92">
        <v>130</v>
      </c>
      <c r="X94" s="92">
        <v>136</v>
      </c>
      <c r="Y94" s="92">
        <v>120</v>
      </c>
      <c r="Z94" s="97">
        <f t="shared" si="4"/>
        <v>386</v>
      </c>
      <c r="AA94" s="92">
        <v>500000</v>
      </c>
      <c r="AB94" s="92"/>
      <c r="AC94" s="92">
        <v>500000</v>
      </c>
      <c r="AD94" s="92"/>
      <c r="AE94" s="86" t="s">
        <v>823</v>
      </c>
      <c r="AF94" s="235" t="s">
        <v>114</v>
      </c>
      <c r="AG94" s="100"/>
      <c r="AH94" s="86">
        <v>525</v>
      </c>
      <c r="AI94" s="101">
        <v>0</v>
      </c>
      <c r="AJ94" s="102">
        <f t="shared" si="5"/>
        <v>525</v>
      </c>
      <c r="AK94" s="100"/>
      <c r="AL94" s="100"/>
      <c r="AM94" s="100"/>
      <c r="AN94" s="100"/>
      <c r="AO94" s="100"/>
      <c r="AP94" s="100"/>
      <c r="AQ94" s="100"/>
    </row>
    <row r="95" spans="1:43" s="33" customFormat="1" ht="147" x14ac:dyDescent="0.25">
      <c r="A95" s="225">
        <v>85</v>
      </c>
      <c r="B95" s="233">
        <v>85</v>
      </c>
      <c r="C95" s="62" t="s">
        <v>824</v>
      </c>
      <c r="D95" s="62" t="s">
        <v>825</v>
      </c>
      <c r="E95" s="62" t="s">
        <v>69</v>
      </c>
      <c r="F95" s="90" t="s">
        <v>70</v>
      </c>
      <c r="G95" s="103" t="s">
        <v>66</v>
      </c>
      <c r="H95" s="103" t="s">
        <v>66</v>
      </c>
      <c r="I95" s="103" t="s">
        <v>66</v>
      </c>
      <c r="J95" s="62" t="s">
        <v>107</v>
      </c>
      <c r="K95" s="90" t="s">
        <v>826</v>
      </c>
      <c r="L95" s="90" t="s">
        <v>827</v>
      </c>
      <c r="M95" s="90"/>
      <c r="N95" s="91" t="s">
        <v>828</v>
      </c>
      <c r="O95" s="91" t="s">
        <v>829</v>
      </c>
      <c r="P95" s="91" t="s">
        <v>830</v>
      </c>
      <c r="Q95" s="92">
        <v>1185363</v>
      </c>
      <c r="R95" s="93" t="s">
        <v>48</v>
      </c>
      <c r="S95" s="93" t="s">
        <v>45</v>
      </c>
      <c r="T95" s="92">
        <v>500000</v>
      </c>
      <c r="U95" s="94">
        <v>43830</v>
      </c>
      <c r="V95" s="95">
        <f>SUM($T$11:T95)</f>
        <v>32742294</v>
      </c>
      <c r="W95" s="92">
        <v>160</v>
      </c>
      <c r="X95" s="92">
        <v>136</v>
      </c>
      <c r="Y95" s="92">
        <v>90</v>
      </c>
      <c r="Z95" s="97">
        <f t="shared" si="4"/>
        <v>386</v>
      </c>
      <c r="AA95" s="92">
        <v>500000</v>
      </c>
      <c r="AB95" s="92"/>
      <c r="AC95" s="92">
        <v>500000</v>
      </c>
      <c r="AD95" s="92"/>
      <c r="AE95" s="86" t="s">
        <v>124</v>
      </c>
      <c r="AF95" s="235" t="s">
        <v>114</v>
      </c>
      <c r="AG95" s="100"/>
      <c r="AH95" s="86">
        <v>531</v>
      </c>
      <c r="AI95" s="101">
        <v>3</v>
      </c>
      <c r="AJ95" s="102">
        <f t="shared" si="5"/>
        <v>534</v>
      </c>
      <c r="AK95" s="100"/>
      <c r="AL95" s="100"/>
      <c r="AM95" s="100"/>
      <c r="AN95" s="100"/>
      <c r="AO95" s="100"/>
      <c r="AP95" s="100"/>
      <c r="AQ95" s="100"/>
    </row>
    <row r="96" spans="1:43" s="33" customFormat="1" ht="168" x14ac:dyDescent="0.25">
      <c r="A96" s="225">
        <v>86</v>
      </c>
      <c r="B96" s="233">
        <v>86</v>
      </c>
      <c r="C96" s="62" t="s">
        <v>831</v>
      </c>
      <c r="D96" s="62" t="s">
        <v>832</v>
      </c>
      <c r="E96" s="62" t="s">
        <v>833</v>
      </c>
      <c r="F96" s="90" t="s">
        <v>834</v>
      </c>
      <c r="G96" s="103" t="s">
        <v>66</v>
      </c>
      <c r="H96" s="103" t="s">
        <v>66</v>
      </c>
      <c r="I96" s="103" t="s">
        <v>66</v>
      </c>
      <c r="J96" s="62" t="s">
        <v>107</v>
      </c>
      <c r="K96" s="90" t="s">
        <v>835</v>
      </c>
      <c r="L96" s="90" t="s">
        <v>836</v>
      </c>
      <c r="M96" s="90"/>
      <c r="N96" s="91" t="s">
        <v>837</v>
      </c>
      <c r="O96" s="91" t="s">
        <v>838</v>
      </c>
      <c r="P96" s="91" t="s">
        <v>839</v>
      </c>
      <c r="Q96" s="92">
        <v>1059033.77</v>
      </c>
      <c r="R96" s="93" t="s">
        <v>42</v>
      </c>
      <c r="S96" s="93" t="s">
        <v>68</v>
      </c>
      <c r="T96" s="92">
        <v>500000</v>
      </c>
      <c r="U96" s="94">
        <v>43830</v>
      </c>
      <c r="V96" s="95">
        <f>SUM($T$11:T96)</f>
        <v>33242294</v>
      </c>
      <c r="W96" s="92">
        <v>110</v>
      </c>
      <c r="X96" s="92">
        <v>156</v>
      </c>
      <c r="Y96" s="92">
        <v>120</v>
      </c>
      <c r="Z96" s="97">
        <f t="shared" si="4"/>
        <v>386</v>
      </c>
      <c r="AA96" s="92">
        <v>500000</v>
      </c>
      <c r="AB96" s="92"/>
      <c r="AC96" s="92">
        <v>500000</v>
      </c>
      <c r="AD96" s="92"/>
      <c r="AE96" s="86" t="s">
        <v>113</v>
      </c>
      <c r="AF96" s="235" t="s">
        <v>114</v>
      </c>
      <c r="AG96" s="100"/>
      <c r="AH96" s="86">
        <v>727</v>
      </c>
      <c r="AI96" s="101">
        <v>2</v>
      </c>
      <c r="AJ96" s="102">
        <f t="shared" si="5"/>
        <v>729</v>
      </c>
      <c r="AK96" s="100"/>
      <c r="AL96" s="100"/>
      <c r="AM96" s="100"/>
      <c r="AN96" s="100"/>
      <c r="AO96" s="100"/>
      <c r="AP96" s="100"/>
      <c r="AQ96" s="100"/>
    </row>
    <row r="97" spans="1:43" s="33" customFormat="1" ht="220.5" x14ac:dyDescent="0.25">
      <c r="A97" s="225">
        <v>87</v>
      </c>
      <c r="B97" s="233">
        <v>87</v>
      </c>
      <c r="C97" s="62" t="s">
        <v>840</v>
      </c>
      <c r="D97" s="62" t="s">
        <v>841</v>
      </c>
      <c r="E97" s="62" t="s">
        <v>842</v>
      </c>
      <c r="F97" s="90" t="s">
        <v>561</v>
      </c>
      <c r="G97" s="103" t="s">
        <v>66</v>
      </c>
      <c r="H97" s="103" t="s">
        <v>352</v>
      </c>
      <c r="I97" s="103" t="s">
        <v>352</v>
      </c>
      <c r="J97" s="62" t="s">
        <v>107</v>
      </c>
      <c r="K97" s="90" t="s">
        <v>843</v>
      </c>
      <c r="L97" s="90" t="s">
        <v>844</v>
      </c>
      <c r="M97" s="90"/>
      <c r="N97" s="91" t="s">
        <v>845</v>
      </c>
      <c r="O97" s="91" t="s">
        <v>846</v>
      </c>
      <c r="P97" s="91" t="s">
        <v>847</v>
      </c>
      <c r="Q97" s="92">
        <v>520000</v>
      </c>
      <c r="R97" s="93" t="s">
        <v>48</v>
      </c>
      <c r="S97" s="93" t="s">
        <v>49</v>
      </c>
      <c r="T97" s="92">
        <v>260000</v>
      </c>
      <c r="U97" s="94">
        <v>43830</v>
      </c>
      <c r="V97" s="95">
        <f>SUM($T$11:T97)</f>
        <v>33502294</v>
      </c>
      <c r="W97" s="92">
        <v>130</v>
      </c>
      <c r="X97" s="92">
        <v>165</v>
      </c>
      <c r="Y97" s="92">
        <v>90</v>
      </c>
      <c r="Z97" s="97">
        <f t="shared" si="4"/>
        <v>385</v>
      </c>
      <c r="AA97" s="92">
        <v>260000</v>
      </c>
      <c r="AB97" s="92"/>
      <c r="AC97" s="92">
        <v>260000</v>
      </c>
      <c r="AD97" s="92"/>
      <c r="AE97" s="86" t="s">
        <v>113</v>
      </c>
      <c r="AF97" s="235" t="s">
        <v>114</v>
      </c>
      <c r="AG97" s="100"/>
      <c r="AH97" s="86">
        <v>287</v>
      </c>
      <c r="AI97" s="101">
        <v>0</v>
      </c>
      <c r="AJ97" s="102">
        <f t="shared" si="5"/>
        <v>287</v>
      </c>
      <c r="AK97" s="100"/>
      <c r="AL97" s="100"/>
      <c r="AM97" s="100"/>
      <c r="AN97" s="100"/>
      <c r="AO97" s="100"/>
      <c r="AP97" s="100"/>
      <c r="AQ97" s="100"/>
    </row>
    <row r="98" spans="1:43" s="33" customFormat="1" ht="84" x14ac:dyDescent="0.25">
      <c r="A98" s="225">
        <v>88</v>
      </c>
      <c r="B98" s="233">
        <v>88</v>
      </c>
      <c r="C98" s="62" t="s">
        <v>848</v>
      </c>
      <c r="D98" s="62" t="s">
        <v>849</v>
      </c>
      <c r="E98" s="62" t="s">
        <v>850</v>
      </c>
      <c r="F98" s="90" t="s">
        <v>196</v>
      </c>
      <c r="G98" s="103" t="s">
        <v>62</v>
      </c>
      <c r="H98" s="103" t="s">
        <v>62</v>
      </c>
      <c r="I98" s="103" t="s">
        <v>86</v>
      </c>
      <c r="J98" s="62" t="s">
        <v>107</v>
      </c>
      <c r="K98" s="90" t="s">
        <v>851</v>
      </c>
      <c r="L98" s="90" t="s">
        <v>852</v>
      </c>
      <c r="M98" s="90"/>
      <c r="N98" s="91" t="s">
        <v>853</v>
      </c>
      <c r="O98" s="91" t="s">
        <v>854</v>
      </c>
      <c r="P98" s="91" t="s">
        <v>855</v>
      </c>
      <c r="Q98" s="92">
        <v>3710182</v>
      </c>
      <c r="R98" s="93" t="s">
        <v>58</v>
      </c>
      <c r="S98" s="93" t="s">
        <v>49</v>
      </c>
      <c r="T98" s="92">
        <v>500000</v>
      </c>
      <c r="U98" s="94">
        <v>43830</v>
      </c>
      <c r="V98" s="95">
        <f>SUM($T$11:T98)</f>
        <v>34002294</v>
      </c>
      <c r="W98" s="92">
        <v>120</v>
      </c>
      <c r="X98" s="92">
        <v>145</v>
      </c>
      <c r="Y98" s="92">
        <v>120</v>
      </c>
      <c r="Z98" s="97">
        <f t="shared" si="4"/>
        <v>385</v>
      </c>
      <c r="AA98" s="92">
        <v>500000</v>
      </c>
      <c r="AB98" s="92"/>
      <c r="AC98" s="92">
        <v>500000</v>
      </c>
      <c r="AD98" s="92"/>
      <c r="AE98" s="86" t="s">
        <v>124</v>
      </c>
      <c r="AF98" s="235" t="s">
        <v>114</v>
      </c>
      <c r="AG98" s="100"/>
      <c r="AH98" s="86">
        <v>1260</v>
      </c>
      <c r="AI98" s="101">
        <v>12</v>
      </c>
      <c r="AJ98" s="102">
        <f t="shared" si="5"/>
        <v>1272</v>
      </c>
      <c r="AK98" s="100"/>
      <c r="AL98" s="100"/>
      <c r="AM98" s="100"/>
      <c r="AN98" s="100"/>
      <c r="AO98" s="100"/>
      <c r="AP98" s="100"/>
      <c r="AQ98" s="100"/>
    </row>
    <row r="99" spans="1:43" s="33" customFormat="1" ht="126" x14ac:dyDescent="0.25">
      <c r="A99" s="225">
        <v>89</v>
      </c>
      <c r="B99" s="233">
        <v>89</v>
      </c>
      <c r="C99" s="62" t="s">
        <v>856</v>
      </c>
      <c r="D99" s="62" t="s">
        <v>857</v>
      </c>
      <c r="E99" s="62" t="s">
        <v>858</v>
      </c>
      <c r="F99" s="90" t="s">
        <v>89</v>
      </c>
      <c r="G99" s="103" t="s">
        <v>41</v>
      </c>
      <c r="H99" s="103" t="s">
        <v>39</v>
      </c>
      <c r="I99" s="103" t="s">
        <v>39</v>
      </c>
      <c r="J99" s="62" t="s">
        <v>107</v>
      </c>
      <c r="K99" s="90" t="s">
        <v>859</v>
      </c>
      <c r="L99" s="90" t="s">
        <v>860</v>
      </c>
      <c r="M99" s="90"/>
      <c r="N99" s="91" t="s">
        <v>861</v>
      </c>
      <c r="O99" s="91" t="s">
        <v>862</v>
      </c>
      <c r="P99" s="91" t="s">
        <v>863</v>
      </c>
      <c r="Q99" s="92">
        <v>410000</v>
      </c>
      <c r="R99" s="93" t="s">
        <v>48</v>
      </c>
      <c r="S99" s="93" t="s">
        <v>49</v>
      </c>
      <c r="T99" s="92">
        <v>205000</v>
      </c>
      <c r="U99" s="94">
        <v>43830</v>
      </c>
      <c r="V99" s="95">
        <f>SUM($T$11:T99)</f>
        <v>34207294</v>
      </c>
      <c r="W99" s="92">
        <v>150</v>
      </c>
      <c r="X99" s="92">
        <v>153</v>
      </c>
      <c r="Y99" s="92">
        <v>80</v>
      </c>
      <c r="Z99" s="97">
        <f t="shared" si="4"/>
        <v>383</v>
      </c>
      <c r="AA99" s="92">
        <v>205000</v>
      </c>
      <c r="AB99" s="92"/>
      <c r="AC99" s="92">
        <v>205000</v>
      </c>
      <c r="AD99" s="92"/>
      <c r="AE99" s="86" t="s">
        <v>124</v>
      </c>
      <c r="AF99" s="235" t="s">
        <v>114</v>
      </c>
      <c r="AG99" s="100"/>
      <c r="AH99" s="86">
        <v>260</v>
      </c>
      <c r="AI99" s="101">
        <v>0</v>
      </c>
      <c r="AJ99" s="102">
        <f t="shared" si="5"/>
        <v>260</v>
      </c>
      <c r="AK99" s="100"/>
      <c r="AL99" s="100"/>
      <c r="AM99" s="100"/>
      <c r="AN99" s="100"/>
      <c r="AO99" s="100"/>
      <c r="AP99" s="100"/>
      <c r="AQ99" s="100"/>
    </row>
    <row r="100" spans="1:43" s="33" customFormat="1" ht="168" x14ac:dyDescent="0.25">
      <c r="A100" s="225">
        <v>90</v>
      </c>
      <c r="B100" s="233">
        <v>90</v>
      </c>
      <c r="C100" s="62" t="s">
        <v>864</v>
      </c>
      <c r="D100" s="62" t="s">
        <v>865</v>
      </c>
      <c r="E100" s="62" t="s">
        <v>866</v>
      </c>
      <c r="F100" s="90" t="s">
        <v>867</v>
      </c>
      <c r="G100" s="103" t="s">
        <v>66</v>
      </c>
      <c r="H100" s="103" t="s">
        <v>66</v>
      </c>
      <c r="I100" s="103" t="s">
        <v>66</v>
      </c>
      <c r="J100" s="62" t="s">
        <v>107</v>
      </c>
      <c r="K100" s="90" t="s">
        <v>868</v>
      </c>
      <c r="L100" s="90" t="s">
        <v>869</v>
      </c>
      <c r="M100" s="90"/>
      <c r="N100" s="91" t="s">
        <v>870</v>
      </c>
      <c r="O100" s="91" t="s">
        <v>871</v>
      </c>
      <c r="P100" s="91" t="s">
        <v>872</v>
      </c>
      <c r="Q100" s="92">
        <v>846400</v>
      </c>
      <c r="R100" s="93" t="s">
        <v>48</v>
      </c>
      <c r="S100" s="93" t="s">
        <v>49</v>
      </c>
      <c r="T100" s="92">
        <v>423200</v>
      </c>
      <c r="U100" s="94">
        <v>43830</v>
      </c>
      <c r="V100" s="95">
        <f>SUM($T$11:T100)</f>
        <v>34630494</v>
      </c>
      <c r="W100" s="92">
        <v>160</v>
      </c>
      <c r="X100" s="92">
        <v>81</v>
      </c>
      <c r="Y100" s="92">
        <v>140</v>
      </c>
      <c r="Z100" s="97">
        <f t="shared" si="4"/>
        <v>381</v>
      </c>
      <c r="AA100" s="92">
        <v>423200</v>
      </c>
      <c r="AB100" s="92"/>
      <c r="AC100" s="92">
        <v>423200</v>
      </c>
      <c r="AD100" s="92"/>
      <c r="AE100" s="86" t="s">
        <v>124</v>
      </c>
      <c r="AF100" s="235" t="s">
        <v>114</v>
      </c>
      <c r="AG100" s="100"/>
      <c r="AH100" s="86">
        <v>343</v>
      </c>
      <c r="AI100" s="101">
        <v>3</v>
      </c>
      <c r="AJ100" s="102">
        <f t="shared" si="5"/>
        <v>346</v>
      </c>
      <c r="AK100" s="100"/>
      <c r="AL100" s="100"/>
      <c r="AM100" s="100"/>
      <c r="AN100" s="100"/>
      <c r="AO100" s="100"/>
      <c r="AP100" s="100"/>
      <c r="AQ100" s="100"/>
    </row>
    <row r="101" spans="1:43" s="33" customFormat="1" ht="178.5" x14ac:dyDescent="0.25">
      <c r="A101" s="225">
        <v>91</v>
      </c>
      <c r="B101" s="233">
        <v>91</v>
      </c>
      <c r="C101" s="62" t="s">
        <v>873</v>
      </c>
      <c r="D101" s="62" t="s">
        <v>874</v>
      </c>
      <c r="E101" s="62" t="s">
        <v>875</v>
      </c>
      <c r="F101" s="90" t="s">
        <v>600</v>
      </c>
      <c r="G101" s="103" t="s">
        <v>66</v>
      </c>
      <c r="H101" s="103" t="s">
        <v>352</v>
      </c>
      <c r="I101" s="103" t="s">
        <v>352</v>
      </c>
      <c r="J101" s="62" t="s">
        <v>107</v>
      </c>
      <c r="K101" s="90" t="s">
        <v>876</v>
      </c>
      <c r="L101" s="90" t="s">
        <v>877</v>
      </c>
      <c r="M101" s="90"/>
      <c r="N101" s="91" t="s">
        <v>878</v>
      </c>
      <c r="O101" s="91" t="s">
        <v>879</v>
      </c>
      <c r="P101" s="91" t="s">
        <v>880</v>
      </c>
      <c r="Q101" s="92">
        <v>1000000</v>
      </c>
      <c r="R101" s="93" t="s">
        <v>48</v>
      </c>
      <c r="S101" s="93" t="s">
        <v>49</v>
      </c>
      <c r="T101" s="92">
        <v>500000</v>
      </c>
      <c r="U101" s="94">
        <v>43830</v>
      </c>
      <c r="V101" s="95">
        <f>SUM($T$11:T101)</f>
        <v>35130494</v>
      </c>
      <c r="W101" s="92">
        <v>130</v>
      </c>
      <c r="X101" s="92">
        <v>160</v>
      </c>
      <c r="Y101" s="92">
        <v>90</v>
      </c>
      <c r="Z101" s="97">
        <f t="shared" si="4"/>
        <v>380</v>
      </c>
      <c r="AA101" s="92">
        <v>500000</v>
      </c>
      <c r="AB101" s="92"/>
      <c r="AC101" s="92">
        <v>500000</v>
      </c>
      <c r="AD101" s="92"/>
      <c r="AE101" s="86" t="s">
        <v>124</v>
      </c>
      <c r="AF101" s="235" t="s">
        <v>311</v>
      </c>
      <c r="AG101" s="100"/>
      <c r="AH101" s="86">
        <v>592</v>
      </c>
      <c r="AI101" s="101">
        <v>3</v>
      </c>
      <c r="AJ101" s="102">
        <f t="shared" si="5"/>
        <v>595</v>
      </c>
      <c r="AK101" s="100"/>
      <c r="AL101" s="100"/>
      <c r="AM101" s="100"/>
      <c r="AN101" s="100"/>
      <c r="AO101" s="100"/>
      <c r="AP101" s="100"/>
      <c r="AQ101" s="100"/>
    </row>
    <row r="102" spans="1:43" s="33" customFormat="1" ht="147" x14ac:dyDescent="0.25">
      <c r="A102" s="225">
        <v>92</v>
      </c>
      <c r="B102" s="233">
        <v>92</v>
      </c>
      <c r="C102" s="62" t="s">
        <v>881</v>
      </c>
      <c r="D102" s="62" t="s">
        <v>882</v>
      </c>
      <c r="E102" s="62" t="s">
        <v>883</v>
      </c>
      <c r="F102" s="90" t="s">
        <v>161</v>
      </c>
      <c r="G102" s="103" t="s">
        <v>41</v>
      </c>
      <c r="H102" s="103" t="s">
        <v>39</v>
      </c>
      <c r="I102" s="103" t="s">
        <v>39</v>
      </c>
      <c r="J102" s="62" t="s">
        <v>107</v>
      </c>
      <c r="K102" s="90" t="s">
        <v>884</v>
      </c>
      <c r="L102" s="90" t="s">
        <v>885</v>
      </c>
      <c r="M102" s="90"/>
      <c r="N102" s="91" t="s">
        <v>886</v>
      </c>
      <c r="O102" s="91" t="s">
        <v>887</v>
      </c>
      <c r="P102" s="91" t="s">
        <v>888</v>
      </c>
      <c r="Q102" s="92">
        <v>910000</v>
      </c>
      <c r="R102" s="93" t="s">
        <v>48</v>
      </c>
      <c r="S102" s="93" t="s">
        <v>49</v>
      </c>
      <c r="T102" s="92">
        <v>455000</v>
      </c>
      <c r="U102" s="94">
        <v>43830</v>
      </c>
      <c r="V102" s="95">
        <f>SUM($T$11:T102)</f>
        <v>35585494</v>
      </c>
      <c r="W102" s="92">
        <v>130</v>
      </c>
      <c r="X102" s="92">
        <v>158</v>
      </c>
      <c r="Y102" s="92">
        <v>90</v>
      </c>
      <c r="Z102" s="97">
        <f t="shared" si="4"/>
        <v>378</v>
      </c>
      <c r="AA102" s="92">
        <v>455000</v>
      </c>
      <c r="AB102" s="92"/>
      <c r="AC102" s="92">
        <v>455000</v>
      </c>
      <c r="AD102" s="92"/>
      <c r="AE102" s="86" t="s">
        <v>113</v>
      </c>
      <c r="AF102" s="235" t="s">
        <v>114</v>
      </c>
      <c r="AG102" s="100"/>
      <c r="AH102" s="86">
        <v>415</v>
      </c>
      <c r="AI102" s="101">
        <v>1</v>
      </c>
      <c r="AJ102" s="102">
        <f t="shared" si="5"/>
        <v>416</v>
      </c>
      <c r="AK102" s="100"/>
      <c r="AL102" s="100"/>
      <c r="AM102" s="100"/>
      <c r="AN102" s="100"/>
      <c r="AO102" s="100"/>
      <c r="AP102" s="100"/>
      <c r="AQ102" s="100"/>
    </row>
    <row r="103" spans="1:43" s="33" customFormat="1" ht="178.5" x14ac:dyDescent="0.25">
      <c r="A103" s="225">
        <v>93</v>
      </c>
      <c r="B103" s="233">
        <v>93</v>
      </c>
      <c r="C103" s="62" t="s">
        <v>889</v>
      </c>
      <c r="D103" s="62" t="s">
        <v>890</v>
      </c>
      <c r="E103" s="62" t="s">
        <v>891</v>
      </c>
      <c r="F103" s="90" t="s">
        <v>892</v>
      </c>
      <c r="G103" s="103" t="s">
        <v>43</v>
      </c>
      <c r="H103" s="103" t="s">
        <v>43</v>
      </c>
      <c r="I103" s="103" t="s">
        <v>43</v>
      </c>
      <c r="J103" s="62" t="s">
        <v>107</v>
      </c>
      <c r="K103" s="90" t="s">
        <v>893</v>
      </c>
      <c r="L103" s="90" t="s">
        <v>894</v>
      </c>
      <c r="M103" s="90"/>
      <c r="N103" s="91" t="s">
        <v>895</v>
      </c>
      <c r="O103" s="91" t="s">
        <v>896</v>
      </c>
      <c r="P103" s="91" t="s">
        <v>897</v>
      </c>
      <c r="Q103" s="92">
        <v>951986</v>
      </c>
      <c r="R103" s="93" t="s">
        <v>51</v>
      </c>
      <c r="S103" s="93" t="s">
        <v>68</v>
      </c>
      <c r="T103" s="92">
        <v>475993</v>
      </c>
      <c r="U103" s="94">
        <v>43830</v>
      </c>
      <c r="V103" s="95">
        <f>SUM($T$11:T103)</f>
        <v>36061487</v>
      </c>
      <c r="W103" s="92">
        <v>130</v>
      </c>
      <c r="X103" s="92">
        <v>158</v>
      </c>
      <c r="Y103" s="92">
        <v>90</v>
      </c>
      <c r="Z103" s="97">
        <f t="shared" si="4"/>
        <v>378</v>
      </c>
      <c r="AA103" s="92">
        <v>475993</v>
      </c>
      <c r="AB103" s="92"/>
      <c r="AC103" s="92">
        <v>475993</v>
      </c>
      <c r="AD103" s="92"/>
      <c r="AE103" s="86" t="s">
        <v>113</v>
      </c>
      <c r="AF103" s="235" t="s">
        <v>114</v>
      </c>
      <c r="AG103" s="100"/>
      <c r="AH103" s="86">
        <v>489</v>
      </c>
      <c r="AI103" s="101">
        <v>1</v>
      </c>
      <c r="AJ103" s="102">
        <f t="shared" si="5"/>
        <v>490</v>
      </c>
      <c r="AK103" s="100"/>
      <c r="AL103" s="100"/>
      <c r="AM103" s="100"/>
      <c r="AN103" s="100"/>
      <c r="AO103" s="100"/>
      <c r="AP103" s="100"/>
      <c r="AQ103" s="100"/>
    </row>
    <row r="104" spans="1:43" s="33" customFormat="1" ht="94.5" x14ac:dyDescent="0.25">
      <c r="A104" s="225">
        <v>94</v>
      </c>
      <c r="B104" s="233">
        <v>94</v>
      </c>
      <c r="C104" s="62" t="s">
        <v>898</v>
      </c>
      <c r="D104" s="62" t="s">
        <v>899</v>
      </c>
      <c r="E104" s="62" t="s">
        <v>900</v>
      </c>
      <c r="F104" s="90" t="s">
        <v>57</v>
      </c>
      <c r="G104" s="103" t="s">
        <v>43</v>
      </c>
      <c r="H104" s="103" t="s">
        <v>56</v>
      </c>
      <c r="I104" s="103" t="s">
        <v>56</v>
      </c>
      <c r="J104" s="62" t="s">
        <v>107</v>
      </c>
      <c r="K104" s="90" t="s">
        <v>901</v>
      </c>
      <c r="L104" s="90" t="s">
        <v>902</v>
      </c>
      <c r="M104" s="90"/>
      <c r="N104" s="91" t="s">
        <v>903</v>
      </c>
      <c r="O104" s="91" t="s">
        <v>904</v>
      </c>
      <c r="P104" s="91" t="s">
        <v>905</v>
      </c>
      <c r="Q104" s="92">
        <v>1125920</v>
      </c>
      <c r="R104" s="93" t="s">
        <v>48</v>
      </c>
      <c r="S104" s="93" t="s">
        <v>49</v>
      </c>
      <c r="T104" s="92">
        <v>500000</v>
      </c>
      <c r="U104" s="94">
        <v>43830</v>
      </c>
      <c r="V104" s="95">
        <f>SUM($T$11:T104)</f>
        <v>36561487</v>
      </c>
      <c r="W104" s="92">
        <v>140</v>
      </c>
      <c r="X104" s="92">
        <v>148</v>
      </c>
      <c r="Y104" s="92">
        <v>90</v>
      </c>
      <c r="Z104" s="97">
        <f t="shared" si="4"/>
        <v>378</v>
      </c>
      <c r="AA104" s="92">
        <v>500000</v>
      </c>
      <c r="AB104" s="92"/>
      <c r="AC104" s="92">
        <v>500000</v>
      </c>
      <c r="AD104" s="92"/>
      <c r="AE104" s="86" t="s">
        <v>124</v>
      </c>
      <c r="AF104" s="235" t="s">
        <v>114</v>
      </c>
      <c r="AG104" s="100"/>
      <c r="AH104" s="86">
        <v>643</v>
      </c>
      <c r="AI104" s="101">
        <v>1</v>
      </c>
      <c r="AJ104" s="102">
        <f t="shared" si="5"/>
        <v>644</v>
      </c>
      <c r="AK104" s="100"/>
      <c r="AL104" s="100"/>
      <c r="AM104" s="100"/>
      <c r="AN104" s="100"/>
      <c r="AO104" s="100"/>
      <c r="AP104" s="100"/>
      <c r="AQ104" s="100"/>
    </row>
    <row r="105" spans="1:43" s="33" customFormat="1" ht="199.5" x14ac:dyDescent="0.25">
      <c r="A105" s="225">
        <v>95</v>
      </c>
      <c r="B105" s="233">
        <v>95</v>
      </c>
      <c r="C105" s="62" t="s">
        <v>906</v>
      </c>
      <c r="D105" s="62" t="s">
        <v>907</v>
      </c>
      <c r="E105" s="62" t="s">
        <v>908</v>
      </c>
      <c r="F105" s="90" t="s">
        <v>50</v>
      </c>
      <c r="G105" s="103" t="s">
        <v>41</v>
      </c>
      <c r="H105" s="103" t="s">
        <v>41</v>
      </c>
      <c r="I105" s="103" t="s">
        <v>41</v>
      </c>
      <c r="J105" s="62" t="s">
        <v>107</v>
      </c>
      <c r="K105" s="90" t="s">
        <v>909</v>
      </c>
      <c r="L105" s="90" t="s">
        <v>910</v>
      </c>
      <c r="M105" s="90"/>
      <c r="N105" s="91" t="s">
        <v>911</v>
      </c>
      <c r="O105" s="91" t="s">
        <v>912</v>
      </c>
      <c r="P105" s="91" t="s">
        <v>913</v>
      </c>
      <c r="Q105" s="92">
        <v>1089968</v>
      </c>
      <c r="R105" s="93" t="s">
        <v>44</v>
      </c>
      <c r="S105" s="93" t="s">
        <v>49</v>
      </c>
      <c r="T105" s="92">
        <v>500000</v>
      </c>
      <c r="U105" s="94">
        <v>43830</v>
      </c>
      <c r="V105" s="95">
        <f>SUM($T$11:T105)</f>
        <v>37061487</v>
      </c>
      <c r="W105" s="92">
        <v>140</v>
      </c>
      <c r="X105" s="92">
        <v>148</v>
      </c>
      <c r="Y105" s="92">
        <v>90</v>
      </c>
      <c r="Z105" s="97">
        <f t="shared" si="4"/>
        <v>378</v>
      </c>
      <c r="AA105" s="92">
        <v>500000</v>
      </c>
      <c r="AB105" s="92"/>
      <c r="AC105" s="92">
        <v>500000</v>
      </c>
      <c r="AD105" s="92"/>
      <c r="AE105" s="86" t="s">
        <v>124</v>
      </c>
      <c r="AF105" s="235" t="s">
        <v>114</v>
      </c>
      <c r="AG105" s="100"/>
      <c r="AH105" s="86">
        <v>680</v>
      </c>
      <c r="AI105" s="101">
        <v>1</v>
      </c>
      <c r="AJ105" s="102">
        <f t="shared" si="5"/>
        <v>681</v>
      </c>
      <c r="AK105" s="100"/>
      <c r="AL105" s="100"/>
      <c r="AM105" s="100"/>
      <c r="AN105" s="100"/>
      <c r="AO105" s="100"/>
      <c r="AP105" s="100"/>
      <c r="AQ105" s="100"/>
    </row>
    <row r="106" spans="1:43" s="33" customFormat="1" ht="178.5" x14ac:dyDescent="0.25">
      <c r="A106" s="225">
        <v>96</v>
      </c>
      <c r="B106" s="233">
        <v>96</v>
      </c>
      <c r="C106" s="62" t="s">
        <v>914</v>
      </c>
      <c r="D106" s="62" t="s">
        <v>915</v>
      </c>
      <c r="E106" s="62" t="s">
        <v>916</v>
      </c>
      <c r="F106" s="90" t="s">
        <v>917</v>
      </c>
      <c r="G106" s="103" t="s">
        <v>47</v>
      </c>
      <c r="H106" s="103" t="s">
        <v>75</v>
      </c>
      <c r="I106" s="103" t="s">
        <v>75</v>
      </c>
      <c r="J106" s="62" t="s">
        <v>107</v>
      </c>
      <c r="K106" s="90" t="s">
        <v>918</v>
      </c>
      <c r="L106" s="90" t="s">
        <v>919</v>
      </c>
      <c r="M106" s="90"/>
      <c r="N106" s="91" t="s">
        <v>920</v>
      </c>
      <c r="O106" s="91" t="s">
        <v>921</v>
      </c>
      <c r="P106" s="91" t="s">
        <v>922</v>
      </c>
      <c r="Q106" s="92">
        <v>1021000</v>
      </c>
      <c r="R106" s="93" t="s">
        <v>44</v>
      </c>
      <c r="S106" s="93" t="s">
        <v>49</v>
      </c>
      <c r="T106" s="92">
        <v>500000</v>
      </c>
      <c r="U106" s="94">
        <v>43830</v>
      </c>
      <c r="V106" s="95">
        <f>SUM($T$11:T106)</f>
        <v>37561487</v>
      </c>
      <c r="W106" s="92">
        <v>100</v>
      </c>
      <c r="X106" s="92">
        <v>138</v>
      </c>
      <c r="Y106" s="92">
        <v>140</v>
      </c>
      <c r="Z106" s="97">
        <f t="shared" si="4"/>
        <v>378</v>
      </c>
      <c r="AA106" s="92">
        <v>500000</v>
      </c>
      <c r="AB106" s="92"/>
      <c r="AC106" s="92">
        <v>500000</v>
      </c>
      <c r="AD106" s="92"/>
      <c r="AE106" s="86" t="s">
        <v>113</v>
      </c>
      <c r="AF106" s="235" t="s">
        <v>114</v>
      </c>
      <c r="AG106" s="100"/>
      <c r="AH106" s="86">
        <v>1426</v>
      </c>
      <c r="AI106" s="101">
        <v>11</v>
      </c>
      <c r="AJ106" s="102">
        <f t="shared" si="5"/>
        <v>1437</v>
      </c>
      <c r="AK106" s="100"/>
      <c r="AL106" s="100"/>
      <c r="AM106" s="100"/>
      <c r="AN106" s="100"/>
      <c r="AO106" s="100"/>
      <c r="AP106" s="100"/>
      <c r="AQ106" s="100"/>
    </row>
    <row r="107" spans="1:43" s="33" customFormat="1" ht="178.5" x14ac:dyDescent="0.25">
      <c r="A107" s="225">
        <v>97</v>
      </c>
      <c r="B107" s="233">
        <v>97</v>
      </c>
      <c r="C107" s="62" t="s">
        <v>923</v>
      </c>
      <c r="D107" s="62" t="s">
        <v>924</v>
      </c>
      <c r="E107" s="62" t="s">
        <v>925</v>
      </c>
      <c r="F107" s="90" t="s">
        <v>926</v>
      </c>
      <c r="G107" s="103" t="s">
        <v>66</v>
      </c>
      <c r="H107" s="103" t="s">
        <v>66</v>
      </c>
      <c r="I107" s="103" t="s">
        <v>66</v>
      </c>
      <c r="J107" s="62" t="s">
        <v>107</v>
      </c>
      <c r="K107" s="90" t="s">
        <v>927</v>
      </c>
      <c r="L107" s="90" t="s">
        <v>928</v>
      </c>
      <c r="M107" s="90"/>
      <c r="N107" s="91" t="s">
        <v>929</v>
      </c>
      <c r="O107" s="91" t="s">
        <v>930</v>
      </c>
      <c r="P107" s="91" t="s">
        <v>931</v>
      </c>
      <c r="Q107" s="92">
        <v>400000</v>
      </c>
      <c r="R107" s="93" t="s">
        <v>48</v>
      </c>
      <c r="S107" s="93" t="s">
        <v>49</v>
      </c>
      <c r="T107" s="92">
        <v>200000</v>
      </c>
      <c r="U107" s="94">
        <v>43830</v>
      </c>
      <c r="V107" s="95">
        <f>SUM($T$11:T107)</f>
        <v>37761487</v>
      </c>
      <c r="W107" s="92">
        <v>110</v>
      </c>
      <c r="X107" s="92">
        <v>186</v>
      </c>
      <c r="Y107" s="92">
        <v>80</v>
      </c>
      <c r="Z107" s="97">
        <f t="shared" ref="Z107:Z138" si="6">SUM(W107:Y107)</f>
        <v>376</v>
      </c>
      <c r="AA107" s="92">
        <v>200000</v>
      </c>
      <c r="AB107" s="92"/>
      <c r="AC107" s="92">
        <v>200000</v>
      </c>
      <c r="AD107" s="92"/>
      <c r="AE107" s="86" t="s">
        <v>113</v>
      </c>
      <c r="AF107" s="235" t="s">
        <v>114</v>
      </c>
      <c r="AG107" s="100"/>
      <c r="AH107" s="86">
        <v>362</v>
      </c>
      <c r="AI107" s="101">
        <v>2</v>
      </c>
      <c r="AJ107" s="102">
        <f t="shared" ref="AJ107:AJ138" si="7">SUM(AH107:AI107)</f>
        <v>364</v>
      </c>
      <c r="AK107" s="100"/>
      <c r="AL107" s="100"/>
      <c r="AM107" s="100"/>
      <c r="AN107" s="100"/>
      <c r="AO107" s="100"/>
      <c r="AP107" s="100"/>
      <c r="AQ107" s="100"/>
    </row>
    <row r="108" spans="1:43" s="33" customFormat="1" ht="189" x14ac:dyDescent="0.25">
      <c r="A108" s="225">
        <v>98</v>
      </c>
      <c r="B108" s="233">
        <v>98</v>
      </c>
      <c r="C108" s="62" t="s">
        <v>932</v>
      </c>
      <c r="D108" s="62" t="s">
        <v>933</v>
      </c>
      <c r="E108" s="62" t="s">
        <v>934</v>
      </c>
      <c r="F108" s="90" t="s">
        <v>449</v>
      </c>
      <c r="G108" s="103" t="s">
        <v>66</v>
      </c>
      <c r="H108" s="103" t="s">
        <v>66</v>
      </c>
      <c r="I108" s="103" t="s">
        <v>66</v>
      </c>
      <c r="J108" s="62" t="s">
        <v>107</v>
      </c>
      <c r="K108" s="90" t="s">
        <v>935</v>
      </c>
      <c r="L108" s="90" t="s">
        <v>936</v>
      </c>
      <c r="M108" s="90"/>
      <c r="N108" s="91" t="s">
        <v>937</v>
      </c>
      <c r="O108" s="91" t="s">
        <v>938</v>
      </c>
      <c r="P108" s="91" t="s">
        <v>939</v>
      </c>
      <c r="Q108" s="92">
        <v>650000</v>
      </c>
      <c r="R108" s="93" t="s">
        <v>48</v>
      </c>
      <c r="S108" s="93" t="s">
        <v>49</v>
      </c>
      <c r="T108" s="92">
        <v>325000</v>
      </c>
      <c r="U108" s="94">
        <v>43830</v>
      </c>
      <c r="V108" s="95">
        <f>SUM($T$11:T108)</f>
        <v>38086487</v>
      </c>
      <c r="W108" s="92">
        <v>130</v>
      </c>
      <c r="X108" s="92">
        <v>156</v>
      </c>
      <c r="Y108" s="92">
        <v>90</v>
      </c>
      <c r="Z108" s="97">
        <f t="shared" si="6"/>
        <v>376</v>
      </c>
      <c r="AA108" s="92">
        <v>325000</v>
      </c>
      <c r="AB108" s="92"/>
      <c r="AC108" s="92">
        <v>325000</v>
      </c>
      <c r="AD108" s="92"/>
      <c r="AE108" s="86" t="s">
        <v>113</v>
      </c>
      <c r="AF108" s="235" t="s">
        <v>114</v>
      </c>
      <c r="AG108" s="100"/>
      <c r="AH108" s="86">
        <v>507</v>
      </c>
      <c r="AI108" s="101">
        <v>8</v>
      </c>
      <c r="AJ108" s="102">
        <f t="shared" si="7"/>
        <v>515</v>
      </c>
      <c r="AK108" s="100"/>
      <c r="AL108" s="100"/>
      <c r="AM108" s="100"/>
      <c r="AN108" s="100"/>
      <c r="AO108" s="100"/>
      <c r="AP108" s="100"/>
      <c r="AQ108" s="100"/>
    </row>
    <row r="109" spans="1:43" s="33" customFormat="1" ht="63" x14ac:dyDescent="0.25">
      <c r="A109" s="225">
        <v>99</v>
      </c>
      <c r="B109" s="233">
        <v>99</v>
      </c>
      <c r="C109" s="62" t="s">
        <v>940</v>
      </c>
      <c r="D109" s="62" t="s">
        <v>941</v>
      </c>
      <c r="E109" s="62" t="s">
        <v>942</v>
      </c>
      <c r="F109" s="90" t="s">
        <v>943</v>
      </c>
      <c r="G109" s="103" t="s">
        <v>66</v>
      </c>
      <c r="H109" s="103" t="s">
        <v>66</v>
      </c>
      <c r="I109" s="103" t="s">
        <v>66</v>
      </c>
      <c r="J109" s="62" t="s">
        <v>107</v>
      </c>
      <c r="K109" s="90" t="s">
        <v>944</v>
      </c>
      <c r="L109" s="90" t="s">
        <v>945</v>
      </c>
      <c r="M109" s="90"/>
      <c r="N109" s="91" t="s">
        <v>946</v>
      </c>
      <c r="O109" s="91" t="s">
        <v>947</v>
      </c>
      <c r="P109" s="91" t="s">
        <v>948</v>
      </c>
      <c r="Q109" s="92">
        <v>200000</v>
      </c>
      <c r="R109" s="93" t="s">
        <v>48</v>
      </c>
      <c r="S109" s="93" t="s">
        <v>49</v>
      </c>
      <c r="T109" s="92">
        <v>100000</v>
      </c>
      <c r="U109" s="94">
        <v>43830</v>
      </c>
      <c r="V109" s="95">
        <f>SUM($T$11:T109)</f>
        <v>38186487</v>
      </c>
      <c r="W109" s="92">
        <v>140</v>
      </c>
      <c r="X109" s="92">
        <v>156</v>
      </c>
      <c r="Y109" s="92">
        <v>80</v>
      </c>
      <c r="Z109" s="97">
        <f t="shared" si="6"/>
        <v>376</v>
      </c>
      <c r="AA109" s="92">
        <v>100000</v>
      </c>
      <c r="AB109" s="92"/>
      <c r="AC109" s="92">
        <v>100000</v>
      </c>
      <c r="AD109" s="92"/>
      <c r="AE109" s="86" t="s">
        <v>113</v>
      </c>
      <c r="AF109" s="235" t="s">
        <v>114</v>
      </c>
      <c r="AG109" s="100"/>
      <c r="AH109" s="86">
        <v>762</v>
      </c>
      <c r="AI109" s="101">
        <v>6</v>
      </c>
      <c r="AJ109" s="102">
        <f t="shared" si="7"/>
        <v>768</v>
      </c>
      <c r="AK109" s="100"/>
      <c r="AL109" s="100"/>
      <c r="AM109" s="100"/>
      <c r="AN109" s="100"/>
      <c r="AO109" s="100"/>
      <c r="AP109" s="100"/>
      <c r="AQ109" s="100"/>
    </row>
    <row r="110" spans="1:43" s="33" customFormat="1" ht="115.5" x14ac:dyDescent="0.25">
      <c r="A110" s="225">
        <v>100</v>
      </c>
      <c r="B110" s="233">
        <v>100</v>
      </c>
      <c r="C110" s="62" t="s">
        <v>949</v>
      </c>
      <c r="D110" s="62" t="s">
        <v>950</v>
      </c>
      <c r="E110" s="62" t="s">
        <v>951</v>
      </c>
      <c r="F110" s="90" t="s">
        <v>60</v>
      </c>
      <c r="G110" s="103" t="s">
        <v>47</v>
      </c>
      <c r="H110" s="103" t="s">
        <v>47</v>
      </c>
      <c r="I110" s="103" t="s">
        <v>47</v>
      </c>
      <c r="J110" s="62" t="s">
        <v>107</v>
      </c>
      <c r="K110" s="90" t="s">
        <v>952</v>
      </c>
      <c r="L110" s="90" t="s">
        <v>953</v>
      </c>
      <c r="M110" s="90"/>
      <c r="N110" s="91" t="s">
        <v>954</v>
      </c>
      <c r="O110" s="91" t="s">
        <v>955</v>
      </c>
      <c r="P110" s="91" t="s">
        <v>956</v>
      </c>
      <c r="Q110" s="92">
        <v>1903263</v>
      </c>
      <c r="R110" s="93" t="s">
        <v>48</v>
      </c>
      <c r="S110" s="93" t="s">
        <v>49</v>
      </c>
      <c r="T110" s="92">
        <v>500000</v>
      </c>
      <c r="U110" s="94">
        <v>43830</v>
      </c>
      <c r="V110" s="95">
        <f>SUM($T$11:T110)</f>
        <v>38686487</v>
      </c>
      <c r="W110" s="92">
        <v>140</v>
      </c>
      <c r="X110" s="92">
        <v>146</v>
      </c>
      <c r="Y110" s="92">
        <v>90</v>
      </c>
      <c r="Z110" s="97">
        <f t="shared" si="6"/>
        <v>376</v>
      </c>
      <c r="AA110" s="92">
        <v>500000</v>
      </c>
      <c r="AB110" s="92"/>
      <c r="AC110" s="92">
        <v>500000</v>
      </c>
      <c r="AD110" s="92"/>
      <c r="AE110" s="86" t="s">
        <v>124</v>
      </c>
      <c r="AF110" s="235" t="s">
        <v>114</v>
      </c>
      <c r="AG110" s="100"/>
      <c r="AH110" s="86">
        <v>882</v>
      </c>
      <c r="AI110" s="101">
        <v>3</v>
      </c>
      <c r="AJ110" s="102">
        <f t="shared" si="7"/>
        <v>885</v>
      </c>
      <c r="AK110" s="100"/>
      <c r="AL110" s="100"/>
      <c r="AM110" s="100"/>
      <c r="AN110" s="100"/>
      <c r="AO110" s="100"/>
      <c r="AP110" s="100"/>
      <c r="AQ110" s="100"/>
    </row>
    <row r="111" spans="1:43" s="33" customFormat="1" ht="189" x14ac:dyDescent="0.25">
      <c r="A111" s="225">
        <v>101</v>
      </c>
      <c r="B111" s="233">
        <v>101</v>
      </c>
      <c r="C111" s="62" t="s">
        <v>957</v>
      </c>
      <c r="D111" s="62" t="s">
        <v>958</v>
      </c>
      <c r="E111" s="62" t="s">
        <v>72</v>
      </c>
      <c r="F111" s="90" t="s">
        <v>73</v>
      </c>
      <c r="G111" s="103" t="s">
        <v>62</v>
      </c>
      <c r="H111" s="103" t="s">
        <v>62</v>
      </c>
      <c r="I111" s="103" t="s">
        <v>62</v>
      </c>
      <c r="J111" s="62" t="s">
        <v>107</v>
      </c>
      <c r="K111" s="90" t="s">
        <v>959</v>
      </c>
      <c r="L111" s="90" t="s">
        <v>960</v>
      </c>
      <c r="M111" s="90"/>
      <c r="N111" s="91" t="s">
        <v>961</v>
      </c>
      <c r="O111" s="91" t="s">
        <v>962</v>
      </c>
      <c r="P111" s="91" t="s">
        <v>963</v>
      </c>
      <c r="Q111" s="92">
        <v>873695</v>
      </c>
      <c r="R111" s="93" t="s">
        <v>48</v>
      </c>
      <c r="S111" s="93" t="s">
        <v>49</v>
      </c>
      <c r="T111" s="92">
        <v>436847</v>
      </c>
      <c r="U111" s="94">
        <v>43830</v>
      </c>
      <c r="V111" s="95">
        <f>SUM($T$11:T111)</f>
        <v>39123334</v>
      </c>
      <c r="W111" s="92">
        <v>90</v>
      </c>
      <c r="X111" s="92">
        <v>196</v>
      </c>
      <c r="Y111" s="92">
        <v>90</v>
      </c>
      <c r="Z111" s="97">
        <f t="shared" si="6"/>
        <v>376</v>
      </c>
      <c r="AA111" s="92">
        <v>436847</v>
      </c>
      <c r="AB111" s="92"/>
      <c r="AC111" s="92">
        <v>436847</v>
      </c>
      <c r="AD111" s="92"/>
      <c r="AE111" s="86" t="s">
        <v>124</v>
      </c>
      <c r="AF111" s="235" t="s">
        <v>114</v>
      </c>
      <c r="AG111" s="100"/>
      <c r="AH111" s="86">
        <v>988</v>
      </c>
      <c r="AI111" s="101">
        <v>11</v>
      </c>
      <c r="AJ111" s="102">
        <f t="shared" si="7"/>
        <v>999</v>
      </c>
      <c r="AK111" s="100"/>
      <c r="AL111" s="100"/>
      <c r="AM111" s="100"/>
      <c r="AN111" s="100"/>
      <c r="AO111" s="100"/>
      <c r="AP111" s="100"/>
      <c r="AQ111" s="100"/>
    </row>
    <row r="112" spans="1:43" s="33" customFormat="1" ht="73.5" x14ac:dyDescent="0.25">
      <c r="A112" s="225">
        <v>102</v>
      </c>
      <c r="B112" s="233">
        <v>102</v>
      </c>
      <c r="C112" s="62" t="s">
        <v>964</v>
      </c>
      <c r="D112" s="62" t="s">
        <v>965</v>
      </c>
      <c r="E112" s="62" t="s">
        <v>966</v>
      </c>
      <c r="F112" s="90" t="s">
        <v>801</v>
      </c>
      <c r="G112" s="103" t="s">
        <v>66</v>
      </c>
      <c r="H112" s="103" t="s">
        <v>66</v>
      </c>
      <c r="I112" s="103" t="s">
        <v>66</v>
      </c>
      <c r="J112" s="62" t="s">
        <v>107</v>
      </c>
      <c r="K112" s="90" t="s">
        <v>967</v>
      </c>
      <c r="L112" s="90" t="s">
        <v>968</v>
      </c>
      <c r="M112" s="90"/>
      <c r="N112" s="91" t="s">
        <v>969</v>
      </c>
      <c r="O112" s="91" t="s">
        <v>970</v>
      </c>
      <c r="P112" s="91" t="s">
        <v>971</v>
      </c>
      <c r="Q112" s="92">
        <v>1124242</v>
      </c>
      <c r="R112" s="93" t="s">
        <v>48</v>
      </c>
      <c r="S112" s="93" t="s">
        <v>49</v>
      </c>
      <c r="T112" s="92">
        <v>500000</v>
      </c>
      <c r="U112" s="94">
        <v>43830</v>
      </c>
      <c r="V112" s="95">
        <f>SUM($T$11:T112)</f>
        <v>39623334</v>
      </c>
      <c r="W112" s="92">
        <v>140</v>
      </c>
      <c r="X112" s="92">
        <v>146</v>
      </c>
      <c r="Y112" s="92">
        <v>90</v>
      </c>
      <c r="Z112" s="97">
        <f t="shared" si="6"/>
        <v>376</v>
      </c>
      <c r="AA112" s="92">
        <v>500000</v>
      </c>
      <c r="AB112" s="92"/>
      <c r="AC112" s="92">
        <v>500000</v>
      </c>
      <c r="AD112" s="92"/>
      <c r="AE112" s="86" t="s">
        <v>113</v>
      </c>
      <c r="AF112" s="235" t="s">
        <v>114</v>
      </c>
      <c r="AG112" s="100"/>
      <c r="AH112" s="86">
        <v>1069</v>
      </c>
      <c r="AI112" s="101">
        <v>2</v>
      </c>
      <c r="AJ112" s="102">
        <f t="shared" si="7"/>
        <v>1071</v>
      </c>
      <c r="AK112" s="100"/>
      <c r="AL112" s="100"/>
      <c r="AM112" s="100"/>
      <c r="AN112" s="100"/>
      <c r="AO112" s="100"/>
      <c r="AP112" s="100"/>
      <c r="AQ112" s="100"/>
    </row>
    <row r="113" spans="1:43" s="33" customFormat="1" ht="116.25" thickBot="1" x14ac:dyDescent="0.3">
      <c r="A113" s="225">
        <v>103</v>
      </c>
      <c r="B113" s="236">
        <v>103</v>
      </c>
      <c r="C113" s="140" t="s">
        <v>972</v>
      </c>
      <c r="D113" s="140" t="s">
        <v>973</v>
      </c>
      <c r="E113" s="140" t="s">
        <v>974</v>
      </c>
      <c r="F113" s="141" t="s">
        <v>315</v>
      </c>
      <c r="G113" s="142" t="s">
        <v>41</v>
      </c>
      <c r="H113" s="142" t="s">
        <v>41</v>
      </c>
      <c r="I113" s="142" t="s">
        <v>41</v>
      </c>
      <c r="J113" s="140" t="s">
        <v>107</v>
      </c>
      <c r="K113" s="141" t="s">
        <v>975</v>
      </c>
      <c r="L113" s="141" t="s">
        <v>976</v>
      </c>
      <c r="M113" s="141"/>
      <c r="N113" s="143" t="s">
        <v>977</v>
      </c>
      <c r="O113" s="143" t="s">
        <v>978</v>
      </c>
      <c r="P113" s="143" t="s">
        <v>979</v>
      </c>
      <c r="Q113" s="144">
        <v>200000</v>
      </c>
      <c r="R113" s="145" t="s">
        <v>48</v>
      </c>
      <c r="S113" s="145" t="s">
        <v>49</v>
      </c>
      <c r="T113" s="144">
        <v>100000</v>
      </c>
      <c r="U113" s="146">
        <v>43830</v>
      </c>
      <c r="V113" s="147">
        <f>SUM($T$11:T113)</f>
        <v>39723334</v>
      </c>
      <c r="W113" s="144">
        <v>130</v>
      </c>
      <c r="X113" s="144">
        <v>153</v>
      </c>
      <c r="Y113" s="144">
        <v>90</v>
      </c>
      <c r="Z113" s="148">
        <f t="shared" si="6"/>
        <v>373</v>
      </c>
      <c r="AA113" s="144">
        <v>100000</v>
      </c>
      <c r="AB113" s="144"/>
      <c r="AC113" s="144">
        <v>100000</v>
      </c>
      <c r="AD113" s="144"/>
      <c r="AE113" s="139" t="s">
        <v>113</v>
      </c>
      <c r="AF113" s="237" t="s">
        <v>114</v>
      </c>
      <c r="AG113" s="100"/>
      <c r="AH113" s="86">
        <v>149</v>
      </c>
      <c r="AI113" s="101">
        <v>0</v>
      </c>
      <c r="AJ113" s="102">
        <f t="shared" si="7"/>
        <v>149</v>
      </c>
      <c r="AK113" s="100"/>
      <c r="AL113" s="100"/>
      <c r="AM113" s="100"/>
      <c r="AN113" s="100"/>
      <c r="AO113" s="100"/>
      <c r="AP113" s="100"/>
      <c r="AQ113" s="100"/>
    </row>
    <row r="114" spans="1:43" s="33" customFormat="1" ht="178.5" x14ac:dyDescent="0.25">
      <c r="A114" s="225">
        <v>104</v>
      </c>
      <c r="B114" s="238">
        <v>104</v>
      </c>
      <c r="C114" s="87" t="s">
        <v>980</v>
      </c>
      <c r="D114" s="87" t="s">
        <v>981</v>
      </c>
      <c r="E114" s="87" t="s">
        <v>982</v>
      </c>
      <c r="F114" s="88" t="s">
        <v>983</v>
      </c>
      <c r="G114" s="89" t="s">
        <v>47</v>
      </c>
      <c r="H114" s="89" t="s">
        <v>47</v>
      </c>
      <c r="I114" s="89" t="s">
        <v>47</v>
      </c>
      <c r="J114" s="87" t="s">
        <v>107</v>
      </c>
      <c r="K114" s="88" t="s">
        <v>984</v>
      </c>
      <c r="L114" s="88" t="s">
        <v>985</v>
      </c>
      <c r="M114" s="88"/>
      <c r="N114" s="107" t="s">
        <v>986</v>
      </c>
      <c r="O114" s="107" t="s">
        <v>987</v>
      </c>
      <c r="P114" s="107" t="s">
        <v>988</v>
      </c>
      <c r="Q114" s="96">
        <v>1150000</v>
      </c>
      <c r="R114" s="98" t="s">
        <v>48</v>
      </c>
      <c r="S114" s="98" t="s">
        <v>49</v>
      </c>
      <c r="T114" s="96">
        <v>500000</v>
      </c>
      <c r="U114" s="108">
        <v>43830</v>
      </c>
      <c r="V114" s="109">
        <f>SUM($T$11:T114)</f>
        <v>40223334</v>
      </c>
      <c r="W114" s="96">
        <v>130</v>
      </c>
      <c r="X114" s="96">
        <v>151</v>
      </c>
      <c r="Y114" s="96">
        <v>90</v>
      </c>
      <c r="Z114" s="110">
        <f t="shared" si="6"/>
        <v>371</v>
      </c>
      <c r="AA114" s="96">
        <v>0</v>
      </c>
      <c r="AB114" s="96">
        <v>500000</v>
      </c>
      <c r="AC114" s="96">
        <v>500000</v>
      </c>
      <c r="AD114" s="96"/>
      <c r="AE114" s="99" t="s">
        <v>124</v>
      </c>
      <c r="AF114" s="234" t="s">
        <v>114</v>
      </c>
      <c r="AG114" s="100"/>
      <c r="AH114" s="86">
        <v>200</v>
      </c>
      <c r="AI114" s="101">
        <v>2</v>
      </c>
      <c r="AJ114" s="102">
        <f t="shared" si="7"/>
        <v>202</v>
      </c>
      <c r="AK114" s="100"/>
      <c r="AL114" s="100"/>
      <c r="AM114" s="100"/>
      <c r="AN114" s="100"/>
      <c r="AO114" s="100"/>
      <c r="AP114" s="100"/>
      <c r="AQ114" s="100"/>
    </row>
    <row r="115" spans="1:43" s="33" customFormat="1" ht="178.5" x14ac:dyDescent="0.25">
      <c r="A115" s="225">
        <v>105</v>
      </c>
      <c r="B115" s="233">
        <v>105</v>
      </c>
      <c r="C115" s="62" t="s">
        <v>989</v>
      </c>
      <c r="D115" s="62" t="s">
        <v>990</v>
      </c>
      <c r="E115" s="62" t="s">
        <v>991</v>
      </c>
      <c r="F115" s="90" t="s">
        <v>992</v>
      </c>
      <c r="G115" s="103" t="s">
        <v>47</v>
      </c>
      <c r="H115" s="103" t="s">
        <v>47</v>
      </c>
      <c r="I115" s="103" t="s">
        <v>47</v>
      </c>
      <c r="J115" s="62" t="s">
        <v>107</v>
      </c>
      <c r="K115" s="90" t="s">
        <v>993</v>
      </c>
      <c r="L115" s="90" t="s">
        <v>994</v>
      </c>
      <c r="M115" s="90"/>
      <c r="N115" s="91" t="s">
        <v>995</v>
      </c>
      <c r="O115" s="91" t="s">
        <v>996</v>
      </c>
      <c r="P115" s="91" t="s">
        <v>997</v>
      </c>
      <c r="Q115" s="92">
        <v>1400000</v>
      </c>
      <c r="R115" s="93" t="s">
        <v>48</v>
      </c>
      <c r="S115" s="93" t="s">
        <v>49</v>
      </c>
      <c r="T115" s="92">
        <v>500000</v>
      </c>
      <c r="U115" s="94">
        <v>43830</v>
      </c>
      <c r="V115" s="95">
        <f>SUM($T$11:T115)</f>
        <v>40723334</v>
      </c>
      <c r="W115" s="92">
        <v>130</v>
      </c>
      <c r="X115" s="92">
        <v>151</v>
      </c>
      <c r="Y115" s="92">
        <v>90</v>
      </c>
      <c r="Z115" s="97">
        <f t="shared" si="6"/>
        <v>371</v>
      </c>
      <c r="AA115" s="92">
        <v>0</v>
      </c>
      <c r="AB115" s="92">
        <v>500000</v>
      </c>
      <c r="AC115" s="92">
        <v>500000</v>
      </c>
      <c r="AD115" s="92"/>
      <c r="AE115" s="86" t="s">
        <v>124</v>
      </c>
      <c r="AF115" s="235" t="s">
        <v>114</v>
      </c>
      <c r="AG115" s="100"/>
      <c r="AH115" s="86">
        <v>474</v>
      </c>
      <c r="AI115" s="101">
        <v>2</v>
      </c>
      <c r="AJ115" s="102">
        <f t="shared" si="7"/>
        <v>476</v>
      </c>
      <c r="AK115" s="100"/>
      <c r="AL115" s="100"/>
      <c r="AM115" s="100"/>
      <c r="AN115" s="100"/>
      <c r="AO115" s="100"/>
      <c r="AP115" s="100"/>
      <c r="AQ115" s="100"/>
    </row>
    <row r="116" spans="1:43" s="33" customFormat="1" ht="115.5" x14ac:dyDescent="0.25">
      <c r="A116" s="226">
        <v>106</v>
      </c>
      <c r="B116" s="239">
        <v>106</v>
      </c>
      <c r="C116" s="124" t="s">
        <v>998</v>
      </c>
      <c r="D116" s="124" t="s">
        <v>999</v>
      </c>
      <c r="E116" s="124" t="s">
        <v>1000</v>
      </c>
      <c r="F116" s="125" t="s">
        <v>1001</v>
      </c>
      <c r="G116" s="126" t="s">
        <v>47</v>
      </c>
      <c r="H116" s="126" t="s">
        <v>77</v>
      </c>
      <c r="I116" s="126" t="s">
        <v>77</v>
      </c>
      <c r="J116" s="124" t="s">
        <v>107</v>
      </c>
      <c r="K116" s="125" t="s">
        <v>1002</v>
      </c>
      <c r="L116" s="125" t="s">
        <v>1003</v>
      </c>
      <c r="M116" s="125"/>
      <c r="N116" s="127" t="s">
        <v>1004</v>
      </c>
      <c r="O116" s="127" t="s">
        <v>1005</v>
      </c>
      <c r="P116" s="127" t="s">
        <v>1006</v>
      </c>
      <c r="Q116" s="128">
        <v>1000000</v>
      </c>
      <c r="R116" s="129" t="s">
        <v>48</v>
      </c>
      <c r="S116" s="129" t="s">
        <v>49</v>
      </c>
      <c r="T116" s="128">
        <v>500000</v>
      </c>
      <c r="U116" s="130">
        <v>43830</v>
      </c>
      <c r="V116" s="131">
        <f>SUM($T$11:T116)</f>
        <v>41223334</v>
      </c>
      <c r="W116" s="128">
        <v>140</v>
      </c>
      <c r="X116" s="128">
        <v>141</v>
      </c>
      <c r="Y116" s="128">
        <v>90</v>
      </c>
      <c r="Z116" s="132">
        <f t="shared" si="6"/>
        <v>371</v>
      </c>
      <c r="AA116" s="128">
        <v>0</v>
      </c>
      <c r="AB116" s="128">
        <v>500000</v>
      </c>
      <c r="AC116" s="128">
        <v>500000</v>
      </c>
      <c r="AD116" s="128"/>
      <c r="AE116" s="123" t="s">
        <v>124</v>
      </c>
      <c r="AF116" s="240" t="s">
        <v>114</v>
      </c>
      <c r="AG116" s="100"/>
      <c r="AH116" s="123">
        <v>770</v>
      </c>
      <c r="AI116" s="133">
        <v>8</v>
      </c>
      <c r="AJ116" s="134">
        <f t="shared" si="7"/>
        <v>778</v>
      </c>
      <c r="AK116" s="100"/>
      <c r="AL116" s="100"/>
      <c r="AM116" s="100"/>
      <c r="AN116" s="100"/>
      <c r="AO116" s="100"/>
      <c r="AP116" s="100"/>
      <c r="AQ116" s="100"/>
    </row>
    <row r="117" spans="1:43" s="138" customFormat="1" ht="157.5" x14ac:dyDescent="0.25">
      <c r="A117" s="135">
        <v>107</v>
      </c>
      <c r="B117" s="233">
        <v>107</v>
      </c>
      <c r="C117" s="62" t="s">
        <v>1007</v>
      </c>
      <c r="D117" s="62" t="s">
        <v>1008</v>
      </c>
      <c r="E117" s="62" t="s">
        <v>1009</v>
      </c>
      <c r="F117" s="90" t="s">
        <v>84</v>
      </c>
      <c r="G117" s="103" t="s">
        <v>41</v>
      </c>
      <c r="H117" s="103" t="s">
        <v>83</v>
      </c>
      <c r="I117" s="103" t="s">
        <v>83</v>
      </c>
      <c r="J117" s="62" t="s">
        <v>107</v>
      </c>
      <c r="K117" s="90" t="s">
        <v>1010</v>
      </c>
      <c r="L117" s="90" t="s">
        <v>1011</v>
      </c>
      <c r="M117" s="90"/>
      <c r="N117" s="91" t="s">
        <v>1012</v>
      </c>
      <c r="O117" s="91" t="s">
        <v>1013</v>
      </c>
      <c r="P117" s="91" t="s">
        <v>1014</v>
      </c>
      <c r="Q117" s="92">
        <v>830000</v>
      </c>
      <c r="R117" s="93" t="s">
        <v>48</v>
      </c>
      <c r="S117" s="93" t="s">
        <v>49</v>
      </c>
      <c r="T117" s="92">
        <v>400000</v>
      </c>
      <c r="U117" s="94">
        <v>43830</v>
      </c>
      <c r="V117" s="95">
        <f>SUM($T$11:T117)</f>
        <v>41623334</v>
      </c>
      <c r="W117" s="92">
        <v>90</v>
      </c>
      <c r="X117" s="92">
        <v>190</v>
      </c>
      <c r="Y117" s="92">
        <v>90</v>
      </c>
      <c r="Z117" s="97">
        <f t="shared" si="6"/>
        <v>370</v>
      </c>
      <c r="AA117" s="92">
        <v>0</v>
      </c>
      <c r="AB117" s="92">
        <v>400000</v>
      </c>
      <c r="AC117" s="92">
        <v>400000</v>
      </c>
      <c r="AD117" s="92"/>
      <c r="AE117" s="86" t="s">
        <v>124</v>
      </c>
      <c r="AF117" s="235" t="s">
        <v>114</v>
      </c>
      <c r="AG117" s="106"/>
      <c r="AH117" s="135">
        <v>666</v>
      </c>
      <c r="AI117" s="136">
        <v>2</v>
      </c>
      <c r="AJ117" s="137">
        <f t="shared" si="7"/>
        <v>668</v>
      </c>
      <c r="AK117" s="106"/>
      <c r="AL117" s="106"/>
      <c r="AM117" s="106"/>
      <c r="AN117" s="106"/>
      <c r="AO117" s="106"/>
      <c r="AP117" s="106"/>
      <c r="AQ117" s="106"/>
    </row>
    <row r="118" spans="1:43" s="33" customFormat="1" ht="178.5" x14ac:dyDescent="0.25">
      <c r="A118" s="227">
        <v>108</v>
      </c>
      <c r="B118" s="238">
        <v>108</v>
      </c>
      <c r="C118" s="87" t="s">
        <v>1015</v>
      </c>
      <c r="D118" s="87" t="s">
        <v>1016</v>
      </c>
      <c r="E118" s="87" t="s">
        <v>1017</v>
      </c>
      <c r="F118" s="88" t="s">
        <v>1018</v>
      </c>
      <c r="G118" s="89" t="s">
        <v>47</v>
      </c>
      <c r="H118" s="89" t="s">
        <v>67</v>
      </c>
      <c r="I118" s="89" t="s">
        <v>67</v>
      </c>
      <c r="J118" s="87" t="s">
        <v>107</v>
      </c>
      <c r="K118" s="88" t="s">
        <v>1019</v>
      </c>
      <c r="L118" s="88" t="s">
        <v>1020</v>
      </c>
      <c r="M118" s="88"/>
      <c r="N118" s="107" t="s">
        <v>1021</v>
      </c>
      <c r="O118" s="107" t="s">
        <v>1022</v>
      </c>
      <c r="P118" s="107" t="s">
        <v>1023</v>
      </c>
      <c r="Q118" s="96">
        <v>398750.54</v>
      </c>
      <c r="R118" s="98" t="s">
        <v>48</v>
      </c>
      <c r="S118" s="98" t="s">
        <v>49</v>
      </c>
      <c r="T118" s="92">
        <v>199375</v>
      </c>
      <c r="U118" s="108">
        <v>43830</v>
      </c>
      <c r="V118" s="109">
        <f>SUM($T$11:T118)</f>
        <v>41822709</v>
      </c>
      <c r="W118" s="96">
        <v>130</v>
      </c>
      <c r="X118" s="96">
        <v>158</v>
      </c>
      <c r="Y118" s="96">
        <v>80</v>
      </c>
      <c r="Z118" s="110">
        <f t="shared" si="6"/>
        <v>368</v>
      </c>
      <c r="AA118" s="92">
        <v>0</v>
      </c>
      <c r="AB118" s="92">
        <v>199375</v>
      </c>
      <c r="AC118" s="92">
        <v>199375</v>
      </c>
      <c r="AD118" s="96"/>
      <c r="AE118" s="99" t="s">
        <v>124</v>
      </c>
      <c r="AF118" s="235" t="s">
        <v>114</v>
      </c>
      <c r="AG118" s="106"/>
      <c r="AH118" s="160">
        <v>350</v>
      </c>
      <c r="AI118" s="96">
        <v>3</v>
      </c>
      <c r="AJ118" s="158">
        <f t="shared" si="7"/>
        <v>353</v>
      </c>
      <c r="AK118" s="106"/>
      <c r="AL118" s="100"/>
      <c r="AM118" s="100"/>
      <c r="AN118" s="100"/>
      <c r="AO118" s="100"/>
      <c r="AP118" s="100"/>
      <c r="AQ118" s="100"/>
    </row>
    <row r="119" spans="1:43" s="33" customFormat="1" ht="63" x14ac:dyDescent="0.25">
      <c r="A119" s="225">
        <v>109</v>
      </c>
      <c r="B119" s="233">
        <v>109</v>
      </c>
      <c r="C119" s="62" t="s">
        <v>1024</v>
      </c>
      <c r="D119" s="62" t="s">
        <v>1025</v>
      </c>
      <c r="E119" s="62" t="s">
        <v>1026</v>
      </c>
      <c r="F119" s="90" t="s">
        <v>57</v>
      </c>
      <c r="G119" s="103" t="s">
        <v>43</v>
      </c>
      <c r="H119" s="103" t="s">
        <v>56</v>
      </c>
      <c r="I119" s="103" t="s">
        <v>56</v>
      </c>
      <c r="J119" s="62" t="s">
        <v>107</v>
      </c>
      <c r="K119" s="90" t="s">
        <v>1027</v>
      </c>
      <c r="L119" s="90" t="s">
        <v>1028</v>
      </c>
      <c r="M119" s="90"/>
      <c r="N119" s="91" t="s">
        <v>1029</v>
      </c>
      <c r="O119" s="91" t="s">
        <v>1030</v>
      </c>
      <c r="P119" s="91" t="s">
        <v>1031</v>
      </c>
      <c r="Q119" s="92">
        <v>600000</v>
      </c>
      <c r="R119" s="93" t="s">
        <v>53</v>
      </c>
      <c r="S119" s="93" t="s">
        <v>49</v>
      </c>
      <c r="T119" s="92">
        <v>300000</v>
      </c>
      <c r="U119" s="94">
        <v>43830</v>
      </c>
      <c r="V119" s="95">
        <f>SUM($T$11:T119)</f>
        <v>42122709</v>
      </c>
      <c r="W119" s="92">
        <v>130</v>
      </c>
      <c r="X119" s="92">
        <v>148</v>
      </c>
      <c r="Y119" s="92">
        <v>90</v>
      </c>
      <c r="Z119" s="97">
        <f t="shared" si="6"/>
        <v>368</v>
      </c>
      <c r="AA119" s="92">
        <v>0</v>
      </c>
      <c r="AB119" s="92">
        <v>300000</v>
      </c>
      <c r="AC119" s="92">
        <v>300000</v>
      </c>
      <c r="AD119" s="92"/>
      <c r="AE119" s="86" t="s">
        <v>113</v>
      </c>
      <c r="AF119" s="235" t="s">
        <v>114</v>
      </c>
      <c r="AG119" s="100"/>
      <c r="AH119" s="86">
        <v>427</v>
      </c>
      <c r="AI119" s="101">
        <v>4</v>
      </c>
      <c r="AJ119" s="102">
        <f t="shared" si="7"/>
        <v>431</v>
      </c>
      <c r="AK119" s="100"/>
      <c r="AL119" s="100"/>
      <c r="AM119" s="100"/>
      <c r="AN119" s="100"/>
      <c r="AO119" s="100"/>
      <c r="AP119" s="100"/>
      <c r="AQ119" s="100"/>
    </row>
    <row r="120" spans="1:43" s="33" customFormat="1" ht="84" x14ac:dyDescent="0.25">
      <c r="A120" s="225">
        <v>110</v>
      </c>
      <c r="B120" s="233">
        <v>110</v>
      </c>
      <c r="C120" s="62" t="s">
        <v>1032</v>
      </c>
      <c r="D120" s="62" t="s">
        <v>1033</v>
      </c>
      <c r="E120" s="62" t="s">
        <v>1034</v>
      </c>
      <c r="F120" s="90" t="s">
        <v>1035</v>
      </c>
      <c r="G120" s="103" t="s">
        <v>43</v>
      </c>
      <c r="H120" s="103" t="s">
        <v>56</v>
      </c>
      <c r="I120" s="103" t="s">
        <v>56</v>
      </c>
      <c r="J120" s="62" t="s">
        <v>107</v>
      </c>
      <c r="K120" s="90" t="s">
        <v>1036</v>
      </c>
      <c r="L120" s="90" t="s">
        <v>1037</v>
      </c>
      <c r="M120" s="90"/>
      <c r="N120" s="91" t="s">
        <v>1038</v>
      </c>
      <c r="O120" s="91" t="s">
        <v>1039</v>
      </c>
      <c r="P120" s="91" t="s">
        <v>1040</v>
      </c>
      <c r="Q120" s="92">
        <v>597811</v>
      </c>
      <c r="R120" s="93" t="s">
        <v>44</v>
      </c>
      <c r="S120" s="93" t="s">
        <v>68</v>
      </c>
      <c r="T120" s="92">
        <v>298905</v>
      </c>
      <c r="U120" s="94">
        <v>43830</v>
      </c>
      <c r="V120" s="95">
        <f>SUM($T$11:T120)</f>
        <v>42421614</v>
      </c>
      <c r="W120" s="92">
        <v>160</v>
      </c>
      <c r="X120" s="92">
        <v>118</v>
      </c>
      <c r="Y120" s="92">
        <v>90</v>
      </c>
      <c r="Z120" s="97">
        <f t="shared" si="6"/>
        <v>368</v>
      </c>
      <c r="AA120" s="92">
        <v>0</v>
      </c>
      <c r="AB120" s="92">
        <v>298905</v>
      </c>
      <c r="AC120" s="92">
        <v>298905</v>
      </c>
      <c r="AD120" s="92"/>
      <c r="AE120" s="86" t="s">
        <v>113</v>
      </c>
      <c r="AF120" s="235" t="s">
        <v>114</v>
      </c>
      <c r="AG120" s="100"/>
      <c r="AH120" s="86">
        <v>528</v>
      </c>
      <c r="AI120" s="101">
        <v>1</v>
      </c>
      <c r="AJ120" s="102">
        <f t="shared" si="7"/>
        <v>529</v>
      </c>
      <c r="AK120" s="100"/>
      <c r="AL120" s="100"/>
      <c r="AM120" s="100"/>
      <c r="AN120" s="100"/>
      <c r="AO120" s="100"/>
      <c r="AP120" s="100"/>
      <c r="AQ120" s="100"/>
    </row>
    <row r="121" spans="1:43" s="33" customFormat="1" ht="168" x14ac:dyDescent="0.25">
      <c r="A121" s="225">
        <v>111</v>
      </c>
      <c r="B121" s="233">
        <v>111</v>
      </c>
      <c r="C121" s="62" t="s">
        <v>1041</v>
      </c>
      <c r="D121" s="62" t="s">
        <v>1042</v>
      </c>
      <c r="E121" s="62" t="s">
        <v>1043</v>
      </c>
      <c r="F121" s="90" t="s">
        <v>1044</v>
      </c>
      <c r="G121" s="103" t="s">
        <v>41</v>
      </c>
      <c r="H121" s="103" t="s">
        <v>39</v>
      </c>
      <c r="I121" s="103" t="s">
        <v>39</v>
      </c>
      <c r="J121" s="62" t="s">
        <v>107</v>
      </c>
      <c r="K121" s="90" t="s">
        <v>1045</v>
      </c>
      <c r="L121" s="90" t="s">
        <v>1046</v>
      </c>
      <c r="M121" s="90"/>
      <c r="N121" s="91" t="s">
        <v>1047</v>
      </c>
      <c r="O121" s="91" t="s">
        <v>1048</v>
      </c>
      <c r="P121" s="91" t="s">
        <v>1049</v>
      </c>
      <c r="Q121" s="92">
        <v>525826</v>
      </c>
      <c r="R121" s="93" t="s">
        <v>48</v>
      </c>
      <c r="S121" s="93" t="s">
        <v>49</v>
      </c>
      <c r="T121" s="92">
        <v>262913</v>
      </c>
      <c r="U121" s="94">
        <v>43830</v>
      </c>
      <c r="V121" s="95">
        <f>SUM($T$11:T121)</f>
        <v>42684527</v>
      </c>
      <c r="W121" s="92">
        <v>90</v>
      </c>
      <c r="X121" s="92">
        <v>188</v>
      </c>
      <c r="Y121" s="92">
        <v>90</v>
      </c>
      <c r="Z121" s="97">
        <f t="shared" si="6"/>
        <v>368</v>
      </c>
      <c r="AA121" s="92">
        <v>0</v>
      </c>
      <c r="AB121" s="92">
        <v>262913</v>
      </c>
      <c r="AC121" s="92">
        <v>262913</v>
      </c>
      <c r="AD121" s="92"/>
      <c r="AE121" s="86" t="s">
        <v>124</v>
      </c>
      <c r="AF121" s="235" t="s">
        <v>114</v>
      </c>
      <c r="AG121" s="100"/>
      <c r="AH121" s="86">
        <v>624</v>
      </c>
      <c r="AI121" s="101">
        <v>0</v>
      </c>
      <c r="AJ121" s="102">
        <f t="shared" si="7"/>
        <v>624</v>
      </c>
      <c r="AK121" s="100"/>
      <c r="AL121" s="100"/>
      <c r="AM121" s="100"/>
      <c r="AN121" s="100"/>
      <c r="AO121" s="100"/>
      <c r="AP121" s="100"/>
      <c r="AQ121" s="100"/>
    </row>
    <row r="122" spans="1:43" s="33" customFormat="1" ht="63" x14ac:dyDescent="0.25">
      <c r="A122" s="225">
        <v>112</v>
      </c>
      <c r="B122" s="233">
        <v>112</v>
      </c>
      <c r="C122" s="62" t="s">
        <v>1050</v>
      </c>
      <c r="D122" s="62" t="s">
        <v>1051</v>
      </c>
      <c r="E122" s="62" t="s">
        <v>1052</v>
      </c>
      <c r="F122" s="90" t="s">
        <v>1053</v>
      </c>
      <c r="G122" s="103" t="s">
        <v>43</v>
      </c>
      <c r="H122" s="103" t="s">
        <v>56</v>
      </c>
      <c r="I122" s="103" t="s">
        <v>56</v>
      </c>
      <c r="J122" s="62" t="s">
        <v>107</v>
      </c>
      <c r="K122" s="90" t="s">
        <v>1054</v>
      </c>
      <c r="L122" s="90" t="s">
        <v>1055</v>
      </c>
      <c r="M122" s="90"/>
      <c r="N122" s="91" t="s">
        <v>1056</v>
      </c>
      <c r="O122" s="91" t="s">
        <v>1057</v>
      </c>
      <c r="P122" s="91" t="s">
        <v>1058</v>
      </c>
      <c r="Q122" s="92">
        <v>1096106</v>
      </c>
      <c r="R122" s="93" t="s">
        <v>53</v>
      </c>
      <c r="S122" s="93" t="s">
        <v>46</v>
      </c>
      <c r="T122" s="92">
        <v>500000</v>
      </c>
      <c r="U122" s="94">
        <v>43830</v>
      </c>
      <c r="V122" s="95">
        <f>SUM($T$11:T122)</f>
        <v>43184527</v>
      </c>
      <c r="W122" s="92">
        <v>110</v>
      </c>
      <c r="X122" s="92">
        <v>168</v>
      </c>
      <c r="Y122" s="92">
        <v>90</v>
      </c>
      <c r="Z122" s="97">
        <f t="shared" si="6"/>
        <v>368</v>
      </c>
      <c r="AA122" s="92">
        <v>0</v>
      </c>
      <c r="AB122" s="92">
        <v>500000</v>
      </c>
      <c r="AC122" s="92">
        <v>500000</v>
      </c>
      <c r="AD122" s="92"/>
      <c r="AE122" s="86" t="s">
        <v>113</v>
      </c>
      <c r="AF122" s="235" t="s">
        <v>114</v>
      </c>
      <c r="AG122" s="100"/>
      <c r="AH122" s="86">
        <v>661</v>
      </c>
      <c r="AI122" s="101">
        <v>3</v>
      </c>
      <c r="AJ122" s="102">
        <f t="shared" si="7"/>
        <v>664</v>
      </c>
      <c r="AK122" s="100"/>
      <c r="AL122" s="100"/>
      <c r="AM122" s="100"/>
      <c r="AN122" s="100"/>
      <c r="AO122" s="100"/>
      <c r="AP122" s="100"/>
      <c r="AQ122" s="100"/>
    </row>
    <row r="123" spans="1:43" s="33" customFormat="1" ht="199.5" x14ac:dyDescent="0.25">
      <c r="A123" s="225">
        <v>113</v>
      </c>
      <c r="B123" s="233">
        <v>113</v>
      </c>
      <c r="C123" s="62" t="s">
        <v>1059</v>
      </c>
      <c r="D123" s="62" t="s">
        <v>1060</v>
      </c>
      <c r="E123" s="62" t="s">
        <v>1061</v>
      </c>
      <c r="F123" s="90" t="s">
        <v>280</v>
      </c>
      <c r="G123" s="103" t="s">
        <v>47</v>
      </c>
      <c r="H123" s="103" t="s">
        <v>67</v>
      </c>
      <c r="I123" s="103" t="s">
        <v>67</v>
      </c>
      <c r="J123" s="62" t="s">
        <v>107</v>
      </c>
      <c r="K123" s="90" t="s">
        <v>1062</v>
      </c>
      <c r="L123" s="90" t="s">
        <v>1063</v>
      </c>
      <c r="M123" s="90"/>
      <c r="N123" s="91" t="s">
        <v>1064</v>
      </c>
      <c r="O123" s="91" t="s">
        <v>1065</v>
      </c>
      <c r="P123" s="91" t="s">
        <v>1066</v>
      </c>
      <c r="Q123" s="92">
        <v>1200000</v>
      </c>
      <c r="R123" s="93" t="s">
        <v>48</v>
      </c>
      <c r="S123" s="93" t="s">
        <v>49</v>
      </c>
      <c r="T123" s="92">
        <v>500000</v>
      </c>
      <c r="U123" s="94">
        <v>43830</v>
      </c>
      <c r="V123" s="95">
        <f>SUM($T$11:T123)</f>
        <v>43684527</v>
      </c>
      <c r="W123" s="92">
        <v>90</v>
      </c>
      <c r="X123" s="92">
        <v>138</v>
      </c>
      <c r="Y123" s="92">
        <v>140</v>
      </c>
      <c r="Z123" s="132">
        <f t="shared" si="6"/>
        <v>368</v>
      </c>
      <c r="AA123" s="128">
        <v>0</v>
      </c>
      <c r="AB123" s="128">
        <v>500000</v>
      </c>
      <c r="AC123" s="128">
        <v>500000</v>
      </c>
      <c r="AD123" s="128"/>
      <c r="AE123" s="123" t="s">
        <v>113</v>
      </c>
      <c r="AF123" s="240" t="s">
        <v>114</v>
      </c>
      <c r="AG123" s="112"/>
      <c r="AH123" s="86">
        <v>721</v>
      </c>
      <c r="AI123" s="101">
        <v>8</v>
      </c>
      <c r="AJ123" s="102">
        <f t="shared" si="7"/>
        <v>729</v>
      </c>
      <c r="AK123" s="100"/>
      <c r="AL123" s="100"/>
      <c r="AM123" s="100"/>
      <c r="AN123" s="100"/>
      <c r="AO123" s="100"/>
      <c r="AP123" s="100"/>
      <c r="AQ123" s="100"/>
    </row>
    <row r="124" spans="1:43" s="33" customFormat="1" ht="189" x14ac:dyDescent="0.25">
      <c r="A124" s="225">
        <v>114</v>
      </c>
      <c r="B124" s="233">
        <v>114</v>
      </c>
      <c r="C124" s="62" t="s">
        <v>1067</v>
      </c>
      <c r="D124" s="62" t="s">
        <v>1068</v>
      </c>
      <c r="E124" s="62" t="s">
        <v>1069</v>
      </c>
      <c r="F124" s="90" t="s">
        <v>324</v>
      </c>
      <c r="G124" s="103" t="s">
        <v>66</v>
      </c>
      <c r="H124" s="103" t="s">
        <v>66</v>
      </c>
      <c r="I124" s="103" t="s">
        <v>79</v>
      </c>
      <c r="J124" s="62" t="s">
        <v>107</v>
      </c>
      <c r="K124" s="90" t="s">
        <v>1070</v>
      </c>
      <c r="L124" s="90" t="s">
        <v>1071</v>
      </c>
      <c r="M124" s="90"/>
      <c r="N124" s="91" t="s">
        <v>1072</v>
      </c>
      <c r="O124" s="91" t="s">
        <v>1073</v>
      </c>
      <c r="P124" s="91" t="s">
        <v>1074</v>
      </c>
      <c r="Q124" s="92">
        <v>1100000</v>
      </c>
      <c r="R124" s="93" t="s">
        <v>48</v>
      </c>
      <c r="S124" s="93" t="s">
        <v>49</v>
      </c>
      <c r="T124" s="92">
        <v>500000</v>
      </c>
      <c r="U124" s="94">
        <v>43830</v>
      </c>
      <c r="V124" s="95">
        <f>SUM($T$11:T124)</f>
        <v>44184527</v>
      </c>
      <c r="W124" s="154">
        <v>70</v>
      </c>
      <c r="X124" s="92">
        <v>158</v>
      </c>
      <c r="Y124" s="157">
        <v>140</v>
      </c>
      <c r="Z124" s="97">
        <f t="shared" si="6"/>
        <v>368</v>
      </c>
      <c r="AA124" s="92">
        <v>0</v>
      </c>
      <c r="AB124" s="92">
        <v>500000</v>
      </c>
      <c r="AC124" s="92">
        <v>500000</v>
      </c>
      <c r="AD124" s="92"/>
      <c r="AE124" s="86" t="s">
        <v>167</v>
      </c>
      <c r="AF124" s="235" t="s">
        <v>311</v>
      </c>
      <c r="AG124" s="100"/>
      <c r="AH124" s="86">
        <v>1464</v>
      </c>
      <c r="AI124" s="101">
        <v>12</v>
      </c>
      <c r="AJ124" s="159">
        <f t="shared" si="7"/>
        <v>1476</v>
      </c>
      <c r="AK124" s="106"/>
      <c r="AL124" s="100"/>
      <c r="AM124" s="100"/>
      <c r="AN124" s="100"/>
      <c r="AO124" s="100"/>
      <c r="AP124" s="100"/>
      <c r="AQ124" s="100"/>
    </row>
    <row r="125" spans="1:43" s="33" customFormat="1" ht="137.25" thickBot="1" x14ac:dyDescent="0.3">
      <c r="A125" s="225">
        <v>115</v>
      </c>
      <c r="B125" s="236">
        <v>115</v>
      </c>
      <c r="C125" s="140" t="s">
        <v>1075</v>
      </c>
      <c r="D125" s="140" t="s">
        <v>1076</v>
      </c>
      <c r="E125" s="140" t="s">
        <v>1077</v>
      </c>
      <c r="F125" s="141" t="s">
        <v>1078</v>
      </c>
      <c r="G125" s="142" t="s">
        <v>66</v>
      </c>
      <c r="H125" s="142" t="s">
        <v>66</v>
      </c>
      <c r="I125" s="142" t="s">
        <v>66</v>
      </c>
      <c r="J125" s="140" t="s">
        <v>107</v>
      </c>
      <c r="K125" s="141" t="s">
        <v>1079</v>
      </c>
      <c r="L125" s="141" t="s">
        <v>1080</v>
      </c>
      <c r="M125" s="141"/>
      <c r="N125" s="143" t="s">
        <v>1081</v>
      </c>
      <c r="O125" s="143" t="s">
        <v>1082</v>
      </c>
      <c r="P125" s="143" t="s">
        <v>1083</v>
      </c>
      <c r="Q125" s="144">
        <v>295400</v>
      </c>
      <c r="R125" s="145" t="s">
        <v>48</v>
      </c>
      <c r="S125" s="145" t="s">
        <v>49</v>
      </c>
      <c r="T125" s="144">
        <v>147700</v>
      </c>
      <c r="U125" s="146">
        <v>43830</v>
      </c>
      <c r="V125" s="147">
        <f>SUM($T$11:T125)</f>
        <v>44332227</v>
      </c>
      <c r="W125" s="149">
        <v>120</v>
      </c>
      <c r="X125" s="144">
        <v>166</v>
      </c>
      <c r="Y125" s="144">
        <v>80</v>
      </c>
      <c r="Z125" s="155">
        <f t="shared" si="6"/>
        <v>366</v>
      </c>
      <c r="AA125" s="153">
        <v>0</v>
      </c>
      <c r="AB125" s="153">
        <v>147700</v>
      </c>
      <c r="AC125" s="153">
        <v>147700</v>
      </c>
      <c r="AD125" s="153"/>
      <c r="AE125" s="156" t="s">
        <v>113</v>
      </c>
      <c r="AF125" s="237" t="s">
        <v>114</v>
      </c>
      <c r="AG125" s="100"/>
      <c r="AH125" s="86">
        <v>125</v>
      </c>
      <c r="AI125" s="101">
        <v>15</v>
      </c>
      <c r="AJ125" s="159">
        <f t="shared" si="7"/>
        <v>140</v>
      </c>
      <c r="AK125" s="106"/>
      <c r="AL125" s="100"/>
      <c r="AM125" s="100"/>
      <c r="AN125" s="100"/>
      <c r="AO125" s="100"/>
      <c r="AP125" s="100"/>
      <c r="AQ125" s="100"/>
    </row>
    <row r="126" spans="1:43" s="33" customFormat="1" ht="158.25" thickBot="1" x14ac:dyDescent="0.3">
      <c r="A126" s="225">
        <v>116</v>
      </c>
      <c r="B126" s="241">
        <v>116</v>
      </c>
      <c r="C126" s="161" t="s">
        <v>1084</v>
      </c>
      <c r="D126" s="161" t="s">
        <v>1085</v>
      </c>
      <c r="E126" s="161" t="s">
        <v>1086</v>
      </c>
      <c r="F126" s="162" t="s">
        <v>992</v>
      </c>
      <c r="G126" s="163" t="s">
        <v>47</v>
      </c>
      <c r="H126" s="151" t="s">
        <v>47</v>
      </c>
      <c r="I126" s="151" t="s">
        <v>47</v>
      </c>
      <c r="J126" s="164" t="s">
        <v>107</v>
      </c>
      <c r="K126" s="162" t="s">
        <v>1087</v>
      </c>
      <c r="L126" s="165" t="s">
        <v>1088</v>
      </c>
      <c r="M126" s="150"/>
      <c r="N126" s="166" t="s">
        <v>1089</v>
      </c>
      <c r="O126" s="167" t="s">
        <v>1090</v>
      </c>
      <c r="P126" s="166" t="s">
        <v>1091</v>
      </c>
      <c r="Q126" s="168">
        <v>700000</v>
      </c>
      <c r="R126" s="169" t="s">
        <v>48</v>
      </c>
      <c r="S126" s="170" t="s">
        <v>49</v>
      </c>
      <c r="T126" s="171">
        <v>350000</v>
      </c>
      <c r="U126" s="172">
        <v>43830</v>
      </c>
      <c r="V126" s="152">
        <f>SUM($T$11:T126)</f>
        <v>44682227</v>
      </c>
      <c r="W126" s="171">
        <v>120</v>
      </c>
      <c r="X126" s="171">
        <v>156</v>
      </c>
      <c r="Y126" s="171">
        <v>90</v>
      </c>
      <c r="Z126" s="173">
        <f t="shared" si="6"/>
        <v>366</v>
      </c>
      <c r="AA126" s="168">
        <v>0</v>
      </c>
      <c r="AB126" s="168">
        <v>350000</v>
      </c>
      <c r="AC126" s="168">
        <v>0</v>
      </c>
      <c r="AD126" s="168">
        <v>350000</v>
      </c>
      <c r="AE126" s="174" t="s">
        <v>124</v>
      </c>
      <c r="AF126" s="242" t="s">
        <v>114</v>
      </c>
      <c r="AG126" s="100"/>
      <c r="AH126" s="86">
        <v>1254</v>
      </c>
      <c r="AI126" s="101">
        <v>6</v>
      </c>
      <c r="AJ126" s="102">
        <f t="shared" si="7"/>
        <v>1260</v>
      </c>
      <c r="AK126" s="100"/>
      <c r="AL126" s="100"/>
      <c r="AM126" s="100"/>
      <c r="AN126" s="100"/>
      <c r="AO126" s="100"/>
      <c r="AP126" s="100"/>
      <c r="AQ126" s="100"/>
    </row>
    <row r="127" spans="1:43" s="33" customFormat="1" ht="136.5" x14ac:dyDescent="0.25">
      <c r="A127" s="225">
        <v>117</v>
      </c>
      <c r="B127" s="238">
        <v>117</v>
      </c>
      <c r="C127" s="87" t="s">
        <v>1092</v>
      </c>
      <c r="D127" s="87" t="s">
        <v>1093</v>
      </c>
      <c r="E127" s="87" t="s">
        <v>1094</v>
      </c>
      <c r="F127" s="88" t="s">
        <v>50</v>
      </c>
      <c r="G127" s="89" t="s">
        <v>41</v>
      </c>
      <c r="H127" s="89" t="s">
        <v>41</v>
      </c>
      <c r="I127" s="89" t="s">
        <v>41</v>
      </c>
      <c r="J127" s="62" t="s">
        <v>107</v>
      </c>
      <c r="K127" s="88" t="s">
        <v>1095</v>
      </c>
      <c r="L127" s="90" t="s">
        <v>1096</v>
      </c>
      <c r="M127" s="88"/>
      <c r="N127" s="107" t="s">
        <v>1097</v>
      </c>
      <c r="O127" s="91" t="s">
        <v>1098</v>
      </c>
      <c r="P127" s="107" t="s">
        <v>1099</v>
      </c>
      <c r="Q127" s="92">
        <v>1440000</v>
      </c>
      <c r="R127" s="93" t="s">
        <v>53</v>
      </c>
      <c r="S127" s="98" t="s">
        <v>49</v>
      </c>
      <c r="T127" s="96">
        <v>500000</v>
      </c>
      <c r="U127" s="94">
        <v>43830</v>
      </c>
      <c r="V127" s="109">
        <f>SUM($T$11:T127)</f>
        <v>45182227</v>
      </c>
      <c r="W127" s="96">
        <v>120</v>
      </c>
      <c r="X127" s="96">
        <v>153</v>
      </c>
      <c r="Y127" s="96">
        <v>90</v>
      </c>
      <c r="Z127" s="110">
        <f t="shared" si="6"/>
        <v>363</v>
      </c>
      <c r="AA127" s="92">
        <v>0</v>
      </c>
      <c r="AB127" s="92">
        <v>500000</v>
      </c>
      <c r="AC127" s="92">
        <v>0</v>
      </c>
      <c r="AD127" s="92">
        <v>500000</v>
      </c>
      <c r="AE127" s="86" t="s">
        <v>124</v>
      </c>
      <c r="AF127" s="235" t="s">
        <v>114</v>
      </c>
      <c r="AG127" s="100"/>
      <c r="AH127" s="86">
        <v>978</v>
      </c>
      <c r="AI127" s="101">
        <v>3</v>
      </c>
      <c r="AJ127" s="102">
        <f t="shared" si="7"/>
        <v>981</v>
      </c>
      <c r="AK127" s="100"/>
      <c r="AL127" s="100"/>
      <c r="AM127" s="100"/>
      <c r="AN127" s="100"/>
      <c r="AO127" s="100"/>
      <c r="AP127" s="100"/>
      <c r="AQ127" s="100"/>
    </row>
    <row r="128" spans="1:43" s="33" customFormat="1" ht="178.5" x14ac:dyDescent="0.25">
      <c r="A128" s="225">
        <v>118</v>
      </c>
      <c r="B128" s="233">
        <v>118</v>
      </c>
      <c r="C128" s="62" t="s">
        <v>1100</v>
      </c>
      <c r="D128" s="62" t="s">
        <v>1101</v>
      </c>
      <c r="E128" s="62" t="s">
        <v>1102</v>
      </c>
      <c r="F128" s="90" t="s">
        <v>415</v>
      </c>
      <c r="G128" s="103" t="s">
        <v>41</v>
      </c>
      <c r="H128" s="103" t="s">
        <v>41</v>
      </c>
      <c r="I128" s="103" t="s">
        <v>41</v>
      </c>
      <c r="J128" s="62" t="s">
        <v>107</v>
      </c>
      <c r="K128" s="90" t="s">
        <v>1103</v>
      </c>
      <c r="L128" s="90" t="s">
        <v>1104</v>
      </c>
      <c r="M128" s="90"/>
      <c r="N128" s="91" t="s">
        <v>1105</v>
      </c>
      <c r="O128" s="91" t="s">
        <v>1106</v>
      </c>
      <c r="P128" s="91" t="s">
        <v>1107</v>
      </c>
      <c r="Q128" s="92">
        <v>1221530</v>
      </c>
      <c r="R128" s="93" t="s">
        <v>53</v>
      </c>
      <c r="S128" s="93" t="s">
        <v>45</v>
      </c>
      <c r="T128" s="92">
        <v>500000</v>
      </c>
      <c r="U128" s="94">
        <v>43830</v>
      </c>
      <c r="V128" s="95">
        <f>SUM($T$11:T128)</f>
        <v>45682227</v>
      </c>
      <c r="W128" s="92">
        <v>120</v>
      </c>
      <c r="X128" s="92">
        <v>153</v>
      </c>
      <c r="Y128" s="92">
        <v>90</v>
      </c>
      <c r="Z128" s="97">
        <f t="shared" si="6"/>
        <v>363</v>
      </c>
      <c r="AA128" s="92">
        <v>0</v>
      </c>
      <c r="AB128" s="92">
        <v>500000</v>
      </c>
      <c r="AC128" s="92">
        <v>0</v>
      </c>
      <c r="AD128" s="92">
        <v>500000</v>
      </c>
      <c r="AE128" s="86" t="s">
        <v>113</v>
      </c>
      <c r="AF128" s="235" t="s">
        <v>114</v>
      </c>
      <c r="AG128" s="100"/>
      <c r="AH128" s="86">
        <v>1156</v>
      </c>
      <c r="AI128" s="101">
        <v>10</v>
      </c>
      <c r="AJ128" s="102">
        <f t="shared" si="7"/>
        <v>1166</v>
      </c>
      <c r="AK128" s="100"/>
      <c r="AL128" s="100"/>
      <c r="AM128" s="100"/>
      <c r="AN128" s="100"/>
      <c r="AO128" s="100"/>
      <c r="AP128" s="100"/>
      <c r="AQ128" s="100"/>
    </row>
    <row r="129" spans="1:43" s="33" customFormat="1" ht="178.5" x14ac:dyDescent="0.25">
      <c r="A129" s="225">
        <v>119</v>
      </c>
      <c r="B129" s="233">
        <v>119</v>
      </c>
      <c r="C129" s="62" t="s">
        <v>1108</v>
      </c>
      <c r="D129" s="62" t="s">
        <v>1109</v>
      </c>
      <c r="E129" s="62" t="s">
        <v>1110</v>
      </c>
      <c r="F129" s="90" t="s">
        <v>1111</v>
      </c>
      <c r="G129" s="103" t="s">
        <v>47</v>
      </c>
      <c r="H129" s="103" t="s">
        <v>47</v>
      </c>
      <c r="I129" s="103" t="s">
        <v>47</v>
      </c>
      <c r="J129" s="62" t="s">
        <v>107</v>
      </c>
      <c r="K129" s="90" t="s">
        <v>1112</v>
      </c>
      <c r="L129" s="90" t="s">
        <v>1113</v>
      </c>
      <c r="M129" s="90"/>
      <c r="N129" s="91" t="s">
        <v>1114</v>
      </c>
      <c r="O129" s="91" t="s">
        <v>1115</v>
      </c>
      <c r="P129" s="91" t="s">
        <v>1116</v>
      </c>
      <c r="Q129" s="92">
        <v>570000</v>
      </c>
      <c r="R129" s="93" t="s">
        <v>48</v>
      </c>
      <c r="S129" s="93" t="s">
        <v>49</v>
      </c>
      <c r="T129" s="92">
        <v>285000</v>
      </c>
      <c r="U129" s="94">
        <v>43830</v>
      </c>
      <c r="V129" s="95">
        <f>SUM($T$11:T129)</f>
        <v>45967227</v>
      </c>
      <c r="W129" s="92">
        <v>130</v>
      </c>
      <c r="X129" s="92">
        <v>151</v>
      </c>
      <c r="Y129" s="92">
        <v>80</v>
      </c>
      <c r="Z129" s="97">
        <f t="shared" si="6"/>
        <v>361</v>
      </c>
      <c r="AA129" s="92">
        <v>0</v>
      </c>
      <c r="AB129" s="92">
        <v>285000</v>
      </c>
      <c r="AC129" s="92">
        <v>0</v>
      </c>
      <c r="AD129" s="92">
        <v>285000</v>
      </c>
      <c r="AE129" s="86" t="s">
        <v>124</v>
      </c>
      <c r="AF129" s="235" t="s">
        <v>114</v>
      </c>
      <c r="AG129" s="100"/>
      <c r="AH129" s="86">
        <v>183</v>
      </c>
      <c r="AI129" s="101">
        <v>1</v>
      </c>
      <c r="AJ129" s="102">
        <f t="shared" si="7"/>
        <v>184</v>
      </c>
      <c r="AK129" s="100"/>
      <c r="AL129" s="100"/>
      <c r="AM129" s="100"/>
      <c r="AN129" s="100"/>
      <c r="AO129" s="100"/>
      <c r="AP129" s="100"/>
      <c r="AQ129" s="100"/>
    </row>
    <row r="130" spans="1:43" s="33" customFormat="1" ht="220.5" x14ac:dyDescent="0.25">
      <c r="A130" s="225">
        <v>120</v>
      </c>
      <c r="B130" s="233">
        <v>120</v>
      </c>
      <c r="C130" s="62" t="s">
        <v>1117</v>
      </c>
      <c r="D130" s="62" t="s">
        <v>1118</v>
      </c>
      <c r="E130" s="62" t="s">
        <v>1119</v>
      </c>
      <c r="F130" s="90" t="s">
        <v>867</v>
      </c>
      <c r="G130" s="103" t="s">
        <v>66</v>
      </c>
      <c r="H130" s="103" t="s">
        <v>66</v>
      </c>
      <c r="I130" s="103" t="s">
        <v>66</v>
      </c>
      <c r="J130" s="62" t="s">
        <v>107</v>
      </c>
      <c r="K130" s="90" t="s">
        <v>1120</v>
      </c>
      <c r="L130" s="90" t="s">
        <v>1121</v>
      </c>
      <c r="M130" s="90"/>
      <c r="N130" s="91" t="s">
        <v>1122</v>
      </c>
      <c r="O130" s="91" t="s">
        <v>1123</v>
      </c>
      <c r="P130" s="91" t="s">
        <v>1124</v>
      </c>
      <c r="Q130" s="92">
        <v>200000</v>
      </c>
      <c r="R130" s="93" t="s">
        <v>48</v>
      </c>
      <c r="S130" s="93" t="s">
        <v>49</v>
      </c>
      <c r="T130" s="92">
        <v>100000</v>
      </c>
      <c r="U130" s="94">
        <v>43830</v>
      </c>
      <c r="V130" s="95">
        <f>SUM($T$11:T130)</f>
        <v>46067227</v>
      </c>
      <c r="W130" s="92">
        <v>180</v>
      </c>
      <c r="X130" s="92">
        <v>101</v>
      </c>
      <c r="Y130" s="92">
        <v>80</v>
      </c>
      <c r="Z130" s="97">
        <f t="shared" si="6"/>
        <v>361</v>
      </c>
      <c r="AA130" s="92">
        <v>0</v>
      </c>
      <c r="AB130" s="92">
        <v>100000</v>
      </c>
      <c r="AC130" s="92">
        <v>0</v>
      </c>
      <c r="AD130" s="92">
        <v>100000</v>
      </c>
      <c r="AE130" s="86" t="s">
        <v>124</v>
      </c>
      <c r="AF130" s="235" t="s">
        <v>114</v>
      </c>
      <c r="AG130" s="100"/>
      <c r="AH130" s="86">
        <v>307</v>
      </c>
      <c r="AI130" s="101">
        <v>7</v>
      </c>
      <c r="AJ130" s="102">
        <f t="shared" si="7"/>
        <v>314</v>
      </c>
      <c r="AK130" s="100"/>
      <c r="AL130" s="100"/>
      <c r="AM130" s="100"/>
      <c r="AN130" s="100"/>
      <c r="AO130" s="100"/>
      <c r="AP130" s="100"/>
      <c r="AQ130" s="100"/>
    </row>
    <row r="131" spans="1:43" s="33" customFormat="1" ht="178.5" x14ac:dyDescent="0.25">
      <c r="A131" s="225">
        <v>121</v>
      </c>
      <c r="B131" s="233">
        <v>121</v>
      </c>
      <c r="C131" s="62" t="s">
        <v>1125</v>
      </c>
      <c r="D131" s="62" t="s">
        <v>1126</v>
      </c>
      <c r="E131" s="62" t="s">
        <v>85</v>
      </c>
      <c r="F131" s="90" t="s">
        <v>1127</v>
      </c>
      <c r="G131" s="103" t="s">
        <v>43</v>
      </c>
      <c r="H131" s="103" t="s">
        <v>71</v>
      </c>
      <c r="I131" s="103" t="s">
        <v>71</v>
      </c>
      <c r="J131" s="62" t="s">
        <v>107</v>
      </c>
      <c r="K131" s="90" t="s">
        <v>1128</v>
      </c>
      <c r="L131" s="90" t="s">
        <v>1129</v>
      </c>
      <c r="M131" s="90"/>
      <c r="N131" s="91" t="s">
        <v>1130</v>
      </c>
      <c r="O131" s="91" t="s">
        <v>1131</v>
      </c>
      <c r="P131" s="91" t="s">
        <v>1132</v>
      </c>
      <c r="Q131" s="92">
        <v>1060000</v>
      </c>
      <c r="R131" s="93" t="s">
        <v>53</v>
      </c>
      <c r="S131" s="93" t="s">
        <v>49</v>
      </c>
      <c r="T131" s="92">
        <v>460000</v>
      </c>
      <c r="U131" s="94">
        <v>43830</v>
      </c>
      <c r="V131" s="95">
        <f>SUM($T$11:T131)</f>
        <v>46527227</v>
      </c>
      <c r="W131" s="92">
        <v>110</v>
      </c>
      <c r="X131" s="92">
        <v>160</v>
      </c>
      <c r="Y131" s="92">
        <v>90</v>
      </c>
      <c r="Z131" s="97">
        <f t="shared" si="6"/>
        <v>360</v>
      </c>
      <c r="AA131" s="92">
        <v>0</v>
      </c>
      <c r="AB131" s="92">
        <v>460000</v>
      </c>
      <c r="AC131" s="92">
        <v>0</v>
      </c>
      <c r="AD131" s="92">
        <v>460000</v>
      </c>
      <c r="AE131" s="86" t="s">
        <v>167</v>
      </c>
      <c r="AF131" s="235" t="s">
        <v>114</v>
      </c>
      <c r="AG131" s="100"/>
      <c r="AH131" s="86">
        <v>376</v>
      </c>
      <c r="AI131" s="101">
        <v>0</v>
      </c>
      <c r="AJ131" s="102">
        <f t="shared" si="7"/>
        <v>376</v>
      </c>
      <c r="AK131" s="100"/>
      <c r="AL131" s="100"/>
      <c r="AM131" s="100"/>
      <c r="AN131" s="100"/>
      <c r="AO131" s="100"/>
      <c r="AP131" s="100"/>
      <c r="AQ131" s="100"/>
    </row>
    <row r="132" spans="1:43" s="33" customFormat="1" ht="94.5" x14ac:dyDescent="0.25">
      <c r="A132" s="225">
        <v>122</v>
      </c>
      <c r="B132" s="233">
        <v>122</v>
      </c>
      <c r="C132" s="62" t="s">
        <v>1133</v>
      </c>
      <c r="D132" s="62" t="s">
        <v>1134</v>
      </c>
      <c r="E132" s="62" t="s">
        <v>81</v>
      </c>
      <c r="F132" s="90" t="s">
        <v>82</v>
      </c>
      <c r="G132" s="103" t="s">
        <v>43</v>
      </c>
      <c r="H132" s="103" t="s">
        <v>71</v>
      </c>
      <c r="I132" s="103" t="s">
        <v>71</v>
      </c>
      <c r="J132" s="62" t="s">
        <v>107</v>
      </c>
      <c r="K132" s="90" t="s">
        <v>1135</v>
      </c>
      <c r="L132" s="90" t="s">
        <v>1136</v>
      </c>
      <c r="M132" s="90"/>
      <c r="N132" s="91" t="s">
        <v>1137</v>
      </c>
      <c r="O132" s="91" t="s">
        <v>1138</v>
      </c>
      <c r="P132" s="91" t="s">
        <v>1139</v>
      </c>
      <c r="Q132" s="92">
        <v>700000</v>
      </c>
      <c r="R132" s="93" t="s">
        <v>48</v>
      </c>
      <c r="S132" s="93" t="s">
        <v>49</v>
      </c>
      <c r="T132" s="92">
        <v>350000</v>
      </c>
      <c r="U132" s="94">
        <v>43830</v>
      </c>
      <c r="V132" s="95">
        <f>SUM($T$11:T132)</f>
        <v>46877227</v>
      </c>
      <c r="W132" s="92">
        <v>130</v>
      </c>
      <c r="X132" s="92">
        <v>140</v>
      </c>
      <c r="Y132" s="92">
        <v>90</v>
      </c>
      <c r="Z132" s="97">
        <f t="shared" si="6"/>
        <v>360</v>
      </c>
      <c r="AA132" s="92">
        <v>0</v>
      </c>
      <c r="AB132" s="92">
        <v>350000</v>
      </c>
      <c r="AC132" s="92">
        <v>0</v>
      </c>
      <c r="AD132" s="92">
        <v>350000</v>
      </c>
      <c r="AE132" s="86" t="s">
        <v>124</v>
      </c>
      <c r="AF132" s="235" t="s">
        <v>114</v>
      </c>
      <c r="AG132" s="100"/>
      <c r="AH132" s="86">
        <v>390</v>
      </c>
      <c r="AI132" s="101">
        <v>1</v>
      </c>
      <c r="AJ132" s="102">
        <f t="shared" si="7"/>
        <v>391</v>
      </c>
      <c r="AK132" s="100"/>
      <c r="AL132" s="100"/>
      <c r="AM132" s="100"/>
      <c r="AN132" s="100"/>
      <c r="AO132" s="100"/>
      <c r="AP132" s="100"/>
      <c r="AQ132" s="100"/>
    </row>
    <row r="133" spans="1:43" s="104" customFormat="1" ht="126" x14ac:dyDescent="0.25">
      <c r="A133" s="225">
        <v>123</v>
      </c>
      <c r="B133" s="233">
        <v>123</v>
      </c>
      <c r="C133" s="62" t="s">
        <v>1140</v>
      </c>
      <c r="D133" s="62" t="s">
        <v>1141</v>
      </c>
      <c r="E133" s="62" t="s">
        <v>1142</v>
      </c>
      <c r="F133" s="90" t="s">
        <v>1143</v>
      </c>
      <c r="G133" s="103" t="s">
        <v>66</v>
      </c>
      <c r="H133" s="103" t="s">
        <v>352</v>
      </c>
      <c r="I133" s="103" t="s">
        <v>352</v>
      </c>
      <c r="J133" s="62" t="s">
        <v>107</v>
      </c>
      <c r="K133" s="90" t="s">
        <v>1144</v>
      </c>
      <c r="L133" s="90" t="s">
        <v>1145</v>
      </c>
      <c r="M133" s="90"/>
      <c r="N133" s="91" t="s">
        <v>1146</v>
      </c>
      <c r="O133" s="91" t="s">
        <v>1147</v>
      </c>
      <c r="P133" s="91" t="s">
        <v>1148</v>
      </c>
      <c r="Q133" s="92">
        <v>1300000</v>
      </c>
      <c r="R133" s="93" t="s">
        <v>48</v>
      </c>
      <c r="S133" s="93" t="s">
        <v>49</v>
      </c>
      <c r="T133" s="92">
        <v>500000</v>
      </c>
      <c r="U133" s="94">
        <v>43830</v>
      </c>
      <c r="V133" s="95">
        <f>SUM($T$11:T133)</f>
        <v>47377227</v>
      </c>
      <c r="W133" s="92">
        <v>130</v>
      </c>
      <c r="X133" s="92">
        <v>140</v>
      </c>
      <c r="Y133" s="92">
        <v>90</v>
      </c>
      <c r="Z133" s="97">
        <f t="shared" si="6"/>
        <v>360</v>
      </c>
      <c r="AA133" s="92">
        <v>0</v>
      </c>
      <c r="AB133" s="92">
        <v>500000</v>
      </c>
      <c r="AC133" s="92">
        <v>0</v>
      </c>
      <c r="AD133" s="92">
        <v>500000</v>
      </c>
      <c r="AE133" s="86" t="s">
        <v>124</v>
      </c>
      <c r="AF133" s="235" t="s">
        <v>114</v>
      </c>
      <c r="AG133" s="100"/>
      <c r="AH133" s="86">
        <v>446</v>
      </c>
      <c r="AI133" s="101">
        <v>1</v>
      </c>
      <c r="AJ133" s="102">
        <f t="shared" si="7"/>
        <v>447</v>
      </c>
      <c r="AK133" s="100"/>
      <c r="AL133" s="100"/>
      <c r="AM133" s="100"/>
      <c r="AN133" s="100"/>
      <c r="AO133" s="100"/>
      <c r="AP133" s="100"/>
      <c r="AQ133" s="100"/>
    </row>
    <row r="134" spans="1:43" s="33" customFormat="1" ht="168" x14ac:dyDescent="0.25">
      <c r="A134" s="225">
        <v>124</v>
      </c>
      <c r="B134" s="233">
        <v>124</v>
      </c>
      <c r="C134" s="62" t="s">
        <v>1149</v>
      </c>
      <c r="D134" s="62" t="s">
        <v>1150</v>
      </c>
      <c r="E134" s="62" t="s">
        <v>56</v>
      </c>
      <c r="F134" s="90" t="s">
        <v>1151</v>
      </c>
      <c r="G134" s="103" t="s">
        <v>43</v>
      </c>
      <c r="H134" s="103" t="s">
        <v>56</v>
      </c>
      <c r="I134" s="103" t="s">
        <v>56</v>
      </c>
      <c r="J134" s="62" t="s">
        <v>107</v>
      </c>
      <c r="K134" s="90" t="s">
        <v>1152</v>
      </c>
      <c r="L134" s="90" t="s">
        <v>1153</v>
      </c>
      <c r="M134" s="90"/>
      <c r="N134" s="91" t="s">
        <v>1154</v>
      </c>
      <c r="O134" s="91" t="s">
        <v>1155</v>
      </c>
      <c r="P134" s="91" t="s">
        <v>1156</v>
      </c>
      <c r="Q134" s="92">
        <v>1000000</v>
      </c>
      <c r="R134" s="93" t="s">
        <v>44</v>
      </c>
      <c r="S134" s="93" t="s">
        <v>68</v>
      </c>
      <c r="T134" s="92">
        <v>500000</v>
      </c>
      <c r="U134" s="94">
        <v>43830</v>
      </c>
      <c r="V134" s="95">
        <f>SUM($T$11:T134)</f>
        <v>47877227</v>
      </c>
      <c r="W134" s="92">
        <v>130</v>
      </c>
      <c r="X134" s="92">
        <v>138</v>
      </c>
      <c r="Y134" s="92">
        <v>90</v>
      </c>
      <c r="Z134" s="97">
        <f t="shared" si="6"/>
        <v>358</v>
      </c>
      <c r="AA134" s="92">
        <v>0</v>
      </c>
      <c r="AB134" s="92">
        <v>500000</v>
      </c>
      <c r="AC134" s="92">
        <v>0</v>
      </c>
      <c r="AD134" s="92">
        <v>500000</v>
      </c>
      <c r="AE134" s="86" t="s">
        <v>113</v>
      </c>
      <c r="AF134" s="235" t="s">
        <v>114</v>
      </c>
      <c r="AG134" s="100"/>
      <c r="AH134" s="86">
        <v>326</v>
      </c>
      <c r="AI134" s="101">
        <v>0</v>
      </c>
      <c r="AJ134" s="102">
        <f t="shared" si="7"/>
        <v>326</v>
      </c>
      <c r="AK134" s="100"/>
      <c r="AL134" s="100"/>
      <c r="AM134" s="100"/>
      <c r="AN134" s="100"/>
      <c r="AO134" s="100"/>
      <c r="AP134" s="100"/>
      <c r="AQ134" s="100"/>
    </row>
    <row r="135" spans="1:43" s="33" customFormat="1" ht="94.5" x14ac:dyDescent="0.25">
      <c r="A135" s="225">
        <v>125</v>
      </c>
      <c r="B135" s="233">
        <v>125</v>
      </c>
      <c r="C135" s="62" t="s">
        <v>1157</v>
      </c>
      <c r="D135" s="62" t="s">
        <v>1158</v>
      </c>
      <c r="E135" s="62" t="s">
        <v>1159</v>
      </c>
      <c r="F135" s="90" t="s">
        <v>57</v>
      </c>
      <c r="G135" s="103" t="s">
        <v>43</v>
      </c>
      <c r="H135" s="103" t="s">
        <v>56</v>
      </c>
      <c r="I135" s="103" t="s">
        <v>56</v>
      </c>
      <c r="J135" s="62" t="s">
        <v>107</v>
      </c>
      <c r="K135" s="90" t="s">
        <v>1160</v>
      </c>
      <c r="L135" s="90" t="s">
        <v>1161</v>
      </c>
      <c r="M135" s="90"/>
      <c r="N135" s="91" t="s">
        <v>1162</v>
      </c>
      <c r="O135" s="91" t="s">
        <v>1163</v>
      </c>
      <c r="P135" s="91" t="s">
        <v>1164</v>
      </c>
      <c r="Q135" s="92">
        <v>1100000</v>
      </c>
      <c r="R135" s="93" t="s">
        <v>48</v>
      </c>
      <c r="S135" s="93" t="s">
        <v>49</v>
      </c>
      <c r="T135" s="92">
        <v>500000</v>
      </c>
      <c r="U135" s="94">
        <v>43830</v>
      </c>
      <c r="V135" s="95">
        <f>SUM($T$11:T135)</f>
        <v>48377227</v>
      </c>
      <c r="W135" s="92">
        <v>130</v>
      </c>
      <c r="X135" s="92">
        <v>138</v>
      </c>
      <c r="Y135" s="92">
        <v>90</v>
      </c>
      <c r="Z135" s="97">
        <f t="shared" si="6"/>
        <v>358</v>
      </c>
      <c r="AA135" s="92">
        <v>0</v>
      </c>
      <c r="AB135" s="92">
        <v>500000</v>
      </c>
      <c r="AC135" s="92">
        <v>0</v>
      </c>
      <c r="AD135" s="92">
        <v>500000</v>
      </c>
      <c r="AE135" s="86" t="s">
        <v>124</v>
      </c>
      <c r="AF135" s="235" t="s">
        <v>114</v>
      </c>
      <c r="AG135" s="100"/>
      <c r="AH135" s="86">
        <v>341</v>
      </c>
      <c r="AI135" s="101">
        <v>3</v>
      </c>
      <c r="AJ135" s="102">
        <f t="shared" si="7"/>
        <v>344</v>
      </c>
      <c r="AK135" s="100"/>
      <c r="AL135" s="100"/>
      <c r="AM135" s="100"/>
      <c r="AN135" s="100"/>
      <c r="AO135" s="100"/>
      <c r="AP135" s="100"/>
      <c r="AQ135" s="100"/>
    </row>
    <row r="136" spans="1:43" s="33" customFormat="1" ht="168" x14ac:dyDescent="0.25">
      <c r="A136" s="225">
        <v>126</v>
      </c>
      <c r="B136" s="233">
        <v>126</v>
      </c>
      <c r="C136" s="62" t="s">
        <v>1165</v>
      </c>
      <c r="D136" s="62" t="s">
        <v>1166</v>
      </c>
      <c r="E136" s="62" t="s">
        <v>1167</v>
      </c>
      <c r="F136" s="90" t="s">
        <v>369</v>
      </c>
      <c r="G136" s="103" t="s">
        <v>41</v>
      </c>
      <c r="H136" s="103" t="s">
        <v>41</v>
      </c>
      <c r="I136" s="103" t="s">
        <v>41</v>
      </c>
      <c r="J136" s="62" t="s">
        <v>107</v>
      </c>
      <c r="K136" s="90" t="s">
        <v>1168</v>
      </c>
      <c r="L136" s="90" t="s">
        <v>1169</v>
      </c>
      <c r="M136" s="90"/>
      <c r="N136" s="91" t="s">
        <v>1170</v>
      </c>
      <c r="O136" s="91" t="s">
        <v>1171</v>
      </c>
      <c r="P136" s="91" t="s">
        <v>1172</v>
      </c>
      <c r="Q136" s="92">
        <v>252603</v>
      </c>
      <c r="R136" s="93" t="s">
        <v>48</v>
      </c>
      <c r="S136" s="93" t="s">
        <v>49</v>
      </c>
      <c r="T136" s="92">
        <v>126301</v>
      </c>
      <c r="U136" s="94">
        <v>43830</v>
      </c>
      <c r="V136" s="95">
        <f>SUM($T$11:T136)</f>
        <v>48503528</v>
      </c>
      <c r="W136" s="92">
        <v>200</v>
      </c>
      <c r="X136" s="92">
        <v>73</v>
      </c>
      <c r="Y136" s="92">
        <v>80</v>
      </c>
      <c r="Z136" s="97">
        <f t="shared" si="6"/>
        <v>353</v>
      </c>
      <c r="AA136" s="92">
        <v>0</v>
      </c>
      <c r="AB136" s="92">
        <v>126301</v>
      </c>
      <c r="AC136" s="92">
        <v>0</v>
      </c>
      <c r="AD136" s="92">
        <v>126301</v>
      </c>
      <c r="AE136" s="86" t="s">
        <v>113</v>
      </c>
      <c r="AF136" s="235" t="s">
        <v>114</v>
      </c>
      <c r="AG136" s="100"/>
      <c r="AH136" s="86">
        <v>200</v>
      </c>
      <c r="AI136" s="101">
        <v>0</v>
      </c>
      <c r="AJ136" s="102">
        <f t="shared" si="7"/>
        <v>200</v>
      </c>
      <c r="AK136" s="100"/>
      <c r="AL136" s="100"/>
      <c r="AM136" s="100"/>
      <c r="AN136" s="100"/>
      <c r="AO136" s="100"/>
      <c r="AP136" s="100"/>
      <c r="AQ136" s="100"/>
    </row>
    <row r="137" spans="1:43" s="33" customFormat="1" ht="115.5" x14ac:dyDescent="0.25">
      <c r="A137" s="225">
        <v>127</v>
      </c>
      <c r="B137" s="233">
        <v>127</v>
      </c>
      <c r="C137" s="62" t="s">
        <v>1173</v>
      </c>
      <c r="D137" s="62" t="s">
        <v>1174</v>
      </c>
      <c r="E137" s="62" t="s">
        <v>1175</v>
      </c>
      <c r="F137" s="90" t="s">
        <v>57</v>
      </c>
      <c r="G137" s="103" t="s">
        <v>43</v>
      </c>
      <c r="H137" s="103" t="s">
        <v>56</v>
      </c>
      <c r="I137" s="103" t="s">
        <v>56</v>
      </c>
      <c r="J137" s="62" t="s">
        <v>107</v>
      </c>
      <c r="K137" s="90" t="s">
        <v>1176</v>
      </c>
      <c r="L137" s="90" t="s">
        <v>1177</v>
      </c>
      <c r="M137" s="90"/>
      <c r="N137" s="91" t="s">
        <v>1178</v>
      </c>
      <c r="O137" s="91" t="s">
        <v>1179</v>
      </c>
      <c r="P137" s="91" t="s">
        <v>1180</v>
      </c>
      <c r="Q137" s="92">
        <v>860000</v>
      </c>
      <c r="R137" s="93" t="s">
        <v>48</v>
      </c>
      <c r="S137" s="93" t="s">
        <v>49</v>
      </c>
      <c r="T137" s="92">
        <v>430000</v>
      </c>
      <c r="U137" s="94">
        <v>43830</v>
      </c>
      <c r="V137" s="95">
        <f>SUM($T$11:T137)</f>
        <v>48933528</v>
      </c>
      <c r="W137" s="92">
        <v>110</v>
      </c>
      <c r="X137" s="92">
        <v>153</v>
      </c>
      <c r="Y137" s="92">
        <v>90</v>
      </c>
      <c r="Z137" s="97">
        <f t="shared" si="6"/>
        <v>353</v>
      </c>
      <c r="AA137" s="92">
        <v>0</v>
      </c>
      <c r="AB137" s="92">
        <v>430000</v>
      </c>
      <c r="AC137" s="92">
        <v>0</v>
      </c>
      <c r="AD137" s="92">
        <v>430000</v>
      </c>
      <c r="AE137" s="86" t="s">
        <v>124</v>
      </c>
      <c r="AF137" s="235" t="s">
        <v>114</v>
      </c>
      <c r="AG137" s="100"/>
      <c r="AH137" s="86">
        <v>648</v>
      </c>
      <c r="AI137" s="101">
        <v>2</v>
      </c>
      <c r="AJ137" s="102">
        <f t="shared" si="7"/>
        <v>650</v>
      </c>
      <c r="AK137" s="100"/>
      <c r="AL137" s="100"/>
      <c r="AM137" s="100"/>
      <c r="AN137" s="100"/>
      <c r="AO137" s="100"/>
      <c r="AP137" s="100"/>
      <c r="AQ137" s="100"/>
    </row>
    <row r="138" spans="1:43" s="33" customFormat="1" ht="189" x14ac:dyDescent="0.25">
      <c r="A138" s="225">
        <v>128</v>
      </c>
      <c r="B138" s="233">
        <v>128</v>
      </c>
      <c r="C138" s="62" t="s">
        <v>1181</v>
      </c>
      <c r="D138" s="62" t="s">
        <v>1182</v>
      </c>
      <c r="E138" s="62" t="s">
        <v>1183</v>
      </c>
      <c r="F138" s="90" t="s">
        <v>1184</v>
      </c>
      <c r="G138" s="103" t="s">
        <v>47</v>
      </c>
      <c r="H138" s="103" t="s">
        <v>77</v>
      </c>
      <c r="I138" s="103" t="s">
        <v>77</v>
      </c>
      <c r="J138" s="62" t="s">
        <v>107</v>
      </c>
      <c r="K138" s="90" t="s">
        <v>1185</v>
      </c>
      <c r="L138" s="90" t="s">
        <v>1186</v>
      </c>
      <c r="M138" s="90"/>
      <c r="N138" s="91" t="s">
        <v>1187</v>
      </c>
      <c r="O138" s="91" t="s">
        <v>1188</v>
      </c>
      <c r="P138" s="91" t="s">
        <v>1189</v>
      </c>
      <c r="Q138" s="92">
        <v>825300</v>
      </c>
      <c r="R138" s="93" t="s">
        <v>63</v>
      </c>
      <c r="S138" s="93" t="s">
        <v>49</v>
      </c>
      <c r="T138" s="92">
        <v>412650</v>
      </c>
      <c r="U138" s="94">
        <v>43830</v>
      </c>
      <c r="V138" s="95">
        <f>SUM($T$11:T138)</f>
        <v>49346178</v>
      </c>
      <c r="W138" s="92">
        <v>160</v>
      </c>
      <c r="X138" s="92">
        <v>101</v>
      </c>
      <c r="Y138" s="92">
        <v>90</v>
      </c>
      <c r="Z138" s="97">
        <f t="shared" si="6"/>
        <v>351</v>
      </c>
      <c r="AA138" s="92">
        <v>0</v>
      </c>
      <c r="AB138" s="92">
        <v>412650</v>
      </c>
      <c r="AC138" s="92">
        <v>0</v>
      </c>
      <c r="AD138" s="92">
        <v>412650</v>
      </c>
      <c r="AE138" s="86" t="s">
        <v>124</v>
      </c>
      <c r="AF138" s="235" t="s">
        <v>114</v>
      </c>
      <c r="AG138" s="100"/>
      <c r="AH138" s="86">
        <v>491</v>
      </c>
      <c r="AI138" s="101">
        <v>2</v>
      </c>
      <c r="AJ138" s="102">
        <f t="shared" si="7"/>
        <v>493</v>
      </c>
      <c r="AK138" s="100"/>
      <c r="AL138" s="100"/>
      <c r="AM138" s="100"/>
      <c r="AN138" s="100"/>
      <c r="AO138" s="100"/>
      <c r="AP138" s="100"/>
      <c r="AQ138" s="100"/>
    </row>
    <row r="139" spans="1:43" s="33" customFormat="1" ht="178.5" x14ac:dyDescent="0.25">
      <c r="A139" s="225">
        <v>129</v>
      </c>
      <c r="B139" s="238">
        <v>129</v>
      </c>
      <c r="C139" s="87" t="s">
        <v>1190</v>
      </c>
      <c r="D139" s="87" t="s">
        <v>1191</v>
      </c>
      <c r="E139" s="87" t="s">
        <v>1192</v>
      </c>
      <c r="F139" s="88" t="s">
        <v>1193</v>
      </c>
      <c r="G139" s="89" t="s">
        <v>41</v>
      </c>
      <c r="H139" s="89" t="s">
        <v>41</v>
      </c>
      <c r="I139" s="89" t="s">
        <v>64</v>
      </c>
      <c r="J139" s="87" t="s">
        <v>107</v>
      </c>
      <c r="K139" s="88" t="s">
        <v>1194</v>
      </c>
      <c r="L139" s="88" t="s">
        <v>1195</v>
      </c>
      <c r="M139" s="88"/>
      <c r="N139" s="107" t="s">
        <v>1196</v>
      </c>
      <c r="O139" s="107" t="s">
        <v>1197</v>
      </c>
      <c r="P139" s="107" t="s">
        <v>1198</v>
      </c>
      <c r="Q139" s="96">
        <v>450000</v>
      </c>
      <c r="R139" s="98" t="s">
        <v>48</v>
      </c>
      <c r="S139" s="98" t="s">
        <v>49</v>
      </c>
      <c r="T139" s="96">
        <v>225000</v>
      </c>
      <c r="U139" s="108">
        <v>43830</v>
      </c>
      <c r="V139" s="109">
        <f>SUM($T$11:T139)</f>
        <v>49571178</v>
      </c>
      <c r="W139" s="96">
        <v>110</v>
      </c>
      <c r="X139" s="96">
        <v>160</v>
      </c>
      <c r="Y139" s="96">
        <v>80</v>
      </c>
      <c r="Z139" s="110">
        <f t="shared" ref="Z139:Z159" si="8">SUM(W139:Y139)</f>
        <v>350</v>
      </c>
      <c r="AA139" s="96">
        <v>0</v>
      </c>
      <c r="AB139" s="96">
        <v>225000</v>
      </c>
      <c r="AC139" s="96">
        <v>0</v>
      </c>
      <c r="AD139" s="96">
        <v>225000</v>
      </c>
      <c r="AE139" s="99" t="s">
        <v>113</v>
      </c>
      <c r="AF139" s="234" t="s">
        <v>114</v>
      </c>
      <c r="AG139" s="100"/>
      <c r="AH139" s="86">
        <v>497</v>
      </c>
      <c r="AI139" s="101">
        <v>8</v>
      </c>
      <c r="AJ139" s="102">
        <f t="shared" ref="AJ139:AJ159" si="9">SUM(AH139:AI139)</f>
        <v>505</v>
      </c>
      <c r="AK139" s="100"/>
      <c r="AL139" s="100"/>
      <c r="AM139" s="100"/>
      <c r="AN139" s="100"/>
      <c r="AO139" s="100"/>
      <c r="AP139" s="100"/>
      <c r="AQ139" s="100"/>
    </row>
    <row r="140" spans="1:43" s="33" customFormat="1" ht="73.5" x14ac:dyDescent="0.25">
      <c r="A140" s="225">
        <v>130</v>
      </c>
      <c r="B140" s="233">
        <v>130</v>
      </c>
      <c r="C140" s="62" t="s">
        <v>1199</v>
      </c>
      <c r="D140" s="62" t="s">
        <v>1200</v>
      </c>
      <c r="E140" s="62" t="s">
        <v>1201</v>
      </c>
      <c r="F140" s="90" t="s">
        <v>1202</v>
      </c>
      <c r="G140" s="103" t="s">
        <v>41</v>
      </c>
      <c r="H140" s="103" t="s">
        <v>41</v>
      </c>
      <c r="I140" s="103" t="s">
        <v>64</v>
      </c>
      <c r="J140" s="62" t="s">
        <v>107</v>
      </c>
      <c r="K140" s="90" t="s">
        <v>1203</v>
      </c>
      <c r="L140" s="90" t="s">
        <v>1204</v>
      </c>
      <c r="M140" s="90"/>
      <c r="N140" s="91" t="s">
        <v>1205</v>
      </c>
      <c r="O140" s="91" t="s">
        <v>1206</v>
      </c>
      <c r="P140" s="91" t="s">
        <v>1207</v>
      </c>
      <c r="Q140" s="92">
        <v>315000</v>
      </c>
      <c r="R140" s="93" t="s">
        <v>53</v>
      </c>
      <c r="S140" s="93" t="s">
        <v>49</v>
      </c>
      <c r="T140" s="92">
        <v>150000</v>
      </c>
      <c r="U140" s="94">
        <v>43830</v>
      </c>
      <c r="V140" s="95">
        <f>SUM($T$11:T140)</f>
        <v>49721178</v>
      </c>
      <c r="W140" s="92">
        <v>110</v>
      </c>
      <c r="X140" s="92">
        <v>160</v>
      </c>
      <c r="Y140" s="92">
        <v>80</v>
      </c>
      <c r="Z140" s="97">
        <f t="shared" si="8"/>
        <v>350</v>
      </c>
      <c r="AA140" s="92">
        <v>0</v>
      </c>
      <c r="AB140" s="92">
        <v>150000</v>
      </c>
      <c r="AC140" s="92">
        <v>0</v>
      </c>
      <c r="AD140" s="92">
        <v>150000</v>
      </c>
      <c r="AE140" s="86" t="s">
        <v>124</v>
      </c>
      <c r="AF140" s="235" t="s">
        <v>114</v>
      </c>
      <c r="AG140" s="100"/>
      <c r="AH140" s="86">
        <v>732</v>
      </c>
      <c r="AI140" s="101">
        <v>5</v>
      </c>
      <c r="AJ140" s="102">
        <f t="shared" si="9"/>
        <v>737</v>
      </c>
      <c r="AK140" s="100"/>
      <c r="AL140" s="100"/>
      <c r="AM140" s="100"/>
      <c r="AN140" s="100"/>
      <c r="AO140" s="100"/>
      <c r="AP140" s="100"/>
      <c r="AQ140" s="100"/>
    </row>
    <row r="141" spans="1:43" s="33" customFormat="1" ht="168" x14ac:dyDescent="0.25">
      <c r="A141" s="225">
        <v>131</v>
      </c>
      <c r="B141" s="233">
        <v>131</v>
      </c>
      <c r="C141" s="87" t="s">
        <v>1208</v>
      </c>
      <c r="D141" s="87" t="s">
        <v>87</v>
      </c>
      <c r="E141" s="87" t="s">
        <v>88</v>
      </c>
      <c r="F141" s="88" t="s">
        <v>89</v>
      </c>
      <c r="G141" s="89" t="s">
        <v>41</v>
      </c>
      <c r="H141" s="89" t="s">
        <v>39</v>
      </c>
      <c r="I141" s="89" t="s">
        <v>39</v>
      </c>
      <c r="J141" s="87" t="s">
        <v>107</v>
      </c>
      <c r="K141" s="88" t="s">
        <v>1209</v>
      </c>
      <c r="L141" s="88" t="s">
        <v>1210</v>
      </c>
      <c r="M141" s="88"/>
      <c r="N141" s="107" t="s">
        <v>1211</v>
      </c>
      <c r="O141" s="107" t="s">
        <v>1212</v>
      </c>
      <c r="P141" s="107" t="s">
        <v>1213</v>
      </c>
      <c r="Q141" s="96">
        <v>380000</v>
      </c>
      <c r="R141" s="98" t="s">
        <v>48</v>
      </c>
      <c r="S141" s="98" t="s">
        <v>49</v>
      </c>
      <c r="T141" s="96">
        <v>190000</v>
      </c>
      <c r="U141" s="108">
        <v>43830</v>
      </c>
      <c r="V141" s="109">
        <f>SUM($T$11:T141)</f>
        <v>49911178</v>
      </c>
      <c r="W141" s="96">
        <v>130</v>
      </c>
      <c r="X141" s="96">
        <v>138</v>
      </c>
      <c r="Y141" s="96">
        <v>80</v>
      </c>
      <c r="Z141" s="110">
        <f t="shared" si="8"/>
        <v>348</v>
      </c>
      <c r="AA141" s="96">
        <v>0</v>
      </c>
      <c r="AB141" s="96">
        <v>190000</v>
      </c>
      <c r="AC141" s="96">
        <v>0</v>
      </c>
      <c r="AD141" s="96">
        <v>190000</v>
      </c>
      <c r="AE141" s="99" t="s">
        <v>113</v>
      </c>
      <c r="AF141" s="234" t="s">
        <v>114</v>
      </c>
      <c r="AG141" s="100"/>
      <c r="AH141" s="99">
        <v>414</v>
      </c>
      <c r="AI141" s="113">
        <v>2</v>
      </c>
      <c r="AJ141" s="111">
        <f t="shared" si="9"/>
        <v>416</v>
      </c>
      <c r="AK141" s="100"/>
      <c r="AL141" s="100"/>
      <c r="AM141" s="100"/>
      <c r="AN141" s="100"/>
      <c r="AO141" s="100"/>
      <c r="AP141" s="100"/>
      <c r="AQ141" s="100"/>
    </row>
    <row r="142" spans="1:43" s="33" customFormat="1" ht="94.5" x14ac:dyDescent="0.25">
      <c r="A142" s="225">
        <v>132</v>
      </c>
      <c r="B142" s="233">
        <v>132</v>
      </c>
      <c r="C142" s="62" t="s">
        <v>1214</v>
      </c>
      <c r="D142" s="62" t="s">
        <v>1215</v>
      </c>
      <c r="E142" s="62" t="s">
        <v>1216</v>
      </c>
      <c r="F142" s="90" t="s">
        <v>1217</v>
      </c>
      <c r="G142" s="103" t="s">
        <v>47</v>
      </c>
      <c r="H142" s="103" t="s">
        <v>47</v>
      </c>
      <c r="I142" s="103" t="s">
        <v>47</v>
      </c>
      <c r="J142" s="62" t="s">
        <v>107</v>
      </c>
      <c r="K142" s="90" t="s">
        <v>1218</v>
      </c>
      <c r="L142" s="90" t="s">
        <v>1219</v>
      </c>
      <c r="M142" s="90"/>
      <c r="N142" s="91" t="s">
        <v>1220</v>
      </c>
      <c r="O142" s="91" t="s">
        <v>1221</v>
      </c>
      <c r="P142" s="91" t="s">
        <v>1222</v>
      </c>
      <c r="Q142" s="92">
        <v>372000</v>
      </c>
      <c r="R142" s="93" t="s">
        <v>48</v>
      </c>
      <c r="S142" s="93" t="s">
        <v>49</v>
      </c>
      <c r="T142" s="92">
        <v>186000</v>
      </c>
      <c r="U142" s="94">
        <v>43830</v>
      </c>
      <c r="V142" s="95">
        <f>SUM($T$11:T142)</f>
        <v>50097178</v>
      </c>
      <c r="W142" s="92">
        <v>110</v>
      </c>
      <c r="X142" s="92">
        <v>156</v>
      </c>
      <c r="Y142" s="92">
        <v>80</v>
      </c>
      <c r="Z142" s="97">
        <f t="shared" si="8"/>
        <v>346</v>
      </c>
      <c r="AA142" s="92">
        <v>0</v>
      </c>
      <c r="AB142" s="92">
        <v>186000</v>
      </c>
      <c r="AC142" s="92">
        <v>0</v>
      </c>
      <c r="AD142" s="92">
        <v>186000</v>
      </c>
      <c r="AE142" s="86" t="s">
        <v>124</v>
      </c>
      <c r="AF142" s="235" t="s">
        <v>114</v>
      </c>
      <c r="AG142" s="100"/>
      <c r="AH142" s="86">
        <v>619</v>
      </c>
      <c r="AI142" s="101">
        <v>2</v>
      </c>
      <c r="AJ142" s="102">
        <f t="shared" si="9"/>
        <v>621</v>
      </c>
      <c r="AK142" s="100"/>
      <c r="AL142" s="100"/>
      <c r="AM142" s="100"/>
      <c r="AN142" s="100"/>
      <c r="AO142" s="100"/>
      <c r="AP142" s="100"/>
      <c r="AQ142" s="100"/>
    </row>
    <row r="143" spans="1:43" s="33" customFormat="1" ht="157.5" x14ac:dyDescent="0.25">
      <c r="A143" s="225">
        <v>133</v>
      </c>
      <c r="B143" s="233">
        <v>133</v>
      </c>
      <c r="C143" s="62" t="s">
        <v>1223</v>
      </c>
      <c r="D143" s="62" t="s">
        <v>1224</v>
      </c>
      <c r="E143" s="62" t="s">
        <v>1225</v>
      </c>
      <c r="F143" s="90" t="s">
        <v>90</v>
      </c>
      <c r="G143" s="103" t="s">
        <v>47</v>
      </c>
      <c r="H143" s="103" t="s">
        <v>47</v>
      </c>
      <c r="I143" s="103" t="s">
        <v>47</v>
      </c>
      <c r="J143" s="62" t="s">
        <v>107</v>
      </c>
      <c r="K143" s="90" t="s">
        <v>1226</v>
      </c>
      <c r="L143" s="90" t="s">
        <v>1227</v>
      </c>
      <c r="M143" s="90"/>
      <c r="N143" s="91" t="s">
        <v>1228</v>
      </c>
      <c r="O143" s="91" t="s">
        <v>1229</v>
      </c>
      <c r="P143" s="91" t="s">
        <v>1230</v>
      </c>
      <c r="Q143" s="92">
        <v>1070526</v>
      </c>
      <c r="R143" s="93" t="s">
        <v>46</v>
      </c>
      <c r="S143" s="93" t="s">
        <v>52</v>
      </c>
      <c r="T143" s="92">
        <v>500000</v>
      </c>
      <c r="U143" s="94">
        <v>43830</v>
      </c>
      <c r="V143" s="95">
        <f>SUM($T$11:T143)</f>
        <v>50597178</v>
      </c>
      <c r="W143" s="92">
        <v>110</v>
      </c>
      <c r="X143" s="92">
        <v>146</v>
      </c>
      <c r="Y143" s="92">
        <v>90</v>
      </c>
      <c r="Z143" s="97">
        <f t="shared" si="8"/>
        <v>346</v>
      </c>
      <c r="AA143" s="92">
        <v>0</v>
      </c>
      <c r="AB143" s="92">
        <v>500000</v>
      </c>
      <c r="AC143" s="92">
        <v>0</v>
      </c>
      <c r="AD143" s="92">
        <v>500000</v>
      </c>
      <c r="AE143" s="86" t="s">
        <v>124</v>
      </c>
      <c r="AF143" s="235" t="s">
        <v>114</v>
      </c>
      <c r="AG143" s="100"/>
      <c r="AH143" s="86">
        <v>645</v>
      </c>
      <c r="AI143" s="101">
        <v>1</v>
      </c>
      <c r="AJ143" s="102">
        <f t="shared" si="9"/>
        <v>646</v>
      </c>
      <c r="AK143" s="100"/>
      <c r="AL143" s="100"/>
      <c r="AM143" s="100"/>
      <c r="AN143" s="100"/>
      <c r="AO143" s="100"/>
      <c r="AP143" s="100"/>
      <c r="AQ143" s="100"/>
    </row>
    <row r="144" spans="1:43" s="33" customFormat="1" ht="136.5" x14ac:dyDescent="0.25">
      <c r="A144" s="225">
        <v>134</v>
      </c>
      <c r="B144" s="233">
        <v>134</v>
      </c>
      <c r="C144" s="62" t="s">
        <v>1231</v>
      </c>
      <c r="D144" s="62" t="s">
        <v>1232</v>
      </c>
      <c r="E144" s="62" t="s">
        <v>1233</v>
      </c>
      <c r="F144" s="90" t="s">
        <v>1234</v>
      </c>
      <c r="G144" s="103" t="s">
        <v>47</v>
      </c>
      <c r="H144" s="103" t="s">
        <v>47</v>
      </c>
      <c r="I144" s="103" t="s">
        <v>47</v>
      </c>
      <c r="J144" s="62" t="s">
        <v>107</v>
      </c>
      <c r="K144" s="90" t="s">
        <v>1235</v>
      </c>
      <c r="L144" s="90" t="s">
        <v>1236</v>
      </c>
      <c r="M144" s="90"/>
      <c r="N144" s="91" t="s">
        <v>1237</v>
      </c>
      <c r="O144" s="91" t="s">
        <v>1238</v>
      </c>
      <c r="P144" s="91" t="s">
        <v>1239</v>
      </c>
      <c r="Q144" s="92">
        <v>910163</v>
      </c>
      <c r="R144" s="93" t="s">
        <v>48</v>
      </c>
      <c r="S144" s="93" t="s">
        <v>49</v>
      </c>
      <c r="T144" s="92">
        <v>450000</v>
      </c>
      <c r="U144" s="94">
        <v>43830</v>
      </c>
      <c r="V144" s="95">
        <f>SUM($T$11:T144)</f>
        <v>51047178</v>
      </c>
      <c r="W144" s="92">
        <v>100</v>
      </c>
      <c r="X144" s="92">
        <v>156</v>
      </c>
      <c r="Y144" s="92">
        <v>90</v>
      </c>
      <c r="Z144" s="97">
        <f t="shared" si="8"/>
        <v>346</v>
      </c>
      <c r="AA144" s="92">
        <v>0</v>
      </c>
      <c r="AB144" s="92">
        <v>450000</v>
      </c>
      <c r="AC144" s="92">
        <v>0</v>
      </c>
      <c r="AD144" s="92">
        <v>450000</v>
      </c>
      <c r="AE144" s="86" t="s">
        <v>124</v>
      </c>
      <c r="AF144" s="235" t="s">
        <v>114</v>
      </c>
      <c r="AG144" s="100"/>
      <c r="AH144" s="86">
        <v>1198</v>
      </c>
      <c r="AI144" s="101">
        <v>9</v>
      </c>
      <c r="AJ144" s="102">
        <f t="shared" si="9"/>
        <v>1207</v>
      </c>
      <c r="AK144" s="100"/>
      <c r="AL144" s="100"/>
      <c r="AM144" s="100"/>
      <c r="AN144" s="100"/>
      <c r="AO144" s="100"/>
      <c r="AP144" s="100"/>
      <c r="AQ144" s="100"/>
    </row>
    <row r="145" spans="1:43" s="33" customFormat="1" ht="210" x14ac:dyDescent="0.25">
      <c r="A145" s="225">
        <v>135</v>
      </c>
      <c r="B145" s="233">
        <v>135</v>
      </c>
      <c r="C145" s="62" t="s">
        <v>1240</v>
      </c>
      <c r="D145" s="62" t="s">
        <v>1241</v>
      </c>
      <c r="E145" s="62" t="s">
        <v>1242</v>
      </c>
      <c r="F145" s="90" t="s">
        <v>1243</v>
      </c>
      <c r="G145" s="103" t="s">
        <v>41</v>
      </c>
      <c r="H145" s="103" t="s">
        <v>83</v>
      </c>
      <c r="I145" s="103" t="s">
        <v>83</v>
      </c>
      <c r="J145" s="62" t="s">
        <v>107</v>
      </c>
      <c r="K145" s="90" t="s">
        <v>1244</v>
      </c>
      <c r="L145" s="90" t="s">
        <v>1245</v>
      </c>
      <c r="M145" s="90"/>
      <c r="N145" s="91" t="s">
        <v>1246</v>
      </c>
      <c r="O145" s="91" t="s">
        <v>1247</v>
      </c>
      <c r="P145" s="91" t="s">
        <v>1248</v>
      </c>
      <c r="Q145" s="92">
        <v>694176</v>
      </c>
      <c r="R145" s="93" t="s">
        <v>48</v>
      </c>
      <c r="S145" s="93" t="s">
        <v>49</v>
      </c>
      <c r="T145" s="92">
        <v>345000</v>
      </c>
      <c r="U145" s="94">
        <v>43830</v>
      </c>
      <c r="V145" s="95">
        <f>SUM($T$11:T145)</f>
        <v>51392178</v>
      </c>
      <c r="W145" s="92">
        <v>100</v>
      </c>
      <c r="X145" s="92">
        <v>155</v>
      </c>
      <c r="Y145" s="92">
        <v>90</v>
      </c>
      <c r="Z145" s="97">
        <f t="shared" si="8"/>
        <v>345</v>
      </c>
      <c r="AA145" s="92">
        <v>0</v>
      </c>
      <c r="AB145" s="92">
        <v>345000</v>
      </c>
      <c r="AC145" s="92">
        <v>0</v>
      </c>
      <c r="AD145" s="92">
        <v>345000</v>
      </c>
      <c r="AE145" s="86" t="s">
        <v>124</v>
      </c>
      <c r="AF145" s="235" t="s">
        <v>114</v>
      </c>
      <c r="AG145" s="100"/>
      <c r="AH145" s="86">
        <v>1223</v>
      </c>
      <c r="AI145" s="101">
        <v>6</v>
      </c>
      <c r="AJ145" s="102">
        <f t="shared" si="9"/>
        <v>1229</v>
      </c>
      <c r="AK145" s="100"/>
      <c r="AL145" s="100"/>
      <c r="AM145" s="100"/>
      <c r="AN145" s="100"/>
      <c r="AO145" s="100"/>
      <c r="AP145" s="100"/>
      <c r="AQ145" s="100"/>
    </row>
    <row r="146" spans="1:43" s="33" customFormat="1" ht="157.5" x14ac:dyDescent="0.25">
      <c r="A146" s="225">
        <v>136</v>
      </c>
      <c r="B146" s="233">
        <v>136</v>
      </c>
      <c r="C146" s="62" t="s">
        <v>1249</v>
      </c>
      <c r="D146" s="62" t="s">
        <v>1250</v>
      </c>
      <c r="E146" s="62" t="s">
        <v>1251</v>
      </c>
      <c r="F146" s="90" t="s">
        <v>1252</v>
      </c>
      <c r="G146" s="103" t="s">
        <v>43</v>
      </c>
      <c r="H146" s="103" t="s">
        <v>71</v>
      </c>
      <c r="I146" s="103" t="s">
        <v>71</v>
      </c>
      <c r="J146" s="62" t="s">
        <v>107</v>
      </c>
      <c r="K146" s="90" t="s">
        <v>1253</v>
      </c>
      <c r="L146" s="90" t="s">
        <v>1254</v>
      </c>
      <c r="M146" s="90"/>
      <c r="N146" s="91" t="s">
        <v>1255</v>
      </c>
      <c r="O146" s="91" t="s">
        <v>1256</v>
      </c>
      <c r="P146" s="91" t="s">
        <v>1257</v>
      </c>
      <c r="Q146" s="92">
        <v>1052000</v>
      </c>
      <c r="R146" s="93" t="s">
        <v>48</v>
      </c>
      <c r="S146" s="93" t="s">
        <v>49</v>
      </c>
      <c r="T146" s="92">
        <v>500000</v>
      </c>
      <c r="U146" s="94">
        <v>43830</v>
      </c>
      <c r="V146" s="95">
        <f>SUM($T$11:T146)</f>
        <v>51892178</v>
      </c>
      <c r="W146" s="92">
        <v>100</v>
      </c>
      <c r="X146" s="92">
        <v>155</v>
      </c>
      <c r="Y146" s="92">
        <v>90</v>
      </c>
      <c r="Z146" s="97">
        <f t="shared" si="8"/>
        <v>345</v>
      </c>
      <c r="AA146" s="92">
        <v>0</v>
      </c>
      <c r="AB146" s="92">
        <v>500000</v>
      </c>
      <c r="AC146" s="92">
        <v>0</v>
      </c>
      <c r="AD146" s="92">
        <v>500000</v>
      </c>
      <c r="AE146" s="86" t="s">
        <v>124</v>
      </c>
      <c r="AF146" s="235" t="s">
        <v>114</v>
      </c>
      <c r="AG146" s="100"/>
      <c r="AH146" s="86">
        <v>1304</v>
      </c>
      <c r="AI146" s="101">
        <v>6</v>
      </c>
      <c r="AJ146" s="102">
        <f t="shared" si="9"/>
        <v>1310</v>
      </c>
      <c r="AK146" s="100"/>
      <c r="AL146" s="100"/>
      <c r="AM146" s="100"/>
      <c r="AN146" s="100"/>
      <c r="AO146" s="100"/>
      <c r="AP146" s="100"/>
      <c r="AQ146" s="100"/>
    </row>
    <row r="147" spans="1:43" s="33" customFormat="1" ht="157.5" x14ac:dyDescent="0.25">
      <c r="A147" s="225">
        <v>137</v>
      </c>
      <c r="B147" s="233">
        <v>137</v>
      </c>
      <c r="C147" s="62" t="s">
        <v>1258</v>
      </c>
      <c r="D147" s="62" t="s">
        <v>1259</v>
      </c>
      <c r="E147" s="62" t="s">
        <v>1260</v>
      </c>
      <c r="F147" s="90" t="s">
        <v>76</v>
      </c>
      <c r="G147" s="103" t="s">
        <v>47</v>
      </c>
      <c r="H147" s="103" t="s">
        <v>75</v>
      </c>
      <c r="I147" s="103" t="s">
        <v>75</v>
      </c>
      <c r="J147" s="62" t="s">
        <v>107</v>
      </c>
      <c r="K147" s="90" t="s">
        <v>1261</v>
      </c>
      <c r="L147" s="90" t="s">
        <v>1262</v>
      </c>
      <c r="M147" s="90"/>
      <c r="N147" s="91" t="s">
        <v>1263</v>
      </c>
      <c r="O147" s="91" t="s">
        <v>1264</v>
      </c>
      <c r="P147" s="91" t="s">
        <v>1265</v>
      </c>
      <c r="Q147" s="92">
        <v>635262.85</v>
      </c>
      <c r="R147" s="93" t="s">
        <v>48</v>
      </c>
      <c r="S147" s="93" t="s">
        <v>49</v>
      </c>
      <c r="T147" s="92">
        <v>317631</v>
      </c>
      <c r="U147" s="94">
        <v>43830</v>
      </c>
      <c r="V147" s="95">
        <f>SUM($T$11:T147)</f>
        <v>52209809</v>
      </c>
      <c r="W147" s="92">
        <v>150</v>
      </c>
      <c r="X147" s="92">
        <v>103</v>
      </c>
      <c r="Y147" s="92">
        <v>90</v>
      </c>
      <c r="Z147" s="97">
        <f t="shared" si="8"/>
        <v>343</v>
      </c>
      <c r="AA147" s="92">
        <v>0</v>
      </c>
      <c r="AB147" s="92">
        <v>317631</v>
      </c>
      <c r="AC147" s="92">
        <v>0</v>
      </c>
      <c r="AD147" s="92">
        <v>317631</v>
      </c>
      <c r="AE147" s="86" t="s">
        <v>124</v>
      </c>
      <c r="AF147" s="235" t="s">
        <v>114</v>
      </c>
      <c r="AG147" s="100"/>
      <c r="AH147" s="86">
        <v>235</v>
      </c>
      <c r="AI147" s="101">
        <v>2</v>
      </c>
      <c r="AJ147" s="102">
        <f t="shared" si="9"/>
        <v>237</v>
      </c>
      <c r="AK147" s="100"/>
      <c r="AL147" s="100"/>
      <c r="AM147" s="100"/>
      <c r="AN147" s="100"/>
      <c r="AO147" s="100"/>
      <c r="AP147" s="100"/>
      <c r="AQ147" s="100"/>
    </row>
    <row r="148" spans="1:43" s="33" customFormat="1" ht="105" x14ac:dyDescent="0.25">
      <c r="A148" s="225">
        <v>138</v>
      </c>
      <c r="B148" s="233">
        <v>138</v>
      </c>
      <c r="C148" s="62" t="s">
        <v>1266</v>
      </c>
      <c r="D148" s="62" t="s">
        <v>1267</v>
      </c>
      <c r="E148" s="62" t="s">
        <v>1268</v>
      </c>
      <c r="F148" s="90" t="s">
        <v>1269</v>
      </c>
      <c r="G148" s="103" t="s">
        <v>43</v>
      </c>
      <c r="H148" s="103" t="s">
        <v>43</v>
      </c>
      <c r="I148" s="103" t="s">
        <v>43</v>
      </c>
      <c r="J148" s="62" t="s">
        <v>107</v>
      </c>
      <c r="K148" s="90" t="s">
        <v>1270</v>
      </c>
      <c r="L148" s="90" t="s">
        <v>1271</v>
      </c>
      <c r="M148" s="90"/>
      <c r="N148" s="91" t="s">
        <v>1272</v>
      </c>
      <c r="O148" s="91" t="s">
        <v>1273</v>
      </c>
      <c r="P148" s="91" t="s">
        <v>1274</v>
      </c>
      <c r="Q148" s="92">
        <v>1200000</v>
      </c>
      <c r="R148" s="93" t="s">
        <v>48</v>
      </c>
      <c r="S148" s="93" t="s">
        <v>49</v>
      </c>
      <c r="T148" s="92">
        <v>500000</v>
      </c>
      <c r="U148" s="94">
        <v>43830</v>
      </c>
      <c r="V148" s="95">
        <f>SUM($T$11:T148)</f>
        <v>52709809</v>
      </c>
      <c r="W148" s="92">
        <v>100</v>
      </c>
      <c r="X148" s="92">
        <v>153</v>
      </c>
      <c r="Y148" s="92">
        <v>90</v>
      </c>
      <c r="Z148" s="97">
        <f t="shared" si="8"/>
        <v>343</v>
      </c>
      <c r="AA148" s="92">
        <v>0</v>
      </c>
      <c r="AB148" s="92">
        <v>500000</v>
      </c>
      <c r="AC148" s="92">
        <v>0</v>
      </c>
      <c r="AD148" s="92">
        <v>500000</v>
      </c>
      <c r="AE148" s="86" t="s">
        <v>823</v>
      </c>
      <c r="AF148" s="235" t="s">
        <v>114</v>
      </c>
      <c r="AG148" s="100"/>
      <c r="AH148" s="86">
        <v>1267</v>
      </c>
      <c r="AI148" s="101">
        <v>10</v>
      </c>
      <c r="AJ148" s="102">
        <f t="shared" si="9"/>
        <v>1277</v>
      </c>
      <c r="AK148" s="100"/>
      <c r="AL148" s="100"/>
      <c r="AM148" s="100"/>
      <c r="AN148" s="100"/>
      <c r="AO148" s="100"/>
      <c r="AP148" s="100"/>
      <c r="AQ148" s="100"/>
    </row>
    <row r="149" spans="1:43" s="33" customFormat="1" ht="189" x14ac:dyDescent="0.25">
      <c r="A149" s="225">
        <v>139</v>
      </c>
      <c r="B149" s="233">
        <v>139</v>
      </c>
      <c r="C149" s="62" t="s">
        <v>1275</v>
      </c>
      <c r="D149" s="62" t="s">
        <v>1276</v>
      </c>
      <c r="E149" s="62" t="s">
        <v>1277</v>
      </c>
      <c r="F149" s="90" t="s">
        <v>61</v>
      </c>
      <c r="G149" s="103" t="s">
        <v>47</v>
      </c>
      <c r="H149" s="103" t="s">
        <v>47</v>
      </c>
      <c r="I149" s="103" t="s">
        <v>47</v>
      </c>
      <c r="J149" s="62" t="s">
        <v>107</v>
      </c>
      <c r="K149" s="90" t="s">
        <v>1278</v>
      </c>
      <c r="L149" s="90" t="s">
        <v>1279</v>
      </c>
      <c r="M149" s="90"/>
      <c r="N149" s="91" t="s">
        <v>1280</v>
      </c>
      <c r="O149" s="91" t="s">
        <v>1281</v>
      </c>
      <c r="P149" s="91" t="s">
        <v>1282</v>
      </c>
      <c r="Q149" s="92">
        <v>340973</v>
      </c>
      <c r="R149" s="93" t="s">
        <v>63</v>
      </c>
      <c r="S149" s="93" t="s">
        <v>49</v>
      </c>
      <c r="T149" s="92">
        <v>170486</v>
      </c>
      <c r="U149" s="94">
        <v>43830</v>
      </c>
      <c r="V149" s="95">
        <f>SUM($T$11:T149)</f>
        <v>52880295</v>
      </c>
      <c r="W149" s="92">
        <v>110</v>
      </c>
      <c r="X149" s="92">
        <v>151</v>
      </c>
      <c r="Y149" s="92">
        <v>80</v>
      </c>
      <c r="Z149" s="97">
        <f t="shared" si="8"/>
        <v>341</v>
      </c>
      <c r="AA149" s="92">
        <v>0</v>
      </c>
      <c r="AB149" s="92">
        <v>170486</v>
      </c>
      <c r="AC149" s="92">
        <v>0</v>
      </c>
      <c r="AD149" s="92">
        <v>170486</v>
      </c>
      <c r="AE149" s="86" t="s">
        <v>124</v>
      </c>
      <c r="AF149" s="235" t="s">
        <v>114</v>
      </c>
      <c r="AG149" s="100"/>
      <c r="AH149" s="86">
        <v>467</v>
      </c>
      <c r="AI149" s="101">
        <v>6</v>
      </c>
      <c r="AJ149" s="102">
        <f t="shared" si="9"/>
        <v>473</v>
      </c>
      <c r="AK149" s="100"/>
      <c r="AL149" s="100"/>
      <c r="AM149" s="100"/>
      <c r="AN149" s="100"/>
      <c r="AO149" s="100"/>
      <c r="AP149" s="100"/>
      <c r="AQ149" s="100"/>
    </row>
    <row r="150" spans="1:43" s="33" customFormat="1" ht="231" x14ac:dyDescent="0.25">
      <c r="A150" s="225">
        <v>140</v>
      </c>
      <c r="B150" s="233">
        <v>140</v>
      </c>
      <c r="C150" s="62" t="s">
        <v>1283</v>
      </c>
      <c r="D150" s="62" t="s">
        <v>1284</v>
      </c>
      <c r="E150" s="62" t="s">
        <v>1285</v>
      </c>
      <c r="F150" s="90" t="s">
        <v>1286</v>
      </c>
      <c r="G150" s="103" t="s">
        <v>43</v>
      </c>
      <c r="H150" s="103" t="s">
        <v>71</v>
      </c>
      <c r="I150" s="103" t="s">
        <v>71</v>
      </c>
      <c r="J150" s="62" t="s">
        <v>107</v>
      </c>
      <c r="K150" s="90" t="s">
        <v>1287</v>
      </c>
      <c r="L150" s="90" t="s">
        <v>1288</v>
      </c>
      <c r="M150" s="90"/>
      <c r="N150" s="91" t="s">
        <v>1289</v>
      </c>
      <c r="O150" s="91" t="s">
        <v>1290</v>
      </c>
      <c r="P150" s="91" t="s">
        <v>1291</v>
      </c>
      <c r="Q150" s="92">
        <v>500000</v>
      </c>
      <c r="R150" s="93" t="s">
        <v>48</v>
      </c>
      <c r="S150" s="93" t="s">
        <v>49</v>
      </c>
      <c r="T150" s="92">
        <v>240000</v>
      </c>
      <c r="U150" s="94">
        <v>43830</v>
      </c>
      <c r="V150" s="95">
        <f>SUM($T$11:T150)</f>
        <v>53120295</v>
      </c>
      <c r="W150" s="92">
        <v>130</v>
      </c>
      <c r="X150" s="92">
        <v>120</v>
      </c>
      <c r="Y150" s="92">
        <v>90</v>
      </c>
      <c r="Z150" s="97">
        <f t="shared" si="8"/>
        <v>340</v>
      </c>
      <c r="AA150" s="92">
        <v>0</v>
      </c>
      <c r="AB150" s="92">
        <v>240000</v>
      </c>
      <c r="AC150" s="92">
        <v>0</v>
      </c>
      <c r="AD150" s="92">
        <v>240000</v>
      </c>
      <c r="AE150" s="86" t="s">
        <v>113</v>
      </c>
      <c r="AF150" s="235" t="s">
        <v>114</v>
      </c>
      <c r="AG150" s="100"/>
      <c r="AH150" s="86">
        <v>335</v>
      </c>
      <c r="AI150" s="101">
        <v>0</v>
      </c>
      <c r="AJ150" s="102">
        <f t="shared" si="9"/>
        <v>335</v>
      </c>
      <c r="AK150" s="100"/>
      <c r="AL150" s="100"/>
      <c r="AM150" s="100"/>
      <c r="AN150" s="100"/>
      <c r="AO150" s="100"/>
      <c r="AP150" s="100"/>
      <c r="AQ150" s="100"/>
    </row>
    <row r="151" spans="1:43" s="33" customFormat="1" ht="42" x14ac:dyDescent="0.25">
      <c r="A151" s="225">
        <v>141</v>
      </c>
      <c r="B151" s="233">
        <v>141</v>
      </c>
      <c r="C151" s="62" t="s">
        <v>1292</v>
      </c>
      <c r="D151" s="62" t="s">
        <v>1293</v>
      </c>
      <c r="E151" s="62" t="s">
        <v>1294</v>
      </c>
      <c r="F151" s="90" t="s">
        <v>518</v>
      </c>
      <c r="G151" s="103" t="s">
        <v>41</v>
      </c>
      <c r="H151" s="103" t="s">
        <v>41</v>
      </c>
      <c r="I151" s="103" t="s">
        <v>41</v>
      </c>
      <c r="J151" s="62" t="s">
        <v>107</v>
      </c>
      <c r="K151" s="90" t="s">
        <v>1295</v>
      </c>
      <c r="L151" s="90" t="s">
        <v>1296</v>
      </c>
      <c r="M151" s="90"/>
      <c r="N151" s="91" t="s">
        <v>1297</v>
      </c>
      <c r="O151" s="91" t="s">
        <v>1298</v>
      </c>
      <c r="P151" s="91" t="s">
        <v>1299</v>
      </c>
      <c r="Q151" s="92">
        <v>1000000</v>
      </c>
      <c r="R151" s="93" t="s">
        <v>48</v>
      </c>
      <c r="S151" s="93" t="s">
        <v>49</v>
      </c>
      <c r="T151" s="92">
        <v>500000</v>
      </c>
      <c r="U151" s="94">
        <v>43830</v>
      </c>
      <c r="V151" s="95">
        <f>SUM($T$11:T151)</f>
        <v>53620295</v>
      </c>
      <c r="W151" s="92">
        <v>130</v>
      </c>
      <c r="X151" s="92">
        <v>118</v>
      </c>
      <c r="Y151" s="92">
        <v>90</v>
      </c>
      <c r="Z151" s="97">
        <f t="shared" si="8"/>
        <v>338</v>
      </c>
      <c r="AA151" s="92">
        <v>0</v>
      </c>
      <c r="AB151" s="92">
        <v>500000</v>
      </c>
      <c r="AC151" s="92">
        <v>0</v>
      </c>
      <c r="AD151" s="92">
        <v>500000</v>
      </c>
      <c r="AE151" s="86" t="s">
        <v>124</v>
      </c>
      <c r="AF151" s="235" t="s">
        <v>114</v>
      </c>
      <c r="AG151" s="100"/>
      <c r="AH151" s="86">
        <v>297</v>
      </c>
      <c r="AI151" s="101">
        <v>0</v>
      </c>
      <c r="AJ151" s="102">
        <f t="shared" si="9"/>
        <v>297</v>
      </c>
      <c r="AK151" s="100"/>
      <c r="AL151" s="100"/>
      <c r="AM151" s="100"/>
      <c r="AN151" s="100"/>
      <c r="AO151" s="100"/>
      <c r="AP151" s="100"/>
      <c r="AQ151" s="100"/>
    </row>
    <row r="152" spans="1:43" s="33" customFormat="1" ht="168" x14ac:dyDescent="0.25">
      <c r="A152" s="225">
        <v>142</v>
      </c>
      <c r="B152" s="233">
        <v>142</v>
      </c>
      <c r="C152" s="62" t="s">
        <v>1300</v>
      </c>
      <c r="D152" s="62" t="s">
        <v>1301</v>
      </c>
      <c r="E152" s="62" t="s">
        <v>1302</v>
      </c>
      <c r="F152" s="90" t="s">
        <v>74</v>
      </c>
      <c r="G152" s="103" t="s">
        <v>47</v>
      </c>
      <c r="H152" s="103" t="s">
        <v>67</v>
      </c>
      <c r="I152" s="103" t="s">
        <v>67</v>
      </c>
      <c r="J152" s="62" t="s">
        <v>107</v>
      </c>
      <c r="K152" s="90" t="s">
        <v>1303</v>
      </c>
      <c r="L152" s="90" t="s">
        <v>1304</v>
      </c>
      <c r="M152" s="90"/>
      <c r="N152" s="91" t="s">
        <v>1305</v>
      </c>
      <c r="O152" s="91" t="s">
        <v>1306</v>
      </c>
      <c r="P152" s="91" t="s">
        <v>1307</v>
      </c>
      <c r="Q152" s="92">
        <v>2372388.39</v>
      </c>
      <c r="R152" s="93" t="s">
        <v>44</v>
      </c>
      <c r="S152" s="93" t="s">
        <v>68</v>
      </c>
      <c r="T152" s="92">
        <v>500000</v>
      </c>
      <c r="U152" s="94">
        <v>43830</v>
      </c>
      <c r="V152" s="95">
        <f>SUM($T$11:T152)</f>
        <v>54120295</v>
      </c>
      <c r="W152" s="92">
        <v>110</v>
      </c>
      <c r="X152" s="92">
        <v>138</v>
      </c>
      <c r="Y152" s="92">
        <v>90</v>
      </c>
      <c r="Z152" s="97">
        <f t="shared" si="8"/>
        <v>338</v>
      </c>
      <c r="AA152" s="92">
        <v>0</v>
      </c>
      <c r="AB152" s="92">
        <v>500000</v>
      </c>
      <c r="AC152" s="92">
        <v>0</v>
      </c>
      <c r="AD152" s="92">
        <v>500000</v>
      </c>
      <c r="AE152" s="86" t="s">
        <v>124</v>
      </c>
      <c r="AF152" s="235" t="s">
        <v>114</v>
      </c>
      <c r="AG152" s="100"/>
      <c r="AH152" s="86">
        <v>608</v>
      </c>
      <c r="AI152" s="101">
        <v>2</v>
      </c>
      <c r="AJ152" s="102">
        <f t="shared" si="9"/>
        <v>610</v>
      </c>
      <c r="AK152" s="100"/>
      <c r="AL152" s="100"/>
      <c r="AM152" s="100"/>
      <c r="AN152" s="100"/>
      <c r="AO152" s="100"/>
      <c r="AP152" s="100"/>
      <c r="AQ152" s="100"/>
    </row>
    <row r="153" spans="1:43" s="33" customFormat="1" ht="199.5" x14ac:dyDescent="0.25">
      <c r="A153" s="225">
        <v>143</v>
      </c>
      <c r="B153" s="233">
        <v>143</v>
      </c>
      <c r="C153" s="62" t="s">
        <v>1308</v>
      </c>
      <c r="D153" s="62" t="s">
        <v>1309</v>
      </c>
      <c r="E153" s="62" t="s">
        <v>1310</v>
      </c>
      <c r="F153" s="90" t="s">
        <v>80</v>
      </c>
      <c r="G153" s="103" t="s">
        <v>66</v>
      </c>
      <c r="H153" s="103" t="s">
        <v>66</v>
      </c>
      <c r="I153" s="103" t="s">
        <v>79</v>
      </c>
      <c r="J153" s="62" t="s">
        <v>107</v>
      </c>
      <c r="K153" s="90" t="s">
        <v>1311</v>
      </c>
      <c r="L153" s="90" t="s">
        <v>1312</v>
      </c>
      <c r="M153" s="90"/>
      <c r="N153" s="91" t="s">
        <v>1313</v>
      </c>
      <c r="O153" s="91" t="s">
        <v>1314</v>
      </c>
      <c r="P153" s="91" t="s">
        <v>1315</v>
      </c>
      <c r="Q153" s="92">
        <v>600000</v>
      </c>
      <c r="R153" s="93" t="s">
        <v>51</v>
      </c>
      <c r="S153" s="93" t="s">
        <v>45</v>
      </c>
      <c r="T153" s="92">
        <v>300000</v>
      </c>
      <c r="U153" s="94">
        <v>43830</v>
      </c>
      <c r="V153" s="95">
        <f>SUM($T$11:T153)</f>
        <v>54420295</v>
      </c>
      <c r="W153" s="92">
        <v>130</v>
      </c>
      <c r="X153" s="92">
        <v>98</v>
      </c>
      <c r="Y153" s="92">
        <v>90</v>
      </c>
      <c r="Z153" s="97">
        <f t="shared" si="8"/>
        <v>318</v>
      </c>
      <c r="AA153" s="92">
        <v>0</v>
      </c>
      <c r="AB153" s="92">
        <v>300000</v>
      </c>
      <c r="AC153" s="92">
        <v>0</v>
      </c>
      <c r="AD153" s="92">
        <v>300000</v>
      </c>
      <c r="AE153" s="86" t="s">
        <v>124</v>
      </c>
      <c r="AF153" s="235" t="s">
        <v>114</v>
      </c>
      <c r="AG153" s="100"/>
      <c r="AH153" s="86">
        <v>86</v>
      </c>
      <c r="AI153" s="101">
        <v>0</v>
      </c>
      <c r="AJ153" s="102">
        <f t="shared" si="9"/>
        <v>86</v>
      </c>
      <c r="AK153" s="100"/>
      <c r="AL153" s="100"/>
      <c r="AM153" s="100"/>
      <c r="AN153" s="100"/>
      <c r="AO153" s="100"/>
      <c r="AP153" s="100"/>
      <c r="AQ153" s="100"/>
    </row>
    <row r="154" spans="1:43" s="33" customFormat="1" ht="157.5" x14ac:dyDescent="0.25">
      <c r="A154" s="225">
        <v>144</v>
      </c>
      <c r="B154" s="233">
        <v>144</v>
      </c>
      <c r="C154" s="62" t="s">
        <v>1316</v>
      </c>
      <c r="D154" s="62" t="s">
        <v>1317</v>
      </c>
      <c r="E154" s="62" t="s">
        <v>1318</v>
      </c>
      <c r="F154" s="90" t="s">
        <v>1319</v>
      </c>
      <c r="G154" s="103" t="s">
        <v>62</v>
      </c>
      <c r="H154" s="103" t="s">
        <v>62</v>
      </c>
      <c r="I154" s="103" t="s">
        <v>86</v>
      </c>
      <c r="J154" s="62" t="s">
        <v>107</v>
      </c>
      <c r="K154" s="90" t="s">
        <v>1320</v>
      </c>
      <c r="L154" s="90" t="s">
        <v>1321</v>
      </c>
      <c r="M154" s="90"/>
      <c r="N154" s="91" t="s">
        <v>1322</v>
      </c>
      <c r="O154" s="91" t="s">
        <v>1323</v>
      </c>
      <c r="P154" s="91" t="s">
        <v>1324</v>
      </c>
      <c r="Q154" s="92">
        <v>1240000</v>
      </c>
      <c r="R154" s="93" t="s">
        <v>48</v>
      </c>
      <c r="S154" s="93" t="s">
        <v>45</v>
      </c>
      <c r="T154" s="92">
        <v>500000</v>
      </c>
      <c r="U154" s="94">
        <v>43830</v>
      </c>
      <c r="V154" s="95">
        <f>SUM($T$11:T154)</f>
        <v>54920295</v>
      </c>
      <c r="W154" s="92">
        <v>70</v>
      </c>
      <c r="X154" s="92">
        <v>155</v>
      </c>
      <c r="Y154" s="92">
        <v>90</v>
      </c>
      <c r="Z154" s="97">
        <f t="shared" si="8"/>
        <v>315</v>
      </c>
      <c r="AA154" s="92">
        <v>0</v>
      </c>
      <c r="AB154" s="92">
        <v>500000</v>
      </c>
      <c r="AC154" s="92">
        <v>0</v>
      </c>
      <c r="AD154" s="92">
        <v>500000</v>
      </c>
      <c r="AE154" s="86" t="s">
        <v>113</v>
      </c>
      <c r="AF154" s="235" t="s">
        <v>114</v>
      </c>
      <c r="AG154" s="100"/>
      <c r="AH154" s="86">
        <v>1262</v>
      </c>
      <c r="AI154" s="101">
        <v>15</v>
      </c>
      <c r="AJ154" s="102">
        <f t="shared" si="9"/>
        <v>1277</v>
      </c>
      <c r="AK154" s="100"/>
      <c r="AL154" s="100"/>
      <c r="AM154" s="100"/>
      <c r="AN154" s="100"/>
      <c r="AO154" s="100"/>
      <c r="AP154" s="100"/>
      <c r="AQ154" s="100"/>
    </row>
    <row r="155" spans="1:43" s="33" customFormat="1" ht="220.5" x14ac:dyDescent="0.25">
      <c r="A155" s="225">
        <v>145</v>
      </c>
      <c r="B155" s="233">
        <v>145</v>
      </c>
      <c r="C155" s="62" t="s">
        <v>1325</v>
      </c>
      <c r="D155" s="62" t="s">
        <v>1326</v>
      </c>
      <c r="E155" s="62" t="s">
        <v>1327</v>
      </c>
      <c r="F155" s="90" t="s">
        <v>867</v>
      </c>
      <c r="G155" s="103" t="s">
        <v>66</v>
      </c>
      <c r="H155" s="103" t="s">
        <v>66</v>
      </c>
      <c r="I155" s="103" t="s">
        <v>66</v>
      </c>
      <c r="J155" s="62" t="s">
        <v>107</v>
      </c>
      <c r="K155" s="90" t="s">
        <v>1328</v>
      </c>
      <c r="L155" s="90" t="s">
        <v>1329</v>
      </c>
      <c r="M155" s="90"/>
      <c r="N155" s="91" t="s">
        <v>1330</v>
      </c>
      <c r="O155" s="91" t="s">
        <v>1331</v>
      </c>
      <c r="P155" s="91" t="s">
        <v>1332</v>
      </c>
      <c r="Q155" s="92">
        <v>445000</v>
      </c>
      <c r="R155" s="93" t="s">
        <v>48</v>
      </c>
      <c r="S155" s="93" t="s">
        <v>49</v>
      </c>
      <c r="T155" s="92">
        <v>222000</v>
      </c>
      <c r="U155" s="94">
        <v>43830</v>
      </c>
      <c r="V155" s="95">
        <f>SUM($T$11:T155)</f>
        <v>55142295</v>
      </c>
      <c r="W155" s="92">
        <v>130</v>
      </c>
      <c r="X155" s="92">
        <v>101</v>
      </c>
      <c r="Y155" s="92">
        <v>80</v>
      </c>
      <c r="Z155" s="97">
        <f t="shared" si="8"/>
        <v>311</v>
      </c>
      <c r="AA155" s="92">
        <v>0</v>
      </c>
      <c r="AB155" s="92">
        <v>222000</v>
      </c>
      <c r="AC155" s="92">
        <v>0</v>
      </c>
      <c r="AD155" s="92">
        <v>222000</v>
      </c>
      <c r="AE155" s="86" t="s">
        <v>113</v>
      </c>
      <c r="AF155" s="235" t="s">
        <v>114</v>
      </c>
      <c r="AG155" s="100"/>
      <c r="AH155" s="86">
        <v>548</v>
      </c>
      <c r="AI155" s="101">
        <v>6</v>
      </c>
      <c r="AJ155" s="102">
        <f t="shared" si="9"/>
        <v>554</v>
      </c>
      <c r="AK155" s="100"/>
      <c r="AL155" s="100"/>
      <c r="AM155" s="100"/>
      <c r="AN155" s="100"/>
      <c r="AO155" s="100"/>
      <c r="AP155" s="100"/>
      <c r="AQ155" s="100"/>
    </row>
    <row r="156" spans="1:43" s="33" customFormat="1" ht="105" x14ac:dyDescent="0.25">
      <c r="A156" s="225">
        <v>146</v>
      </c>
      <c r="B156" s="233">
        <v>146</v>
      </c>
      <c r="C156" s="62" t="s">
        <v>1333</v>
      </c>
      <c r="D156" s="62" t="s">
        <v>1334</v>
      </c>
      <c r="E156" s="62" t="s">
        <v>54</v>
      </c>
      <c r="F156" s="90" t="s">
        <v>55</v>
      </c>
      <c r="G156" s="103" t="s">
        <v>47</v>
      </c>
      <c r="H156" s="103" t="s">
        <v>77</v>
      </c>
      <c r="I156" s="103" t="s">
        <v>77</v>
      </c>
      <c r="J156" s="62" t="s">
        <v>107</v>
      </c>
      <c r="K156" s="90" t="s">
        <v>1335</v>
      </c>
      <c r="L156" s="90" t="s">
        <v>1336</v>
      </c>
      <c r="M156" s="90"/>
      <c r="N156" s="91" t="s">
        <v>1337</v>
      </c>
      <c r="O156" s="91" t="s">
        <v>1338</v>
      </c>
      <c r="P156" s="91" t="s">
        <v>1339</v>
      </c>
      <c r="Q156" s="92">
        <v>970000</v>
      </c>
      <c r="R156" s="93" t="s">
        <v>48</v>
      </c>
      <c r="S156" s="93" t="s">
        <v>49</v>
      </c>
      <c r="T156" s="92">
        <v>485000</v>
      </c>
      <c r="U156" s="94">
        <v>43830</v>
      </c>
      <c r="V156" s="95">
        <f>SUM($T$11:T156)</f>
        <v>55627295</v>
      </c>
      <c r="W156" s="92">
        <v>90</v>
      </c>
      <c r="X156" s="92">
        <v>131</v>
      </c>
      <c r="Y156" s="92">
        <v>90</v>
      </c>
      <c r="Z156" s="97">
        <f t="shared" si="8"/>
        <v>311</v>
      </c>
      <c r="AA156" s="92">
        <v>0</v>
      </c>
      <c r="AB156" s="92">
        <v>485000</v>
      </c>
      <c r="AC156" s="92">
        <v>0</v>
      </c>
      <c r="AD156" s="92">
        <v>485000</v>
      </c>
      <c r="AE156" s="86" t="s">
        <v>124</v>
      </c>
      <c r="AF156" s="235" t="s">
        <v>114</v>
      </c>
      <c r="AG156" s="100"/>
      <c r="AH156" s="86">
        <v>636</v>
      </c>
      <c r="AI156" s="101">
        <v>7</v>
      </c>
      <c r="AJ156" s="102">
        <f t="shared" si="9"/>
        <v>643</v>
      </c>
      <c r="AK156" s="100"/>
      <c r="AL156" s="100"/>
      <c r="AM156" s="100"/>
      <c r="AN156" s="100"/>
      <c r="AO156" s="100"/>
      <c r="AP156" s="100"/>
      <c r="AQ156" s="100"/>
    </row>
    <row r="157" spans="1:43" s="33" customFormat="1" ht="147" x14ac:dyDescent="0.25">
      <c r="A157" s="225">
        <v>147</v>
      </c>
      <c r="B157" s="233">
        <v>147</v>
      </c>
      <c r="C157" s="62" t="s">
        <v>1340</v>
      </c>
      <c r="D157" s="62" t="s">
        <v>1341</v>
      </c>
      <c r="E157" s="62" t="s">
        <v>1342</v>
      </c>
      <c r="F157" s="90" t="s">
        <v>118</v>
      </c>
      <c r="G157" s="103" t="s">
        <v>41</v>
      </c>
      <c r="H157" s="103" t="s">
        <v>83</v>
      </c>
      <c r="I157" s="103" t="s">
        <v>83</v>
      </c>
      <c r="J157" s="62" t="s">
        <v>107</v>
      </c>
      <c r="K157" s="90" t="s">
        <v>1343</v>
      </c>
      <c r="L157" s="90" t="s">
        <v>1344</v>
      </c>
      <c r="M157" s="90"/>
      <c r="N157" s="91" t="s">
        <v>1345</v>
      </c>
      <c r="O157" s="91" t="s">
        <v>1346</v>
      </c>
      <c r="P157" s="91" t="s">
        <v>1347</v>
      </c>
      <c r="Q157" s="92">
        <v>1000000</v>
      </c>
      <c r="R157" s="93" t="s">
        <v>48</v>
      </c>
      <c r="S157" s="93" t="s">
        <v>49</v>
      </c>
      <c r="T157" s="92">
        <v>500000</v>
      </c>
      <c r="U157" s="94">
        <v>43830</v>
      </c>
      <c r="V157" s="95">
        <f>SUM($T$11:T157)</f>
        <v>56127295</v>
      </c>
      <c r="W157" s="92">
        <v>90</v>
      </c>
      <c r="X157" s="92">
        <v>130</v>
      </c>
      <c r="Y157" s="92">
        <v>90</v>
      </c>
      <c r="Z157" s="97">
        <f t="shared" si="8"/>
        <v>310</v>
      </c>
      <c r="AA157" s="92">
        <v>0</v>
      </c>
      <c r="AB157" s="92">
        <v>500000</v>
      </c>
      <c r="AC157" s="92">
        <v>0</v>
      </c>
      <c r="AD157" s="92">
        <v>500000</v>
      </c>
      <c r="AE157" s="86" t="s">
        <v>113</v>
      </c>
      <c r="AF157" s="235" t="s">
        <v>114</v>
      </c>
      <c r="AG157" s="100"/>
      <c r="AH157" s="86">
        <v>893</v>
      </c>
      <c r="AI157" s="101">
        <v>6</v>
      </c>
      <c r="AJ157" s="102">
        <f t="shared" si="9"/>
        <v>899</v>
      </c>
      <c r="AK157" s="100"/>
      <c r="AL157" s="100"/>
      <c r="AM157" s="100"/>
      <c r="AN157" s="100"/>
      <c r="AO157" s="100"/>
      <c r="AP157" s="100"/>
      <c r="AQ157" s="100"/>
    </row>
    <row r="158" spans="1:43" s="33" customFormat="1" ht="168" x14ac:dyDescent="0.25">
      <c r="A158" s="225">
        <v>148</v>
      </c>
      <c r="B158" s="233">
        <v>148</v>
      </c>
      <c r="C158" s="62" t="s">
        <v>1348</v>
      </c>
      <c r="D158" s="62" t="s">
        <v>1349</v>
      </c>
      <c r="E158" s="62" t="s">
        <v>1350</v>
      </c>
      <c r="F158" s="90" t="s">
        <v>280</v>
      </c>
      <c r="G158" s="103" t="s">
        <v>47</v>
      </c>
      <c r="H158" s="103" t="s">
        <v>67</v>
      </c>
      <c r="I158" s="103" t="s">
        <v>67</v>
      </c>
      <c r="J158" s="62" t="s">
        <v>107</v>
      </c>
      <c r="K158" s="90" t="s">
        <v>1351</v>
      </c>
      <c r="L158" s="90" t="s">
        <v>1352</v>
      </c>
      <c r="M158" s="90"/>
      <c r="N158" s="91" t="s">
        <v>1353</v>
      </c>
      <c r="O158" s="91" t="s">
        <v>1354</v>
      </c>
      <c r="P158" s="91" t="s">
        <v>1355</v>
      </c>
      <c r="Q158" s="92">
        <v>250000</v>
      </c>
      <c r="R158" s="93" t="s">
        <v>48</v>
      </c>
      <c r="S158" s="93" t="s">
        <v>49</v>
      </c>
      <c r="T158" s="92">
        <v>125000</v>
      </c>
      <c r="U158" s="94">
        <v>43830</v>
      </c>
      <c r="V158" s="95">
        <f>SUM($T$11:T158)</f>
        <v>56252295</v>
      </c>
      <c r="W158" s="92">
        <v>130</v>
      </c>
      <c r="X158" s="92">
        <v>68</v>
      </c>
      <c r="Y158" s="92">
        <v>80</v>
      </c>
      <c r="Z158" s="97">
        <f t="shared" si="8"/>
        <v>278</v>
      </c>
      <c r="AA158" s="92">
        <v>0</v>
      </c>
      <c r="AB158" s="92">
        <v>125000</v>
      </c>
      <c r="AC158" s="92">
        <v>0</v>
      </c>
      <c r="AD158" s="92">
        <v>125000</v>
      </c>
      <c r="AE158" s="86" t="s">
        <v>113</v>
      </c>
      <c r="AF158" s="235" t="s">
        <v>114</v>
      </c>
      <c r="AG158" s="100"/>
      <c r="AH158" s="86">
        <v>227</v>
      </c>
      <c r="AI158" s="101">
        <v>1</v>
      </c>
      <c r="AJ158" s="102">
        <f t="shared" si="9"/>
        <v>228</v>
      </c>
      <c r="AK158" s="100"/>
      <c r="AL158" s="100"/>
      <c r="AM158" s="100"/>
      <c r="AN158" s="100"/>
      <c r="AO158" s="100"/>
      <c r="AP158" s="100"/>
      <c r="AQ158" s="100"/>
    </row>
    <row r="159" spans="1:43" s="33" customFormat="1" ht="53.25" thickBot="1" x14ac:dyDescent="0.3">
      <c r="A159" s="228">
        <v>149</v>
      </c>
      <c r="B159" s="243">
        <v>149</v>
      </c>
      <c r="C159" s="244" t="s">
        <v>1356</v>
      </c>
      <c r="D159" s="244" t="s">
        <v>1357</v>
      </c>
      <c r="E159" s="244" t="s">
        <v>1358</v>
      </c>
      <c r="F159" s="245" t="s">
        <v>196</v>
      </c>
      <c r="G159" s="246" t="s">
        <v>62</v>
      </c>
      <c r="H159" s="246" t="s">
        <v>62</v>
      </c>
      <c r="I159" s="246" t="s">
        <v>86</v>
      </c>
      <c r="J159" s="244" t="s">
        <v>107</v>
      </c>
      <c r="K159" s="245" t="s">
        <v>1359</v>
      </c>
      <c r="L159" s="245" t="s">
        <v>1360</v>
      </c>
      <c r="M159" s="245"/>
      <c r="N159" s="247" t="s">
        <v>1361</v>
      </c>
      <c r="O159" s="247" t="s">
        <v>1362</v>
      </c>
      <c r="P159" s="247" t="s">
        <v>1363</v>
      </c>
      <c r="Q159" s="248">
        <v>1748175</v>
      </c>
      <c r="R159" s="249" t="s">
        <v>48</v>
      </c>
      <c r="S159" s="249" t="s">
        <v>49</v>
      </c>
      <c r="T159" s="248">
        <v>500000</v>
      </c>
      <c r="U159" s="250">
        <v>43830</v>
      </c>
      <c r="V159" s="251">
        <f>SUM($T$11:T159)</f>
        <v>56752295</v>
      </c>
      <c r="W159" s="248">
        <v>90</v>
      </c>
      <c r="X159" s="248">
        <v>95</v>
      </c>
      <c r="Y159" s="248">
        <v>90</v>
      </c>
      <c r="Z159" s="252">
        <f t="shared" si="8"/>
        <v>275</v>
      </c>
      <c r="AA159" s="248">
        <v>0</v>
      </c>
      <c r="AB159" s="248">
        <v>500000</v>
      </c>
      <c r="AC159" s="248">
        <v>0</v>
      </c>
      <c r="AD159" s="248">
        <v>500000</v>
      </c>
      <c r="AE159" s="114" t="s">
        <v>124</v>
      </c>
      <c r="AF159" s="253" t="s">
        <v>114</v>
      </c>
      <c r="AG159" s="100"/>
      <c r="AH159" s="86">
        <v>725</v>
      </c>
      <c r="AI159" s="101">
        <v>5</v>
      </c>
      <c r="AJ159" s="102">
        <f t="shared" si="9"/>
        <v>730</v>
      </c>
      <c r="AK159" s="100"/>
      <c r="AL159" s="100"/>
      <c r="AM159" s="100"/>
      <c r="AN159" s="100"/>
      <c r="AO159" s="100"/>
      <c r="AP159" s="100"/>
      <c r="AQ159" s="100"/>
    </row>
    <row r="160" spans="1:43" s="45" customFormat="1" x14ac:dyDescent="0.25">
      <c r="A160" s="44"/>
      <c r="G160" s="138"/>
      <c r="H160" s="138"/>
      <c r="I160" s="138" t="s">
        <v>1364</v>
      </c>
      <c r="P160" s="229"/>
      <c r="Q160" s="230"/>
      <c r="R160" s="230"/>
      <c r="S160" s="229"/>
      <c r="T160" s="231">
        <f>SUM(T11:T159)</f>
        <v>56752295</v>
      </c>
      <c r="U160" s="232"/>
      <c r="V160" s="232"/>
      <c r="W160" s="232"/>
      <c r="X160" s="232"/>
      <c r="Z160" s="229"/>
      <c r="AH160" s="115"/>
      <c r="AI160" s="116"/>
      <c r="AJ160" s="115"/>
    </row>
    <row r="161" spans="1:36" s="34" customFormat="1" ht="10.5" x14ac:dyDescent="0.15">
      <c r="G161" s="33"/>
      <c r="H161" s="33"/>
      <c r="I161" s="33"/>
      <c r="AH161" s="117"/>
      <c r="AJ161" s="117"/>
    </row>
    <row r="162" spans="1:36" s="34" customFormat="1" x14ac:dyDescent="0.25">
      <c r="A162" s="35" t="s">
        <v>1365</v>
      </c>
      <c r="B162" s="35"/>
      <c r="C162" s="35"/>
      <c r="D162" s="35"/>
      <c r="E162" s="35"/>
      <c r="F162" s="35"/>
      <c r="G162" s="69"/>
      <c r="H162" s="69"/>
      <c r="I162" s="69"/>
      <c r="J162" s="35"/>
      <c r="K162" s="35"/>
      <c r="L162" s="35"/>
      <c r="M162" s="35"/>
      <c r="N162" s="35"/>
      <c r="O162" s="35"/>
      <c r="P162" s="35"/>
      <c r="T162" s="118"/>
      <c r="W162" s="36"/>
      <c r="X162"/>
      <c r="Z162" s="119"/>
      <c r="AH162" s="117"/>
      <c r="AJ162" s="117"/>
    </row>
    <row r="163" spans="1:36" s="34" customFormat="1" ht="10.5" x14ac:dyDescent="0.15">
      <c r="A163" s="35" t="s">
        <v>26</v>
      </c>
      <c r="B163" s="35"/>
      <c r="C163" s="35" t="s">
        <v>1366</v>
      </c>
      <c r="D163" s="35"/>
      <c r="E163" s="35"/>
      <c r="F163" s="35"/>
      <c r="G163" s="69"/>
      <c r="H163" s="69"/>
      <c r="I163" s="69"/>
      <c r="J163" s="35"/>
      <c r="K163" s="35"/>
      <c r="L163" s="35"/>
      <c r="M163" s="37" t="s">
        <v>1367</v>
      </c>
      <c r="N163" s="37"/>
      <c r="O163" s="37"/>
      <c r="AH163" s="117"/>
      <c r="AJ163" s="117"/>
    </row>
    <row r="164" spans="1:36" s="34" customFormat="1" x14ac:dyDescent="0.25">
      <c r="A164" s="35" t="s">
        <v>27</v>
      </c>
      <c r="B164" s="35"/>
      <c r="C164" s="35"/>
      <c r="D164" s="35"/>
      <c r="E164" s="35"/>
      <c r="F164" s="35"/>
      <c r="G164" s="69"/>
      <c r="H164" s="69"/>
      <c r="I164" s="69"/>
      <c r="J164" s="35"/>
      <c r="K164" s="35"/>
      <c r="L164" s="35"/>
      <c r="M164" s="37" t="s">
        <v>92</v>
      </c>
      <c r="N164" s="37"/>
      <c r="O164" s="37"/>
      <c r="P164" s="35"/>
      <c r="T164" s="118"/>
      <c r="AH164" s="117"/>
      <c r="AJ164" s="117"/>
    </row>
    <row r="165" spans="1:36" s="34" customFormat="1" ht="10.5" x14ac:dyDescent="0.15"/>
    <row r="166" spans="1:36" s="34" customFormat="1" ht="10.5" x14ac:dyDescent="0.15">
      <c r="T166" s="38" t="s">
        <v>28</v>
      </c>
      <c r="U166" s="39" t="s">
        <v>38</v>
      </c>
      <c r="V166" s="38" t="s">
        <v>29</v>
      </c>
      <c r="W166" s="39" t="s">
        <v>38</v>
      </c>
    </row>
  </sheetData>
  <mergeCells count="12">
    <mergeCell ref="AJ8:AJ10"/>
    <mergeCell ref="C9:I9"/>
    <mergeCell ref="AE8:AE10"/>
    <mergeCell ref="C8:K8"/>
    <mergeCell ref="W8:Z8"/>
    <mergeCell ref="AF8:AF10"/>
    <mergeCell ref="AH8:AH10"/>
    <mergeCell ref="AI8:AI10"/>
    <mergeCell ref="AA8:AA10"/>
    <mergeCell ref="AB8:AB10"/>
    <mergeCell ref="AC8:AC10"/>
    <mergeCell ref="AD8:AD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8"/>
  <sheetViews>
    <sheetView view="pageLayout" topLeftCell="B307" zoomScaleNormal="100" workbookViewId="0">
      <selection activeCell="O286" sqref="O286:O288"/>
    </sheetView>
  </sheetViews>
  <sheetFormatPr defaultRowHeight="15" x14ac:dyDescent="0.25"/>
  <cols>
    <col min="1" max="1" width="4.140625" style="51" customWidth="1"/>
    <col min="2" max="2" width="5.28515625" style="2" customWidth="1"/>
    <col min="3" max="3" width="22.140625" style="4" customWidth="1"/>
    <col min="4" max="4" width="37.5703125" style="6" customWidth="1"/>
    <col min="5" max="5" width="17.7109375" style="10" customWidth="1"/>
    <col min="6" max="6" width="12.140625" style="50" customWidth="1"/>
    <col min="7" max="7" width="19.140625" style="8" customWidth="1"/>
    <col min="8" max="8" width="10" customWidth="1"/>
    <col min="13" max="16" width="13.42578125" style="8" customWidth="1"/>
    <col min="18" max="18" width="0" hidden="1" customWidth="1"/>
  </cols>
  <sheetData>
    <row r="1" spans="1:19" ht="21.75" thickBot="1" x14ac:dyDescent="0.3">
      <c r="B1" s="13" t="s">
        <v>0</v>
      </c>
      <c r="C1" s="13" t="s">
        <v>1</v>
      </c>
      <c r="D1" s="1" t="s">
        <v>32</v>
      </c>
      <c r="E1" s="201" t="s">
        <v>35</v>
      </c>
      <c r="F1" s="204" t="s">
        <v>37</v>
      </c>
      <c r="G1" s="201" t="s">
        <v>5</v>
      </c>
      <c r="H1" s="204" t="s">
        <v>6</v>
      </c>
      <c r="I1" s="42" t="s">
        <v>7</v>
      </c>
      <c r="J1" s="43"/>
      <c r="K1" s="43"/>
      <c r="L1" s="41"/>
      <c r="M1" s="201" t="s">
        <v>36</v>
      </c>
      <c r="N1" s="201" t="s">
        <v>1371</v>
      </c>
      <c r="O1" s="254" t="s">
        <v>1372</v>
      </c>
      <c r="P1" s="201" t="s">
        <v>1373</v>
      </c>
      <c r="Q1" s="195" t="s">
        <v>96</v>
      </c>
      <c r="R1" s="74" t="s">
        <v>97</v>
      </c>
      <c r="S1" s="192" t="s">
        <v>98</v>
      </c>
    </row>
    <row r="2" spans="1:19" ht="15.75" thickBot="1" x14ac:dyDescent="0.3">
      <c r="B2" s="14"/>
      <c r="C2" s="14"/>
      <c r="D2" s="1" t="s">
        <v>33</v>
      </c>
      <c r="E2" s="202"/>
      <c r="F2" s="205"/>
      <c r="G2" s="202"/>
      <c r="H2" s="205"/>
      <c r="I2" s="53" t="s">
        <v>10</v>
      </c>
      <c r="J2" s="53" t="s">
        <v>11</v>
      </c>
      <c r="K2" s="17" t="s">
        <v>12</v>
      </c>
      <c r="L2" s="12" t="s">
        <v>13</v>
      </c>
      <c r="M2" s="202"/>
      <c r="N2" s="202"/>
      <c r="O2" s="255"/>
      <c r="P2" s="202"/>
      <c r="Q2" s="196"/>
      <c r="R2" s="77"/>
      <c r="S2" s="193"/>
    </row>
    <row r="3" spans="1:19" ht="15.75" thickBot="1" x14ac:dyDescent="0.3">
      <c r="B3" s="26"/>
      <c r="C3" s="26"/>
      <c r="D3" s="1" t="s">
        <v>34</v>
      </c>
      <c r="E3" s="203"/>
      <c r="F3" s="206"/>
      <c r="G3" s="203"/>
      <c r="H3" s="206"/>
      <c r="I3" s="54"/>
      <c r="J3" s="54"/>
      <c r="K3" s="32" t="s">
        <v>25</v>
      </c>
      <c r="L3" s="27"/>
      <c r="M3" s="203"/>
      <c r="N3" s="213"/>
      <c r="O3" s="256"/>
      <c r="P3" s="213"/>
      <c r="Q3" s="197"/>
      <c r="R3" s="85"/>
      <c r="S3" s="194"/>
    </row>
    <row r="4" spans="1:19" ht="60" x14ac:dyDescent="0.25">
      <c r="A4" s="63"/>
      <c r="B4" s="198">
        <f ca="1">IF(OFFSET(List1!B$11,tisk!A3,0)&gt;0,OFFSET(List1!B$11,tisk!A3,0),"")</f>
        <v>1</v>
      </c>
      <c r="C4" s="3" t="str">
        <f ca="1">IF(B4="","",CONCATENATE(OFFSET(List1!C$11,tisk!A3,0),"
",OFFSET(List1!D$11,tisk!A3,0),"
",OFFSET(List1!E$11,tisk!A3,0),"
",OFFSET(List1!F$11,tisk!A3,0)))</f>
        <v>Obec Přestavlky
Přestavlky 109
Přestavlky
75002</v>
      </c>
      <c r="D4" s="64" t="str">
        <f ca="1">IF(B4="","",OFFSET(List1!N$11,tisk!A3,0))</f>
        <v>Stavební úprava chodníku a veřejného osvětlení podél Zámeckého parku</v>
      </c>
      <c r="E4" s="199">
        <f ca="1">IF(B4="","",OFFSET(List1!Q$11,tisk!A3,0))</f>
        <v>680000</v>
      </c>
      <c r="F4" s="48" t="str">
        <f ca="1">IF(B4="","",OFFSET(List1!R$11,tisk!A3,0))</f>
        <v>1/2019</v>
      </c>
      <c r="G4" s="191">
        <f ca="1">IF(B4="","",OFFSET(List1!T$11,tisk!A3,0))</f>
        <v>268000</v>
      </c>
      <c r="H4" s="200">
        <f ca="1">IF(B4="","",OFFSET(List1!U$11,tisk!A3,0))</f>
        <v>43830</v>
      </c>
      <c r="I4" s="198">
        <f ca="1">IF(B4="","",OFFSET(List1!W$11,tisk!A3,0))</f>
        <v>200</v>
      </c>
      <c r="J4" s="198">
        <f ca="1">IF(B4="","",OFFSET(List1!X$11,tisk!A3,0))</f>
        <v>198</v>
      </c>
      <c r="K4" s="198">
        <f ca="1">IF(B4="","",OFFSET(List1!Y$11,tisk!A3,0))</f>
        <v>90</v>
      </c>
      <c r="L4" s="198">
        <f ca="1">IF(B4="","",OFFSET(List1!Z$11,tisk!A3,0))</f>
        <v>488</v>
      </c>
      <c r="M4" s="191">
        <f ca="1">IF(B4="","",OFFSET(List1!AA$11,tisk!A3,0))</f>
        <v>268000</v>
      </c>
      <c r="N4" s="214">
        <v>0</v>
      </c>
      <c r="O4" s="219">
        <v>268000</v>
      </c>
      <c r="P4" s="214">
        <v>0</v>
      </c>
      <c r="Q4" s="191" t="str">
        <f ca="1">IF(B4="","",OFFSET(List1!AE$11,tisk!A3,0))</f>
        <v>NEINV</v>
      </c>
      <c r="R4" s="122"/>
      <c r="S4" s="191" t="str">
        <f ca="1">IF(B4="","",OFFSET(List1!AF$11,tisk!A3,0))</f>
        <v>NE</v>
      </c>
    </row>
    <row r="5" spans="1:19" ht="105" x14ac:dyDescent="0.25">
      <c r="A5" s="63"/>
      <c r="B5" s="198"/>
      <c r="C5" s="3" t="str">
        <f ca="1">IF(B4="","",CONCATENATE("Okres ",OFFSET(List1!G$11,tisk!A3,0),"
","Právní forma","
",OFFSET(List1!J$11,tisk!A3,0),"
","IČO ",OFFSET(List1!K$11,tisk!A3,0),"
 ","B.Ú. ",OFFSET(List1!L$11,tisk!A3,0)))</f>
        <v>Okres Přerov
Právní forma
Obec, městská část hlavního města Prahy
IČO 00636495
 B.Ú. 23925831/0100</v>
      </c>
      <c r="D5" s="5" t="str">
        <f ca="1">IF(B4="","",OFFSET(List1!O$11,tisk!A3,0))</f>
        <v>Stavební úprava chodníku podél zdi Zámecké zahrady spočívající ve výměně patníků a nové pokládce zámkové dlažby. Na tuto akci bude navazovat výměna 4 stávajících sloupů veřejného osvětlení včetně nového kabelového vedení a nových lamp.</v>
      </c>
      <c r="E5" s="199"/>
      <c r="F5" s="47"/>
      <c r="G5" s="191"/>
      <c r="H5" s="200"/>
      <c r="I5" s="198"/>
      <c r="J5" s="198"/>
      <c r="K5" s="198"/>
      <c r="L5" s="198"/>
      <c r="M5" s="191"/>
      <c r="N5" s="191"/>
      <c r="O5" s="220"/>
      <c r="P5" s="191"/>
      <c r="Q5" s="191"/>
      <c r="R5" s="120"/>
      <c r="S5" s="191"/>
    </row>
    <row r="6" spans="1:19" ht="45" x14ac:dyDescent="0.25">
      <c r="A6" s="63">
        <f>ROW()/3-1</f>
        <v>1</v>
      </c>
      <c r="B6" s="198"/>
      <c r="C6" s="3"/>
      <c r="D6" s="65" t="str">
        <f ca="1">IF(B4="","",CONCATENATE("Dotace bude použita na:","
",OFFSET(List1!P$11,tisk!A3,0)))</f>
        <v>Dotace bude použita na:
Uznatelné výdaje na stavební úpravu chodníku a veřejné osvětlení.</v>
      </c>
      <c r="E6" s="199"/>
      <c r="F6" s="48" t="str">
        <f ca="1">IF(B4="","",OFFSET(List1!S$11,tisk!A3,0))</f>
        <v>12/2019</v>
      </c>
      <c r="G6" s="191"/>
      <c r="H6" s="200"/>
      <c r="I6" s="198"/>
      <c r="J6" s="198"/>
      <c r="K6" s="198"/>
      <c r="L6" s="198"/>
      <c r="M6" s="191"/>
      <c r="N6" s="215"/>
      <c r="O6" s="221"/>
      <c r="P6" s="215"/>
      <c r="Q6" s="191"/>
      <c r="R6" s="120"/>
      <c r="S6" s="191"/>
    </row>
    <row r="7" spans="1:19" ht="60" x14ac:dyDescent="0.25">
      <c r="A7" s="63"/>
      <c r="B7" s="198">
        <f ca="1">IF(OFFSET(List1!B$11,tisk!A6,0)&gt;0,OFFSET(List1!B$11,tisk!A6,0),"")</f>
        <v>2</v>
      </c>
      <c r="C7" s="3" t="str">
        <f ca="1">IF(B7="","",CONCATENATE(OFFSET(List1!C$11,tisk!A6,0),"
",OFFSET(List1!D$11,tisk!A6,0),"
",OFFSET(List1!E$11,tisk!A6,0),"
",OFFSET(List1!F$11,tisk!A6,0)))</f>
        <v>Obec Výkleky
Výkleky 72
Výkleky
75125</v>
      </c>
      <c r="D7" s="64" t="str">
        <f ca="1">IF(B7="","",OFFSET(List1!N$11,tisk!A6,0))</f>
        <v>Rekonstrukce obecního rozhlasu a veřejného osvětlení ve Výklekách</v>
      </c>
      <c r="E7" s="199">
        <f ca="1">IF(B7="","",OFFSET(List1!Q$11,tisk!A6,0))</f>
        <v>1000000</v>
      </c>
      <c r="F7" s="68" t="str">
        <f ca="1">IF(B7="","",OFFSET(List1!R$11,tisk!A6,0))</f>
        <v>1/2019</v>
      </c>
      <c r="G7" s="191">
        <f ca="1">IF(B7="","",OFFSET(List1!T$11,tisk!A6,0))</f>
        <v>500000</v>
      </c>
      <c r="H7" s="200">
        <f ca="1">IF(B7="","",OFFSET(List1!U$11,tisk!A6,0))</f>
        <v>43830</v>
      </c>
      <c r="I7" s="198">
        <f ca="1">IF(B7="","",OFFSET(List1!W$11,tisk!A6,0))</f>
        <v>200</v>
      </c>
      <c r="J7" s="198">
        <f ca="1">IF(B7="","",OFFSET(List1!X$11,tisk!A6,0))</f>
        <v>193</v>
      </c>
      <c r="K7" s="198">
        <f ca="1">IF(B7="","",OFFSET(List1!Y$11,tisk!A6,0))</f>
        <v>90</v>
      </c>
      <c r="L7" s="198">
        <f ca="1">IF(B7="","",OFFSET(List1!Z$11,tisk!A6,0))</f>
        <v>483</v>
      </c>
      <c r="M7" s="191">
        <f ca="1">IF(B7="","",OFFSET(List1!AA$11,tisk!A6,0))</f>
        <v>500000</v>
      </c>
      <c r="N7" s="214">
        <v>0</v>
      </c>
      <c r="O7" s="219">
        <v>500000</v>
      </c>
      <c r="P7" s="214">
        <v>0</v>
      </c>
      <c r="Q7" s="191" t="str">
        <f ca="1">IF(B7="","",OFFSET(List1!AE$11,tisk!A6,0))</f>
        <v>INV</v>
      </c>
      <c r="R7" s="120"/>
      <c r="S7" s="191" t="str">
        <f ca="1">IF(B7="","",OFFSET(List1!AF$11,tisk!A6,0))</f>
        <v>NE</v>
      </c>
    </row>
    <row r="8" spans="1:19" ht="90" x14ac:dyDescent="0.25">
      <c r="A8" s="63"/>
      <c r="B8" s="198"/>
      <c r="C8" s="3" t="str">
        <f ca="1">IF(B7="","",CONCATENATE("Okres ",OFFSET(List1!G$11,tisk!A6,0),"
","Právní forma","
",OFFSET(List1!J$11,tisk!A6,0),"
","IČO ",OFFSET(List1!K$11,tisk!A6,0),"
 ","B.Ú. ",OFFSET(List1!L$11,tisk!A6,0)))</f>
        <v>Okres Přerov
Právní forma
Obec, městská část hlavního města Prahy
IČO 00850659
 B.Ú. 29825831/0100</v>
      </c>
      <c r="D8" s="5" t="str">
        <f ca="1">IF(B7="","",OFFSET(List1!O$11,tisk!A6,0))</f>
        <v>Předmětem žádosti o dotaci je rekonstrukce obecního rozhlasu a veřejného osvětlení v obci Výkleky.</v>
      </c>
      <c r="E8" s="199"/>
      <c r="F8" s="67"/>
      <c r="G8" s="191"/>
      <c r="H8" s="200"/>
      <c r="I8" s="198"/>
      <c r="J8" s="198"/>
      <c r="K8" s="198"/>
      <c r="L8" s="198"/>
      <c r="M8" s="191"/>
      <c r="N8" s="191"/>
      <c r="O8" s="220"/>
      <c r="P8" s="191"/>
      <c r="Q8" s="191"/>
      <c r="R8" s="120"/>
      <c r="S8" s="191"/>
    </row>
    <row r="9" spans="1:19" ht="120" x14ac:dyDescent="0.25">
      <c r="A9" s="63">
        <f>ROW()/3-1</f>
        <v>2</v>
      </c>
      <c r="B9" s="198"/>
      <c r="C9" s="3"/>
      <c r="D9" s="65" t="str">
        <f ca="1">IF(B7="","",CONCATENATE("Dotace bude použita na:","
",OFFSET(List1!P$11,tisk!A6,0)))</f>
        <v>Dotace bude použita na:
Výdaje potřebné k rekonstrukci obecního rozhlasu (rozhlasová ústředna, reproduktory, atd.) a k rekonstrukci veřejného osvětlení včetně zprovoznění, opatření některých kovových sloupů, na kterých je veř. rozhlas, novým nátěrem.</v>
      </c>
      <c r="E9" s="199"/>
      <c r="F9" s="68" t="str">
        <f ca="1">IF(B7="","",OFFSET(List1!S$11,tisk!A6,0))</f>
        <v>12/2019</v>
      </c>
      <c r="G9" s="191"/>
      <c r="H9" s="200"/>
      <c r="I9" s="198"/>
      <c r="J9" s="198"/>
      <c r="K9" s="198"/>
      <c r="L9" s="198"/>
      <c r="M9" s="191"/>
      <c r="N9" s="215"/>
      <c r="O9" s="221"/>
      <c r="P9" s="215"/>
      <c r="Q9" s="191"/>
      <c r="R9" s="120"/>
      <c r="S9" s="191"/>
    </row>
    <row r="10" spans="1:19" ht="60" x14ac:dyDescent="0.25">
      <c r="A10" s="63"/>
      <c r="B10" s="198">
        <f ca="1">IF(OFFSET(List1!B$11,tisk!A9,0)&gt;0,OFFSET(List1!B$11,tisk!A9,0),"")</f>
        <v>3</v>
      </c>
      <c r="C10" s="3" t="str">
        <f ca="1">IF(B10="","",CONCATENATE(OFFSET(List1!C$11,tisk!A9,0),"
",OFFSET(List1!D$11,tisk!A9,0),"
",OFFSET(List1!E$11,tisk!A9,0),"
",OFFSET(List1!F$11,tisk!A9,0)))</f>
        <v>Obec Jindřichov
Jindřichov 19
Jindřichov
75301</v>
      </c>
      <c r="D10" s="64" t="str">
        <f ca="1">IF(B10="","",OFFSET(List1!N$11,tisk!A9,0))</f>
        <v>Stavební úpravy objektu základní školy a mateřské školy v Jindřichově</v>
      </c>
      <c r="E10" s="199">
        <f ca="1">IF(B10="","",OFFSET(List1!Q$11,tisk!A9,0))</f>
        <v>2169124</v>
      </c>
      <c r="F10" s="68" t="str">
        <f ca="1">IF(B10="","",OFFSET(List1!R$11,tisk!A9,0))</f>
        <v>1/2019</v>
      </c>
      <c r="G10" s="191">
        <f ca="1">IF(B10="","",OFFSET(List1!T$11,tisk!A9,0))</f>
        <v>500000</v>
      </c>
      <c r="H10" s="200">
        <f ca="1">IF(B10="","",OFFSET(List1!U$11,tisk!A9,0))</f>
        <v>43830</v>
      </c>
      <c r="I10" s="198">
        <f ca="1">IF(B10="","",OFFSET(List1!W$11,tisk!A9,0))</f>
        <v>160</v>
      </c>
      <c r="J10" s="198">
        <f ca="1">IF(B10="","",OFFSET(List1!X$11,tisk!A9,0))</f>
        <v>198</v>
      </c>
      <c r="K10" s="198">
        <f ca="1">IF(B10="","",OFFSET(List1!Y$11,tisk!A9,0))</f>
        <v>120</v>
      </c>
      <c r="L10" s="198">
        <f ca="1">IF(B10="","",OFFSET(List1!Z$11,tisk!A9,0))</f>
        <v>478</v>
      </c>
      <c r="M10" s="191">
        <f ca="1">IF(B10="","",OFFSET(List1!AA$11,tisk!A9,0))</f>
        <v>500000</v>
      </c>
      <c r="N10" s="214">
        <v>0</v>
      </c>
      <c r="O10" s="219">
        <v>500000</v>
      </c>
      <c r="P10" s="214">
        <v>0</v>
      </c>
      <c r="Q10" s="191" t="str">
        <f ca="1">IF(B10="","",OFFSET(List1!AE$11,tisk!A9,0))</f>
        <v>INV</v>
      </c>
      <c r="R10" s="120"/>
      <c r="S10" s="191" t="str">
        <f ca="1">IF(B10="","",OFFSET(List1!AF$11,tisk!A9,0))</f>
        <v>NE</v>
      </c>
    </row>
    <row r="11" spans="1:19" ht="90" x14ac:dyDescent="0.25">
      <c r="A11" s="63"/>
      <c r="B11" s="198"/>
      <c r="C11" s="3" t="str">
        <f ca="1">IF(B10="","",CONCATENATE("Okres ",OFFSET(List1!G$11,tisk!A9,0),"
","Právní forma","
",OFFSET(List1!J$11,tisk!A9,0),"
","IČO ",OFFSET(List1!K$11,tisk!A9,0),"
 ","B.Ú. ",OFFSET(List1!L$11,tisk!A9,0)))</f>
        <v>Okres Přerov
Právní forma
Obec, městská část hlavního města Prahy
IČO 00301345
 B.Ú. 94-9816831/0710</v>
      </c>
      <c r="D11" s="5" t="str">
        <f ca="1">IF(B10="","",OFFSET(List1!O$11,tisk!A9,0))</f>
        <v>Rekonstrukce budovy Základní a mateřské školy v Jindřichově - zateplení budovy, odstranění balkonu, úpravy zpevněných ploch kolem budovy.</v>
      </c>
      <c r="E11" s="199"/>
      <c r="F11" s="67"/>
      <c r="G11" s="191"/>
      <c r="H11" s="200"/>
      <c r="I11" s="198"/>
      <c r="J11" s="198"/>
      <c r="K11" s="198"/>
      <c r="L11" s="198"/>
      <c r="M11" s="191"/>
      <c r="N11" s="191"/>
      <c r="O11" s="220"/>
      <c r="P11" s="191"/>
      <c r="Q11" s="191"/>
      <c r="R11" s="120"/>
      <c r="S11" s="191"/>
    </row>
    <row r="12" spans="1:19" ht="75" x14ac:dyDescent="0.25">
      <c r="A12" s="63">
        <f>ROW()/3-1</f>
        <v>3</v>
      </c>
      <c r="B12" s="198"/>
      <c r="C12" s="3"/>
      <c r="D12" s="65" t="str">
        <f ca="1">IF(B10="","",CONCATENATE("Dotace bude použita na:","
",OFFSET(List1!P$11,tisk!A9,0)))</f>
        <v>Dotace bude použita na:
Stavební výdaje zahrnují odstranění balkonu a zeteplení budovy školy a školky a úpravy okolních zpevněných ploch.</v>
      </c>
      <c r="E12" s="199"/>
      <c r="F12" s="68" t="str">
        <f ca="1">IF(B10="","",OFFSET(List1!S$11,tisk!A9,0))</f>
        <v>12/2019</v>
      </c>
      <c r="G12" s="191"/>
      <c r="H12" s="200"/>
      <c r="I12" s="198"/>
      <c r="J12" s="198"/>
      <c r="K12" s="198"/>
      <c r="L12" s="198"/>
      <c r="M12" s="191"/>
      <c r="N12" s="215"/>
      <c r="O12" s="221"/>
      <c r="P12" s="215"/>
      <c r="Q12" s="191"/>
      <c r="R12" s="120"/>
      <c r="S12" s="191"/>
    </row>
    <row r="13" spans="1:19" ht="60" x14ac:dyDescent="0.25">
      <c r="B13" s="198">
        <f ca="1">IF(OFFSET(List1!B$11,tisk!A12,0)&gt;0,OFFSET(List1!B$11,tisk!A12,0),"")</f>
        <v>4</v>
      </c>
      <c r="C13" s="3" t="str">
        <f ca="1">IF(B13="","",CONCATENATE(OFFSET(List1!C$11,tisk!A12,0),"
",OFFSET(List1!D$11,tisk!A12,0),"
",OFFSET(List1!E$11,tisk!A12,0),"
",OFFSET(List1!F$11,tisk!A12,0)))</f>
        <v>Obec Vrchoslavice
Vrchoslavice 100
Vrchoslavice
79827</v>
      </c>
      <c r="D13" s="64" t="str">
        <f ca="1">IF(B13="","",OFFSET(List1!N$11,tisk!A12,0))</f>
        <v>Komplexní úprava veřejného prostranství na návsi před Sokolovnou</v>
      </c>
      <c r="E13" s="199">
        <f ca="1">IF(B13="","",OFFSET(List1!Q$11,tisk!A12,0))</f>
        <v>1065481</v>
      </c>
      <c r="F13" s="68" t="str">
        <f ca="1">IF(B13="","",OFFSET(List1!R$11,tisk!A12,0))</f>
        <v>6/2019</v>
      </c>
      <c r="G13" s="191">
        <f ca="1">IF(B13="","",OFFSET(List1!T$11,tisk!A12,0))</f>
        <v>500000</v>
      </c>
      <c r="H13" s="200">
        <f ca="1">IF(B13="","",OFFSET(List1!U$11,tisk!A12,0))</f>
        <v>43830</v>
      </c>
      <c r="I13" s="198">
        <f ca="1">IF(B13="","",OFFSET(List1!W$11,tisk!A12,0))</f>
        <v>140</v>
      </c>
      <c r="J13" s="198">
        <f ca="1">IF(B13="","",OFFSET(List1!X$11,tisk!A12,0))</f>
        <v>188</v>
      </c>
      <c r="K13" s="198">
        <f ca="1">IF(B13="","",OFFSET(List1!Y$11,tisk!A12,0))</f>
        <v>140</v>
      </c>
      <c r="L13" s="198">
        <f ca="1">IF(B13="","",OFFSET(List1!Z$11,tisk!A12,0))</f>
        <v>468</v>
      </c>
      <c r="M13" s="191">
        <f ca="1">IF(B13="","",OFFSET(List1!AA$11,tisk!A12,0))</f>
        <v>500000</v>
      </c>
      <c r="N13" s="214">
        <v>0</v>
      </c>
      <c r="O13" s="219">
        <v>500000</v>
      </c>
      <c r="P13" s="214">
        <v>0</v>
      </c>
      <c r="Q13" s="191" t="str">
        <f ca="1">IF(B13="","",OFFSET(List1!AE$11,tisk!A12,0))</f>
        <v>INV</v>
      </c>
      <c r="R13" s="120"/>
      <c r="S13" s="191" t="str">
        <f ca="1">IF(B13="","",OFFSET(List1!AF$11,tisk!A12,0))</f>
        <v>NE</v>
      </c>
    </row>
    <row r="14" spans="1:19" ht="105" x14ac:dyDescent="0.25">
      <c r="B14" s="198"/>
      <c r="C14" s="3" t="str">
        <f ca="1">IF(B13="","",CONCATENATE("Okres ",OFFSET(List1!G$11,tisk!A12,0),"
","Právní forma","
",OFFSET(List1!J$11,tisk!A12,0),"
","IČO ",OFFSET(List1!K$11,tisk!A12,0),"
 ","B.Ú. ",OFFSET(List1!L$11,tisk!A12,0)))</f>
        <v>Okres Prostějov
Právní forma
Obec, městská část hlavního města Prahy
IČO 00288942
 B.Ú. 3020701/0100</v>
      </c>
      <c r="D14" s="5" t="str">
        <f ca="1">IF(B13="","",OFFSET(List1!O$11,tisk!A12,0))</f>
        <v>První část řeší zvýšení bezpečnosti pomocí výměny zpevněných ploch, které jsou v havarijním stavu. Druhá řeší zabezpečení prostor z důvodu ochrany proti vandalům a vytvoření odděleného prostoru pro konání společenských a kulturních akcí.</v>
      </c>
      <c r="E14" s="199"/>
      <c r="F14" s="67"/>
      <c r="G14" s="191"/>
      <c r="H14" s="200"/>
      <c r="I14" s="198"/>
      <c r="J14" s="198"/>
      <c r="K14" s="198"/>
      <c r="L14" s="198"/>
      <c r="M14" s="191"/>
      <c r="N14" s="191"/>
      <c r="O14" s="220"/>
      <c r="P14" s="191"/>
      <c r="Q14" s="191"/>
      <c r="R14" s="120"/>
      <c r="S14" s="191"/>
    </row>
    <row r="15" spans="1:19" ht="120" x14ac:dyDescent="0.25">
      <c r="A15" s="51">
        <f>ROW()/3-1</f>
        <v>4</v>
      </c>
      <c r="B15" s="198"/>
      <c r="C15" s="3"/>
      <c r="D15" s="65" t="str">
        <f ca="1">IF(B13="","",CONCATENATE("Dotace bude použita na:","
",OFFSET(List1!P$11,tisk!A12,0)))</f>
        <v>Dotace bude použita na:
Součástí akce jsou zemní práce a základy, bourání starých konstrukcí a přesun hmot, rekonstrukce pěší komunikace a zpevněných ploch, rekonstrukce venkovního schodiště a opěrných stěn, vybudování oplocení a zábradlí, výměna VO, revitalizace okolního terénu.</v>
      </c>
      <c r="E15" s="199"/>
      <c r="F15" s="68" t="str">
        <f ca="1">IF(B13="","",OFFSET(List1!S$11,tisk!A12,0))</f>
        <v>11/2019</v>
      </c>
      <c r="G15" s="191"/>
      <c r="H15" s="200"/>
      <c r="I15" s="198"/>
      <c r="J15" s="198"/>
      <c r="K15" s="198"/>
      <c r="L15" s="198"/>
      <c r="M15" s="191"/>
      <c r="N15" s="215"/>
      <c r="O15" s="221"/>
      <c r="P15" s="215"/>
      <c r="Q15" s="191"/>
      <c r="R15" s="120"/>
      <c r="S15" s="191"/>
    </row>
    <row r="16" spans="1:19" ht="60" x14ac:dyDescent="0.25">
      <c r="B16" s="198">
        <f ca="1">IF(OFFSET(List1!B$11,tisk!A15,0)&gt;0,OFFSET(List1!B$11,tisk!A15,0),"")</f>
        <v>5</v>
      </c>
      <c r="C16" s="3" t="str">
        <f ca="1">IF(B16="","",CONCATENATE(OFFSET(List1!C$11,tisk!A15,0),"
",OFFSET(List1!D$11,tisk!A15,0),"
",OFFSET(List1!E$11,tisk!A15,0),"
",OFFSET(List1!F$11,tisk!A15,0)))</f>
        <v>Obec Všechovice
Všechovice 17
Všechovice
75353</v>
      </c>
      <c r="D16" s="64" t="str">
        <f ca="1">IF(B16="","",OFFSET(List1!N$11,tisk!A15,0))</f>
        <v>Rekonstrukce ZŠ Všechovice – pavilony UO21 a K1V</v>
      </c>
      <c r="E16" s="199">
        <f ca="1">IF(B16="","",OFFSET(List1!Q$11,tisk!A15,0))</f>
        <v>4059084</v>
      </c>
      <c r="F16" s="68" t="str">
        <f ca="1">IF(B16="","",OFFSET(List1!R$11,tisk!A15,0))</f>
        <v>1/2019</v>
      </c>
      <c r="G16" s="191">
        <f ca="1">IF(B16="","",OFFSET(List1!T$11,tisk!A15,0))</f>
        <v>500000</v>
      </c>
      <c r="H16" s="200">
        <f ca="1">IF(B16="","",OFFSET(List1!U$11,tisk!A15,0))</f>
        <v>43830</v>
      </c>
      <c r="I16" s="198">
        <f ca="1">IF(B16="","",OFFSET(List1!W$11,tisk!A15,0))</f>
        <v>140</v>
      </c>
      <c r="J16" s="198">
        <f ca="1">IF(B16="","",OFFSET(List1!X$11,tisk!A15,0))</f>
        <v>198</v>
      </c>
      <c r="K16" s="198">
        <f ca="1">IF(B16="","",OFFSET(List1!Y$11,tisk!A15,0))</f>
        <v>120</v>
      </c>
      <c r="L16" s="198">
        <f ca="1">IF(B16="","",OFFSET(List1!Z$11,tisk!A15,0))</f>
        <v>458</v>
      </c>
      <c r="M16" s="191">
        <f ca="1">IF(B16="","",OFFSET(List1!AA$11,tisk!A15,0))</f>
        <v>500000</v>
      </c>
      <c r="N16" s="214">
        <v>0</v>
      </c>
      <c r="O16" s="219">
        <v>500000</v>
      </c>
      <c r="P16" s="214">
        <v>0</v>
      </c>
      <c r="Q16" s="191" t="str">
        <f ca="1">IF(B16="","",OFFSET(List1!AE$11,tisk!A15,0))</f>
        <v>INV</v>
      </c>
      <c r="R16" s="120"/>
      <c r="S16" s="191" t="str">
        <f ca="1">IF(B16="","",OFFSET(List1!AF$11,tisk!A15,0))</f>
        <v>NE</v>
      </c>
    </row>
    <row r="17" spans="1:19" ht="90" x14ac:dyDescent="0.25">
      <c r="B17" s="198"/>
      <c r="C17" s="3" t="str">
        <f ca="1">IF(B16="","",CONCATENATE("Okres ",OFFSET(List1!G$11,tisk!A15,0),"
","Právní forma","
",OFFSET(List1!J$11,tisk!A15,0),"
","IČO ",OFFSET(List1!K$11,tisk!A15,0),"
 ","B.Ú. ",OFFSET(List1!L$11,tisk!A15,0)))</f>
        <v>Okres Přerov
Právní forma
Obec, městská část hlavního města Prahy
IČO 00302228
 B.Ú. 1883130339/0800</v>
      </c>
      <c r="D17" s="5" t="str">
        <f ca="1">IF(B16="","",OFFSET(List1!O$11,tisk!A15,0))</f>
        <v>Cílem projektu je rekonstrukce ZŠ Všechovice, výstupem bude funkční hygienické zařízení, nové topení včetně rozvodů a nové osvětlení včetně stropů na chodbě v pavilonu UO21 a K1V.</v>
      </c>
      <c r="E17" s="199"/>
      <c r="F17" s="67"/>
      <c r="G17" s="191"/>
      <c r="H17" s="200"/>
      <c r="I17" s="198"/>
      <c r="J17" s="198"/>
      <c r="K17" s="198"/>
      <c r="L17" s="198"/>
      <c r="M17" s="191"/>
      <c r="N17" s="191"/>
      <c r="O17" s="220"/>
      <c r="P17" s="191"/>
      <c r="Q17" s="191"/>
      <c r="R17" s="120"/>
      <c r="S17" s="191"/>
    </row>
    <row r="18" spans="1:19" ht="90" x14ac:dyDescent="0.25">
      <c r="A18" s="51">
        <f>ROW()/3-1</f>
        <v>5</v>
      </c>
      <c r="B18" s="198"/>
      <c r="C18" s="3"/>
      <c r="D18" s="65" t="str">
        <f ca="1">IF(B16="","",CONCATENATE("Dotace bude použita na:","
",OFFSET(List1!P$11,tisk!A15,0)))</f>
        <v>Dotace bude použita na:
Dotace bude použita na nákup materiálu a stavební práce vyplývající z rekonstrukce pavilonů UO21 a K1V ZŠ Všechovice včetně všech uznatelných nákladů s rekonstrukcí souvisejících.</v>
      </c>
      <c r="E18" s="199"/>
      <c r="F18" s="68" t="str">
        <f ca="1">IF(B16="","",OFFSET(List1!S$11,tisk!A15,0))</f>
        <v>12/2019</v>
      </c>
      <c r="G18" s="191"/>
      <c r="H18" s="200"/>
      <c r="I18" s="198"/>
      <c r="J18" s="198"/>
      <c r="K18" s="198"/>
      <c r="L18" s="198"/>
      <c r="M18" s="191"/>
      <c r="N18" s="215"/>
      <c r="O18" s="221"/>
      <c r="P18" s="215"/>
      <c r="Q18" s="191"/>
      <c r="R18" s="120"/>
      <c r="S18" s="191"/>
    </row>
    <row r="19" spans="1:19" s="2" customFormat="1" ht="60" x14ac:dyDescent="0.25">
      <c r="A19" s="51"/>
      <c r="B19" s="198">
        <f ca="1">IF(OFFSET(List1!B$11,tisk!A18,0)&gt;0,OFFSET(List1!B$11,tisk!A18,0),"")</f>
        <v>6</v>
      </c>
      <c r="C19" s="3" t="str">
        <f ca="1">IF(B19="","",CONCATENATE(OFFSET(List1!C$11,tisk!A18,0),"
",OFFSET(List1!D$11,tisk!A18,0),"
",OFFSET(List1!E$11,tisk!A18,0),"
",OFFSET(List1!F$11,tisk!A18,0)))</f>
        <v>Obec Vincencov
Vincencov 63
Vincencov
79804</v>
      </c>
      <c r="D19" s="64" t="str">
        <f ca="1">IF(B19="","",OFFSET(List1!N$11,tisk!A18,0))</f>
        <v>Oprava veřejného osvětlení, oprava drátového rozhlasu</v>
      </c>
      <c r="E19" s="199">
        <f ca="1">IF(B19="","",OFFSET(List1!Q$11,tisk!A18,0))</f>
        <v>340000</v>
      </c>
      <c r="F19" s="68" t="str">
        <f ca="1">IF(B19="","",OFFSET(List1!R$11,tisk!A18,0))</f>
        <v>1/2019</v>
      </c>
      <c r="G19" s="191">
        <f ca="1">IF(B19="","",OFFSET(List1!T$11,tisk!A18,0))</f>
        <v>170000</v>
      </c>
      <c r="H19" s="200">
        <f ca="1">IF(B19="","",OFFSET(List1!U$11,tisk!A18,0))</f>
        <v>43830</v>
      </c>
      <c r="I19" s="198">
        <f ca="1">IF(B19="","",OFFSET(List1!W$11,tisk!A18,0))</f>
        <v>180</v>
      </c>
      <c r="J19" s="198">
        <f ca="1">IF(B19="","",OFFSET(List1!X$11,tisk!A18,0))</f>
        <v>196</v>
      </c>
      <c r="K19" s="198">
        <f ca="1">IF(B19="","",OFFSET(List1!Y$11,tisk!A18,0))</f>
        <v>80</v>
      </c>
      <c r="L19" s="198">
        <f ca="1">IF(B19="","",OFFSET(List1!Z$11,tisk!A18,0))</f>
        <v>456</v>
      </c>
      <c r="M19" s="191">
        <f ca="1">IF(B19="","",OFFSET(List1!AA$11,tisk!A18,0))</f>
        <v>170000</v>
      </c>
      <c r="N19" s="214">
        <v>0</v>
      </c>
      <c r="O19" s="219">
        <v>170000</v>
      </c>
      <c r="P19" s="214">
        <v>0</v>
      </c>
      <c r="Q19" s="191" t="str">
        <f ca="1">IF(B19="","",OFFSET(List1!AE$11,tisk!A18,0))</f>
        <v>NEINV</v>
      </c>
      <c r="R19" s="120"/>
      <c r="S19" s="191" t="str">
        <f ca="1">IF(B19="","",OFFSET(List1!AF$11,tisk!A18,0))</f>
        <v>NE</v>
      </c>
    </row>
    <row r="20" spans="1:19" s="2" customFormat="1" ht="90" x14ac:dyDescent="0.25">
      <c r="A20" s="51"/>
      <c r="B20" s="198"/>
      <c r="C20" s="3" t="str">
        <f ca="1">IF(B19="","",CONCATENATE("Okres ",OFFSET(List1!G$11,tisk!A18,0),"
","Právní forma","
",OFFSET(List1!J$11,tisk!A18,0),"
","IČO ",OFFSET(List1!K$11,tisk!A18,0),"
 ","B.Ú. ",OFFSET(List1!L$11,tisk!A18,0)))</f>
        <v>Okres Prostějov
Právní forma
Obec, městská část hlavního města Prahy
IČO 47919761
 B.Ú. 94-11813701/0710</v>
      </c>
      <c r="D20" s="5" t="str">
        <f ca="1">IF(B19="","",OFFSET(List1!O$11,tisk!A18,0))</f>
        <v>Oprava veřejného osvětlení - je potřeba vyměnit 32 světel. Oprava drátového rozhlasu - rozhlas je téměř nefunkční.</v>
      </c>
      <c r="E20" s="199"/>
      <c r="F20" s="67"/>
      <c r="G20" s="191"/>
      <c r="H20" s="200"/>
      <c r="I20" s="198"/>
      <c r="J20" s="198"/>
      <c r="K20" s="198"/>
      <c r="L20" s="198"/>
      <c r="M20" s="191"/>
      <c r="N20" s="191"/>
      <c r="O20" s="220"/>
      <c r="P20" s="191"/>
      <c r="Q20" s="191"/>
      <c r="R20" s="120"/>
      <c r="S20" s="191"/>
    </row>
    <row r="21" spans="1:19" s="2" customFormat="1" ht="120" x14ac:dyDescent="0.25">
      <c r="A21" s="51">
        <f>ROW()/3-1</f>
        <v>6</v>
      </c>
      <c r="B21" s="198"/>
      <c r="C21" s="3"/>
      <c r="D21" s="65" t="str">
        <f ca="1">IF(B19="","",CONCATENATE("Dotace bude použita na:","
",OFFSET(List1!P$11,tisk!A18,0)))</f>
        <v>Dotace bude použita na:
Rozhlas-vysílací zařízení, mikrofon, moduly + modul na IZS, reproduktory, ústředna, konzole, montážní práce, napojení, nastavení, oživení, zaškolení. Osvětlení-svítidla, žárovky, drobný materiál, montážní práce, revize, zapůjčení plošiny.</v>
      </c>
      <c r="E21" s="199"/>
      <c r="F21" s="68" t="str">
        <f ca="1">IF(B19="","",OFFSET(List1!S$11,tisk!A18,0))</f>
        <v>12/2019</v>
      </c>
      <c r="G21" s="191"/>
      <c r="H21" s="200"/>
      <c r="I21" s="198"/>
      <c r="J21" s="198"/>
      <c r="K21" s="198"/>
      <c r="L21" s="198"/>
      <c r="M21" s="191"/>
      <c r="N21" s="215"/>
      <c r="O21" s="221"/>
      <c r="P21" s="215"/>
      <c r="Q21" s="191"/>
      <c r="R21" s="120"/>
      <c r="S21" s="191"/>
    </row>
    <row r="22" spans="1:19" s="2" customFormat="1" ht="60" x14ac:dyDescent="0.25">
      <c r="A22" s="51"/>
      <c r="B22" s="198">
        <f ca="1">IF(OFFSET(List1!B$11,tisk!A21,0)&gt;0,OFFSET(List1!B$11,tisk!A21,0),"")</f>
        <v>7</v>
      </c>
      <c r="C22" s="3" t="str">
        <f ca="1">IF(B22="","",CONCATENATE(OFFSET(List1!C$11,tisk!A21,0),"
",OFFSET(List1!D$11,tisk!A21,0),"
",OFFSET(List1!E$11,tisk!A21,0),"
",OFFSET(List1!F$11,tisk!A21,0)))</f>
        <v>Obec Oprostovice
Oprostovice 36
Oprostovice
75354</v>
      </c>
      <c r="D22" s="64" t="str">
        <f ca="1">IF(B22="","",OFFSET(List1!N$11,tisk!A21,0))</f>
        <v>Zlepšení dopravní infrastruktury v obci Oprostovice</v>
      </c>
      <c r="E22" s="199">
        <f ca="1">IF(B22="","",OFFSET(List1!Q$11,tisk!A21,0))</f>
        <v>332593</v>
      </c>
      <c r="F22" s="68" t="str">
        <f ca="1">IF(B22="","",OFFSET(List1!R$11,tisk!A21,0))</f>
        <v>1/2019</v>
      </c>
      <c r="G22" s="191">
        <f ca="1">IF(B22="","",OFFSET(List1!T$11,tisk!A21,0))</f>
        <v>166296</v>
      </c>
      <c r="H22" s="200">
        <f ca="1">IF(B22="","",OFFSET(List1!U$11,tisk!A21,0))</f>
        <v>43830</v>
      </c>
      <c r="I22" s="198">
        <f ca="1">IF(B22="","",OFFSET(List1!W$11,tisk!A21,0))</f>
        <v>180</v>
      </c>
      <c r="J22" s="198">
        <f ca="1">IF(B22="","",OFFSET(List1!X$11,tisk!A21,0))</f>
        <v>183</v>
      </c>
      <c r="K22" s="198">
        <f ca="1">IF(B22="","",OFFSET(List1!Y$11,tisk!A21,0))</f>
        <v>90</v>
      </c>
      <c r="L22" s="198">
        <f ca="1">IF(B22="","",OFFSET(List1!Z$11,tisk!A21,0))</f>
        <v>453</v>
      </c>
      <c r="M22" s="191">
        <f ca="1">IF(B22="","",OFFSET(List1!AA$11,tisk!A21,0))</f>
        <v>166296</v>
      </c>
      <c r="N22" s="214">
        <v>0</v>
      </c>
      <c r="O22" s="219">
        <v>166296</v>
      </c>
      <c r="P22" s="214">
        <v>0</v>
      </c>
      <c r="Q22" s="191" t="str">
        <f ca="1">IF(B22="","",OFFSET(List1!AE$11,tisk!A21,0))</f>
        <v>INV+NEINV</v>
      </c>
      <c r="R22" s="120"/>
      <c r="S22" s="191" t="str">
        <f ca="1">IF(B22="","",OFFSET(List1!AF$11,tisk!A21,0))</f>
        <v>NE</v>
      </c>
    </row>
    <row r="23" spans="1:19" s="2" customFormat="1" ht="90" x14ac:dyDescent="0.25">
      <c r="A23" s="51"/>
      <c r="B23" s="198"/>
      <c r="C23" s="3" t="str">
        <f ca="1">IF(B22="","",CONCATENATE("Okres ",OFFSET(List1!G$11,tisk!A21,0),"
","Právní forma","
",OFFSET(List1!J$11,tisk!A21,0),"
","IČO ",OFFSET(List1!K$11,tisk!A21,0),"
 ","B.Ú. ",OFFSET(List1!L$11,tisk!A21,0)))</f>
        <v>Okres Přerov
Právní forma
Obec, městská část hlavního města Prahy
IČO 00636452
 B.Ú. 26026831/0100</v>
      </c>
      <c r="D23" s="5" t="str">
        <f ca="1">IF(B22="","",OFFSET(List1!O$11,tisk!A21,0))</f>
        <v>Předmětem projektu je vybudování autobusové zastávky, nového chodníku a navazujících ploch, a dále aktivity vztahující se k opravě části silnice II. třídy v obci Oprostovice.</v>
      </c>
      <c r="E23" s="199"/>
      <c r="F23" s="67"/>
      <c r="G23" s="191"/>
      <c r="H23" s="200"/>
      <c r="I23" s="198"/>
      <c r="J23" s="198"/>
      <c r="K23" s="198"/>
      <c r="L23" s="198"/>
      <c r="M23" s="191"/>
      <c r="N23" s="191"/>
      <c r="O23" s="220"/>
      <c r="P23" s="191"/>
      <c r="Q23" s="191"/>
      <c r="R23" s="120"/>
      <c r="S23" s="191"/>
    </row>
    <row r="24" spans="1:19" s="2" customFormat="1" ht="180" x14ac:dyDescent="0.25">
      <c r="A24" s="51">
        <f>ROW()/3-1</f>
        <v>7</v>
      </c>
      <c r="B24" s="198"/>
      <c r="C24" s="3"/>
      <c r="D24" s="65" t="str">
        <f ca="1">IF(B22="","",CONCATENATE("Dotace bude použita na:","
",OFFSET(List1!P$11,tisk!A21,0)))</f>
        <v>Dotace bude použita na:
Na vybudování části autobusové zastávky a zpevněných ploch před budovou obecního úřadu ležící na obecní parcele, terénní úpravy a zatravnění. Stavební práce a dodávky vztahující se k výměně stávajících obrub za nové, předláždění stáva jících dlážděných ploch a přeasfaltování ploch a vjezdů včetně podkladních vrstev, terenní úpravy a zatravnění v rámci opravy části silnice II. třídy v obci.</v>
      </c>
      <c r="E24" s="199"/>
      <c r="F24" s="68" t="str">
        <f ca="1">IF(B22="","",OFFSET(List1!S$11,tisk!A21,0))</f>
        <v>12/2019</v>
      </c>
      <c r="G24" s="191"/>
      <c r="H24" s="200"/>
      <c r="I24" s="198"/>
      <c r="J24" s="198"/>
      <c r="K24" s="198"/>
      <c r="L24" s="198"/>
      <c r="M24" s="191"/>
      <c r="N24" s="215"/>
      <c r="O24" s="221"/>
      <c r="P24" s="215"/>
      <c r="Q24" s="191"/>
      <c r="R24" s="120"/>
      <c r="S24" s="191"/>
    </row>
    <row r="25" spans="1:19" s="2" customFormat="1" ht="60" x14ac:dyDescent="0.25">
      <c r="A25" s="51"/>
      <c r="B25" s="198">
        <f ca="1">IF(OFFSET(List1!B$11,tisk!A24,0)&gt;0,OFFSET(List1!B$11,tisk!A24,0),"")</f>
        <v>8</v>
      </c>
      <c r="C25" s="3" t="str">
        <f ca="1">IF(B25="","",CONCATENATE(OFFSET(List1!C$11,tisk!A24,0),"
",OFFSET(List1!D$11,tisk!A24,0),"
",OFFSET(List1!E$11,tisk!A24,0),"
",OFFSET(List1!F$11,tisk!A24,0)))</f>
        <v>Obec Mutkov
Mutkov 14
Mutkov
78501</v>
      </c>
      <c r="D25" s="64" t="str">
        <f ca="1">IF(B25="","",OFFSET(List1!N$11,tisk!A24,0))</f>
        <v>Obnova a modernizace obecního úřadu a statické zabezpečení obecní budovy</v>
      </c>
      <c r="E25" s="199">
        <f ca="1">IF(B25="","",OFFSET(List1!Q$11,tisk!A24,0))</f>
        <v>2095054</v>
      </c>
      <c r="F25" s="68" t="str">
        <f ca="1">IF(B25="","",OFFSET(List1!R$11,tisk!A24,0))</f>
        <v>7/2019</v>
      </c>
      <c r="G25" s="191">
        <f ca="1">IF(B25="","",OFFSET(List1!T$11,tisk!A24,0))</f>
        <v>500000</v>
      </c>
      <c r="H25" s="200">
        <f ca="1">IF(B25="","",OFFSET(List1!U$11,tisk!A24,0))</f>
        <v>43830</v>
      </c>
      <c r="I25" s="198">
        <f ca="1">IF(B25="","",OFFSET(List1!W$11,tisk!A24,0))</f>
        <v>180</v>
      </c>
      <c r="J25" s="198">
        <f ca="1">IF(B25="","",OFFSET(List1!X$11,tisk!A24,0))</f>
        <v>151</v>
      </c>
      <c r="K25" s="198">
        <f ca="1">IF(B25="","",OFFSET(List1!Y$11,tisk!A24,0))</f>
        <v>120</v>
      </c>
      <c r="L25" s="198">
        <f ca="1">IF(B25="","",OFFSET(List1!Z$11,tisk!A24,0))</f>
        <v>451</v>
      </c>
      <c r="M25" s="191">
        <f ca="1">IF(B25="","",OFFSET(List1!AA$11,tisk!A24,0))</f>
        <v>500000</v>
      </c>
      <c r="N25" s="214">
        <v>0</v>
      </c>
      <c r="O25" s="219">
        <v>500000</v>
      </c>
      <c r="P25" s="214">
        <v>0</v>
      </c>
      <c r="Q25" s="191" t="str">
        <f ca="1">IF(B25="","",OFFSET(List1!AE$11,tisk!A24,0))</f>
        <v>INV</v>
      </c>
      <c r="R25" s="120"/>
      <c r="S25" s="191" t="str">
        <f ca="1">IF(B25="","",OFFSET(List1!AF$11,tisk!A24,0))</f>
        <v>NE</v>
      </c>
    </row>
    <row r="26" spans="1:19" s="2" customFormat="1" ht="90" x14ac:dyDescent="0.25">
      <c r="A26" s="51"/>
      <c r="B26" s="198"/>
      <c r="C26" s="3" t="str">
        <f ca="1">IF(B25="","",CONCATENATE("Okres ",OFFSET(List1!G$11,tisk!A24,0),"
","Právní forma","
",OFFSET(List1!J$11,tisk!A24,0),"
","IČO ",OFFSET(List1!K$11,tisk!A24,0),"
 ","B.Ú. ",OFFSET(List1!L$11,tisk!A24,0)))</f>
        <v>Okres Olomouc
Právní forma
Obec, městská část hlavního města Prahy
IČO 48770485
 B.Ú. 1802931389/0800</v>
      </c>
      <c r="D26" s="5" t="str">
        <f ca="1">IF(B25="","",OFFSET(List1!O$11,tisk!A24,0))</f>
        <v>Rekonstrukce střechy na budově OU v Mutkově s cílem zvýšení kvality života v obci.</v>
      </c>
      <c r="E26" s="199"/>
      <c r="F26" s="67"/>
      <c r="G26" s="191"/>
      <c r="H26" s="200"/>
      <c r="I26" s="198"/>
      <c r="J26" s="198"/>
      <c r="K26" s="198"/>
      <c r="L26" s="198"/>
      <c r="M26" s="191"/>
      <c r="N26" s="191"/>
      <c r="O26" s="220"/>
      <c r="P26" s="191"/>
      <c r="Q26" s="191"/>
      <c r="R26" s="120"/>
      <c r="S26" s="191"/>
    </row>
    <row r="27" spans="1:19" s="2" customFormat="1" ht="30" x14ac:dyDescent="0.25">
      <c r="A27" s="51">
        <f>ROW()/3-1</f>
        <v>8</v>
      </c>
      <c r="B27" s="198"/>
      <c r="C27" s="3"/>
      <c r="D27" s="65" t="str">
        <f ca="1">IF(B25="","",CONCATENATE("Dotace bude použita na:","
",OFFSET(List1!P$11,tisk!A24,0)))</f>
        <v>Dotace bude použita na:
Rekonstrukce střechy v budově OU.</v>
      </c>
      <c r="E27" s="199"/>
      <c r="F27" s="68" t="str">
        <f ca="1">IF(B25="","",OFFSET(List1!S$11,tisk!A24,0))</f>
        <v>12/2019</v>
      </c>
      <c r="G27" s="191"/>
      <c r="H27" s="200"/>
      <c r="I27" s="198"/>
      <c r="J27" s="198"/>
      <c r="K27" s="198"/>
      <c r="L27" s="198"/>
      <c r="M27" s="191"/>
      <c r="N27" s="215"/>
      <c r="O27" s="221"/>
      <c r="P27" s="215"/>
      <c r="Q27" s="191"/>
      <c r="R27" s="120"/>
      <c r="S27" s="191"/>
    </row>
    <row r="28" spans="1:19" s="2" customFormat="1" ht="60" x14ac:dyDescent="0.25">
      <c r="A28" s="51"/>
      <c r="B28" s="198">
        <f ca="1">IF(OFFSET(List1!B$11,tisk!A27,0)&gt;0,OFFSET(List1!B$11,tisk!A27,0),"")</f>
        <v>9</v>
      </c>
      <c r="C28" s="3" t="str">
        <f ca="1">IF(B28="","",CONCATENATE(OFFSET(List1!C$11,tisk!A27,0),"
",OFFSET(List1!D$11,tisk!A27,0),"
",OFFSET(List1!E$11,tisk!A27,0),"
",OFFSET(List1!F$11,tisk!A27,0)))</f>
        <v>Obec Stavenice
Stavenice 43
Stavenice
78973</v>
      </c>
      <c r="D28" s="64" t="str">
        <f ca="1">IF(B28="","",OFFSET(List1!N$11,tisk!A27,0))</f>
        <v>Renovace veřejného osvětlení v obci Stavenice</v>
      </c>
      <c r="E28" s="199">
        <f ca="1">IF(B28="","",OFFSET(List1!Q$11,tisk!A27,0))</f>
        <v>562130</v>
      </c>
      <c r="F28" s="68" t="str">
        <f ca="1">IF(B28="","",OFFSET(List1!R$11,tisk!A27,0))</f>
        <v>1/2019</v>
      </c>
      <c r="G28" s="191">
        <f ca="1">IF(B28="","",OFFSET(List1!T$11,tisk!A27,0))</f>
        <v>281065</v>
      </c>
      <c r="H28" s="200">
        <f ca="1">IF(B28="","",OFFSET(List1!U$11,tisk!A27,0))</f>
        <v>43830</v>
      </c>
      <c r="I28" s="198">
        <f ca="1">IF(B28="","",OFFSET(List1!W$11,tisk!A27,0))</f>
        <v>200</v>
      </c>
      <c r="J28" s="198">
        <f ca="1">IF(B28="","",OFFSET(List1!X$11,tisk!A27,0))</f>
        <v>160</v>
      </c>
      <c r="K28" s="198">
        <f ca="1">IF(B28="","",OFFSET(List1!Y$11,tisk!A27,0))</f>
        <v>90</v>
      </c>
      <c r="L28" s="198">
        <f ca="1">IF(B28="","",OFFSET(List1!Z$11,tisk!A27,0))</f>
        <v>450</v>
      </c>
      <c r="M28" s="191">
        <f ca="1">IF(B28="","",OFFSET(List1!AA$11,tisk!A27,0))</f>
        <v>281065</v>
      </c>
      <c r="N28" s="214">
        <v>0</v>
      </c>
      <c r="O28" s="219">
        <v>281065</v>
      </c>
      <c r="P28" s="214">
        <v>0</v>
      </c>
      <c r="Q28" s="191" t="str">
        <f ca="1">IF(B28="","",OFFSET(List1!AE$11,tisk!A27,0))</f>
        <v>INV</v>
      </c>
      <c r="R28" s="120"/>
      <c r="S28" s="191" t="str">
        <f ca="1">IF(B28="","",OFFSET(List1!AF$11,tisk!A27,0))</f>
        <v>NE</v>
      </c>
    </row>
    <row r="29" spans="1:19" s="2" customFormat="1" ht="90" x14ac:dyDescent="0.25">
      <c r="A29" s="51"/>
      <c r="B29" s="198"/>
      <c r="C29" s="3" t="str">
        <f ca="1">IF(B28="","",CONCATENATE("Okres ",OFFSET(List1!G$11,tisk!A27,0),"
","Právní forma","
",OFFSET(List1!J$11,tisk!A27,0),"
","IČO ",OFFSET(List1!K$11,tisk!A27,0),"
 ","B.Ú. ",OFFSET(List1!L$11,tisk!A27,0)))</f>
        <v>Okres Šumperk
Právní forma
Obec, městská část hlavního města Prahy
IČO 00853135
 B.Ú. 1809455389/0800</v>
      </c>
      <c r="D29" s="5" t="str">
        <f ca="1">IF(B28="","",OFFSET(List1!O$11,tisk!A27,0))</f>
        <v>Rekonstrukce veřejného osvětlení v obci Stavenice. Kompletní výměna stávajících svítidel a doplnění nových svítidel ve stávající
trase rozvodů.</v>
      </c>
      <c r="E29" s="199"/>
      <c r="F29" s="67"/>
      <c r="G29" s="191"/>
      <c r="H29" s="200"/>
      <c r="I29" s="198"/>
      <c r="J29" s="198"/>
      <c r="K29" s="198"/>
      <c r="L29" s="198"/>
      <c r="M29" s="191"/>
      <c r="N29" s="191"/>
      <c r="O29" s="220"/>
      <c r="P29" s="191"/>
      <c r="Q29" s="191"/>
      <c r="R29" s="120"/>
      <c r="S29" s="191"/>
    </row>
    <row r="30" spans="1:19" s="2" customFormat="1" ht="75" x14ac:dyDescent="0.25">
      <c r="A30" s="51">
        <f>ROW()/3-1</f>
        <v>9</v>
      </c>
      <c r="B30" s="198"/>
      <c r="C30" s="3"/>
      <c r="D30" s="65" t="str">
        <f ca="1">IF(B28="","",CONCATENATE("Dotace bude použita na:","
",OFFSET(List1!P$11,tisk!A27,0)))</f>
        <v>Dotace bude použita na:
Výměna 21  stávajících světel osvětlení, usazení 21 nových svítidel, oprava rozvaděče včetně regulátoru a montážní práce.</v>
      </c>
      <c r="E30" s="199"/>
      <c r="F30" s="68" t="str">
        <f ca="1">IF(B28="","",OFFSET(List1!S$11,tisk!A27,0))</f>
        <v>12/2019</v>
      </c>
      <c r="G30" s="191"/>
      <c r="H30" s="200"/>
      <c r="I30" s="198"/>
      <c r="J30" s="198"/>
      <c r="K30" s="198"/>
      <c r="L30" s="198"/>
      <c r="M30" s="191"/>
      <c r="N30" s="215"/>
      <c r="O30" s="221"/>
      <c r="P30" s="215"/>
      <c r="Q30" s="191"/>
      <c r="R30" s="120"/>
      <c r="S30" s="191"/>
    </row>
    <row r="31" spans="1:19" s="2" customFormat="1" ht="60" x14ac:dyDescent="0.25">
      <c r="A31" s="51"/>
      <c r="B31" s="198">
        <f ca="1">IF(OFFSET(List1!B$11,tisk!A30,0)&gt;0,OFFSET(List1!B$11,tisk!A30,0),"")</f>
        <v>10</v>
      </c>
      <c r="C31" s="3" t="str">
        <f ca="1">IF(B31="","",CONCATENATE(OFFSET(List1!C$11,tisk!A30,0),"
",OFFSET(List1!D$11,tisk!A30,0),"
",OFFSET(List1!E$11,tisk!A30,0),"
",OFFSET(List1!F$11,tisk!A30,0)))</f>
        <v>Obec Mírov
Mírov 47
Mírov
78953</v>
      </c>
      <c r="D31" s="64" t="str">
        <f ca="1">IF(B31="","",OFFSET(List1!N$11,tisk!A30,0))</f>
        <v>Mírov - Kolonie - oprava místní komunikace a parkovací stání</v>
      </c>
      <c r="E31" s="199">
        <f ca="1">IF(B31="","",OFFSET(List1!Q$11,tisk!A30,0))</f>
        <v>2201000</v>
      </c>
      <c r="F31" s="68" t="str">
        <f ca="1">IF(B31="","",OFFSET(List1!R$11,tisk!A30,0))</f>
        <v>1/2019</v>
      </c>
      <c r="G31" s="191">
        <f ca="1">IF(B31="","",OFFSET(List1!T$11,tisk!A30,0))</f>
        <v>500000</v>
      </c>
      <c r="H31" s="200">
        <f ca="1">IF(B31="","",OFFSET(List1!U$11,tisk!A30,0))</f>
        <v>43830</v>
      </c>
      <c r="I31" s="198">
        <f ca="1">IF(B31="","",OFFSET(List1!W$11,tisk!A30,0))</f>
        <v>160</v>
      </c>
      <c r="J31" s="198">
        <f ca="1">IF(B31="","",OFFSET(List1!X$11,tisk!A30,0))</f>
        <v>170</v>
      </c>
      <c r="K31" s="198">
        <f ca="1">IF(B31="","",OFFSET(List1!Y$11,tisk!A30,0))</f>
        <v>120</v>
      </c>
      <c r="L31" s="198">
        <f ca="1">IF(B31="","",OFFSET(List1!Z$11,tisk!A30,0))</f>
        <v>450</v>
      </c>
      <c r="M31" s="191">
        <f ca="1">IF(B31="","",OFFSET(List1!AA$11,tisk!A30,0))</f>
        <v>500000</v>
      </c>
      <c r="N31" s="214">
        <v>0</v>
      </c>
      <c r="O31" s="219">
        <v>500000</v>
      </c>
      <c r="P31" s="214">
        <v>0</v>
      </c>
      <c r="Q31" s="191" t="str">
        <f ca="1">IF(B31="","",OFFSET(List1!AE$11,tisk!A30,0))</f>
        <v>INV</v>
      </c>
      <c r="R31" s="120"/>
      <c r="S31" s="191" t="str">
        <f ca="1">IF(B31="","",OFFSET(List1!AF$11,tisk!A30,0))</f>
        <v>NE</v>
      </c>
    </row>
    <row r="32" spans="1:19" s="2" customFormat="1" ht="105" x14ac:dyDescent="0.25">
      <c r="A32" s="51"/>
      <c r="B32" s="198"/>
      <c r="C32" s="3" t="str">
        <f ca="1">IF(B31="","",CONCATENATE("Okres ",OFFSET(List1!G$11,tisk!A30,0),"
","Právní forma","
",OFFSET(List1!J$11,tisk!A30,0),"
","IČO ",OFFSET(List1!K$11,tisk!A30,0),"
 ","B.Ú. ",OFFSET(List1!L$11,tisk!A30,0)))</f>
        <v>Okres Šumperk
Právní forma
Obec, městská část hlavního města Prahy
IČO 00635995
 B.Ú. 14022841/0100</v>
      </c>
      <c r="D32" s="5" t="str">
        <f ca="1">IF(B31="","",OFFSET(List1!O$11,tisk!A30,0))</f>
        <v>Realizací projektu dojde k opravě částečně zpevněné místní komunikace na novou zpevněnou a vybudování šesti parkovacích stanovišť pro celkem 31 osobních automobilů v místní části Kolonie. Současně bude řešeno také odvodnění celé stavby.</v>
      </c>
      <c r="E32" s="199"/>
      <c r="F32" s="67"/>
      <c r="G32" s="191"/>
      <c r="H32" s="200"/>
      <c r="I32" s="198"/>
      <c r="J32" s="198"/>
      <c r="K32" s="198"/>
      <c r="L32" s="198"/>
      <c r="M32" s="191"/>
      <c r="N32" s="191"/>
      <c r="O32" s="220"/>
      <c r="P32" s="191"/>
      <c r="Q32" s="191"/>
      <c r="R32" s="120"/>
      <c r="S32" s="191"/>
    </row>
    <row r="33" spans="1:19" s="2" customFormat="1" ht="150" x14ac:dyDescent="0.25">
      <c r="A33" s="51">
        <f>ROW()/3-1</f>
        <v>10</v>
      </c>
      <c r="B33" s="198"/>
      <c r="C33" s="3"/>
      <c r="D33" s="65" t="str">
        <f ca="1">IF(B31="","",CONCATENATE("Dotace bude použita na:","
",OFFSET(List1!P$11,tisk!A30,0)))</f>
        <v>Dotace bude použita na:
Dotace bude použita na stavební práce související s realizací podélného a kolmého parkovacího stání.
Podélné - např. zemní práce, svislé a kompletní konstrukce, komunikace pozemní, trubní vedení, ostatní konstrukce a práce, bourání kolmé - např. zemní práce, ostatní konstrukce a práce, bourání.</v>
      </c>
      <c r="E33" s="199"/>
      <c r="F33" s="68" t="str">
        <f ca="1">IF(B31="","",OFFSET(List1!S$11,tisk!A30,0))</f>
        <v>12/2019</v>
      </c>
      <c r="G33" s="191"/>
      <c r="H33" s="200"/>
      <c r="I33" s="198"/>
      <c r="J33" s="198"/>
      <c r="K33" s="198"/>
      <c r="L33" s="198"/>
      <c r="M33" s="191"/>
      <c r="N33" s="215"/>
      <c r="O33" s="221"/>
      <c r="P33" s="215"/>
      <c r="Q33" s="191"/>
      <c r="R33" s="120"/>
      <c r="S33" s="191"/>
    </row>
    <row r="34" spans="1:19" s="2" customFormat="1" ht="90" x14ac:dyDescent="0.25">
      <c r="A34" s="51"/>
      <c r="B34" s="198">
        <f ca="1">IF(OFFSET(List1!B$11,tisk!A33,0)&gt;0,OFFSET(List1!B$11,tisk!A33,0),"")</f>
        <v>11</v>
      </c>
      <c r="C34" s="3" t="str">
        <f ca="1">IF(B34="","",CONCATENATE(OFFSET(List1!C$11,tisk!A33,0),"
",OFFSET(List1!D$11,tisk!A33,0),"
",OFFSET(List1!E$11,tisk!A33,0),"
",OFFSET(List1!F$11,tisk!A33,0)))</f>
        <v>Obec Kobylá nad Vidnavkou
Kobylá nad Vidnavkou 53
Kobylá nad Vidnavkou
79065</v>
      </c>
      <c r="D34" s="64" t="str">
        <f ca="1">IF(B34="","",OFFSET(List1!N$11,tisk!A33,0))</f>
        <v>Opravené prostory pro děti ZŠ a MŠ v Kobylé 2019</v>
      </c>
      <c r="E34" s="199">
        <f ca="1">IF(B34="","",OFFSET(List1!Q$11,tisk!A33,0))</f>
        <v>6115485</v>
      </c>
      <c r="F34" s="68" t="str">
        <f ca="1">IF(B34="","",OFFSET(List1!R$11,tisk!A33,0))</f>
        <v>1/2019</v>
      </c>
      <c r="G34" s="191">
        <f ca="1">IF(B34="","",OFFSET(List1!T$11,tisk!A33,0))</f>
        <v>500000</v>
      </c>
      <c r="H34" s="200">
        <f ca="1">IF(B34="","",OFFSET(List1!U$11,tisk!A33,0))</f>
        <v>43830</v>
      </c>
      <c r="I34" s="198">
        <f ca="1">IF(B34="","",OFFSET(List1!W$11,tisk!A33,0))</f>
        <v>130</v>
      </c>
      <c r="J34" s="198">
        <f ca="1">IF(B34="","",OFFSET(List1!X$11,tisk!A33,0))</f>
        <v>200</v>
      </c>
      <c r="K34" s="198">
        <f ca="1">IF(B34="","",OFFSET(List1!Y$11,tisk!A33,0))</f>
        <v>120</v>
      </c>
      <c r="L34" s="198">
        <f ca="1">IF(B34="","",OFFSET(List1!Z$11,tisk!A33,0))</f>
        <v>450</v>
      </c>
      <c r="M34" s="191">
        <f ca="1">IF(B34="","",OFFSET(List1!AA$11,tisk!A33,0))</f>
        <v>500000</v>
      </c>
      <c r="N34" s="214">
        <v>0</v>
      </c>
      <c r="O34" s="219">
        <v>500000</v>
      </c>
      <c r="P34" s="214">
        <v>0</v>
      </c>
      <c r="Q34" s="191" t="str">
        <f ca="1">IF(B34="","",OFFSET(List1!AE$11,tisk!A33,0))</f>
        <v>INV</v>
      </c>
      <c r="R34" s="120"/>
      <c r="S34" s="191" t="str">
        <f ca="1">IF(B34="","",OFFSET(List1!AF$11,tisk!A33,0))</f>
        <v>NE</v>
      </c>
    </row>
    <row r="35" spans="1:19" s="2" customFormat="1" ht="90" x14ac:dyDescent="0.25">
      <c r="A35" s="51"/>
      <c r="B35" s="198"/>
      <c r="C35" s="3" t="str">
        <f ca="1">IF(B34="","",CONCATENATE("Okres ",OFFSET(List1!G$11,tisk!A33,0),"
","Právní forma","
",OFFSET(List1!J$11,tisk!A33,0),"
","IČO ",OFFSET(List1!K$11,tisk!A33,0),"
 ","B.Ú. ",OFFSET(List1!L$11,tisk!A33,0)))</f>
        <v>Okres Jeseník
Právní forma
Obec, městská část hlavního města Prahy
IČO 70599971
 B.Ú. 1907243339/0800</v>
      </c>
      <c r="D35" s="5" t="str">
        <f ca="1">IF(B34="","",OFFSET(List1!O$11,tisk!A33,0))</f>
        <v>Rekonstrukce části stávajících učeben pro MŠ v 1.NP a  opravy prostor školy v 2.NP. Zřízení nástavby v půdním prostoru základní školy, která povede ke vzniku nových prostor pro rozšíření stávající učební plochy.</v>
      </c>
      <c r="E35" s="199"/>
      <c r="F35" s="67"/>
      <c r="G35" s="191"/>
      <c r="H35" s="200"/>
      <c r="I35" s="198"/>
      <c r="J35" s="198"/>
      <c r="K35" s="198"/>
      <c r="L35" s="198"/>
      <c r="M35" s="191"/>
      <c r="N35" s="191"/>
      <c r="O35" s="220"/>
      <c r="P35" s="191"/>
      <c r="Q35" s="191"/>
      <c r="R35" s="120"/>
      <c r="S35" s="191"/>
    </row>
    <row r="36" spans="1:19" s="2" customFormat="1" ht="45" x14ac:dyDescent="0.25">
      <c r="A36" s="51">
        <f>ROW()/3-1</f>
        <v>11</v>
      </c>
      <c r="B36" s="198"/>
      <c r="C36" s="3"/>
      <c r="D36" s="65" t="str">
        <f ca="1">IF(B34="","",CONCATENATE("Dotace bude použita na:","
",OFFSET(List1!P$11,tisk!A33,0)))</f>
        <v>Dotace bude použita na:
Úpravy povrchů, zařizovací předměty, obklady keramické, elektromontáže.</v>
      </c>
      <c r="E36" s="199"/>
      <c r="F36" s="68" t="str">
        <f ca="1">IF(B34="","",OFFSET(List1!S$11,tisk!A33,0))</f>
        <v>12/2019</v>
      </c>
      <c r="G36" s="191"/>
      <c r="H36" s="200"/>
      <c r="I36" s="198"/>
      <c r="J36" s="198"/>
      <c r="K36" s="198"/>
      <c r="L36" s="198"/>
      <c r="M36" s="191"/>
      <c r="N36" s="215"/>
      <c r="O36" s="221"/>
      <c r="P36" s="215"/>
      <c r="Q36" s="191"/>
      <c r="R36" s="120"/>
      <c r="S36" s="191"/>
    </row>
    <row r="37" spans="1:19" s="2" customFormat="1" ht="60" x14ac:dyDescent="0.25">
      <c r="A37" s="51"/>
      <c r="B37" s="198">
        <f ca="1">IF(OFFSET(List1!B$11,tisk!A36,0)&gt;0,OFFSET(List1!B$11,tisk!A36,0),"")</f>
        <v>12</v>
      </c>
      <c r="C37" s="3" t="str">
        <f ca="1">IF(B37="","",CONCATENATE(OFFSET(List1!C$11,tisk!A36,0),"
",OFFSET(List1!D$11,tisk!A36,0),"
",OFFSET(List1!E$11,tisk!A36,0),"
",OFFSET(List1!F$11,tisk!A36,0)))</f>
        <v>Obec Soběchleby
Soběchleby 141
Soběchleby
75354</v>
      </c>
      <c r="D37" s="64" t="str">
        <f ca="1">IF(B37="","",OFFSET(List1!N$11,tisk!A36,0))</f>
        <v>Oprava střechy budovy mateřské školy v Soběchlebích</v>
      </c>
      <c r="E37" s="199">
        <f ca="1">IF(B37="","",OFFSET(List1!Q$11,tisk!A36,0))</f>
        <v>1000000</v>
      </c>
      <c r="F37" s="68" t="str">
        <f ca="1">IF(B37="","",OFFSET(List1!R$11,tisk!A36,0))</f>
        <v>1/2019</v>
      </c>
      <c r="G37" s="191">
        <f ca="1">IF(B37="","",OFFSET(List1!T$11,tisk!A36,0))</f>
        <v>500000</v>
      </c>
      <c r="H37" s="200">
        <f ca="1">IF(B37="","",OFFSET(List1!U$11,tisk!A36,0))</f>
        <v>43830</v>
      </c>
      <c r="I37" s="198">
        <f ca="1">IF(B37="","",OFFSET(List1!W$11,tisk!A36,0))</f>
        <v>160</v>
      </c>
      <c r="J37" s="198">
        <f ca="1">IF(B37="","",OFFSET(List1!X$11,tisk!A36,0))</f>
        <v>200</v>
      </c>
      <c r="K37" s="198">
        <f ca="1">IF(B37="","",OFFSET(List1!Y$11,tisk!A36,0))</f>
        <v>90</v>
      </c>
      <c r="L37" s="198">
        <f ca="1">IF(B37="","",OFFSET(List1!Z$11,tisk!A36,0))</f>
        <v>450</v>
      </c>
      <c r="M37" s="191">
        <f ca="1">IF(B37="","",OFFSET(List1!AA$11,tisk!A36,0))</f>
        <v>500000</v>
      </c>
      <c r="N37" s="214">
        <v>0</v>
      </c>
      <c r="O37" s="219">
        <v>500000</v>
      </c>
      <c r="P37" s="214">
        <v>0</v>
      </c>
      <c r="Q37" s="191" t="str">
        <f ca="1">IF(B37="","",OFFSET(List1!AE$11,tisk!A36,0))</f>
        <v>INV</v>
      </c>
      <c r="R37" s="120"/>
      <c r="S37" s="191" t="str">
        <f ca="1">IF(B37="","",OFFSET(List1!AF$11,tisk!A36,0))</f>
        <v>NE</v>
      </c>
    </row>
    <row r="38" spans="1:19" s="2" customFormat="1" ht="90" x14ac:dyDescent="0.25">
      <c r="A38" s="51"/>
      <c r="B38" s="198"/>
      <c r="C38" s="3" t="str">
        <f ca="1">IF(B37="","",CONCATENATE("Okres ",OFFSET(List1!G$11,tisk!A36,0),"
","Právní forma","
",OFFSET(List1!J$11,tisk!A36,0),"
","IČO ",OFFSET(List1!K$11,tisk!A36,0),"
 ","B.Ú. ",OFFSET(List1!L$11,tisk!A36,0)))</f>
        <v>Okres Přerov
Právní forma
Obec, městská část hlavního města Prahy
IČO 00301965
 B.Ú. 1880162319/0800</v>
      </c>
      <c r="D38" s="5" t="str">
        <f ca="1">IF(B37="","",OFFSET(List1!O$11,tisk!A36,0))</f>
        <v>Obsahem projektu je oprava a zateplení střechy objektu mateřské školy v obci Soběchleby.</v>
      </c>
      <c r="E38" s="199"/>
      <c r="F38" s="67"/>
      <c r="G38" s="191"/>
      <c r="H38" s="200"/>
      <c r="I38" s="198"/>
      <c r="J38" s="198"/>
      <c r="K38" s="198"/>
      <c r="L38" s="198"/>
      <c r="M38" s="191"/>
      <c r="N38" s="191"/>
      <c r="O38" s="220"/>
      <c r="P38" s="191"/>
      <c r="Q38" s="191"/>
      <c r="R38" s="120"/>
      <c r="S38" s="191"/>
    </row>
    <row r="39" spans="1:19" s="2" customFormat="1" ht="60" x14ac:dyDescent="0.25">
      <c r="A39" s="51">
        <f>ROW()/3-1</f>
        <v>12</v>
      </c>
      <c r="B39" s="198"/>
      <c r="C39" s="3"/>
      <c r="D39" s="65" t="str">
        <f ca="1">IF(B37="","",CONCATENATE("Dotace bude použita na:","
",OFFSET(List1!P$11,tisk!A36,0)))</f>
        <v>Dotace bude použita na:
Stavební práce a dodávky potřebné k opravě střechy a zateplení střechy objektu mateřské školy v Soběchlebích.</v>
      </c>
      <c r="E39" s="199"/>
      <c r="F39" s="68" t="str">
        <f ca="1">IF(B37="","",OFFSET(List1!S$11,tisk!A36,0))</f>
        <v>12/2019</v>
      </c>
      <c r="G39" s="191"/>
      <c r="H39" s="200"/>
      <c r="I39" s="198"/>
      <c r="J39" s="198"/>
      <c r="K39" s="198"/>
      <c r="L39" s="198"/>
      <c r="M39" s="191"/>
      <c r="N39" s="215"/>
      <c r="O39" s="221"/>
      <c r="P39" s="215"/>
      <c r="Q39" s="191"/>
      <c r="R39" s="120"/>
      <c r="S39" s="191"/>
    </row>
    <row r="40" spans="1:19" s="2" customFormat="1" ht="60" x14ac:dyDescent="0.25">
      <c r="A40" s="51"/>
      <c r="B40" s="198">
        <f ca="1">IF(OFFSET(List1!B$11,tisk!A39,0)&gt;0,OFFSET(List1!B$11,tisk!A39,0),"")</f>
        <v>13</v>
      </c>
      <c r="C40" s="3" t="str">
        <f ca="1">IF(B40="","",CONCATENATE(OFFSET(List1!C$11,tisk!A39,0),"
",OFFSET(List1!D$11,tisk!A39,0),"
",OFFSET(List1!E$11,tisk!A39,0),"
",OFFSET(List1!F$11,tisk!A39,0)))</f>
        <v>Obec Partutovice
Partutovice 61
Partutovice
75301</v>
      </c>
      <c r="D40" s="64" t="str">
        <f ca="1">IF(B40="","",OFFSET(List1!N$11,tisk!A39,0))</f>
        <v>Inženýrské sítě pro lokalitu výstavby rodinných domků - veřejné osvětlení a rozhlas</v>
      </c>
      <c r="E40" s="199">
        <f ca="1">IF(B40="","",OFFSET(List1!Q$11,tisk!A39,0))</f>
        <v>650000</v>
      </c>
      <c r="F40" s="68" t="str">
        <f ca="1">IF(B40="","",OFFSET(List1!R$11,tisk!A39,0))</f>
        <v>1/2019</v>
      </c>
      <c r="G40" s="191">
        <f ca="1">IF(B40="","",OFFSET(List1!T$11,tisk!A39,0))</f>
        <v>325000</v>
      </c>
      <c r="H40" s="200">
        <f ca="1">IF(B40="","",OFFSET(List1!U$11,tisk!A39,0))</f>
        <v>43830</v>
      </c>
      <c r="I40" s="198">
        <f ca="1">IF(B40="","",OFFSET(List1!W$11,tisk!A39,0))</f>
        <v>180</v>
      </c>
      <c r="J40" s="198">
        <f ca="1">IF(B40="","",OFFSET(List1!X$11,tisk!A39,0))</f>
        <v>178</v>
      </c>
      <c r="K40" s="198">
        <f ca="1">IF(B40="","",OFFSET(List1!Y$11,tisk!A39,0))</f>
        <v>90</v>
      </c>
      <c r="L40" s="198">
        <f ca="1">IF(B40="","",OFFSET(List1!Z$11,tisk!A39,0))</f>
        <v>448</v>
      </c>
      <c r="M40" s="191">
        <f ca="1">IF(B40="","",OFFSET(List1!AA$11,tisk!A39,0))</f>
        <v>325000</v>
      </c>
      <c r="N40" s="214">
        <v>0</v>
      </c>
      <c r="O40" s="219">
        <v>325000</v>
      </c>
      <c r="P40" s="214">
        <v>0</v>
      </c>
      <c r="Q40" s="191" t="str">
        <f ca="1">IF(B40="","",OFFSET(List1!AE$11,tisk!A39,0))</f>
        <v>INV</v>
      </c>
      <c r="R40" s="120"/>
      <c r="S40" s="191" t="str">
        <f ca="1">IF(B40="","",OFFSET(List1!AF$11,tisk!A39,0))</f>
        <v>NE</v>
      </c>
    </row>
    <row r="41" spans="1:19" s="2" customFormat="1" ht="105" x14ac:dyDescent="0.25">
      <c r="A41" s="51"/>
      <c r="B41" s="198"/>
      <c r="C41" s="3" t="str">
        <f ca="1">IF(B40="","",CONCATENATE("Okres ",OFFSET(List1!G$11,tisk!A39,0),"
","Právní forma","
",OFFSET(List1!J$11,tisk!A39,0),"
","IČO ",OFFSET(List1!K$11,tisk!A39,0),"
 ","B.Ú. ",OFFSET(List1!L$11,tisk!A39,0)))</f>
        <v>Okres Přerov
Právní forma
Obec, městská část hlavního města Prahy
IČO 00301701
 B.Ú. 5129831/0100</v>
      </c>
      <c r="D41" s="5" t="str">
        <f ca="1">IF(B40="","",OFFSET(List1!O$11,tisk!A39,0))</f>
        <v>Projekt řeší výstavbu veřejného osvětlení a rozhlasu podél komunikace k nově vystavěným domům a k parcelám určeným k nové rodinné zástavbě v obci Partutovice s cílem zlepšit kvalitu života místních obyvatel  a zvýšit atraktivitu obce.</v>
      </c>
      <c r="E41" s="199"/>
      <c r="F41" s="67"/>
      <c r="G41" s="191"/>
      <c r="H41" s="200"/>
      <c r="I41" s="198"/>
      <c r="J41" s="198"/>
      <c r="K41" s="198"/>
      <c r="L41" s="198"/>
      <c r="M41" s="191"/>
      <c r="N41" s="191"/>
      <c r="O41" s="220"/>
      <c r="P41" s="191"/>
      <c r="Q41" s="191"/>
      <c r="R41" s="120"/>
      <c r="S41" s="191"/>
    </row>
    <row r="42" spans="1:19" s="2" customFormat="1" ht="30" x14ac:dyDescent="0.25">
      <c r="A42" s="51">
        <f>ROW()/3-1</f>
        <v>13</v>
      </c>
      <c r="B42" s="198"/>
      <c r="C42" s="3"/>
      <c r="D42" s="65" t="str">
        <f ca="1">IF(B40="","",CONCATENATE("Dotace bude použita na:","
",OFFSET(List1!P$11,tisk!A39,0)))</f>
        <v>Dotace bude použita na:
Výstavba osvětlení a rozhlasu v obci.</v>
      </c>
      <c r="E42" s="199"/>
      <c r="F42" s="68" t="str">
        <f ca="1">IF(B40="","",OFFSET(List1!S$11,tisk!A39,0))</f>
        <v>12/2019</v>
      </c>
      <c r="G42" s="191"/>
      <c r="H42" s="200"/>
      <c r="I42" s="198"/>
      <c r="J42" s="198"/>
      <c r="K42" s="198"/>
      <c r="L42" s="198"/>
      <c r="M42" s="191"/>
      <c r="N42" s="215"/>
      <c r="O42" s="221"/>
      <c r="P42" s="215"/>
      <c r="Q42" s="191"/>
      <c r="R42" s="120"/>
      <c r="S42" s="191"/>
    </row>
    <row r="43" spans="1:19" s="2" customFormat="1" ht="60" x14ac:dyDescent="0.25">
      <c r="A43" s="51"/>
      <c r="B43" s="198">
        <f ca="1">IF(OFFSET(List1!B$11,tisk!A42,0)&gt;0,OFFSET(List1!B$11,tisk!A42,0),"")</f>
        <v>14</v>
      </c>
      <c r="C43" s="3" t="str">
        <f ca="1">IF(B43="","",CONCATENATE(OFFSET(List1!C$11,tisk!A42,0),"
",OFFSET(List1!D$11,tisk!A42,0),"
",OFFSET(List1!E$11,tisk!A42,0),"
",OFFSET(List1!F$11,tisk!A42,0)))</f>
        <v>Obec Želatovice
Želatovice 92
Želatovice
75116</v>
      </c>
      <c r="D43" s="64" t="str">
        <f ca="1">IF(B43="","",OFFSET(List1!N$11,tisk!A42,0))</f>
        <v>Oprava sociálního zařízení a elektroinstalace v Základní škole Želatovice</v>
      </c>
      <c r="E43" s="199">
        <f ca="1">IF(B43="","",OFFSET(List1!Q$11,tisk!A42,0))</f>
        <v>1202804</v>
      </c>
      <c r="F43" s="68" t="str">
        <f ca="1">IF(B43="","",OFFSET(List1!R$11,tisk!A42,0))</f>
        <v>5/2019</v>
      </c>
      <c r="G43" s="191">
        <f ca="1">IF(B43="","",OFFSET(List1!T$11,tisk!A42,0))</f>
        <v>500000</v>
      </c>
      <c r="H43" s="200">
        <f ca="1">IF(B43="","",OFFSET(List1!U$11,tisk!A42,0))</f>
        <v>43830</v>
      </c>
      <c r="I43" s="198">
        <f ca="1">IF(B43="","",OFFSET(List1!W$11,tisk!A42,0))</f>
        <v>160</v>
      </c>
      <c r="J43" s="198">
        <f ca="1">IF(B43="","",OFFSET(List1!X$11,tisk!A42,0))</f>
        <v>198</v>
      </c>
      <c r="K43" s="198">
        <f ca="1">IF(B43="","",OFFSET(List1!Y$11,tisk!A42,0))</f>
        <v>90</v>
      </c>
      <c r="L43" s="198">
        <f ca="1">IF(B43="","",OFFSET(List1!Z$11,tisk!A42,0))</f>
        <v>448</v>
      </c>
      <c r="M43" s="191">
        <f ca="1">IF(B43="","",OFFSET(List1!AA$11,tisk!A42,0))</f>
        <v>500000</v>
      </c>
      <c r="N43" s="214">
        <v>0</v>
      </c>
      <c r="O43" s="219">
        <v>500000</v>
      </c>
      <c r="P43" s="214">
        <v>0</v>
      </c>
      <c r="Q43" s="191" t="str">
        <f ca="1">IF(B43="","",OFFSET(List1!AE$11,tisk!A42,0))</f>
        <v>NEINV</v>
      </c>
      <c r="R43" s="120"/>
      <c r="S43" s="191" t="str">
        <f ca="1">IF(B43="","",OFFSET(List1!AF$11,tisk!A42,0))</f>
        <v>NE</v>
      </c>
    </row>
    <row r="44" spans="1:19" s="2" customFormat="1" ht="135" x14ac:dyDescent="0.25">
      <c r="A44" s="51"/>
      <c r="B44" s="198"/>
      <c r="C44" s="3" t="str">
        <f ca="1">IF(B43="","",CONCATENATE("Okres ",OFFSET(List1!G$11,tisk!A42,0),"
","Právní forma","
",OFFSET(List1!J$11,tisk!A42,0),"
","IČO ",OFFSET(List1!K$11,tisk!A42,0),"
 ","B.Ú. ",OFFSET(List1!L$11,tisk!A42,0)))</f>
        <v>Okres Přerov
Právní forma
Obec, městská část hlavního města Prahy
IČO 00302287
 B.Ú. 94-8311831/0710</v>
      </c>
      <c r="D44" s="5" t="str">
        <f ca="1">IF(B43="","",OFFSET(List1!O$11,tisk!A42,0))</f>
        <v>Projekt realizuje opravu sociálního zařízení, včetně rozvodů elektroinstalace a osvětlení Základní školy Želatovice.  Oprava se týká 3 místností s toaletami a kuchyňské místnosti, včetně  výměny elektroinstalace, vodovodního a kanalizačního potrubí a stupaček v celé budově.</v>
      </c>
      <c r="E44" s="199"/>
      <c r="F44" s="67"/>
      <c r="G44" s="191"/>
      <c r="H44" s="200"/>
      <c r="I44" s="198"/>
      <c r="J44" s="198"/>
      <c r="K44" s="198"/>
      <c r="L44" s="198"/>
      <c r="M44" s="191"/>
      <c r="N44" s="191"/>
      <c r="O44" s="220"/>
      <c r="P44" s="191"/>
      <c r="Q44" s="191"/>
      <c r="R44" s="120"/>
      <c r="S44" s="191"/>
    </row>
    <row r="45" spans="1:19" s="2" customFormat="1" ht="150" x14ac:dyDescent="0.25">
      <c r="A45" s="51">
        <f>ROW()/3-1</f>
        <v>14</v>
      </c>
      <c r="B45" s="198"/>
      <c r="C45" s="3"/>
      <c r="D45" s="65" t="str">
        <f ca="1">IF(B43="","",CONCATENATE("Dotace bude použita na:","
",OFFSET(List1!P$11,tisk!A42,0)))</f>
        <v>Dotace bude použita na:
Z neinvestiční dotace budou hrazeny náklady na opravu sociálního zařízení, včetně rozvodů elektroinstalace a osvětlení ZŠ Želatovice.  Oprava se týká 3 místností s toaletami a kuchyňské místnosti, včetně výměny elektroinstalace, vodovodního a kanalizačního potrubí a stupaček v celé budově.</v>
      </c>
      <c r="E45" s="199"/>
      <c r="F45" s="68" t="str">
        <f ca="1">IF(B43="","",OFFSET(List1!S$11,tisk!A42,0))</f>
        <v>12/2019</v>
      </c>
      <c r="G45" s="191"/>
      <c r="H45" s="200"/>
      <c r="I45" s="198"/>
      <c r="J45" s="198"/>
      <c r="K45" s="198"/>
      <c r="L45" s="198"/>
      <c r="M45" s="191"/>
      <c r="N45" s="215"/>
      <c r="O45" s="221"/>
      <c r="P45" s="215"/>
      <c r="Q45" s="191"/>
      <c r="R45" s="120"/>
      <c r="S45" s="191"/>
    </row>
    <row r="46" spans="1:19" s="2" customFormat="1" ht="60" x14ac:dyDescent="0.25">
      <c r="A46" s="51"/>
      <c r="B46" s="198">
        <f ca="1">IF(OFFSET(List1!B$11,tisk!A45,0)&gt;0,OFFSET(List1!B$11,tisk!A45,0),"")</f>
        <v>15</v>
      </c>
      <c r="C46" s="3" t="str">
        <f ca="1">IF(B46="","",CONCATENATE(OFFSET(List1!C$11,tisk!A45,0),"
",OFFSET(List1!D$11,tisk!A45,0),"
",OFFSET(List1!E$11,tisk!A45,0),"
",OFFSET(List1!F$11,tisk!A45,0)))</f>
        <v>Obec Lazníky
Lazníky 116
Lazníky
75125</v>
      </c>
      <c r="D46" s="64" t="str">
        <f ca="1">IF(B46="","",OFFSET(List1!N$11,tisk!A45,0))</f>
        <v>Oprava Základní a Mateřské školy Lazníky - stažení budovy a výměna stávajících oken a dveří</v>
      </c>
      <c r="E46" s="199">
        <f ca="1">IF(B46="","",OFFSET(List1!Q$11,tisk!A45,0))</f>
        <v>1020000</v>
      </c>
      <c r="F46" s="68" t="str">
        <f ca="1">IF(B46="","",OFFSET(List1!R$11,tisk!A45,0))</f>
        <v>6/2019</v>
      </c>
      <c r="G46" s="191">
        <f ca="1">IF(B46="","",OFFSET(List1!T$11,tisk!A45,0))</f>
        <v>450000</v>
      </c>
      <c r="H46" s="200">
        <f ca="1">IF(B46="","",OFFSET(List1!U$11,tisk!A45,0))</f>
        <v>43830</v>
      </c>
      <c r="I46" s="198">
        <f ca="1">IF(B46="","",OFFSET(List1!W$11,tisk!A45,0))</f>
        <v>160</v>
      </c>
      <c r="J46" s="198">
        <f ca="1">IF(B46="","",OFFSET(List1!X$11,tisk!A45,0))</f>
        <v>198</v>
      </c>
      <c r="K46" s="198">
        <f ca="1">IF(B46="","",OFFSET(List1!Y$11,tisk!A45,0))</f>
        <v>90</v>
      </c>
      <c r="L46" s="198">
        <f ca="1">IF(B46="","",OFFSET(List1!Z$11,tisk!A45,0))</f>
        <v>448</v>
      </c>
      <c r="M46" s="191">
        <f ca="1">IF(B46="","",OFFSET(List1!AA$11,tisk!A45,0))</f>
        <v>450000</v>
      </c>
      <c r="N46" s="214">
        <v>0</v>
      </c>
      <c r="O46" s="219">
        <v>450000</v>
      </c>
      <c r="P46" s="214">
        <v>0</v>
      </c>
      <c r="Q46" s="191" t="str">
        <f ca="1">IF(B46="","",OFFSET(List1!AE$11,tisk!A45,0))</f>
        <v>NEINV</v>
      </c>
      <c r="R46" s="120"/>
      <c r="S46" s="191" t="str">
        <f ca="1">IF(B46="","",OFFSET(List1!AF$11,tisk!A45,0))</f>
        <v>NE</v>
      </c>
    </row>
    <row r="47" spans="1:19" s="2" customFormat="1" ht="90" x14ac:dyDescent="0.25">
      <c r="A47" s="51"/>
      <c r="B47" s="198"/>
      <c r="C47" s="3" t="str">
        <f ca="1">IF(B46="","",CONCATENATE("Okres ",OFFSET(List1!G$11,tisk!A45,0),"
","Právní forma","
",OFFSET(List1!J$11,tisk!A45,0),"
","IČO ",OFFSET(List1!K$11,tisk!A45,0),"
 ","B.Ú. ",OFFSET(List1!L$11,tisk!A45,0)))</f>
        <v>Okres Přerov
Právní forma
Obec, městská část hlavního města Prahy
IČO 00301451
 B.Ú. 1882933359/0800</v>
      </c>
      <c r="D47" s="5" t="str">
        <f ca="1">IF(B46="","",OFFSET(List1!O$11,tisk!A45,0))</f>
        <v>Svázání budovy školy - statické zabezpečení budovy pomocí ocelových lan. Výměna 30 ks oken, 1 ks vstupních dveří a 4 ks dveří do dvorního traktu.</v>
      </c>
      <c r="E47" s="199"/>
      <c r="F47" s="67"/>
      <c r="G47" s="191"/>
      <c r="H47" s="200"/>
      <c r="I47" s="198"/>
      <c r="J47" s="198"/>
      <c r="K47" s="198"/>
      <c r="L47" s="198"/>
      <c r="M47" s="191"/>
      <c r="N47" s="191"/>
      <c r="O47" s="220"/>
      <c r="P47" s="191"/>
      <c r="Q47" s="191"/>
      <c r="R47" s="120"/>
      <c r="S47" s="191"/>
    </row>
    <row r="48" spans="1:19" s="2" customFormat="1" ht="45" x14ac:dyDescent="0.25">
      <c r="A48" s="51">
        <f>ROW()/3-1</f>
        <v>15</v>
      </c>
      <c r="B48" s="198"/>
      <c r="C48" s="3"/>
      <c r="D48" s="65" t="str">
        <f ca="1">IF(B46="","",CONCATENATE("Dotace bude použita na:","
",OFFSET(List1!P$11,tisk!A45,0)))</f>
        <v>Dotace bude použita na:
Oprava ZŠ a MŠ Lazníky stažením budovy a výměnou stávajících oken a dveří.</v>
      </c>
      <c r="E48" s="199"/>
      <c r="F48" s="68" t="str">
        <f ca="1">IF(B46="","",OFFSET(List1!S$11,tisk!A45,0))</f>
        <v>12/2019</v>
      </c>
      <c r="G48" s="191"/>
      <c r="H48" s="200"/>
      <c r="I48" s="198"/>
      <c r="J48" s="198"/>
      <c r="K48" s="198"/>
      <c r="L48" s="198"/>
      <c r="M48" s="191"/>
      <c r="N48" s="215"/>
      <c r="O48" s="221"/>
      <c r="P48" s="215"/>
      <c r="Q48" s="191"/>
      <c r="R48" s="120"/>
      <c r="S48" s="191"/>
    </row>
    <row r="49" spans="1:19" s="2" customFormat="1" ht="60" x14ac:dyDescent="0.25">
      <c r="A49" s="51"/>
      <c r="B49" s="198">
        <f ca="1">IF(OFFSET(List1!B$11,tisk!A48,0)&gt;0,OFFSET(List1!B$11,tisk!A48,0),"")</f>
        <v>16</v>
      </c>
      <c r="C49" s="3" t="str">
        <f ca="1">IF(B49="","",CONCATENATE(OFFSET(List1!C$11,tisk!A48,0),"
",OFFSET(List1!D$11,tisk!A48,0),"
",OFFSET(List1!E$11,tisk!A48,0),"
",OFFSET(List1!F$11,tisk!A48,0)))</f>
        <v>Obec Nemile
Nemile 93
Nemile
78901</v>
      </c>
      <c r="D49" s="64" t="str">
        <f ca="1">IF(B49="","",OFFSET(List1!N$11,tisk!A48,0))</f>
        <v>Oprava chodníku kolem krajské komunikace v obci Nemile</v>
      </c>
      <c r="E49" s="199">
        <f ca="1">IF(B49="","",OFFSET(List1!Q$11,tisk!A48,0))</f>
        <v>1300000</v>
      </c>
      <c r="F49" s="68" t="str">
        <f ca="1">IF(B49="","",OFFSET(List1!R$11,tisk!A48,0))</f>
        <v>1/2019</v>
      </c>
      <c r="G49" s="191">
        <f ca="1">IF(B49="","",OFFSET(List1!T$11,tisk!A48,0))</f>
        <v>500000</v>
      </c>
      <c r="H49" s="200">
        <f ca="1">IF(B49="","",OFFSET(List1!U$11,tisk!A48,0))</f>
        <v>43830</v>
      </c>
      <c r="I49" s="198">
        <f ca="1">IF(B49="","",OFFSET(List1!W$11,tisk!A48,0))</f>
        <v>140</v>
      </c>
      <c r="J49" s="198">
        <f ca="1">IF(B49="","",OFFSET(List1!X$11,tisk!A48,0))</f>
        <v>168</v>
      </c>
      <c r="K49" s="198">
        <f ca="1">IF(B49="","",OFFSET(List1!Y$11,tisk!A48,0))</f>
        <v>140</v>
      </c>
      <c r="L49" s="198">
        <f ca="1">IF(B49="","",OFFSET(List1!Z$11,tisk!A48,0))</f>
        <v>448</v>
      </c>
      <c r="M49" s="191">
        <f ca="1">IF(B49="","",OFFSET(List1!AA$11,tisk!A48,0))</f>
        <v>500000</v>
      </c>
      <c r="N49" s="214">
        <v>0</v>
      </c>
      <c r="O49" s="219">
        <v>500000</v>
      </c>
      <c r="P49" s="214">
        <v>0</v>
      </c>
      <c r="Q49" s="191" t="str">
        <f ca="1">IF(B49="","",OFFSET(List1!AE$11,tisk!A48,0))</f>
        <v>NEINV</v>
      </c>
      <c r="R49" s="120"/>
      <c r="S49" s="191" t="str">
        <f ca="1">IF(B49="","",OFFSET(List1!AF$11,tisk!A48,0))</f>
        <v>NE</v>
      </c>
    </row>
    <row r="50" spans="1:19" s="2" customFormat="1" ht="90" x14ac:dyDescent="0.25">
      <c r="A50" s="51"/>
      <c r="B50" s="198"/>
      <c r="C50" s="3" t="str">
        <f ca="1">IF(B49="","",CONCATENATE("Okres ",OFFSET(List1!G$11,tisk!A48,0),"
","Právní forma","
",OFFSET(List1!J$11,tisk!A48,0),"
","IČO ",OFFSET(List1!K$11,tisk!A48,0),"
 ","B.Ú. ",OFFSET(List1!L$11,tisk!A48,0)))</f>
        <v>Okres Šumperk
Právní forma
Obec, městská část hlavního města Prahy
IČO 00635871
 B.Ú. 94-4619521/0710</v>
      </c>
      <c r="D50" s="5" t="str">
        <f ca="1">IF(B49="","",OFFSET(List1!O$11,tisk!A48,0))</f>
        <v>Oprava chodníku kolem krajské komunikace v obci Nemile.</v>
      </c>
      <c r="E50" s="199"/>
      <c r="F50" s="67"/>
      <c r="G50" s="191"/>
      <c r="H50" s="200"/>
      <c r="I50" s="198"/>
      <c r="J50" s="198"/>
      <c r="K50" s="198"/>
      <c r="L50" s="198"/>
      <c r="M50" s="191"/>
      <c r="N50" s="191"/>
      <c r="O50" s="220"/>
      <c r="P50" s="191"/>
      <c r="Q50" s="191"/>
      <c r="R50" s="120"/>
      <c r="S50" s="191"/>
    </row>
    <row r="51" spans="1:19" s="2" customFormat="1" ht="75" x14ac:dyDescent="0.25">
      <c r="A51" s="51">
        <f>ROW()/3-1</f>
        <v>16</v>
      </c>
      <c r="B51" s="198"/>
      <c r="C51" s="3"/>
      <c r="D51" s="65" t="str">
        <f ca="1">IF(B49="","",CONCATENATE("Dotace bude použita na:","
",OFFSET(List1!P$11,tisk!A48,0)))</f>
        <v>Dotace bude použita na:
-Zemní práce
-Pokládka zámkové dlažby
-Ostatní konstrukce a práce, přesun hmot</v>
      </c>
      <c r="E51" s="199"/>
      <c r="F51" s="68" t="str">
        <f ca="1">IF(B49="","",OFFSET(List1!S$11,tisk!A48,0))</f>
        <v>12/2019</v>
      </c>
      <c r="G51" s="191"/>
      <c r="H51" s="200"/>
      <c r="I51" s="198"/>
      <c r="J51" s="198"/>
      <c r="K51" s="198"/>
      <c r="L51" s="198"/>
      <c r="M51" s="191"/>
      <c r="N51" s="215"/>
      <c r="O51" s="221"/>
      <c r="P51" s="215"/>
      <c r="Q51" s="191"/>
      <c r="R51" s="120"/>
      <c r="S51" s="191"/>
    </row>
    <row r="52" spans="1:19" s="2" customFormat="1" ht="60" x14ac:dyDescent="0.25">
      <c r="A52" s="51"/>
      <c r="B52" s="198">
        <f ca="1">IF(OFFSET(List1!B$11,tisk!A51,0)&gt;0,OFFSET(List1!B$11,tisk!A51,0),"")</f>
        <v>17</v>
      </c>
      <c r="C52" s="3" t="str">
        <f ca="1">IF(B52="","",CONCATENATE(OFFSET(List1!C$11,tisk!A51,0),"
",OFFSET(List1!D$11,tisk!A51,0),"
",OFFSET(List1!E$11,tisk!A51,0),"
",OFFSET(List1!F$11,tisk!A51,0)))</f>
        <v>Obec Kolšov
Kolšov 160
Kolšov
78821</v>
      </c>
      <c r="D52" s="64" t="str">
        <f ca="1">IF(B52="","",OFFSET(List1!N$11,tisk!A51,0))</f>
        <v>Technické zhodnocení veřejného osvětlení a rozhlasu</v>
      </c>
      <c r="E52" s="199">
        <f ca="1">IF(B52="","",OFFSET(List1!Q$11,tisk!A51,0))</f>
        <v>728560</v>
      </c>
      <c r="F52" s="68" t="str">
        <f ca="1">IF(B52="","",OFFSET(List1!R$11,tisk!A51,0))</f>
        <v>1/2019</v>
      </c>
      <c r="G52" s="191">
        <f ca="1">IF(B52="","",OFFSET(List1!T$11,tisk!A51,0))</f>
        <v>364280</v>
      </c>
      <c r="H52" s="200">
        <f ca="1">IF(B52="","",OFFSET(List1!U$11,tisk!A51,0))</f>
        <v>43830</v>
      </c>
      <c r="I52" s="198">
        <f ca="1">IF(B52="","",OFFSET(List1!W$11,tisk!A51,0))</f>
        <v>160</v>
      </c>
      <c r="J52" s="198">
        <f ca="1">IF(B52="","",OFFSET(List1!X$11,tisk!A51,0))</f>
        <v>198</v>
      </c>
      <c r="K52" s="198">
        <f ca="1">IF(B52="","",OFFSET(List1!Y$11,tisk!A51,0))</f>
        <v>90</v>
      </c>
      <c r="L52" s="198">
        <f ca="1">IF(B52="","",OFFSET(List1!Z$11,tisk!A51,0))</f>
        <v>448</v>
      </c>
      <c r="M52" s="191">
        <f ca="1">IF(B52="","",OFFSET(List1!AA$11,tisk!A51,0))</f>
        <v>364280</v>
      </c>
      <c r="N52" s="216">
        <v>0</v>
      </c>
      <c r="O52" s="216">
        <v>364280</v>
      </c>
      <c r="P52" s="214">
        <v>0</v>
      </c>
      <c r="Q52" s="191" t="str">
        <f ca="1">IF(B52="","",OFFSET(List1!AE$11,tisk!A51,0))</f>
        <v>INV+NEINV</v>
      </c>
      <c r="R52" s="120"/>
      <c r="S52" s="191" t="str">
        <f ca="1">IF(B52="","",OFFSET(List1!AF$11,tisk!A51,0))</f>
        <v>NE</v>
      </c>
    </row>
    <row r="53" spans="1:19" s="2" customFormat="1" ht="90" x14ac:dyDescent="0.25">
      <c r="A53" s="51"/>
      <c r="B53" s="198"/>
      <c r="C53" s="3" t="str">
        <f ca="1">IF(B52="","",CONCATENATE("Okres ",OFFSET(List1!G$11,tisk!A51,0),"
","Právní forma","
",OFFSET(List1!J$11,tisk!A51,0),"
","IČO ",OFFSET(List1!K$11,tisk!A51,0),"
 ","B.Ú. ",OFFSET(List1!L$11,tisk!A51,0)))</f>
        <v>Okres Šumperk
Právní forma
Obec, městská část hlavního města Prahy
IČO 00302791
 B.Ú. 1905618379/0800</v>
      </c>
      <c r="D53" s="5" t="str">
        <f ca="1">IF(B52="","",OFFSET(List1!O$11,tisk!A51,0))</f>
        <v>Výměna výbojkových svítidel za úsporná LED svítidla, nahrazení současného rozhlasu rozhlasem bezdrátovým, včetně ústředny.</v>
      </c>
      <c r="E53" s="199"/>
      <c r="F53" s="67"/>
      <c r="G53" s="191"/>
      <c r="H53" s="200"/>
      <c r="I53" s="198"/>
      <c r="J53" s="198"/>
      <c r="K53" s="198"/>
      <c r="L53" s="198"/>
      <c r="M53" s="191"/>
      <c r="N53" s="217"/>
      <c r="O53" s="217"/>
      <c r="P53" s="191"/>
      <c r="Q53" s="191"/>
      <c r="R53" s="120"/>
      <c r="S53" s="191"/>
    </row>
    <row r="54" spans="1:19" s="2" customFormat="1" ht="90" x14ac:dyDescent="0.25">
      <c r="A54" s="51">
        <f>ROW()/3-1</f>
        <v>17</v>
      </c>
      <c r="B54" s="198"/>
      <c r="C54" s="3"/>
      <c r="D54" s="65" t="str">
        <f ca="1">IF(B52="","",CONCATENATE("Dotace bude použita na:","
",OFFSET(List1!P$11,tisk!A51,0)))</f>
        <v>Dotace bude použita na:
Pořízení bezdrátového rozhlasu včetně ústředny, jeho instalace a demontáž starého rozhlasového vedení. Nákup LED svítidel jejích montáž a demontáž starých výbojkových svítil.</v>
      </c>
      <c r="E54" s="199"/>
      <c r="F54" s="68" t="str">
        <f ca="1">IF(B52="","",OFFSET(List1!S$11,tisk!A51,0))</f>
        <v>12/2019</v>
      </c>
      <c r="G54" s="191"/>
      <c r="H54" s="200"/>
      <c r="I54" s="198"/>
      <c r="J54" s="198"/>
      <c r="K54" s="198"/>
      <c r="L54" s="198"/>
      <c r="M54" s="191"/>
      <c r="N54" s="218"/>
      <c r="O54" s="218"/>
      <c r="P54" s="215"/>
      <c r="Q54" s="191"/>
      <c r="R54" s="120"/>
      <c r="S54" s="191"/>
    </row>
    <row r="55" spans="1:19" s="2" customFormat="1" ht="60" x14ac:dyDescent="0.25">
      <c r="A55" s="51"/>
      <c r="B55" s="198">
        <f ca="1">IF(OFFSET(List1!B$11,tisk!A54,0)&gt;0,OFFSET(List1!B$11,tisk!A54,0),"")</f>
        <v>18</v>
      </c>
      <c r="C55" s="3" t="str">
        <f ca="1">IF(B55="","",CONCATENATE(OFFSET(List1!C$11,tisk!A54,0),"
",OFFSET(List1!D$11,tisk!A54,0),"
",OFFSET(List1!E$11,tisk!A54,0),"
",OFFSET(List1!F$11,tisk!A54,0)))</f>
        <v>Obec Alojzov
Alojzov 113
Alojzov
79804</v>
      </c>
      <c r="D55" s="64" t="str">
        <f ca="1">IF(B55="","",OFFSET(List1!N$11,tisk!A54,0))</f>
        <v>Rekonstrukce VO a rozhlasu Alojzov</v>
      </c>
      <c r="E55" s="199">
        <f ca="1">IF(B55="","",OFFSET(List1!Q$11,tisk!A54,0))</f>
        <v>2044573</v>
      </c>
      <c r="F55" s="68" t="str">
        <f ca="1">IF(B55="","",OFFSET(List1!R$11,tisk!A54,0))</f>
        <v>1/2019</v>
      </c>
      <c r="G55" s="191">
        <f ca="1">IF(B55="","",OFFSET(List1!T$11,tisk!A54,0))</f>
        <v>499489</v>
      </c>
      <c r="H55" s="200">
        <f ca="1">IF(B55="","",OFFSET(List1!U$11,tisk!A54,0))</f>
        <v>43830</v>
      </c>
      <c r="I55" s="198">
        <f ca="1">IF(B55="","",OFFSET(List1!W$11,tisk!A54,0))</f>
        <v>130</v>
      </c>
      <c r="J55" s="198">
        <f ca="1">IF(B55="","",OFFSET(List1!X$11,tisk!A54,0))</f>
        <v>196</v>
      </c>
      <c r="K55" s="198">
        <f ca="1">IF(B55="","",OFFSET(List1!Y$11,tisk!A54,0))</f>
        <v>120</v>
      </c>
      <c r="L55" s="198">
        <f ca="1">IF(B55="","",OFFSET(List1!Z$11,tisk!A54,0))</f>
        <v>446</v>
      </c>
      <c r="M55" s="191">
        <f ca="1">IF(B55="","",OFFSET(List1!AA$11,tisk!A54,0))</f>
        <v>499489</v>
      </c>
      <c r="N55" s="214">
        <v>0</v>
      </c>
      <c r="O55" s="219">
        <v>499489</v>
      </c>
      <c r="P55" s="214">
        <v>0</v>
      </c>
      <c r="Q55" s="191" t="str">
        <f ca="1">IF(B55="","",OFFSET(List1!AE$11,tisk!A54,0))</f>
        <v>INV</v>
      </c>
      <c r="R55" s="120"/>
      <c r="S55" s="191" t="str">
        <f ca="1">IF(B55="","",OFFSET(List1!AF$11,tisk!A54,0))</f>
        <v>NE</v>
      </c>
    </row>
    <row r="56" spans="1:19" s="2" customFormat="1" ht="105" x14ac:dyDescent="0.25">
      <c r="A56" s="51"/>
      <c r="B56" s="198"/>
      <c r="C56" s="3" t="str">
        <f ca="1">IF(B55="","",CONCATENATE("Okres ",OFFSET(List1!G$11,tisk!A54,0),"
","Právní forma","
",OFFSET(List1!J$11,tisk!A54,0),"
","IČO ",OFFSET(List1!K$11,tisk!A54,0),"
 ","B.Ú. ",OFFSET(List1!L$11,tisk!A54,0)))</f>
        <v>Okres Prostějov
Právní forma
Obec, městská část hlavního města Prahy
IČO 00488542
 B.Ú. 20226701/0100</v>
      </c>
      <c r="D56" s="5" t="str">
        <f ca="1">IF(B55="","",OFFSET(List1!O$11,tisk!A54,0))</f>
        <v>Rekonstrukce VO je nutná z důvodu bezpečnosti občanů, nedostatečného osvětlení chodníků a komunikací. Nové bylo vybudováno před 50ti lety a pak jen udržováno. Zároveň se provede rekonstrukce rozhlasu. Má špatnou slyšitelnost a nepokrývá celou obec.</v>
      </c>
      <c r="E56" s="199"/>
      <c r="F56" s="67"/>
      <c r="G56" s="191"/>
      <c r="H56" s="200"/>
      <c r="I56" s="198"/>
      <c r="J56" s="198"/>
      <c r="K56" s="198"/>
      <c r="L56" s="198"/>
      <c r="M56" s="191"/>
      <c r="N56" s="191"/>
      <c r="O56" s="220"/>
      <c r="P56" s="191"/>
      <c r="Q56" s="191"/>
      <c r="R56" s="120"/>
      <c r="S56" s="191"/>
    </row>
    <row r="57" spans="1:19" s="2" customFormat="1" ht="120" x14ac:dyDescent="0.25">
      <c r="A57" s="51">
        <f>ROW()/3-1</f>
        <v>18</v>
      </c>
      <c r="B57" s="198"/>
      <c r="C57" s="3"/>
      <c r="D57" s="65" t="str">
        <f ca="1">IF(B55="","",CONCATENATE("Dotace bude použita na:","
",OFFSET(List1!P$11,tisk!A54,0)))</f>
        <v>Dotace bude použita na:
Instalace stožárů VO vč. rozvodů, umístění kabelů v zemi vč. zem. prací při montážích, výměna pův. rozv. skříní vč. vybavení a montáže, demontáž a likvidace pův. rozvaděče, demontáž a likvidace pův. svítidel, montáž svítidel, výměna reproduktorů VR.</v>
      </c>
      <c r="E57" s="199"/>
      <c r="F57" s="68" t="str">
        <f ca="1">IF(B55="","",OFFSET(List1!S$11,tisk!A54,0))</f>
        <v>12/2019</v>
      </c>
      <c r="G57" s="191"/>
      <c r="H57" s="200"/>
      <c r="I57" s="198"/>
      <c r="J57" s="198"/>
      <c r="K57" s="198"/>
      <c r="L57" s="198"/>
      <c r="M57" s="191"/>
      <c r="N57" s="215"/>
      <c r="O57" s="221"/>
      <c r="P57" s="215"/>
      <c r="Q57" s="191"/>
      <c r="R57" s="120"/>
      <c r="S57" s="191"/>
    </row>
    <row r="58" spans="1:19" s="2" customFormat="1" ht="60" x14ac:dyDescent="0.25">
      <c r="A58" s="51"/>
      <c r="B58" s="198">
        <f ca="1">IF(OFFSET(List1!B$11,tisk!A57,0)&gt;0,OFFSET(List1!B$11,tisk!A57,0),"")</f>
        <v>19</v>
      </c>
      <c r="C58" s="3" t="str">
        <f ca="1">IF(B58="","",CONCATENATE(OFFSET(List1!C$11,tisk!A57,0),"
",OFFSET(List1!D$11,tisk!A57,0),"
",OFFSET(List1!E$11,tisk!A57,0),"
",OFFSET(List1!F$11,tisk!A57,0)))</f>
        <v>Obec Slatinky
Slatinky 111
Slatinky
78342</v>
      </c>
      <c r="D58" s="64" t="str">
        <f ca="1">IF(B58="","",OFFSET(List1!N$11,tisk!A57,0))</f>
        <v>Rekonstrukce a oprava veřejného osvětlení a veřejného rozhlasu v obci Slatinky</v>
      </c>
      <c r="E58" s="199">
        <f ca="1">IF(B58="","",OFFSET(List1!Q$11,tisk!A57,0))</f>
        <v>700000</v>
      </c>
      <c r="F58" s="68" t="str">
        <f ca="1">IF(B58="","",OFFSET(List1!R$11,tisk!A57,0))</f>
        <v>1/2019</v>
      </c>
      <c r="G58" s="191">
        <f ca="1">IF(B58="","",OFFSET(List1!T$11,tisk!A57,0))</f>
        <v>340000</v>
      </c>
      <c r="H58" s="200">
        <f ca="1">IF(B58="","",OFFSET(List1!U$11,tisk!A57,0))</f>
        <v>43830</v>
      </c>
      <c r="I58" s="198">
        <f ca="1">IF(B58="","",OFFSET(List1!W$11,tisk!A57,0))</f>
        <v>160</v>
      </c>
      <c r="J58" s="198">
        <f ca="1">IF(B58="","",OFFSET(List1!X$11,tisk!A57,0))</f>
        <v>196</v>
      </c>
      <c r="K58" s="198">
        <f ca="1">IF(B58="","",OFFSET(List1!Y$11,tisk!A57,0))</f>
        <v>90</v>
      </c>
      <c r="L58" s="198">
        <f ca="1">IF(B58="","",OFFSET(List1!Z$11,tisk!A57,0))</f>
        <v>446</v>
      </c>
      <c r="M58" s="191">
        <f ca="1">IF(B58="","",OFFSET(List1!AA$11,tisk!A57,0))</f>
        <v>340000</v>
      </c>
      <c r="N58" s="216">
        <v>0</v>
      </c>
      <c r="O58" s="216">
        <v>340000</v>
      </c>
      <c r="P58" s="214">
        <v>0</v>
      </c>
      <c r="Q58" s="191" t="str">
        <f ca="1">IF(B58="","",OFFSET(List1!AE$11,tisk!A57,0))</f>
        <v>INV</v>
      </c>
      <c r="R58" s="120"/>
      <c r="S58" s="191" t="str">
        <f ca="1">IF(B58="","",OFFSET(List1!AF$11,tisk!A57,0))</f>
        <v>NE</v>
      </c>
    </row>
    <row r="59" spans="1:19" s="2" customFormat="1" ht="105" x14ac:dyDescent="0.25">
      <c r="A59" s="51"/>
      <c r="B59" s="198"/>
      <c r="C59" s="3" t="str">
        <f ca="1">IF(B58="","",CONCATENATE("Okres ",OFFSET(List1!G$11,tisk!A57,0),"
","Právní forma","
",OFFSET(List1!J$11,tisk!A57,0),"
","IČO ",OFFSET(List1!K$11,tisk!A57,0),"
 ","B.Ú. ",OFFSET(List1!L$11,tisk!A57,0)))</f>
        <v>Okres Prostějov
Právní forma
Obec, městská část hlavního města Prahy
IČO 00288764
 B.Ú. 4200006114/6800</v>
      </c>
      <c r="D59" s="5" t="str">
        <f ca="1">IF(B58="","",OFFSET(List1!O$11,tisk!A57,0))</f>
        <v>Dokončení rekonstrukce veřejného osvětlení v obci a kompletní obnova obecního rozhlasu, který již neplní svou funkci a je naprosto nevyhovující současným požadavkům jak technickým, tak i z hlediska bezpečnosti při nenadálých krizových situacích.</v>
      </c>
      <c r="E59" s="199"/>
      <c r="F59" s="67"/>
      <c r="G59" s="191"/>
      <c r="H59" s="200"/>
      <c r="I59" s="198"/>
      <c r="J59" s="198"/>
      <c r="K59" s="198"/>
      <c r="L59" s="198"/>
      <c r="M59" s="191"/>
      <c r="N59" s="217"/>
      <c r="O59" s="217"/>
      <c r="P59" s="191"/>
      <c r="Q59" s="191"/>
      <c r="R59" s="120"/>
      <c r="S59" s="191"/>
    </row>
    <row r="60" spans="1:19" s="2" customFormat="1" ht="120" x14ac:dyDescent="0.25">
      <c r="A60" s="51">
        <f>ROW()/3-1</f>
        <v>19</v>
      </c>
      <c r="B60" s="198"/>
      <c r="C60" s="3"/>
      <c r="D60" s="65" t="str">
        <f ca="1">IF(B58="","",CONCATENATE("Dotace bude použita na:","
",OFFSET(List1!P$11,tisk!A57,0)))</f>
        <v>Dotace bude použita na:
Bezdrátový rozhlas s napojením na IZS JSVV (ústředna, napojení na zadávací pracoviště, přijímací bezdrátové hlásiče).
Výměna zbývajících stávajících sodíkových svítidel v části obce za LED osvětlení.</v>
      </c>
      <c r="E60" s="199"/>
      <c r="F60" s="68" t="str">
        <f ca="1">IF(B58="","",OFFSET(List1!S$11,tisk!A57,0))</f>
        <v>12/2019</v>
      </c>
      <c r="G60" s="191"/>
      <c r="H60" s="200"/>
      <c r="I60" s="198"/>
      <c r="J60" s="198"/>
      <c r="K60" s="198"/>
      <c r="L60" s="198"/>
      <c r="M60" s="191"/>
      <c r="N60" s="218"/>
      <c r="O60" s="218"/>
      <c r="P60" s="215"/>
      <c r="Q60" s="191"/>
      <c r="R60" s="120"/>
      <c r="S60" s="191"/>
    </row>
    <row r="61" spans="1:19" s="2" customFormat="1" ht="60" x14ac:dyDescent="0.25">
      <c r="A61" s="51"/>
      <c r="B61" s="198">
        <f ca="1">IF(OFFSET(List1!B$11,tisk!A60,0)&gt;0,OFFSET(List1!B$11,tisk!A60,0),"")</f>
        <v>20</v>
      </c>
      <c r="C61" s="3" t="str">
        <f ca="1">IF(B61="","",CONCATENATE(OFFSET(List1!C$11,tisk!A60,0),"
",OFFSET(List1!D$11,tisk!A60,0),"
",OFFSET(List1!E$11,tisk!A60,0),"
",OFFSET(List1!F$11,tisk!A60,0)))</f>
        <v>Obec Horní Těšice
Horní Těšice 31
Horní Těšice
75353</v>
      </c>
      <c r="D61" s="64" t="str">
        <f ca="1">IF(B61="","",OFFSET(List1!N$11,tisk!A60,0))</f>
        <v>Oprava zídky kolem kaple</v>
      </c>
      <c r="E61" s="199">
        <f ca="1">IF(B61="","",OFFSET(List1!Q$11,tisk!A60,0))</f>
        <v>451848</v>
      </c>
      <c r="F61" s="68" t="str">
        <f ca="1">IF(B61="","",OFFSET(List1!R$11,tisk!A60,0))</f>
        <v>6/2019</v>
      </c>
      <c r="G61" s="191">
        <f ca="1">IF(B61="","",OFFSET(List1!T$11,tisk!A60,0))</f>
        <v>225924</v>
      </c>
      <c r="H61" s="200">
        <f ca="1">IF(B61="","",OFFSET(List1!U$11,tisk!A60,0))</f>
        <v>43830</v>
      </c>
      <c r="I61" s="198">
        <f ca="1">IF(B61="","",OFFSET(List1!W$11,tisk!A60,0))</f>
        <v>180</v>
      </c>
      <c r="J61" s="198">
        <f ca="1">IF(B61="","",OFFSET(List1!X$11,tisk!A60,0))</f>
        <v>183</v>
      </c>
      <c r="K61" s="198">
        <f ca="1">IF(B61="","",OFFSET(List1!Y$11,tisk!A60,0))</f>
        <v>80</v>
      </c>
      <c r="L61" s="198">
        <f ca="1">IF(B61="","",OFFSET(List1!Z$11,tisk!A60,0))</f>
        <v>443</v>
      </c>
      <c r="M61" s="191">
        <f ca="1">IF(B61="","",OFFSET(List1!AA$11,tisk!A60,0))</f>
        <v>225924</v>
      </c>
      <c r="N61" s="214">
        <v>0</v>
      </c>
      <c r="O61" s="219">
        <v>225924</v>
      </c>
      <c r="P61" s="214">
        <v>0</v>
      </c>
      <c r="Q61" s="191" t="str">
        <f ca="1">IF(B61="","",OFFSET(List1!AE$11,tisk!A60,0))</f>
        <v>NEINV</v>
      </c>
      <c r="R61" s="120"/>
      <c r="S61" s="191" t="str">
        <f ca="1">IF(B61="","",OFFSET(List1!AF$11,tisk!A60,0))</f>
        <v>NE</v>
      </c>
    </row>
    <row r="62" spans="1:19" s="2" customFormat="1" ht="90" x14ac:dyDescent="0.25">
      <c r="A62" s="51"/>
      <c r="B62" s="198"/>
      <c r="C62" s="3" t="str">
        <f ca="1">IF(B61="","",CONCATENATE("Okres ",OFFSET(List1!G$11,tisk!A60,0),"
","Právní forma","
",OFFSET(List1!J$11,tisk!A60,0),"
","IČO ",OFFSET(List1!K$11,tisk!A60,0),"
 ","B.Ú. ",OFFSET(List1!L$11,tisk!A60,0)))</f>
        <v>Okres Přerov
Právní forma
Obec, městská část hlavního města Prahy
IČO 00636266
 B.Ú. 94-6316831/0710</v>
      </c>
      <c r="D62" s="5" t="str">
        <f ca="1">IF(B61="","",OFFSET(List1!O$11,tisk!A60,0))</f>
        <v>Předmětem projektu je realizace rekonstrukce kamenné zídky, oplocení, přístupového chodníku a schodiště kolem kaple Panny Marie v obci Horní Těšice.</v>
      </c>
      <c r="E62" s="199"/>
      <c r="F62" s="67"/>
      <c r="G62" s="191"/>
      <c r="H62" s="200"/>
      <c r="I62" s="198"/>
      <c r="J62" s="198"/>
      <c r="K62" s="198"/>
      <c r="L62" s="198"/>
      <c r="M62" s="191"/>
      <c r="N62" s="191"/>
      <c r="O62" s="220"/>
      <c r="P62" s="191"/>
      <c r="Q62" s="191"/>
      <c r="R62" s="120"/>
      <c r="S62" s="191"/>
    </row>
    <row r="63" spans="1:19" s="2" customFormat="1" ht="75" x14ac:dyDescent="0.25">
      <c r="A63" s="51">
        <f>ROW()/3-1</f>
        <v>20</v>
      </c>
      <c r="B63" s="198"/>
      <c r="C63" s="3"/>
      <c r="D63" s="65" t="str">
        <f ca="1">IF(B61="","",CONCATENATE("Dotace bude použita na:","
",OFFSET(List1!P$11,tisk!A60,0)))</f>
        <v>Dotace bude použita na:
Stavební úpravy na rekonstrukci zídky, demontáž stávajícího oplocení včetně dodávky nového oplocení, oprava chodníku a schodiště.</v>
      </c>
      <c r="E63" s="199"/>
      <c r="F63" s="68" t="str">
        <f ca="1">IF(B61="","",OFFSET(List1!S$11,tisk!A60,0))</f>
        <v>10/2019</v>
      </c>
      <c r="G63" s="191"/>
      <c r="H63" s="200"/>
      <c r="I63" s="198"/>
      <c r="J63" s="198"/>
      <c r="K63" s="198"/>
      <c r="L63" s="198"/>
      <c r="M63" s="191"/>
      <c r="N63" s="215"/>
      <c r="O63" s="221"/>
      <c r="P63" s="215"/>
      <c r="Q63" s="191"/>
      <c r="R63" s="120"/>
      <c r="S63" s="191"/>
    </row>
    <row r="64" spans="1:19" s="2" customFormat="1" ht="60" x14ac:dyDescent="0.25">
      <c r="A64" s="51"/>
      <c r="B64" s="198">
        <f ca="1">IF(OFFSET(List1!B$11,tisk!A63,0)&gt;0,OFFSET(List1!B$11,tisk!A63,0),"")</f>
        <v>21</v>
      </c>
      <c r="C64" s="3" t="str">
        <f ca="1">IF(B64="","",CONCATENATE(OFFSET(List1!C$11,tisk!A63,0),"
",OFFSET(List1!D$11,tisk!A63,0),"
",OFFSET(List1!E$11,tisk!A63,0),"
",OFFSET(List1!F$11,tisk!A63,0)))</f>
        <v>Obec Loučka
Loučka 76
Loučka
78322</v>
      </c>
      <c r="D64" s="64" t="str">
        <f ca="1">IF(B64="","",OFFSET(List1!N$11,tisk!A63,0))</f>
        <v>Oprava místní komunikace Loučka - udržovací práce</v>
      </c>
      <c r="E64" s="199">
        <f ca="1">IF(B64="","",OFFSET(List1!Q$11,tisk!A63,0))</f>
        <v>1014818</v>
      </c>
      <c r="F64" s="68" t="str">
        <f ca="1">IF(B64="","",OFFSET(List1!R$11,tisk!A63,0))</f>
        <v>1/2019</v>
      </c>
      <c r="G64" s="191">
        <f ca="1">IF(B64="","",OFFSET(List1!T$11,tisk!A63,0))</f>
        <v>500000</v>
      </c>
      <c r="H64" s="200">
        <f ca="1">IF(B64="","",OFFSET(List1!U$11,tisk!A63,0))</f>
        <v>43830</v>
      </c>
      <c r="I64" s="198">
        <f ca="1">IF(B64="","",OFFSET(List1!W$11,tisk!A63,0))</f>
        <v>200</v>
      </c>
      <c r="J64" s="198">
        <f ca="1">IF(B64="","",OFFSET(List1!X$11,tisk!A63,0))</f>
        <v>153</v>
      </c>
      <c r="K64" s="198">
        <f ca="1">IF(B64="","",OFFSET(List1!Y$11,tisk!A63,0))</f>
        <v>90</v>
      </c>
      <c r="L64" s="198">
        <f ca="1">IF(B64="","",OFFSET(List1!Z$11,tisk!A63,0))</f>
        <v>443</v>
      </c>
      <c r="M64" s="191">
        <f ca="1">IF(B64="","",OFFSET(List1!AA$11,tisk!A63,0))</f>
        <v>500000</v>
      </c>
      <c r="N64" s="214">
        <v>0</v>
      </c>
      <c r="O64" s="219">
        <v>500000</v>
      </c>
      <c r="P64" s="214">
        <v>0</v>
      </c>
      <c r="Q64" s="191" t="str">
        <f ca="1">IF(B64="","",OFFSET(List1!AE$11,tisk!A63,0))</f>
        <v>NEINV</v>
      </c>
      <c r="R64" s="120"/>
      <c r="S64" s="191" t="str">
        <f ca="1">IF(B64="","",OFFSET(List1!AF$11,tisk!A63,0))</f>
        <v>NE</v>
      </c>
    </row>
    <row r="65" spans="1:19" s="2" customFormat="1" ht="105" x14ac:dyDescent="0.25">
      <c r="A65" s="51"/>
      <c r="B65" s="198"/>
      <c r="C65" s="3" t="str">
        <f ca="1">IF(B64="","",CONCATENATE("Okres ",OFFSET(List1!G$11,tisk!A63,0),"
","Právní forma","
",OFFSET(List1!J$11,tisk!A63,0),"
","IČO ",OFFSET(List1!K$11,tisk!A63,0),"
 ","B.Ú. ",OFFSET(List1!L$11,tisk!A63,0)))</f>
        <v>Okres Olomouc
Právní forma
Obec, městská část hlavního města Prahy
IČO 00576247
 B.Ú. 1817939359/0800</v>
      </c>
      <c r="D65" s="5" t="str">
        <f ca="1">IF(B64="","",OFFSET(List1!O$11,tisk!A63,0))</f>
        <v>Oprava místní komunikace v obci  se skládá  ze dvou větví  stávající komunikace a to 1c  a 2c dle pasportu obce. Její povrch je značně poškozený  s velkým množstvím deformací, které znemožňují bezpečný pohyb vozidel a osob v obci.</v>
      </c>
      <c r="E65" s="199"/>
      <c r="F65" s="67"/>
      <c r="G65" s="191"/>
      <c r="H65" s="200"/>
      <c r="I65" s="198"/>
      <c r="J65" s="198"/>
      <c r="K65" s="198"/>
      <c r="L65" s="198"/>
      <c r="M65" s="191"/>
      <c r="N65" s="191"/>
      <c r="O65" s="220"/>
      <c r="P65" s="191"/>
      <c r="Q65" s="191"/>
      <c r="R65" s="120"/>
      <c r="S65" s="191"/>
    </row>
    <row r="66" spans="1:19" s="2" customFormat="1" ht="45" x14ac:dyDescent="0.25">
      <c r="A66" s="51">
        <f>ROW()/3-1</f>
        <v>21</v>
      </c>
      <c r="B66" s="198"/>
      <c r="C66" s="3"/>
      <c r="D66" s="65" t="str">
        <f ca="1">IF(B64="","",CONCATENATE("Dotace bude použita na:","
",OFFSET(List1!P$11,tisk!A63,0)))</f>
        <v>Dotace bude použita na:
Náklady projektu: zemní práce, oprava komunikace, ostatní konstrukce a práce.</v>
      </c>
      <c r="E66" s="199"/>
      <c r="F66" s="68" t="str">
        <f ca="1">IF(B64="","",OFFSET(List1!S$11,tisk!A63,0))</f>
        <v>12/2019</v>
      </c>
      <c r="G66" s="191"/>
      <c r="H66" s="200"/>
      <c r="I66" s="198"/>
      <c r="J66" s="198"/>
      <c r="K66" s="198"/>
      <c r="L66" s="198"/>
      <c r="M66" s="191"/>
      <c r="N66" s="215"/>
      <c r="O66" s="221"/>
      <c r="P66" s="215"/>
      <c r="Q66" s="191"/>
      <c r="R66" s="120"/>
      <c r="S66" s="191"/>
    </row>
    <row r="67" spans="1:19" s="2" customFormat="1" ht="60" x14ac:dyDescent="0.25">
      <c r="A67" s="51"/>
      <c r="B67" s="198">
        <f ca="1">IF(OFFSET(List1!B$11,tisk!A66,0)&gt;0,OFFSET(List1!B$11,tisk!A66,0),"")</f>
        <v>22</v>
      </c>
      <c r="C67" s="3" t="str">
        <f ca="1">IF(B67="","",CONCATENATE(OFFSET(List1!C$11,tisk!A66,0),"
",OFFSET(List1!D$11,tisk!A66,0),"
",OFFSET(List1!E$11,tisk!A66,0),"
",OFFSET(List1!F$11,tisk!A66,0)))</f>
        <v>Obec Drozdov
Drozdov 150
Drozdov
78901</v>
      </c>
      <c r="D67" s="64" t="str">
        <f ca="1">IF(B67="","",OFFSET(List1!N$11,tisk!A66,0))</f>
        <v>Rekonstrukce střechy hasičské zbrojnice</v>
      </c>
      <c r="E67" s="199">
        <f ca="1">IF(B67="","",OFFSET(List1!Q$11,tisk!A66,0))</f>
        <v>400000</v>
      </c>
      <c r="F67" s="68" t="str">
        <f ca="1">IF(B67="","",OFFSET(List1!R$11,tisk!A66,0))</f>
        <v>1/2019</v>
      </c>
      <c r="G67" s="191">
        <f ca="1">IF(B67="","",OFFSET(List1!T$11,tisk!A66,0))</f>
        <v>200000</v>
      </c>
      <c r="H67" s="200">
        <f ca="1">IF(B67="","",OFFSET(List1!U$11,tisk!A66,0))</f>
        <v>43830</v>
      </c>
      <c r="I67" s="198">
        <f ca="1">IF(B67="","",OFFSET(List1!W$11,tisk!A66,0))</f>
        <v>180</v>
      </c>
      <c r="J67" s="198">
        <f ca="1">IF(B67="","",OFFSET(List1!X$11,tisk!A66,0))</f>
        <v>178</v>
      </c>
      <c r="K67" s="198">
        <f ca="1">IF(B67="","",OFFSET(List1!Y$11,tisk!A66,0))</f>
        <v>80</v>
      </c>
      <c r="L67" s="198">
        <f ca="1">IF(B67="","",OFFSET(List1!Z$11,tisk!A66,0))</f>
        <v>438</v>
      </c>
      <c r="M67" s="191">
        <f ca="1">IF(B67="","",OFFSET(List1!AA$11,tisk!A66,0))</f>
        <v>200000</v>
      </c>
      <c r="N67" s="214">
        <v>0</v>
      </c>
      <c r="O67" s="219">
        <v>200000</v>
      </c>
      <c r="P67" s="214">
        <v>0</v>
      </c>
      <c r="Q67" s="191" t="str">
        <f ca="1">IF(B67="","",OFFSET(List1!AE$11,tisk!A66,0))</f>
        <v>INV</v>
      </c>
      <c r="R67" s="120"/>
      <c r="S67" s="191" t="str">
        <f ca="1">IF(B67="","",OFFSET(List1!AF$11,tisk!A66,0))</f>
        <v>NE</v>
      </c>
    </row>
    <row r="68" spans="1:19" s="2" customFormat="1" ht="90" x14ac:dyDescent="0.25">
      <c r="A68" s="51"/>
      <c r="B68" s="198"/>
      <c r="C68" s="3" t="str">
        <f ca="1">IF(B67="","",CONCATENATE("Okres ",OFFSET(List1!G$11,tisk!A66,0),"
","Právní forma","
",OFFSET(List1!J$11,tisk!A66,0),"
","IČO ",OFFSET(List1!K$11,tisk!A66,0),"
 ","B.Ú. ",OFFSET(List1!L$11,tisk!A66,0)))</f>
        <v>Okres Šumperk
Právní forma
Obec, městská část hlavního města Prahy
IČO 00853151
 B.Ú. 26322841/0100</v>
      </c>
      <c r="D68" s="5" t="str">
        <f ca="1">IF(B67="","",OFFSET(List1!O$11,tisk!A66,0))</f>
        <v>Projekt je zaměřen na kompletní rekonstrukci střechy budovy hasičské zbrojnice.</v>
      </c>
      <c r="E68" s="199"/>
      <c r="F68" s="67"/>
      <c r="G68" s="191"/>
      <c r="H68" s="200"/>
      <c r="I68" s="198"/>
      <c r="J68" s="198"/>
      <c r="K68" s="198"/>
      <c r="L68" s="198"/>
      <c r="M68" s="191"/>
      <c r="N68" s="191"/>
      <c r="O68" s="220"/>
      <c r="P68" s="191"/>
      <c r="Q68" s="191"/>
      <c r="R68" s="120"/>
      <c r="S68" s="191"/>
    </row>
    <row r="69" spans="1:19" s="2" customFormat="1" ht="45" x14ac:dyDescent="0.25">
      <c r="A69" s="51">
        <f>ROW()/3-1</f>
        <v>22</v>
      </c>
      <c r="B69" s="198"/>
      <c r="C69" s="3"/>
      <c r="D69" s="65" t="str">
        <f ca="1">IF(B67="","",CONCATENATE("Dotace bude použita na:","
",OFFSET(List1!P$11,tisk!A66,0)))</f>
        <v>Dotace bude použita na:
Uznatelné výdaje spojené s rekonstrukcí střechy hasičské zbrojnice.</v>
      </c>
      <c r="E69" s="199"/>
      <c r="F69" s="68" t="str">
        <f ca="1">IF(B67="","",OFFSET(List1!S$11,tisk!A66,0))</f>
        <v>12/2019</v>
      </c>
      <c r="G69" s="191"/>
      <c r="H69" s="200"/>
      <c r="I69" s="198"/>
      <c r="J69" s="198"/>
      <c r="K69" s="198"/>
      <c r="L69" s="198"/>
      <c r="M69" s="191"/>
      <c r="N69" s="215"/>
      <c r="O69" s="221"/>
      <c r="P69" s="215"/>
      <c r="Q69" s="191"/>
      <c r="R69" s="120"/>
      <c r="S69" s="191"/>
    </row>
    <row r="70" spans="1:19" s="2" customFormat="1" ht="60" x14ac:dyDescent="0.25">
      <c r="A70" s="51"/>
      <c r="B70" s="198">
        <f ca="1">IF(OFFSET(List1!B$11,tisk!A69,0)&gt;0,OFFSET(List1!B$11,tisk!A69,0),"")</f>
        <v>23</v>
      </c>
      <c r="C70" s="3" t="str">
        <f ca="1">IF(B70="","",CONCATENATE(OFFSET(List1!C$11,tisk!A69,0),"
",OFFSET(List1!D$11,tisk!A69,0),"
",OFFSET(List1!E$11,tisk!A69,0),"
",OFFSET(List1!F$11,tisk!A69,0)))</f>
        <v>Obec Dolní Nětčice
Dolní Nětčice 49
Dolní Nětčice
75354</v>
      </c>
      <c r="D70" s="64" t="str">
        <f ca="1">IF(B70="","",OFFSET(List1!N$11,tisk!A69,0))</f>
        <v>Šestá etapa komplexní 
revitalizace veřejného prostranství</v>
      </c>
      <c r="E70" s="199">
        <f ca="1">IF(B70="","",OFFSET(List1!Q$11,tisk!A69,0))</f>
        <v>950000</v>
      </c>
      <c r="F70" s="68" t="str">
        <f ca="1">IF(B70="","",OFFSET(List1!R$11,tisk!A69,0))</f>
        <v>1/2019</v>
      </c>
      <c r="G70" s="191">
        <f ca="1">IF(B70="","",OFFSET(List1!T$11,tisk!A69,0))</f>
        <v>475000</v>
      </c>
      <c r="H70" s="200">
        <f ca="1">IF(B70="","",OFFSET(List1!U$11,tisk!A69,0))</f>
        <v>43830</v>
      </c>
      <c r="I70" s="198">
        <f ca="1">IF(B70="","",OFFSET(List1!W$11,tisk!A69,0))</f>
        <v>180</v>
      </c>
      <c r="J70" s="198">
        <f ca="1">IF(B70="","",OFFSET(List1!X$11,tisk!A69,0))</f>
        <v>165</v>
      </c>
      <c r="K70" s="198">
        <f ca="1">IF(B70="","",OFFSET(List1!Y$11,tisk!A69,0))</f>
        <v>90</v>
      </c>
      <c r="L70" s="198">
        <f ca="1">IF(B70="","",OFFSET(List1!Z$11,tisk!A69,0))</f>
        <v>435</v>
      </c>
      <c r="M70" s="191">
        <f ca="1">IF(B70="","",OFFSET(List1!AA$11,tisk!A69,0))</f>
        <v>475000</v>
      </c>
      <c r="N70" s="214">
        <v>0</v>
      </c>
      <c r="O70" s="219">
        <v>475000</v>
      </c>
      <c r="P70" s="214">
        <v>0</v>
      </c>
      <c r="Q70" s="191" t="str">
        <f ca="1">IF(B70="","",OFFSET(List1!AE$11,tisk!A69,0))</f>
        <v>INV+NEINV</v>
      </c>
      <c r="R70" s="120"/>
      <c r="S70" s="191" t="str">
        <f ca="1">IF(B70="","",OFFSET(List1!AF$11,tisk!A69,0))</f>
        <v>NE</v>
      </c>
    </row>
    <row r="71" spans="1:19" s="2" customFormat="1" ht="105" x14ac:dyDescent="0.25">
      <c r="A71" s="51"/>
      <c r="B71" s="198"/>
      <c r="C71" s="3" t="str">
        <f ca="1">IF(B70="","",CONCATENATE("Okres ",OFFSET(List1!G$11,tisk!A69,0),"
","Právní forma","
",OFFSET(List1!J$11,tisk!A69,0),"
","IČO ",OFFSET(List1!K$11,tisk!A69,0),"
 ","B.Ú. ",OFFSET(List1!L$11,tisk!A69,0)))</f>
        <v>Okres Přerov
Právní forma
Obec, městská část hlavního města Prahy
IČO 00636207
 B.Ú. 27-1631540227/0100</v>
      </c>
      <c r="D71" s="5" t="str">
        <f ca="1">IF(B70="","",OFFSET(List1!O$11,tisk!A69,0))</f>
        <v>Cílem revitalizace veřejného prostranství je odstranění zbývající části torza budovy bývalého OÚ, které brání ve výhledu do hlavní křižovatky v obci. Dojde ke zvýšení bezpečnosti dopravy a vybudování veřejného zpevněného prostranství u budovy OÚ.</v>
      </c>
      <c r="E71" s="199"/>
      <c r="F71" s="67"/>
      <c r="G71" s="191"/>
      <c r="H71" s="200"/>
      <c r="I71" s="198"/>
      <c r="J71" s="198"/>
      <c r="K71" s="198"/>
      <c r="L71" s="198"/>
      <c r="M71" s="191"/>
      <c r="N71" s="191"/>
      <c r="O71" s="220"/>
      <c r="P71" s="191"/>
      <c r="Q71" s="191"/>
      <c r="R71" s="120"/>
      <c r="S71" s="191"/>
    </row>
    <row r="72" spans="1:19" s="2" customFormat="1" ht="45" x14ac:dyDescent="0.25">
      <c r="A72" s="51">
        <f>ROW()/3-1</f>
        <v>23</v>
      </c>
      <c r="B72" s="198"/>
      <c r="C72" s="3"/>
      <c r="D72" s="65" t="str">
        <f ca="1">IF(B70="","",CONCATENATE("Dotace bude použita na:","
",OFFSET(List1!P$11,tisk!A69,0)))</f>
        <v>Dotace bude použita na:
Úprava veřejného prostranství obce. Oprava chodníků.</v>
      </c>
      <c r="E72" s="199"/>
      <c r="F72" s="68" t="str">
        <f ca="1">IF(B70="","",OFFSET(List1!S$11,tisk!A69,0))</f>
        <v>12/2019</v>
      </c>
      <c r="G72" s="191"/>
      <c r="H72" s="200"/>
      <c r="I72" s="198"/>
      <c r="J72" s="198"/>
      <c r="K72" s="198"/>
      <c r="L72" s="198"/>
      <c r="M72" s="191"/>
      <c r="N72" s="215"/>
      <c r="O72" s="221"/>
      <c r="P72" s="215"/>
      <c r="Q72" s="191"/>
      <c r="R72" s="120"/>
      <c r="S72" s="191"/>
    </row>
    <row r="73" spans="1:19" s="2" customFormat="1" ht="60" x14ac:dyDescent="0.25">
      <c r="A73" s="51"/>
      <c r="B73" s="198">
        <f ca="1">IF(OFFSET(List1!B$11,tisk!A72,0)&gt;0,OFFSET(List1!B$11,tisk!A72,0),"")</f>
        <v>24</v>
      </c>
      <c r="C73" s="3" t="str">
        <f ca="1">IF(B73="","",CONCATENATE(OFFSET(List1!C$11,tisk!A72,0),"
",OFFSET(List1!D$11,tisk!A72,0),"
",OFFSET(List1!E$11,tisk!A72,0),"
",OFFSET(List1!F$11,tisk!A72,0)))</f>
        <v>Obec Jakubovice
Jakubovice 25
Jakubovice
78991</v>
      </c>
      <c r="D73" s="64" t="str">
        <f ca="1">IF(B73="","",OFFSET(List1!N$11,tisk!A72,0))</f>
        <v>Oprava objektu obecního obchodu</v>
      </c>
      <c r="E73" s="199">
        <f ca="1">IF(B73="","",OFFSET(List1!Q$11,tisk!A72,0))</f>
        <v>634000</v>
      </c>
      <c r="F73" s="68" t="str">
        <f ca="1">IF(B73="","",OFFSET(List1!R$11,tisk!A72,0))</f>
        <v>1/2019</v>
      </c>
      <c r="G73" s="191">
        <f ca="1">IF(B73="","",OFFSET(List1!T$11,tisk!A72,0))</f>
        <v>317000</v>
      </c>
      <c r="H73" s="200">
        <f ca="1">IF(B73="","",OFFSET(List1!U$11,tisk!A72,0))</f>
        <v>43830</v>
      </c>
      <c r="I73" s="198">
        <f ca="1">IF(B73="","",OFFSET(List1!W$11,tisk!A72,0))</f>
        <v>180</v>
      </c>
      <c r="J73" s="198">
        <f ca="1">IF(B73="","",OFFSET(List1!X$11,tisk!A72,0))</f>
        <v>158</v>
      </c>
      <c r="K73" s="198">
        <f ca="1">IF(B73="","",OFFSET(List1!Y$11,tisk!A72,0))</f>
        <v>90</v>
      </c>
      <c r="L73" s="198">
        <f ca="1">IF(B73="","",OFFSET(List1!Z$11,tisk!A72,0))</f>
        <v>428</v>
      </c>
      <c r="M73" s="191">
        <f ca="1">IF(B73="","",OFFSET(List1!AA$11,tisk!A72,0))</f>
        <v>317000</v>
      </c>
      <c r="N73" s="214">
        <v>0</v>
      </c>
      <c r="O73" s="219">
        <v>317000</v>
      </c>
      <c r="P73" s="214">
        <v>0</v>
      </c>
      <c r="Q73" s="191" t="str">
        <f ca="1">IF(B73="","",OFFSET(List1!AE$11,tisk!A72,0))</f>
        <v>NEINV</v>
      </c>
      <c r="R73" s="120"/>
      <c r="S73" s="191" t="str">
        <f ca="1">IF(B73="","",OFFSET(List1!AF$11,tisk!A72,0))</f>
        <v>ANO</v>
      </c>
    </row>
    <row r="74" spans="1:19" s="2" customFormat="1" ht="90" x14ac:dyDescent="0.25">
      <c r="A74" s="51"/>
      <c r="B74" s="198"/>
      <c r="C74" s="3" t="str">
        <f ca="1">IF(B73="","",CONCATENATE("Okres ",OFFSET(List1!G$11,tisk!A72,0),"
","Právní forma","
",OFFSET(List1!J$11,tisk!A72,0),"
","IČO ",OFFSET(List1!K$11,tisk!A72,0),"
 ","B.Ú. ",OFFSET(List1!L$11,tisk!A72,0)))</f>
        <v>Okres Šumperk
Právní forma
Obec, městská část hlavního města Prahy
IČO 00635979
 B.Ú. 94-6815841/0710</v>
      </c>
      <c r="D74" s="5" t="str">
        <f ca="1">IF(B73="","",OFFSET(List1!O$11,tisk!A72,0))</f>
        <v>Cílem projektu je podpora zlepšení kvality života venkovských oblastí a to opravou objektu obchodu ve vlastnictví
obce Jakubovice.</v>
      </c>
      <c r="E74" s="199"/>
      <c r="F74" s="67"/>
      <c r="G74" s="191"/>
      <c r="H74" s="200"/>
      <c r="I74" s="198"/>
      <c r="J74" s="198"/>
      <c r="K74" s="198"/>
      <c r="L74" s="198"/>
      <c r="M74" s="191"/>
      <c r="N74" s="191"/>
      <c r="O74" s="220"/>
      <c r="P74" s="191"/>
      <c r="Q74" s="191"/>
      <c r="R74" s="120"/>
      <c r="S74" s="191"/>
    </row>
    <row r="75" spans="1:19" s="2" customFormat="1" ht="60" x14ac:dyDescent="0.25">
      <c r="A75" s="51">
        <f>ROW()/3-1</f>
        <v>24</v>
      </c>
      <c r="B75" s="198"/>
      <c r="C75" s="3"/>
      <c r="D75" s="65" t="str">
        <f ca="1">IF(B73="","",CONCATENATE("Dotace bude použita na:","
",OFFSET(List1!P$11,tisk!A72,0)))</f>
        <v>Dotace bude použita na:
Na výměnu střechy obecního obchodu a výměnu oken - dodávka a instalace nových oken.</v>
      </c>
      <c r="E75" s="199"/>
      <c r="F75" s="68" t="str">
        <f ca="1">IF(B73="","",OFFSET(List1!S$11,tisk!A72,0))</f>
        <v>12/2019</v>
      </c>
      <c r="G75" s="191"/>
      <c r="H75" s="200"/>
      <c r="I75" s="198"/>
      <c r="J75" s="198"/>
      <c r="K75" s="198"/>
      <c r="L75" s="198"/>
      <c r="M75" s="191"/>
      <c r="N75" s="215"/>
      <c r="O75" s="221"/>
      <c r="P75" s="215"/>
      <c r="Q75" s="191"/>
      <c r="R75" s="120"/>
      <c r="S75" s="191"/>
    </row>
    <row r="76" spans="1:19" s="2" customFormat="1" ht="60" x14ac:dyDescent="0.25">
      <c r="A76" s="51"/>
      <c r="B76" s="198">
        <f ca="1">IF(OFFSET(List1!B$11,tisk!A75,0)&gt;0,OFFSET(List1!B$11,tisk!A75,0),"")</f>
        <v>25</v>
      </c>
      <c r="C76" s="3" t="str">
        <f ca="1">IF(B76="","",CONCATENATE(OFFSET(List1!C$11,tisk!A75,0),"
",OFFSET(List1!D$11,tisk!A75,0),"
",OFFSET(List1!E$11,tisk!A75,0),"
",OFFSET(List1!F$11,tisk!A75,0)))</f>
        <v>Obec Radvanice
Radvanice 9
Radvanice
75121</v>
      </c>
      <c r="D76" s="64" t="str">
        <f ca="1">IF(B76="","",OFFSET(List1!N$11,tisk!A75,0))</f>
        <v>Stavební úpravy odstavné plochy pro komunální techniku a sběrné místo v obci Radvanice</v>
      </c>
      <c r="E76" s="199">
        <f ca="1">IF(B76="","",OFFSET(List1!Q$11,tisk!A75,0))</f>
        <v>1000000</v>
      </c>
      <c r="F76" s="68" t="str">
        <f ca="1">IF(B76="","",OFFSET(List1!R$11,tisk!A75,0))</f>
        <v>1/2019</v>
      </c>
      <c r="G76" s="191">
        <f ca="1">IF(B76="","",OFFSET(List1!T$11,tisk!A75,0))</f>
        <v>500000</v>
      </c>
      <c r="H76" s="200">
        <f ca="1">IF(B76="","",OFFSET(List1!U$11,tisk!A75,0))</f>
        <v>43830</v>
      </c>
      <c r="I76" s="198">
        <f ca="1">IF(B76="","",OFFSET(List1!W$11,tisk!A75,0))</f>
        <v>200</v>
      </c>
      <c r="J76" s="198">
        <f ca="1">IF(B76="","",OFFSET(List1!X$11,tisk!A75,0))</f>
        <v>138</v>
      </c>
      <c r="K76" s="198">
        <f ca="1">IF(B76="","",OFFSET(List1!Y$11,tisk!A75,0))</f>
        <v>90</v>
      </c>
      <c r="L76" s="198">
        <f ca="1">IF(B76="","",OFFSET(List1!Z$11,tisk!A75,0))</f>
        <v>428</v>
      </c>
      <c r="M76" s="191">
        <f ca="1">IF(B76="","",OFFSET(List1!AA$11,tisk!A75,0))</f>
        <v>500000</v>
      </c>
      <c r="N76" s="214">
        <v>0</v>
      </c>
      <c r="O76" s="219">
        <v>500000</v>
      </c>
      <c r="P76" s="214">
        <v>0</v>
      </c>
      <c r="Q76" s="191" t="str">
        <f ca="1">IF(B76="","",OFFSET(List1!AE$11,tisk!A75,0))</f>
        <v>INV</v>
      </c>
      <c r="R76" s="120"/>
      <c r="S76" s="191" t="str">
        <f ca="1">IF(B76="","",OFFSET(List1!AF$11,tisk!A75,0))</f>
        <v>NE</v>
      </c>
    </row>
    <row r="77" spans="1:19" s="2" customFormat="1" ht="90" x14ac:dyDescent="0.25">
      <c r="A77" s="51"/>
      <c r="B77" s="198"/>
      <c r="C77" s="3" t="str">
        <f ca="1">IF(B76="","",CONCATENATE("Okres ",OFFSET(List1!G$11,tisk!A75,0),"
","Právní forma","
",OFFSET(List1!J$11,tisk!A75,0),"
","IČO ",OFFSET(List1!K$11,tisk!A75,0),"
 ","B.Ú. ",OFFSET(List1!L$11,tisk!A75,0)))</f>
        <v>Okres Přerov
Právní forma
Obec, městská část hlavního města Prahy
IČO 00636533
 B.Ú. 165305777/0300</v>
      </c>
      <c r="D77" s="5" t="str">
        <f ca="1">IF(B76="","",OFFSET(List1!O$11,tisk!A75,0))</f>
        <v>Stavební úpravy stávající plochy pro komunální techniku a odstavné plochy pro kontejnery na tříděné odpady, vytvoření sběrného místa.</v>
      </c>
      <c r="E77" s="199"/>
      <c r="F77" s="67"/>
      <c r="G77" s="191"/>
      <c r="H77" s="200"/>
      <c r="I77" s="198"/>
      <c r="J77" s="198"/>
      <c r="K77" s="198"/>
      <c r="L77" s="198"/>
      <c r="M77" s="191"/>
      <c r="N77" s="191"/>
      <c r="O77" s="220"/>
      <c r="P77" s="191"/>
      <c r="Q77" s="191"/>
      <c r="R77" s="120"/>
      <c r="S77" s="191"/>
    </row>
    <row r="78" spans="1:19" s="2" customFormat="1" ht="105" x14ac:dyDescent="0.25">
      <c r="A78" s="51">
        <f>ROW()/3-1</f>
        <v>25</v>
      </c>
      <c r="B78" s="198"/>
      <c r="C78" s="3"/>
      <c r="D78" s="65" t="str">
        <f ca="1">IF(B76="","",CONCATENATE("Dotace bude použita na:","
",OFFSET(List1!P$11,tisk!A75,0)))</f>
        <v>Dotace bude použita na:
Vybudování zpevněné plochy spočívající v provedení výkopových prací, přemístění vykopané zeminy, povrchové úpravy terénu, zajištění odvádění dešťové vody, provedení podkladových vrstev a krytu z cementobetonu.</v>
      </c>
      <c r="E78" s="199"/>
      <c r="F78" s="68" t="str">
        <f ca="1">IF(B76="","",OFFSET(List1!S$11,tisk!A75,0))</f>
        <v>12/2019</v>
      </c>
      <c r="G78" s="191"/>
      <c r="H78" s="200"/>
      <c r="I78" s="198"/>
      <c r="J78" s="198"/>
      <c r="K78" s="198"/>
      <c r="L78" s="198"/>
      <c r="M78" s="191"/>
      <c r="N78" s="215"/>
      <c r="O78" s="221"/>
      <c r="P78" s="215"/>
      <c r="Q78" s="191"/>
      <c r="R78" s="120"/>
      <c r="S78" s="191"/>
    </row>
    <row r="79" spans="1:19" s="2" customFormat="1" ht="60" x14ac:dyDescent="0.25">
      <c r="A79" s="51"/>
      <c r="B79" s="198">
        <f ca="1">IF(OFFSET(List1!B$11,tisk!A78,0)&gt;0,OFFSET(List1!B$11,tisk!A78,0),"")</f>
        <v>26</v>
      </c>
      <c r="C79" s="3" t="str">
        <f ca="1">IF(B79="","",CONCATENATE(OFFSET(List1!C$11,tisk!A78,0),"
",OFFSET(List1!D$11,tisk!A78,0),"
",OFFSET(List1!E$11,tisk!A78,0),"
",OFFSET(List1!F$11,tisk!A78,0)))</f>
        <v>Obec Víceměřice
Víceměřice 26
Víceměřice
79826</v>
      </c>
      <c r="D79" s="64" t="str">
        <f ca="1">IF(B79="","",OFFSET(List1!N$11,tisk!A78,0))</f>
        <v>Oprava střechy Mateřské školy Víceměřice, p.o.</v>
      </c>
      <c r="E79" s="199">
        <f ca="1">IF(B79="","",OFFSET(List1!Q$11,tisk!A78,0))</f>
        <v>652553</v>
      </c>
      <c r="F79" s="68" t="str">
        <f ca="1">IF(B79="","",OFFSET(List1!R$11,tisk!A78,0))</f>
        <v>5/2019</v>
      </c>
      <c r="G79" s="191">
        <f ca="1">IF(B79="","",OFFSET(List1!T$11,tisk!A78,0))</f>
        <v>326276</v>
      </c>
      <c r="H79" s="200">
        <f ca="1">IF(B79="","",OFFSET(List1!U$11,tisk!A78,0))</f>
        <v>43830</v>
      </c>
      <c r="I79" s="198">
        <f ca="1">IF(B79="","",OFFSET(List1!W$11,tisk!A78,0))</f>
        <v>140</v>
      </c>
      <c r="J79" s="198">
        <f ca="1">IF(B79="","",OFFSET(List1!X$11,tisk!A78,0))</f>
        <v>198</v>
      </c>
      <c r="K79" s="198">
        <f ca="1">IF(B79="","",OFFSET(List1!Y$11,tisk!A78,0))</f>
        <v>90</v>
      </c>
      <c r="L79" s="198">
        <f ca="1">IF(B79="","",OFFSET(List1!Z$11,tisk!A78,0))</f>
        <v>428</v>
      </c>
      <c r="M79" s="191">
        <f ca="1">IF(B79="","",OFFSET(List1!AA$11,tisk!A78,0))</f>
        <v>326276</v>
      </c>
      <c r="N79" s="214">
        <v>0</v>
      </c>
      <c r="O79" s="219">
        <v>326276</v>
      </c>
      <c r="P79" s="214">
        <v>0</v>
      </c>
      <c r="Q79" s="191" t="str">
        <f ca="1">IF(B79="","",OFFSET(List1!AE$11,tisk!A78,0))</f>
        <v>NEINV</v>
      </c>
      <c r="R79" s="120"/>
      <c r="S79" s="191" t="str">
        <f ca="1">IF(B79="","",OFFSET(List1!AF$11,tisk!A78,0))</f>
        <v>NE</v>
      </c>
    </row>
    <row r="80" spans="1:19" s="2" customFormat="1" ht="90" x14ac:dyDescent="0.25">
      <c r="A80" s="51"/>
      <c r="B80" s="198"/>
      <c r="C80" s="3" t="str">
        <f ca="1">IF(B79="","",CONCATENATE("Okres ",OFFSET(List1!G$11,tisk!A78,0),"
","Právní forma","
",OFFSET(List1!J$11,tisk!A78,0),"
","IČO ",OFFSET(List1!K$11,tisk!A78,0),"
 ","B.Ú. ",OFFSET(List1!L$11,tisk!A78,0)))</f>
        <v>Okres Prostějov
Právní forma
Obec, městská část hlavního města Prahy
IČO 00288888
 B.Ú. 94-2212701/0710</v>
      </c>
      <c r="D80" s="5" t="str">
        <f ca="1">IF(B79="","",OFFSET(List1!O$11,tisk!A78,0))</f>
        <v>Žádost dotace na opravu střechy v Mateřské škole Víceměřice. Při dešti s větrem dochází k zatékání. Střešní šablony dostatečně nedrží a při větších větrech bývají odtrženy.</v>
      </c>
      <c r="E80" s="199"/>
      <c r="F80" s="67"/>
      <c r="G80" s="191"/>
      <c r="H80" s="200"/>
      <c r="I80" s="198"/>
      <c r="J80" s="198"/>
      <c r="K80" s="198"/>
      <c r="L80" s="198"/>
      <c r="M80" s="191"/>
      <c r="N80" s="191"/>
      <c r="O80" s="220"/>
      <c r="P80" s="191"/>
      <c r="Q80" s="191"/>
      <c r="R80" s="120"/>
      <c r="S80" s="191"/>
    </row>
    <row r="81" spans="1:19" s="2" customFormat="1" ht="120" x14ac:dyDescent="0.25">
      <c r="A81" s="51">
        <f>ROW()/3-1</f>
        <v>26</v>
      </c>
      <c r="B81" s="198"/>
      <c r="C81" s="3"/>
      <c r="D81" s="65" t="str">
        <f ca="1">IF(B79="","",CONCATENATE("Dotace bude použita na:","
",OFFSET(List1!P$11,tisk!A78,0)))</f>
        <v>Dotace bude použita na:
Z dotace budou hrazeny střešní plechy 487 m2, střešní fólie, klempířský materiál, klempířské práce, pokrývačské práce, zhotovení hromosvodu, zhotovení ploché střechy z PVC, výměna poškozených trámů, střešní latě 2 500 bm, střešní okno.</v>
      </c>
      <c r="E81" s="199"/>
      <c r="F81" s="68" t="str">
        <f ca="1">IF(B79="","",OFFSET(List1!S$11,tisk!A78,0))</f>
        <v>11/2019</v>
      </c>
      <c r="G81" s="191"/>
      <c r="H81" s="200"/>
      <c r="I81" s="198"/>
      <c r="J81" s="198"/>
      <c r="K81" s="198"/>
      <c r="L81" s="198"/>
      <c r="M81" s="191"/>
      <c r="N81" s="215"/>
      <c r="O81" s="221"/>
      <c r="P81" s="215"/>
      <c r="Q81" s="191"/>
      <c r="R81" s="120"/>
      <c r="S81" s="191"/>
    </row>
    <row r="82" spans="1:19" s="2" customFormat="1" ht="60" x14ac:dyDescent="0.25">
      <c r="A82" s="51"/>
      <c r="B82" s="198">
        <f ca="1">IF(OFFSET(List1!B$11,tisk!A81,0)&gt;0,OFFSET(List1!B$11,tisk!A81,0),"")</f>
        <v>27</v>
      </c>
      <c r="C82" s="3" t="str">
        <f ca="1">IF(B82="","",CONCATENATE(OFFSET(List1!C$11,tisk!A81,0),"
",OFFSET(List1!D$11,tisk!A81,0),"
",OFFSET(List1!E$11,tisk!A81,0),"
",OFFSET(List1!F$11,tisk!A81,0)))</f>
        <v>Obec Mrsklesy
Mrsklesy 49
Mrsklesy
78365</v>
      </c>
      <c r="D82" s="64" t="str">
        <f ca="1">IF(B82="","",OFFSET(List1!N$11,tisk!A81,0))</f>
        <v>Novostavba kulturního domu Mrsklesy včetně 4 bytových jednotek</v>
      </c>
      <c r="E82" s="199">
        <f ca="1">IF(B82="","",OFFSET(List1!Q$11,tisk!A81,0))</f>
        <v>27720038</v>
      </c>
      <c r="F82" s="68" t="str">
        <f ca="1">IF(B82="","",OFFSET(List1!R$11,tisk!A81,0))</f>
        <v>1/2019</v>
      </c>
      <c r="G82" s="191">
        <f ca="1">IF(B82="","",OFFSET(List1!T$11,tisk!A81,0))</f>
        <v>500000</v>
      </c>
      <c r="H82" s="200">
        <f ca="1">IF(B82="","",OFFSET(List1!U$11,tisk!A81,0))</f>
        <v>43830</v>
      </c>
      <c r="I82" s="198">
        <f ca="1">IF(B82="","",OFFSET(List1!W$11,tisk!A81,0))</f>
        <v>160</v>
      </c>
      <c r="J82" s="198">
        <f ca="1">IF(B82="","",OFFSET(List1!X$11,tisk!A81,0))</f>
        <v>146</v>
      </c>
      <c r="K82" s="198">
        <f ca="1">IF(B82="","",OFFSET(List1!Y$11,tisk!A81,0))</f>
        <v>120</v>
      </c>
      <c r="L82" s="198">
        <f ca="1">IF(B82="","",OFFSET(List1!Z$11,tisk!A81,0))</f>
        <v>426</v>
      </c>
      <c r="M82" s="191">
        <f ca="1">IF(B82="","",OFFSET(List1!AA$11,tisk!A81,0))</f>
        <v>500000</v>
      </c>
      <c r="N82" s="214">
        <v>0</v>
      </c>
      <c r="O82" s="219">
        <v>500000</v>
      </c>
      <c r="P82" s="214">
        <v>0</v>
      </c>
      <c r="Q82" s="191" t="str">
        <f ca="1">IF(B82="","",OFFSET(List1!AE$11,tisk!A81,0))</f>
        <v>INV</v>
      </c>
      <c r="R82" s="120"/>
      <c r="S82" s="191" t="str">
        <f ca="1">IF(B82="","",OFFSET(List1!AF$11,tisk!A81,0))</f>
        <v>ANO</v>
      </c>
    </row>
    <row r="83" spans="1:19" s="2" customFormat="1" ht="90" x14ac:dyDescent="0.25">
      <c r="A83" s="51"/>
      <c r="B83" s="198"/>
      <c r="C83" s="3" t="str">
        <f ca="1">IF(B82="","",CONCATENATE("Okres ",OFFSET(List1!G$11,tisk!A81,0),"
","Právní forma","
",OFFSET(List1!J$11,tisk!A81,0),"
","IČO ",OFFSET(List1!K$11,tisk!A81,0),"
 ","B.Ú. ",OFFSET(List1!L$11,tisk!A81,0)))</f>
        <v>Okres Olomouc
Právní forma
Obec, městská část hlavního města Prahy
IČO 64990940
 B.Ú. 94-7517811/0710</v>
      </c>
      <c r="D83" s="5" t="str">
        <f ca="1">IF(B82="","",OFFSET(List1!O$11,tisk!A81,0))</f>
        <v>Novostavba kulturního domu včetně 4 bytových jednotek (dále jen KD) v obci Mrsklesy je navržena v místě původního KD, který byl již delší dobu ve špatném technickém stavu.</v>
      </c>
      <c r="E83" s="199"/>
      <c r="F83" s="67"/>
      <c r="G83" s="191"/>
      <c r="H83" s="200"/>
      <c r="I83" s="198"/>
      <c r="J83" s="198"/>
      <c r="K83" s="198"/>
      <c r="L83" s="198"/>
      <c r="M83" s="191"/>
      <c r="N83" s="191"/>
      <c r="O83" s="220"/>
      <c r="P83" s="191"/>
      <c r="Q83" s="191"/>
      <c r="R83" s="120"/>
      <c r="S83" s="191"/>
    </row>
    <row r="84" spans="1:19" s="2" customFormat="1" ht="60" x14ac:dyDescent="0.25">
      <c r="A84" s="51">
        <f>ROW()/3-1</f>
        <v>27</v>
      </c>
      <c r="B84" s="198"/>
      <c r="C84" s="3"/>
      <c r="D84" s="65" t="str">
        <f ca="1">IF(B82="","",CONCATENATE("Dotace bude použita na:","
",OFFSET(List1!P$11,tisk!A81,0)))</f>
        <v>Dotace bude použita na:
Částečná úhrada uznatelných nákladů na výstavbu zařízení silnoproudé elektrotechniky novostavby KD.</v>
      </c>
      <c r="E84" s="199"/>
      <c r="F84" s="68" t="str">
        <f ca="1">IF(B82="","",OFFSET(List1!S$11,tisk!A81,0))</f>
        <v>11/2019</v>
      </c>
      <c r="G84" s="191"/>
      <c r="H84" s="200"/>
      <c r="I84" s="198"/>
      <c r="J84" s="198"/>
      <c r="K84" s="198"/>
      <c r="L84" s="198"/>
      <c r="M84" s="191"/>
      <c r="N84" s="215"/>
      <c r="O84" s="221"/>
      <c r="P84" s="215"/>
      <c r="Q84" s="191"/>
      <c r="R84" s="120"/>
      <c r="S84" s="191"/>
    </row>
    <row r="85" spans="1:19" s="2" customFormat="1" ht="60" x14ac:dyDescent="0.25">
      <c r="A85" s="51"/>
      <c r="B85" s="198">
        <f ca="1">IF(OFFSET(List1!B$11,tisk!A84,0)&gt;0,OFFSET(List1!B$11,tisk!A84,0),"")</f>
        <v>28</v>
      </c>
      <c r="C85" s="3" t="str">
        <f ca="1">IF(B85="","",CONCATENATE(OFFSET(List1!C$11,tisk!A84,0),"
",OFFSET(List1!D$11,tisk!A84,0),"
",OFFSET(List1!E$11,tisk!A84,0),"
",OFFSET(List1!F$11,tisk!A84,0)))</f>
        <v>Obec Vikantice
Vikantice 131
Vikantice
78825</v>
      </c>
      <c r="D85" s="64" t="str">
        <f ca="1">IF(B85="","",OFFSET(List1!N$11,tisk!A84,0))</f>
        <v>Rekonstrukce veřejného osvětlení obce Vikantice</v>
      </c>
      <c r="E85" s="199">
        <f ca="1">IF(B85="","",OFFSET(List1!Q$11,tisk!A84,0))</f>
        <v>400000</v>
      </c>
      <c r="F85" s="68" t="str">
        <f ca="1">IF(B85="","",OFFSET(List1!R$11,tisk!A84,0))</f>
        <v>6/2019</v>
      </c>
      <c r="G85" s="191">
        <f ca="1">IF(B85="","",OFFSET(List1!T$11,tisk!A84,0))</f>
        <v>200000</v>
      </c>
      <c r="H85" s="200">
        <f ca="1">IF(B85="","",OFFSET(List1!U$11,tisk!A84,0))</f>
        <v>43830</v>
      </c>
      <c r="I85" s="198">
        <f ca="1">IF(B85="","",OFFSET(List1!W$11,tisk!A84,0))</f>
        <v>200</v>
      </c>
      <c r="J85" s="198">
        <f ca="1">IF(B85="","",OFFSET(List1!X$11,tisk!A84,0))</f>
        <v>145</v>
      </c>
      <c r="K85" s="198">
        <f ca="1">IF(B85="","",OFFSET(List1!Y$11,tisk!A84,0))</f>
        <v>80</v>
      </c>
      <c r="L85" s="198">
        <f ca="1">IF(B85="","",OFFSET(List1!Z$11,tisk!A84,0))</f>
        <v>425</v>
      </c>
      <c r="M85" s="191">
        <f ca="1">IF(B85="","",OFFSET(List1!AA$11,tisk!A84,0))</f>
        <v>200000</v>
      </c>
      <c r="N85" s="214">
        <v>0</v>
      </c>
      <c r="O85" s="219">
        <v>200000</v>
      </c>
      <c r="P85" s="214">
        <v>0</v>
      </c>
      <c r="Q85" s="191" t="str">
        <f ca="1">IF(B85="","",OFFSET(List1!AE$11,tisk!A84,0))</f>
        <v>INV</v>
      </c>
      <c r="R85" s="120"/>
      <c r="S85" s="191" t="str">
        <f ca="1">IF(B85="","",OFFSET(List1!AF$11,tisk!A84,0))</f>
        <v>NE</v>
      </c>
    </row>
    <row r="86" spans="1:19" s="2" customFormat="1" ht="90" x14ac:dyDescent="0.25">
      <c r="A86" s="51"/>
      <c r="B86" s="198"/>
      <c r="C86" s="3" t="str">
        <f ca="1">IF(B85="","",CONCATENATE("Okres ",OFFSET(List1!G$11,tisk!A84,0),"
","Právní forma","
",OFFSET(List1!J$11,tisk!A84,0),"
","IČO ",OFFSET(List1!K$11,tisk!A84,0),"
 ","B.Ú. ",OFFSET(List1!L$11,tisk!A84,0)))</f>
        <v>Okres Šumperk
Právní forma
Obec, městská část hlavního města Prahy
IČO 00636070
 B.Ú. 1906983319/0800</v>
      </c>
      <c r="D86" s="5" t="str">
        <f ca="1">IF(B85="","",OFFSET(List1!O$11,tisk!A84,0))</f>
        <v>V rámci akce bude provedena výměna stávajících svítidel a doplnění dalšími svítidly veřejného osvětlení obce k zajištění bezpečnosti osob, větší osvětlenosti a úspor elektrické energie.</v>
      </c>
      <c r="E86" s="199"/>
      <c r="F86" s="67"/>
      <c r="G86" s="191"/>
      <c r="H86" s="200"/>
      <c r="I86" s="198"/>
      <c r="J86" s="198"/>
      <c r="K86" s="198"/>
      <c r="L86" s="198"/>
      <c r="M86" s="191"/>
      <c r="N86" s="191"/>
      <c r="O86" s="220"/>
      <c r="P86" s="191"/>
      <c r="Q86" s="191"/>
      <c r="R86" s="120"/>
      <c r="S86" s="191"/>
    </row>
    <row r="87" spans="1:19" s="2" customFormat="1" ht="75" x14ac:dyDescent="0.25">
      <c r="A87" s="51">
        <f>ROW()/3-1</f>
        <v>28</v>
      </c>
      <c r="B87" s="198"/>
      <c r="C87" s="3"/>
      <c r="D87" s="65" t="str">
        <f ca="1">IF(B85="","",CONCATENATE("Dotace bude použita na:","
",OFFSET(List1!P$11,tisk!A84,0)))</f>
        <v>Dotace bude použita na:
Náklady na realizaci rekonstrukce veřejného osvětlení obce Vikantice výměnou stávajícíh svítidel a doplněním dalších svítidel veřejného osvětlení.</v>
      </c>
      <c r="E87" s="199"/>
      <c r="F87" s="68" t="str">
        <f ca="1">IF(B85="","",OFFSET(List1!S$11,tisk!A84,0))</f>
        <v>12/2019</v>
      </c>
      <c r="G87" s="191"/>
      <c r="H87" s="200"/>
      <c r="I87" s="198"/>
      <c r="J87" s="198"/>
      <c r="K87" s="198"/>
      <c r="L87" s="198"/>
      <c r="M87" s="191"/>
      <c r="N87" s="215"/>
      <c r="O87" s="221"/>
      <c r="P87" s="215"/>
      <c r="Q87" s="191"/>
      <c r="R87" s="120"/>
      <c r="S87" s="191"/>
    </row>
    <row r="88" spans="1:19" s="2" customFormat="1" ht="60" x14ac:dyDescent="0.25">
      <c r="A88" s="51"/>
      <c r="B88" s="198">
        <f ca="1">IF(OFFSET(List1!B$11,tisk!A87,0)&gt;0,OFFSET(List1!B$11,tisk!A87,0),"")</f>
        <v>29</v>
      </c>
      <c r="C88" s="3" t="str">
        <f ca="1">IF(B88="","",CONCATENATE(OFFSET(List1!C$11,tisk!A87,0),"
",OFFSET(List1!D$11,tisk!A87,0),"
",OFFSET(List1!E$11,tisk!A87,0),"
",OFFSET(List1!F$11,tisk!A87,0)))</f>
        <v>Obec Kladky
Kladky 19
Kladky
79854</v>
      </c>
      <c r="D88" s="64" t="str">
        <f ca="1">IF(B88="","",OFFSET(List1!N$11,tisk!A87,0))</f>
        <v>Oprava místních komunikací v obci Kladky</v>
      </c>
      <c r="E88" s="199">
        <f ca="1">IF(B88="","",OFFSET(List1!Q$11,tisk!A87,0))</f>
        <v>996255</v>
      </c>
      <c r="F88" s="68" t="str">
        <f ca="1">IF(B88="","",OFFSET(List1!R$11,tisk!A87,0))</f>
        <v>1/2019</v>
      </c>
      <c r="G88" s="191">
        <f ca="1">IF(B88="","",OFFSET(List1!T$11,tisk!A87,0))</f>
        <v>498127</v>
      </c>
      <c r="H88" s="200">
        <f ca="1">IF(B88="","",OFFSET(List1!U$11,tisk!A87,0))</f>
        <v>43830</v>
      </c>
      <c r="I88" s="198">
        <f ca="1">IF(B88="","",OFFSET(List1!W$11,tisk!A87,0))</f>
        <v>180</v>
      </c>
      <c r="J88" s="198">
        <f ca="1">IF(B88="","",OFFSET(List1!X$11,tisk!A87,0))</f>
        <v>155</v>
      </c>
      <c r="K88" s="198">
        <f ca="1">IF(B88="","",OFFSET(List1!Y$11,tisk!A87,0))</f>
        <v>90</v>
      </c>
      <c r="L88" s="198">
        <f ca="1">IF(B88="","",OFFSET(List1!Z$11,tisk!A87,0))</f>
        <v>425</v>
      </c>
      <c r="M88" s="191">
        <f ca="1">IF(B88="","",OFFSET(List1!AA$11,tisk!A87,0))</f>
        <v>498127</v>
      </c>
      <c r="N88" s="214">
        <v>0</v>
      </c>
      <c r="O88" s="219">
        <v>498127</v>
      </c>
      <c r="P88" s="214">
        <v>0</v>
      </c>
      <c r="Q88" s="191" t="str">
        <f ca="1">IF(B88="","",OFFSET(List1!AE$11,tisk!A87,0))</f>
        <v>NEINV</v>
      </c>
      <c r="R88" s="120"/>
      <c r="S88" s="191" t="str">
        <f ca="1">IF(B88="","",OFFSET(List1!AF$11,tisk!A87,0))</f>
        <v>NE</v>
      </c>
    </row>
    <row r="89" spans="1:19" s="2" customFormat="1" ht="90" x14ac:dyDescent="0.25">
      <c r="A89" s="51"/>
      <c r="B89" s="198"/>
      <c r="C89" s="3" t="str">
        <f ca="1">IF(B88="","",CONCATENATE("Okres ",OFFSET(List1!G$11,tisk!A87,0),"
","Právní forma","
",OFFSET(List1!J$11,tisk!A87,0),"
","IČO ",OFFSET(List1!K$11,tisk!A87,0),"
 ","B.Ú. ",OFFSET(List1!L$11,tisk!A87,0)))</f>
        <v>Okres Prostějov
Právní forma
Obec, městská část hlavního města Prahy
IČO 00288331
 B.Ú. 94-10310811/0710</v>
      </c>
      <c r="D89" s="5" t="str">
        <f ca="1">IF(B88="","",OFFSET(List1!O$11,tisk!A87,0))</f>
        <v>Cílem projektu je oprava dvou místních komunikací ve vlastnictví obce Kladky o celkové ploše 1965 m2.</v>
      </c>
      <c r="E89" s="199"/>
      <c r="F89" s="67"/>
      <c r="G89" s="191"/>
      <c r="H89" s="200"/>
      <c r="I89" s="198"/>
      <c r="J89" s="198"/>
      <c r="K89" s="198"/>
      <c r="L89" s="198"/>
      <c r="M89" s="191"/>
      <c r="N89" s="191"/>
      <c r="O89" s="220"/>
      <c r="P89" s="191"/>
      <c r="Q89" s="191"/>
      <c r="R89" s="120"/>
      <c r="S89" s="191"/>
    </row>
    <row r="90" spans="1:19" s="2" customFormat="1" ht="75" x14ac:dyDescent="0.25">
      <c r="A90" s="51">
        <f>ROW()/3-1</f>
        <v>29</v>
      </c>
      <c r="B90" s="198"/>
      <c r="C90" s="3"/>
      <c r="D90" s="65" t="str">
        <f ca="1">IF(B88="","",CONCATENATE("Dotace bude použita na:","
",OFFSET(List1!P$11,tisk!A87,0)))</f>
        <v>Dotace bude použita na:
Účelem použití dotace jsou výdaje související s opravou povrchu 2 místních komunikací v obci Kladky, v katastrálním území Kladky o celkové ploše 1965 m2.</v>
      </c>
      <c r="E90" s="199"/>
      <c r="F90" s="68" t="str">
        <f ca="1">IF(B88="","",OFFSET(List1!S$11,tisk!A87,0))</f>
        <v>12/2019</v>
      </c>
      <c r="G90" s="191"/>
      <c r="H90" s="200"/>
      <c r="I90" s="198"/>
      <c r="J90" s="198"/>
      <c r="K90" s="198"/>
      <c r="L90" s="198"/>
      <c r="M90" s="191"/>
      <c r="N90" s="215"/>
      <c r="O90" s="221"/>
      <c r="P90" s="215"/>
      <c r="Q90" s="191"/>
      <c r="R90" s="120"/>
      <c r="S90" s="191"/>
    </row>
    <row r="91" spans="1:19" s="2" customFormat="1" ht="60" x14ac:dyDescent="0.25">
      <c r="A91" s="51"/>
      <c r="B91" s="198">
        <f ca="1">IF(OFFSET(List1!B$11,tisk!A90,0)&gt;0,OFFSET(List1!B$11,tisk!A90,0),"")</f>
        <v>30</v>
      </c>
      <c r="C91" s="3" t="str">
        <f ca="1">IF(B91="","",CONCATENATE(OFFSET(List1!C$11,tisk!A90,0),"
",OFFSET(List1!D$11,tisk!A90,0),"
",OFFSET(List1!E$11,tisk!A90,0),"
",OFFSET(List1!F$11,tisk!A90,0)))</f>
        <v>Obec Žákovice
Žákovice 100
Žákovice
75354</v>
      </c>
      <c r="D91" s="64" t="str">
        <f ca="1">IF(B91="","",OFFSET(List1!N$11,tisk!A90,0))</f>
        <v>Výměna výplní otvorů chaty na výletišti v Žákovicích</v>
      </c>
      <c r="E91" s="199">
        <f ca="1">IF(B91="","",OFFSET(List1!Q$11,tisk!A90,0))</f>
        <v>139800</v>
      </c>
      <c r="F91" s="68" t="str">
        <f ca="1">IF(B91="","",OFFSET(List1!R$11,tisk!A90,0))</f>
        <v>1/2019</v>
      </c>
      <c r="G91" s="191">
        <f ca="1">IF(B91="","",OFFSET(List1!T$11,tisk!A90,0))</f>
        <v>69900</v>
      </c>
      <c r="H91" s="200">
        <f ca="1">IF(B91="","",OFFSET(List1!U$11,tisk!A90,0))</f>
        <v>43830</v>
      </c>
      <c r="I91" s="198">
        <f ca="1">IF(B91="","",OFFSET(List1!W$11,tisk!A90,0))</f>
        <v>200</v>
      </c>
      <c r="J91" s="198">
        <f ca="1">IF(B91="","",OFFSET(List1!X$11,tisk!A90,0))</f>
        <v>143</v>
      </c>
      <c r="K91" s="198">
        <f ca="1">IF(B91="","",OFFSET(List1!Y$11,tisk!A90,0))</f>
        <v>80</v>
      </c>
      <c r="L91" s="198">
        <f ca="1">IF(B91="","",OFFSET(List1!Z$11,tisk!A90,0))</f>
        <v>423</v>
      </c>
      <c r="M91" s="191">
        <f ca="1">IF(B91="","",OFFSET(List1!AA$11,tisk!A90,0))</f>
        <v>69900</v>
      </c>
      <c r="N91" s="214">
        <v>0</v>
      </c>
      <c r="O91" s="219">
        <v>69900</v>
      </c>
      <c r="P91" s="214">
        <v>0</v>
      </c>
      <c r="Q91" s="191" t="str">
        <f ca="1">IF(B91="","",OFFSET(List1!AE$11,tisk!A90,0))</f>
        <v>NEINV</v>
      </c>
      <c r="R91" s="120"/>
      <c r="S91" s="191" t="str">
        <f ca="1">IF(B91="","",OFFSET(List1!AF$11,tisk!A90,0))</f>
        <v>NE</v>
      </c>
    </row>
    <row r="92" spans="1:19" s="2" customFormat="1" ht="105" x14ac:dyDescent="0.25">
      <c r="A92" s="51"/>
      <c r="B92" s="198"/>
      <c r="C92" s="3" t="str">
        <f ca="1">IF(B91="","",CONCATENATE("Okres ",OFFSET(List1!G$11,tisk!A90,0),"
","Právní forma","
",OFFSET(List1!J$11,tisk!A90,0),"
","IČO ",OFFSET(List1!K$11,tisk!A90,0),"
 ","B.Ú. ",OFFSET(List1!L$11,tisk!A90,0)))</f>
        <v>Okres Přerov
Právní forma
Obec, městská část hlavního města Prahy
IČO 00600890
 B.Ú. 86-7205170267/0100</v>
      </c>
      <c r="D92" s="5" t="str">
        <f ca="1">IF(B91="","",OFFSET(List1!O$11,tisk!A90,0))</f>
        <v>Předmětem akce je výměna výplní otvorů chaty na výletišti v Žákovicích. Stávající dřevěné výplně jsou za hranicí životnosti, budou nahrazeny novými - 5 ks oken a 1 ks dveří. Chata je často využívaná pro konání veřejných akcí, akcí spolků i ZŠ Soběchleby.</v>
      </c>
      <c r="E92" s="199"/>
      <c r="F92" s="67"/>
      <c r="G92" s="191"/>
      <c r="H92" s="200"/>
      <c r="I92" s="198"/>
      <c r="J92" s="198"/>
      <c r="K92" s="198"/>
      <c r="L92" s="198"/>
      <c r="M92" s="191"/>
      <c r="N92" s="191"/>
      <c r="O92" s="220"/>
      <c r="P92" s="191"/>
      <c r="Q92" s="191"/>
      <c r="R92" s="120"/>
      <c r="S92" s="191"/>
    </row>
    <row r="93" spans="1:19" s="2" customFormat="1" ht="120" x14ac:dyDescent="0.25">
      <c r="A93" s="51">
        <f>ROW()/3-1</f>
        <v>30</v>
      </c>
      <c r="B93" s="198"/>
      <c r="C93" s="3"/>
      <c r="D93" s="65" t="str">
        <f ca="1">IF(B91="","",CONCATENATE("Dotace bude použita na:","
",OFFSET(List1!P$11,tisk!A90,0)))</f>
        <v>Dotace bude použita na:
Výdaje spojené s výměnou výplní otvorů objektu chaty: výdaje na demontáž stávajících dřevěných výplní otvorů, na dodání a montáž nových dřevěných výplní, odvoz a likvidace odpadu. Výměna bude provedena u 5 ks oken a 1 ks dveří.</v>
      </c>
      <c r="E93" s="199"/>
      <c r="F93" s="68" t="str">
        <f ca="1">IF(B91="","",OFFSET(List1!S$11,tisk!A90,0))</f>
        <v>12/2019</v>
      </c>
      <c r="G93" s="191"/>
      <c r="H93" s="200"/>
      <c r="I93" s="198"/>
      <c r="J93" s="198"/>
      <c r="K93" s="198"/>
      <c r="L93" s="198"/>
      <c r="M93" s="191"/>
      <c r="N93" s="215"/>
      <c r="O93" s="221"/>
      <c r="P93" s="215"/>
      <c r="Q93" s="191"/>
      <c r="R93" s="120"/>
      <c r="S93" s="191"/>
    </row>
    <row r="94" spans="1:19" s="2" customFormat="1" ht="60" x14ac:dyDescent="0.25">
      <c r="A94" s="51"/>
      <c r="B94" s="198">
        <f ca="1">IF(OFFSET(List1!B$11,tisk!A93,0)&gt;0,OFFSET(List1!B$11,tisk!A93,0),"")</f>
        <v>31</v>
      </c>
      <c r="C94" s="3" t="str">
        <f ca="1">IF(B94="","",CONCATENATE(OFFSET(List1!C$11,tisk!A93,0),"
",OFFSET(List1!D$11,tisk!A93,0),"
",OFFSET(List1!E$11,tisk!A93,0),"
",OFFSET(List1!F$11,tisk!A93,0)))</f>
        <v>Obec Lipová
Lipová 22
Lipová
75114</v>
      </c>
      <c r="D94" s="64" t="str">
        <f ca="1">IF(B94="","",OFFSET(List1!N$11,tisk!A93,0))</f>
        <v>Snížení energetické náročnosti VO v obci Lipová</v>
      </c>
      <c r="E94" s="199">
        <f ca="1">IF(B94="","",OFFSET(List1!Q$11,tisk!A93,0))</f>
        <v>611902</v>
      </c>
      <c r="F94" s="68" t="str">
        <f ca="1">IF(B94="","",OFFSET(List1!R$11,tisk!A93,0))</f>
        <v>6/2019</v>
      </c>
      <c r="G94" s="191">
        <f ca="1">IF(B94="","",OFFSET(List1!T$11,tisk!A93,0))</f>
        <v>305951</v>
      </c>
      <c r="H94" s="200">
        <f ca="1">IF(B94="","",OFFSET(List1!U$11,tisk!A93,0))</f>
        <v>43830</v>
      </c>
      <c r="I94" s="198">
        <f ca="1">IF(B94="","",OFFSET(List1!W$11,tisk!A93,0))</f>
        <v>180</v>
      </c>
      <c r="J94" s="198">
        <f ca="1">IF(B94="","",OFFSET(List1!X$11,tisk!A93,0))</f>
        <v>153</v>
      </c>
      <c r="K94" s="198">
        <f ca="1">IF(B94="","",OFFSET(List1!Y$11,tisk!A93,0))</f>
        <v>90</v>
      </c>
      <c r="L94" s="198">
        <f ca="1">IF(B94="","",OFFSET(List1!Z$11,tisk!A93,0))</f>
        <v>423</v>
      </c>
      <c r="M94" s="191">
        <f ca="1">IF(B94="","",OFFSET(List1!AA$11,tisk!A93,0))</f>
        <v>305951</v>
      </c>
      <c r="N94" s="214">
        <v>0</v>
      </c>
      <c r="O94" s="219">
        <v>305951</v>
      </c>
      <c r="P94" s="214">
        <v>0</v>
      </c>
      <c r="Q94" s="191" t="str">
        <f ca="1">IF(B94="","",OFFSET(List1!AE$11,tisk!A93,0))</f>
        <v xml:space="preserve">INV </v>
      </c>
      <c r="R94" s="120"/>
      <c r="S94" s="191" t="str">
        <f ca="1">IF(B94="","",OFFSET(List1!AF$11,tisk!A93,0))</f>
        <v>NE</v>
      </c>
    </row>
    <row r="95" spans="1:19" s="2" customFormat="1" ht="105" x14ac:dyDescent="0.25">
      <c r="A95" s="51"/>
      <c r="B95" s="198"/>
      <c r="C95" s="3" t="str">
        <f ca="1">IF(B94="","",CONCATENATE("Okres ",OFFSET(List1!G$11,tisk!A93,0),"
","Právní forma","
",OFFSET(List1!J$11,tisk!A93,0),"
","IČO ",OFFSET(List1!K$11,tisk!A93,0),"
 ","B.Ú. ",OFFSET(List1!L$11,tisk!A93,0)))</f>
        <v>Okres Přerov
Právní forma
Obec, městská část hlavního města Prahy
IČO 00636363
 B.Ú. 26229831/0100</v>
      </c>
      <c r="D95" s="5" t="str">
        <f ca="1">IF(B94="","",OFFSET(List1!O$11,tisk!A93,0))</f>
        <v>Předmětem projektu je výměna 54 ks svítidel veřejného osvětlení v obci Lipová. Tato svítidla budou vyměněna za ekologická LED svítidla. Realizací projektu dojde ke snížení energetické náročnosti veřejného osvětlení min. o 50 %.</v>
      </c>
      <c r="E95" s="199"/>
      <c r="F95" s="67"/>
      <c r="G95" s="191"/>
      <c r="H95" s="200"/>
      <c r="I95" s="198"/>
      <c r="J95" s="198"/>
      <c r="K95" s="198"/>
      <c r="L95" s="198"/>
      <c r="M95" s="191"/>
      <c r="N95" s="191"/>
      <c r="O95" s="220"/>
      <c r="P95" s="191"/>
      <c r="Q95" s="191"/>
      <c r="R95" s="120"/>
      <c r="S95" s="191"/>
    </row>
    <row r="96" spans="1:19" s="2" customFormat="1" ht="45" x14ac:dyDescent="0.25">
      <c r="A96" s="51">
        <f>ROW()/3-1</f>
        <v>31</v>
      </c>
      <c r="B96" s="198"/>
      <c r="C96" s="3"/>
      <c r="D96" s="65" t="str">
        <f ca="1">IF(B94="","",CONCATENATE("Dotace bude použita na:","
",OFFSET(List1!P$11,tisk!A93,0)))</f>
        <v>Dotace bude použita na:
Dotace bude použita pro výměnu 54 ks svítidel za ekologická LED svítidla.</v>
      </c>
      <c r="E96" s="199"/>
      <c r="F96" s="68" t="str">
        <f ca="1">IF(B94="","",OFFSET(List1!S$11,tisk!A93,0))</f>
        <v>12/2019</v>
      </c>
      <c r="G96" s="191"/>
      <c r="H96" s="200"/>
      <c r="I96" s="198"/>
      <c r="J96" s="198"/>
      <c r="K96" s="198"/>
      <c r="L96" s="198"/>
      <c r="M96" s="191"/>
      <c r="N96" s="215"/>
      <c r="O96" s="221"/>
      <c r="P96" s="215"/>
      <c r="Q96" s="191"/>
      <c r="R96" s="120"/>
      <c r="S96" s="191"/>
    </row>
    <row r="97" spans="1:19" s="2" customFormat="1" ht="60" x14ac:dyDescent="0.25">
      <c r="A97" s="51"/>
      <c r="B97" s="198">
        <f ca="1">IF(OFFSET(List1!B$11,tisk!A96,0)&gt;0,OFFSET(List1!B$11,tisk!A96,0),"")</f>
        <v>32</v>
      </c>
      <c r="C97" s="3" t="str">
        <f ca="1">IF(B97="","",CONCATENATE(OFFSET(List1!C$11,tisk!A96,0),"
",OFFSET(List1!D$11,tisk!A96,0),"
",OFFSET(List1!E$11,tisk!A96,0),"
",OFFSET(List1!F$11,tisk!A96,0)))</f>
        <v>Obec Budětsko
Budětsko 146
Budětsko
79852</v>
      </c>
      <c r="D97" s="64" t="str">
        <f ca="1">IF(B97="","",OFFSET(List1!N$11,tisk!A96,0))</f>
        <v>Renovace vybraných částí veřejného osvětlení v obci Budětsko</v>
      </c>
      <c r="E97" s="199">
        <f ca="1">IF(B97="","",OFFSET(List1!Q$11,tisk!A96,0))</f>
        <v>649795</v>
      </c>
      <c r="F97" s="68" t="str">
        <f ca="1">IF(B97="","",OFFSET(List1!R$11,tisk!A96,0))</f>
        <v>1/2019</v>
      </c>
      <c r="G97" s="191">
        <f ca="1">IF(B97="","",OFFSET(List1!T$11,tisk!A96,0))</f>
        <v>324897</v>
      </c>
      <c r="H97" s="200">
        <f ca="1">IF(B97="","",OFFSET(List1!U$11,tisk!A96,0))</f>
        <v>43830</v>
      </c>
      <c r="I97" s="198">
        <f ca="1">IF(B97="","",OFFSET(List1!W$11,tisk!A96,0))</f>
        <v>160</v>
      </c>
      <c r="J97" s="198">
        <f ca="1">IF(B97="","",OFFSET(List1!X$11,tisk!A96,0))</f>
        <v>170</v>
      </c>
      <c r="K97" s="198">
        <f ca="1">IF(B97="","",OFFSET(List1!Y$11,tisk!A96,0))</f>
        <v>90</v>
      </c>
      <c r="L97" s="198">
        <f ca="1">IF(B97="","",OFFSET(List1!Z$11,tisk!A96,0))</f>
        <v>420</v>
      </c>
      <c r="M97" s="191">
        <f ca="1">IF(B97="","",OFFSET(List1!AA$11,tisk!A96,0))</f>
        <v>324897</v>
      </c>
      <c r="N97" s="214">
        <v>0</v>
      </c>
      <c r="O97" s="219">
        <v>324897</v>
      </c>
      <c r="P97" s="214">
        <v>0</v>
      </c>
      <c r="Q97" s="191" t="str">
        <f ca="1">IF(B97="","",OFFSET(List1!AE$11,tisk!A96,0))</f>
        <v>INV</v>
      </c>
      <c r="R97" s="120"/>
      <c r="S97" s="191" t="str">
        <f ca="1">IF(B97="","",OFFSET(List1!AF$11,tisk!A96,0))</f>
        <v>NE</v>
      </c>
    </row>
    <row r="98" spans="1:19" s="2" customFormat="1" ht="90" x14ac:dyDescent="0.25">
      <c r="A98" s="51"/>
      <c r="B98" s="198"/>
      <c r="C98" s="3" t="str">
        <f ca="1">IF(B97="","",CONCATENATE("Okres ",OFFSET(List1!G$11,tisk!A96,0),"
","Právní forma","
",OFFSET(List1!J$11,tisk!A96,0),"
","IČO ",OFFSET(List1!K$11,tisk!A96,0),"
 ","B.Ú. ",OFFSET(List1!L$11,tisk!A96,0)))</f>
        <v>Okres Prostějov
Právní forma
Obec, městská část hlavního města Prahy
IČO 00599999
 B.Ú. 94-5915701/0710</v>
      </c>
      <c r="D98" s="5" t="str">
        <f ca="1">IF(B97="","",OFFSET(List1!O$11,tisk!A96,0))</f>
        <v>Záměrem projektu je renovace veřejného osvětlení v obci Budětsko, včetně místních částí Slavíkov a Zavadilka.</v>
      </c>
      <c r="E98" s="199"/>
      <c r="F98" s="67"/>
      <c r="G98" s="191"/>
      <c r="H98" s="200"/>
      <c r="I98" s="198"/>
      <c r="J98" s="198"/>
      <c r="K98" s="198"/>
      <c r="L98" s="198"/>
      <c r="M98" s="191"/>
      <c r="N98" s="191"/>
      <c r="O98" s="220"/>
      <c r="P98" s="191"/>
      <c r="Q98" s="191"/>
      <c r="R98" s="120"/>
      <c r="S98" s="191"/>
    </row>
    <row r="99" spans="1:19" s="2" customFormat="1" ht="45" x14ac:dyDescent="0.25">
      <c r="A99" s="51">
        <f>ROW()/3-1</f>
        <v>32</v>
      </c>
      <c r="B99" s="198"/>
      <c r="C99" s="3"/>
      <c r="D99" s="65" t="str">
        <f ca="1">IF(B97="","",CONCATENATE("Dotace bude použita na:","
",OFFSET(List1!P$11,tisk!A96,0)))</f>
        <v>Dotace bude použita na:
Výdaje související s renovací veřejného osvětlení.</v>
      </c>
      <c r="E99" s="199"/>
      <c r="F99" s="68" t="str">
        <f ca="1">IF(B97="","",OFFSET(List1!S$11,tisk!A96,0))</f>
        <v>12/2019</v>
      </c>
      <c r="G99" s="191"/>
      <c r="H99" s="200"/>
      <c r="I99" s="198"/>
      <c r="J99" s="198"/>
      <c r="K99" s="198"/>
      <c r="L99" s="198"/>
      <c r="M99" s="191"/>
      <c r="N99" s="215"/>
      <c r="O99" s="221"/>
      <c r="P99" s="215"/>
      <c r="Q99" s="191"/>
      <c r="R99" s="120"/>
      <c r="S99" s="191"/>
    </row>
    <row r="100" spans="1:19" s="2" customFormat="1" ht="60" x14ac:dyDescent="0.25">
      <c r="A100" s="51"/>
      <c r="B100" s="198">
        <f ca="1">IF(OFFSET(List1!B$11,tisk!A99,0)&gt;0,OFFSET(List1!B$11,tisk!A99,0),"")</f>
        <v>33</v>
      </c>
      <c r="C100" s="3" t="str">
        <f ca="1">IF(B100="","",CONCATENATE(OFFSET(List1!C$11,tisk!A99,0),"
",OFFSET(List1!D$11,tisk!A99,0),"
",OFFSET(List1!E$11,tisk!A99,0),"
",OFFSET(List1!F$11,tisk!A99,0)))</f>
        <v>Obec Hvozd
Hvozd 90
Hvozd
79855</v>
      </c>
      <c r="D100" s="64" t="str">
        <f ca="1">IF(B100="","",OFFSET(List1!N$11,tisk!A99,0))</f>
        <v>Oprava multifunkční budovy v Klužínku</v>
      </c>
      <c r="E100" s="199">
        <f ca="1">IF(B100="","",OFFSET(List1!Q$11,tisk!A99,0))</f>
        <v>1050000</v>
      </c>
      <c r="F100" s="68" t="str">
        <f ca="1">IF(B100="","",OFFSET(List1!R$11,tisk!A99,0))</f>
        <v>1/2019</v>
      </c>
      <c r="G100" s="191">
        <f ca="1">IF(B100="","",OFFSET(List1!T$11,tisk!A99,0))</f>
        <v>500000</v>
      </c>
      <c r="H100" s="200">
        <f ca="1">IF(B100="","",OFFSET(List1!U$11,tisk!A99,0))</f>
        <v>43830</v>
      </c>
      <c r="I100" s="198">
        <f ca="1">IF(B100="","",OFFSET(List1!W$11,tisk!A99,0))</f>
        <v>140</v>
      </c>
      <c r="J100" s="198">
        <f ca="1">IF(B100="","",OFFSET(List1!X$11,tisk!A99,0))</f>
        <v>190</v>
      </c>
      <c r="K100" s="198">
        <f ca="1">IF(B100="","",OFFSET(List1!Y$11,tisk!A99,0))</f>
        <v>90</v>
      </c>
      <c r="L100" s="198">
        <f ca="1">IF(B100="","",OFFSET(List1!Z$11,tisk!A99,0))</f>
        <v>420</v>
      </c>
      <c r="M100" s="191">
        <f ca="1">IF(B100="","",OFFSET(List1!AA$11,tisk!A99,0))</f>
        <v>500000</v>
      </c>
      <c r="N100" s="214">
        <v>0</v>
      </c>
      <c r="O100" s="219">
        <v>500000</v>
      </c>
      <c r="P100" s="214">
        <v>0</v>
      </c>
      <c r="Q100" s="191" t="str">
        <f ca="1">IF(B100="","",OFFSET(List1!AE$11,tisk!A99,0))</f>
        <v>NEINV</v>
      </c>
      <c r="R100" s="120"/>
      <c r="S100" s="191" t="str">
        <f ca="1">IF(B100="","",OFFSET(List1!AF$11,tisk!A99,0))</f>
        <v>NE</v>
      </c>
    </row>
    <row r="101" spans="1:19" s="2" customFormat="1" ht="90" x14ac:dyDescent="0.25">
      <c r="A101" s="51"/>
      <c r="B101" s="198"/>
      <c r="C101" s="3" t="str">
        <f ca="1">IF(B100="","",CONCATENATE("Okres ",OFFSET(List1!G$11,tisk!A99,0),"
","Právní forma","
",OFFSET(List1!J$11,tisk!A99,0),"
","IČO ",OFFSET(List1!K$11,tisk!A99,0),"
 ","B.Ú. ",OFFSET(List1!L$11,tisk!A99,0)))</f>
        <v>Okres Prostějov
Právní forma
Obec, městská část hlavního města Prahy
IČO 00288306
 B.Ú. 3522701/0100</v>
      </c>
      <c r="D101" s="5" t="str">
        <f ca="1">IF(B100="","",OFFSET(List1!O$11,tisk!A99,0))</f>
        <v>Oprava multifunkční budovy, bývalé hasičské zbrojnice v Klužínku spočívá ve výměně oken a dveří, rekonstrukci sociálního zařízení, elektroinstalace, podlah a stropů v přízemí i 1. patře.</v>
      </c>
      <c r="E101" s="199"/>
      <c r="F101" s="67"/>
      <c r="G101" s="191"/>
      <c r="H101" s="200"/>
      <c r="I101" s="198"/>
      <c r="J101" s="198"/>
      <c r="K101" s="198"/>
      <c r="L101" s="198"/>
      <c r="M101" s="191"/>
      <c r="N101" s="191"/>
      <c r="O101" s="220"/>
      <c r="P101" s="191"/>
      <c r="Q101" s="191"/>
      <c r="R101" s="120"/>
      <c r="S101" s="191"/>
    </row>
    <row r="102" spans="1:19" s="2" customFormat="1" ht="138" customHeight="1" x14ac:dyDescent="0.25">
      <c r="A102" s="51">
        <f>ROW()/3-1</f>
        <v>33</v>
      </c>
      <c r="B102" s="198"/>
      <c r="C102" s="3"/>
      <c r="D102" s="65" t="str">
        <f ca="1">IF(B100="","",CONCATENATE("Dotace bude použita na:","
",OFFSET(List1!P$11,tisk!A99,0)))</f>
        <v>Dotace bude použita na:
Výměna 19 ks oken, výměna vchodových dveří, 5 ks vnitřních dveří a 2 ks vrat, rekonstrukce sociálního zařízení včetně elektroinstalace, odpadů a vody. Oprava stropu v prvním patře, vystužení stropu v přízemí, zednické zapravení a vymalování všech prostor. Částečná oprava střechy a předláždění prostoru před budovou.</v>
      </c>
      <c r="E102" s="199"/>
      <c r="F102" s="68" t="str">
        <f ca="1">IF(B100="","",OFFSET(List1!S$11,tisk!A99,0))</f>
        <v>12/2019</v>
      </c>
      <c r="G102" s="191"/>
      <c r="H102" s="200"/>
      <c r="I102" s="198"/>
      <c r="J102" s="198"/>
      <c r="K102" s="198"/>
      <c r="L102" s="198"/>
      <c r="M102" s="191"/>
      <c r="N102" s="215"/>
      <c r="O102" s="221"/>
      <c r="P102" s="215"/>
      <c r="Q102" s="191"/>
      <c r="R102" s="120"/>
      <c r="S102" s="191"/>
    </row>
    <row r="103" spans="1:19" s="2" customFormat="1" ht="60" x14ac:dyDescent="0.25">
      <c r="A103" s="51"/>
      <c r="B103" s="198">
        <f ca="1">IF(OFFSET(List1!B$11,tisk!A102,0)&gt;0,OFFSET(List1!B$11,tisk!A102,0),"")</f>
        <v>34</v>
      </c>
      <c r="C103" s="3" t="str">
        <f ca="1">IF(B103="","",CONCATENATE(OFFSET(List1!C$11,tisk!A102,0),"
",OFFSET(List1!D$11,tisk!A102,0),"
",OFFSET(List1!E$11,tisk!A102,0),"
",OFFSET(List1!F$11,tisk!A102,0)))</f>
        <v>Obec Hraběšice
Hraběšice 50
Hraběšice
78815</v>
      </c>
      <c r="D103" s="64" t="str">
        <f ca="1">IF(B103="","",OFFSET(List1!N$11,tisk!A102,0))</f>
        <v>Oprava veřejného osvětlení v obci Hraběšice a místní části Krásné</v>
      </c>
      <c r="E103" s="199">
        <f ca="1">IF(B103="","",OFFSET(List1!Q$11,tisk!A102,0))</f>
        <v>483988</v>
      </c>
      <c r="F103" s="68" t="str">
        <f ca="1">IF(B103="","",OFFSET(List1!R$11,tisk!A102,0))</f>
        <v>1/2019</v>
      </c>
      <c r="G103" s="191">
        <f ca="1">IF(B103="","",OFFSET(List1!T$11,tisk!A102,0))</f>
        <v>200000</v>
      </c>
      <c r="H103" s="200">
        <f ca="1">IF(B103="","",OFFSET(List1!U$11,tisk!A102,0))</f>
        <v>43830</v>
      </c>
      <c r="I103" s="198">
        <f ca="1">IF(B103="","",OFFSET(List1!W$11,tisk!A102,0))</f>
        <v>200</v>
      </c>
      <c r="J103" s="198">
        <f ca="1">IF(B103="","",OFFSET(List1!X$11,tisk!A102,0))</f>
        <v>138</v>
      </c>
      <c r="K103" s="198">
        <f ca="1">IF(B103="","",OFFSET(List1!Y$11,tisk!A102,0))</f>
        <v>80</v>
      </c>
      <c r="L103" s="198">
        <f ca="1">IF(B103="","",OFFSET(List1!Z$11,tisk!A102,0))</f>
        <v>418</v>
      </c>
      <c r="M103" s="191">
        <f ca="1">IF(B103="","",OFFSET(List1!AA$11,tisk!A102,0))</f>
        <v>200000</v>
      </c>
      <c r="N103" s="214">
        <v>0</v>
      </c>
      <c r="O103" s="219">
        <v>200000</v>
      </c>
      <c r="P103" s="214">
        <v>0</v>
      </c>
      <c r="Q103" s="191" t="str">
        <f ca="1">IF(B103="","",OFFSET(List1!AE$11,tisk!A102,0))</f>
        <v>NEINV</v>
      </c>
      <c r="R103" s="120"/>
      <c r="S103" s="191" t="str">
        <f ca="1">IF(B103="","",OFFSET(List1!AF$11,tisk!A102,0))</f>
        <v>NE</v>
      </c>
    </row>
    <row r="104" spans="1:19" s="2" customFormat="1" ht="90" x14ac:dyDescent="0.25">
      <c r="A104" s="51"/>
      <c r="B104" s="198"/>
      <c r="C104" s="3" t="str">
        <f ca="1">IF(B103="","",CONCATENATE("Okres ",OFFSET(List1!G$11,tisk!A102,0),"
","Právní forma","
",OFFSET(List1!J$11,tisk!A102,0),"
","IČO ",OFFSET(List1!K$11,tisk!A102,0),"
 ","B.Ú. ",OFFSET(List1!L$11,tisk!A102,0)))</f>
        <v>Okres Šumperk
Právní forma
Obec, městská část hlavního města Prahy
IČO 00635928
 B.Ú. 1905614319/0800</v>
      </c>
      <c r="D104" s="5" t="str">
        <f ca="1">IF(B103="","",OFFSET(List1!O$11,tisk!A102,0))</f>
        <v>Výměna svítidel vysoce poruchového a zastaralého veřejného osvětlení v obci Hraběšice a místní části Krásné.</v>
      </c>
      <c r="E104" s="199"/>
      <c r="F104" s="67"/>
      <c r="G104" s="191"/>
      <c r="H104" s="200"/>
      <c r="I104" s="198"/>
      <c r="J104" s="198"/>
      <c r="K104" s="198"/>
      <c r="L104" s="198"/>
      <c r="M104" s="191"/>
      <c r="N104" s="191"/>
      <c r="O104" s="220"/>
      <c r="P104" s="191"/>
      <c r="Q104" s="191"/>
      <c r="R104" s="120"/>
      <c r="S104" s="191"/>
    </row>
    <row r="105" spans="1:19" s="2" customFormat="1" ht="45" x14ac:dyDescent="0.25">
      <c r="A105" s="51">
        <f>ROW()/3-1</f>
        <v>34</v>
      </c>
      <c r="B105" s="198"/>
      <c r="C105" s="3"/>
      <c r="D105" s="65" t="str">
        <f ca="1">IF(B103="","",CONCATENATE("Dotace bude použita na:","
",OFFSET(List1!P$11,tisk!A102,0)))</f>
        <v>Dotace bude použita na:
Výměna svítidel veřejného osvětlení - celkem 56 ks.</v>
      </c>
      <c r="E105" s="199"/>
      <c r="F105" s="68" t="str">
        <f ca="1">IF(B103="","",OFFSET(List1!S$11,tisk!A102,0))</f>
        <v>12/2019</v>
      </c>
      <c r="G105" s="191"/>
      <c r="H105" s="200"/>
      <c r="I105" s="198"/>
      <c r="J105" s="198"/>
      <c r="K105" s="198"/>
      <c r="L105" s="198"/>
      <c r="M105" s="191"/>
      <c r="N105" s="215"/>
      <c r="O105" s="221"/>
      <c r="P105" s="215"/>
      <c r="Q105" s="191"/>
      <c r="R105" s="120"/>
      <c r="S105" s="191"/>
    </row>
    <row r="106" spans="1:19" s="2" customFormat="1" ht="75" x14ac:dyDescent="0.25">
      <c r="A106" s="51"/>
      <c r="B106" s="198">
        <f ca="1">IF(OFFSET(List1!B$11,tisk!A105,0)&gt;0,OFFSET(List1!B$11,tisk!A105,0),"")</f>
        <v>35</v>
      </c>
      <c r="C106" s="3" t="str">
        <f ca="1">IF(B106="","",CONCATENATE(OFFSET(List1!C$11,tisk!A105,0),"
",OFFSET(List1!D$11,tisk!A105,0),"
",OFFSET(List1!E$11,tisk!A105,0),"
",OFFSET(List1!F$11,tisk!A105,0)))</f>
        <v>Obec Milotice nad Bečvou
Milotice nad Bečvou 59
Milotice nad Bečvou
75367</v>
      </c>
      <c r="D106" s="64" t="str">
        <f ca="1">IF(B106="","",OFFSET(List1!N$11,tisk!A105,0))</f>
        <v>Revitalizace obce Milotice nad Bečvou</v>
      </c>
      <c r="E106" s="199">
        <f ca="1">IF(B106="","",OFFSET(List1!Q$11,tisk!A105,0))</f>
        <v>1438000</v>
      </c>
      <c r="F106" s="68" t="str">
        <f ca="1">IF(B106="","",OFFSET(List1!R$11,tisk!A105,0))</f>
        <v>1/2019</v>
      </c>
      <c r="G106" s="191">
        <f ca="1">IF(B106="","",OFFSET(List1!T$11,tisk!A105,0))</f>
        <v>500000</v>
      </c>
      <c r="H106" s="200">
        <f ca="1">IF(B106="","",OFFSET(List1!U$11,tisk!A105,0))</f>
        <v>43830</v>
      </c>
      <c r="I106" s="198">
        <f ca="1">IF(B106="","",OFFSET(List1!W$11,tisk!A105,0))</f>
        <v>130</v>
      </c>
      <c r="J106" s="198">
        <f ca="1">IF(B106="","",OFFSET(List1!X$11,tisk!A105,0))</f>
        <v>148</v>
      </c>
      <c r="K106" s="198">
        <f ca="1">IF(B106="","",OFFSET(List1!Y$11,tisk!A105,0))</f>
        <v>140</v>
      </c>
      <c r="L106" s="198">
        <f ca="1">IF(B106="","",OFFSET(List1!Z$11,tisk!A105,0))</f>
        <v>418</v>
      </c>
      <c r="M106" s="191">
        <f ca="1">IF(B106="","",OFFSET(List1!AA$11,tisk!A105,0))</f>
        <v>500000</v>
      </c>
      <c r="N106" s="216">
        <v>0</v>
      </c>
      <c r="O106" s="216">
        <v>500000</v>
      </c>
      <c r="P106" s="214">
        <v>0</v>
      </c>
      <c r="Q106" s="191" t="str">
        <f ca="1">IF(B106="","",OFFSET(List1!AE$11,tisk!A105,0))</f>
        <v>INV</v>
      </c>
      <c r="R106" s="120"/>
      <c r="S106" s="191" t="str">
        <f ca="1">IF(B106="","",OFFSET(List1!AF$11,tisk!A105,0))</f>
        <v>NE</v>
      </c>
    </row>
    <row r="107" spans="1:19" s="2" customFormat="1" ht="90" x14ac:dyDescent="0.25">
      <c r="A107" s="51"/>
      <c r="B107" s="198"/>
      <c r="C107" s="3" t="str">
        <f ca="1">IF(B106="","",CONCATENATE("Okres ",OFFSET(List1!G$11,tisk!A105,0),"
","Právní forma","
",OFFSET(List1!J$11,tisk!A105,0),"
","IČO ",OFFSET(List1!K$11,tisk!A105,0),"
 ","B.Ú. ",OFFSET(List1!L$11,tisk!A105,0)))</f>
        <v>Okres Přerov
Právní forma
Obec, městská část hlavního města Prahy
IČO 00636398
 B.Ú. 1883118399/0800</v>
      </c>
      <c r="D107" s="5" t="str">
        <f ca="1">IF(B106="","",OFFSET(List1!O$11,tisk!A105,0))</f>
        <v>Revitalizace veřejných prostranství obce Milotice nad Bečvou - rekonstrukce a obnova.</v>
      </c>
      <c r="E107" s="199"/>
      <c r="F107" s="67"/>
      <c r="G107" s="191"/>
      <c r="H107" s="200"/>
      <c r="I107" s="198"/>
      <c r="J107" s="198"/>
      <c r="K107" s="198"/>
      <c r="L107" s="198"/>
      <c r="M107" s="191"/>
      <c r="N107" s="217"/>
      <c r="O107" s="217"/>
      <c r="P107" s="191"/>
      <c r="Q107" s="191"/>
      <c r="R107" s="120"/>
      <c r="S107" s="191"/>
    </row>
    <row r="108" spans="1:19" s="2" customFormat="1" ht="75" x14ac:dyDescent="0.25">
      <c r="A108" s="51">
        <f>ROW()/3-1</f>
        <v>35</v>
      </c>
      <c r="B108" s="198"/>
      <c r="C108" s="3"/>
      <c r="D108" s="65" t="str">
        <f ca="1">IF(B106="","",CONCATENATE("Dotace bude použita na:","
",OFFSET(List1!P$11,tisk!A105,0)))</f>
        <v>Dotace bude použita na:
Chodníky z plochých kamenů, rekonstrukce pumpy, zpevněné plochy, kamenná zídka, dřevěná kontrukce oplocení.</v>
      </c>
      <c r="E108" s="199"/>
      <c r="F108" s="68" t="str">
        <f ca="1">IF(B106="","",OFFSET(List1!S$11,tisk!A105,0))</f>
        <v>12/2019</v>
      </c>
      <c r="G108" s="191"/>
      <c r="H108" s="200"/>
      <c r="I108" s="198"/>
      <c r="J108" s="198"/>
      <c r="K108" s="198"/>
      <c r="L108" s="198"/>
      <c r="M108" s="191"/>
      <c r="N108" s="218"/>
      <c r="O108" s="218"/>
      <c r="P108" s="215"/>
      <c r="Q108" s="191"/>
      <c r="R108" s="120"/>
      <c r="S108" s="191"/>
    </row>
    <row r="109" spans="1:19" s="2" customFormat="1" ht="60" x14ac:dyDescent="0.25">
      <c r="A109" s="51"/>
      <c r="B109" s="198">
        <f ca="1">IF(OFFSET(List1!B$11,tisk!A108,0)&gt;0,OFFSET(List1!B$11,tisk!A108,0),"")</f>
        <v>36</v>
      </c>
      <c r="C109" s="3" t="str">
        <f ca="1">IF(B109="","",CONCATENATE(OFFSET(List1!C$11,tisk!A108,0),"
",OFFSET(List1!D$11,tisk!A108,0),"
",OFFSET(List1!E$11,tisk!A108,0),"
",OFFSET(List1!F$11,tisk!A108,0)))</f>
        <v>Obec Sušice
Sušice 63
Sušice
75111</v>
      </c>
      <c r="D109" s="64" t="str">
        <f ca="1">IF(B109="","",OFFSET(List1!N$11,tisk!A108,0))</f>
        <v>Výměna výloh vesnické prodejny v Sušicích</v>
      </c>
      <c r="E109" s="199">
        <f ca="1">IF(B109="","",OFFSET(List1!Q$11,tisk!A108,0))</f>
        <v>104600</v>
      </c>
      <c r="F109" s="68" t="str">
        <f ca="1">IF(B109="","",OFFSET(List1!R$11,tisk!A108,0))</f>
        <v>1/2019</v>
      </c>
      <c r="G109" s="191">
        <f ca="1">IF(B109="","",OFFSET(List1!T$11,tisk!A108,0))</f>
        <v>52300</v>
      </c>
      <c r="H109" s="200">
        <f ca="1">IF(B109="","",OFFSET(List1!U$11,tisk!A108,0))</f>
        <v>43830</v>
      </c>
      <c r="I109" s="198">
        <f ca="1">IF(B109="","",OFFSET(List1!W$11,tisk!A108,0))</f>
        <v>180</v>
      </c>
      <c r="J109" s="198">
        <f ca="1">IF(B109="","",OFFSET(List1!X$11,tisk!A108,0))</f>
        <v>158</v>
      </c>
      <c r="K109" s="198">
        <f ca="1">IF(B109="","",OFFSET(List1!Y$11,tisk!A108,0))</f>
        <v>80</v>
      </c>
      <c r="L109" s="198">
        <f ca="1">IF(B109="","",OFFSET(List1!Z$11,tisk!A108,0))</f>
        <v>418</v>
      </c>
      <c r="M109" s="191">
        <f ca="1">IF(B109="","",OFFSET(List1!AA$11,tisk!A108,0))</f>
        <v>52300</v>
      </c>
      <c r="N109" s="214">
        <v>0</v>
      </c>
      <c r="O109" s="219">
        <v>52300</v>
      </c>
      <c r="P109" s="214">
        <v>0</v>
      </c>
      <c r="Q109" s="191" t="str">
        <f ca="1">IF(B109="","",OFFSET(List1!AE$11,tisk!A108,0))</f>
        <v>NEINV</v>
      </c>
      <c r="R109" s="120"/>
      <c r="S109" s="191" t="str">
        <f ca="1">IF(B109="","",OFFSET(List1!AF$11,tisk!A108,0))</f>
        <v>ANO</v>
      </c>
    </row>
    <row r="110" spans="1:19" s="2" customFormat="1" ht="90" x14ac:dyDescent="0.25">
      <c r="A110" s="51"/>
      <c r="B110" s="198"/>
      <c r="C110" s="3" t="str">
        <f ca="1">IF(B109="","",CONCATENATE("Okres ",OFFSET(List1!G$11,tisk!A108,0),"
","Právní forma","
",OFFSET(List1!J$11,tisk!A108,0),"
","IČO ",OFFSET(List1!K$11,tisk!A108,0),"
 ","B.Ú. ",OFFSET(List1!L$11,tisk!A108,0)))</f>
        <v>Okres Přerov
Právní forma
Obec, městská část hlavního města Prahy
IČO 00636606
 B.Ú. 1882951389/0800</v>
      </c>
      <c r="D110" s="5" t="str">
        <f ca="1">IF(B109="","",OFFSET(List1!O$11,tisk!A108,0))</f>
        <v>Předmětem žádosti o dotaci je výměna 3 ks výloh - skleněných výkladců objektu venkovské prodejny smíšeného zboží v Sušicích. Objekt i pozemek je v majetku žadatele.</v>
      </c>
      <c r="E110" s="199"/>
      <c r="F110" s="67"/>
      <c r="G110" s="191"/>
      <c r="H110" s="200"/>
      <c r="I110" s="198"/>
      <c r="J110" s="198"/>
      <c r="K110" s="198"/>
      <c r="L110" s="198"/>
      <c r="M110" s="191"/>
      <c r="N110" s="191"/>
      <c r="O110" s="220"/>
      <c r="P110" s="191"/>
      <c r="Q110" s="191"/>
      <c r="R110" s="120"/>
      <c r="S110" s="191"/>
    </row>
    <row r="111" spans="1:19" s="2" customFormat="1" ht="105" x14ac:dyDescent="0.25">
      <c r="A111" s="51">
        <f>ROW()/3-1</f>
        <v>36</v>
      </c>
      <c r="B111" s="198"/>
      <c r="C111" s="3"/>
      <c r="D111" s="65" t="str">
        <f ca="1">IF(B109="","",CONCATENATE("Dotace bude použita na:","
",OFFSET(List1!P$11,tisk!A108,0)))</f>
        <v>Dotace bude použita na:
Stavební práce a dodávky spojené s výměnou 3 ks výloh - skleněných výkladců objektu venkovské prodejny smíšeného zboží v Sušicích včetně vnitřních a venkovních parapetů, pákových ovladačů.</v>
      </c>
      <c r="E111" s="199"/>
      <c r="F111" s="68" t="str">
        <f ca="1">IF(B109="","",OFFSET(List1!S$11,tisk!A108,0))</f>
        <v>12/2019</v>
      </c>
      <c r="G111" s="191"/>
      <c r="H111" s="200"/>
      <c r="I111" s="198"/>
      <c r="J111" s="198"/>
      <c r="K111" s="198"/>
      <c r="L111" s="198"/>
      <c r="M111" s="191"/>
      <c r="N111" s="215"/>
      <c r="O111" s="221"/>
      <c r="P111" s="215"/>
      <c r="Q111" s="191"/>
      <c r="R111" s="120"/>
      <c r="S111" s="191"/>
    </row>
    <row r="112" spans="1:19" s="2" customFormat="1" ht="60" x14ac:dyDescent="0.25">
      <c r="A112" s="51"/>
      <c r="B112" s="198">
        <f ca="1">IF(OFFSET(List1!B$11,tisk!A111,0)&gt;0,OFFSET(List1!B$11,tisk!A111,0),"")</f>
        <v>37</v>
      </c>
      <c r="C112" s="3" t="str">
        <f ca="1">IF(B112="","",CONCATENATE(OFFSET(List1!C$11,tisk!A111,0),"
",OFFSET(List1!D$11,tisk!A111,0),"
",OFFSET(List1!E$11,tisk!A111,0),"
",OFFSET(List1!F$11,tisk!A111,0)))</f>
        <v>Obec Stará Ves
Stará Ves 75
Stará Ves
75002</v>
      </c>
      <c r="D112" s="64" t="str">
        <f ca="1">IF(B112="","",OFFSET(List1!N$11,tisk!A111,0))</f>
        <v>Předláždění a stavební úpravy dvora  ZŠ a MŠ Stará Ves</v>
      </c>
      <c r="E112" s="199">
        <f ca="1">IF(B112="","",OFFSET(List1!Q$11,tisk!A111,0))</f>
        <v>1147300</v>
      </c>
      <c r="F112" s="68" t="str">
        <f ca="1">IF(B112="","",OFFSET(List1!R$11,tisk!A111,0))</f>
        <v>3/2019</v>
      </c>
      <c r="G112" s="191">
        <f ca="1">IF(B112="","",OFFSET(List1!T$11,tisk!A111,0))</f>
        <v>500000</v>
      </c>
      <c r="H112" s="200">
        <f ca="1">IF(B112="","",OFFSET(List1!U$11,tisk!A111,0))</f>
        <v>43830</v>
      </c>
      <c r="I112" s="198">
        <f ca="1">IF(B112="","",OFFSET(List1!W$11,tisk!A111,0))</f>
        <v>140</v>
      </c>
      <c r="J112" s="198">
        <f ca="1">IF(B112="","",OFFSET(List1!X$11,tisk!A111,0))</f>
        <v>188</v>
      </c>
      <c r="K112" s="198">
        <f ca="1">IF(B112="","",OFFSET(List1!Y$11,tisk!A111,0))</f>
        <v>90</v>
      </c>
      <c r="L112" s="198">
        <f ca="1">IF(B112="","",OFFSET(List1!Z$11,tisk!A111,0))</f>
        <v>418</v>
      </c>
      <c r="M112" s="191">
        <f ca="1">IF(B112="","",OFFSET(List1!AA$11,tisk!A111,0))</f>
        <v>500000</v>
      </c>
      <c r="N112" s="214">
        <v>0</v>
      </c>
      <c r="O112" s="219">
        <v>500000</v>
      </c>
      <c r="P112" s="214">
        <v>0</v>
      </c>
      <c r="Q112" s="191" t="str">
        <f ca="1">IF(B112="","",OFFSET(List1!AE$11,tisk!A111,0))</f>
        <v>INV</v>
      </c>
      <c r="R112" s="120"/>
      <c r="S112" s="191" t="str">
        <f ca="1">IF(B112="","",OFFSET(List1!AF$11,tisk!A111,0))</f>
        <v>NE</v>
      </c>
    </row>
    <row r="113" spans="1:19" s="2" customFormat="1" ht="105" x14ac:dyDescent="0.25">
      <c r="A113" s="51"/>
      <c r="B113" s="198"/>
      <c r="C113" s="3" t="str">
        <f ca="1">IF(B112="","",CONCATENATE("Okres ",OFFSET(List1!G$11,tisk!A111,0),"
","Právní forma","
",OFFSET(List1!J$11,tisk!A111,0),"
","IČO ",OFFSET(List1!K$11,tisk!A111,0),"
 ","B.Ú. ",OFFSET(List1!L$11,tisk!A111,0)))</f>
        <v>Okres Přerov
Právní forma
Obec, městská část hlavního města Prahy
IČO 00636584
 B.Ú. 22025831/0100</v>
      </c>
      <c r="D113" s="5" t="str">
        <f ca="1">IF(B112="","",OFFSET(List1!O$11,tisk!A111,0))</f>
        <v>Projekt řeší předláždění a stavební úpravy školního dvora ZŠ a MŠ Stará Ves. Bude provedeno vybourání stávající poškozené betonové dlažby, včetně betonového odvodnění dvora, výškové vyrovnání a vydláždění celé plochy novou zámkovou dlažbou.</v>
      </c>
      <c r="E113" s="199"/>
      <c r="F113" s="67"/>
      <c r="G113" s="191"/>
      <c r="H113" s="200"/>
      <c r="I113" s="198"/>
      <c r="J113" s="198"/>
      <c r="K113" s="198"/>
      <c r="L113" s="198"/>
      <c r="M113" s="191"/>
      <c r="N113" s="191"/>
      <c r="O113" s="220"/>
      <c r="P113" s="191"/>
      <c r="Q113" s="191"/>
      <c r="R113" s="120"/>
      <c r="S113" s="191"/>
    </row>
    <row r="114" spans="1:19" s="2" customFormat="1" ht="135" x14ac:dyDescent="0.25">
      <c r="A114" s="51">
        <f>ROW()/3-1</f>
        <v>37</v>
      </c>
      <c r="B114" s="198"/>
      <c r="C114" s="3"/>
      <c r="D114" s="65" t="str">
        <f ca="1">IF(B112="","",CONCATENATE("Dotace bude použita na:","
",OFFSET(List1!P$11,tisk!A111,0)))</f>
        <v>Dotace bude použita na:
Účelem použití dotace je předláždění a stavební úpravy dvora ZŠ a MŠ Stará Ves spočívající ve vybourání stávající poškozené betonové dlažby včetně betonového odvodnění a provedení výškového vyrovnání a odvodnění dvora a vydláždění celé plochy novou zámkovou dlažbou.</v>
      </c>
      <c r="E114" s="199"/>
      <c r="F114" s="68" t="str">
        <f ca="1">IF(B112="","",OFFSET(List1!S$11,tisk!A111,0))</f>
        <v>12/2019</v>
      </c>
      <c r="G114" s="191"/>
      <c r="H114" s="200"/>
      <c r="I114" s="198"/>
      <c r="J114" s="198"/>
      <c r="K114" s="198"/>
      <c r="L114" s="198"/>
      <c r="M114" s="191"/>
      <c r="N114" s="215"/>
      <c r="O114" s="221"/>
      <c r="P114" s="215"/>
      <c r="Q114" s="191"/>
      <c r="R114" s="120"/>
      <c r="S114" s="191"/>
    </row>
    <row r="115" spans="1:19" s="2" customFormat="1" ht="60" x14ac:dyDescent="0.25">
      <c r="A115" s="51"/>
      <c r="B115" s="198">
        <f ca="1">IF(OFFSET(List1!B$11,tisk!A114,0)&gt;0,OFFSET(List1!B$11,tisk!A114,0),"")</f>
        <v>38</v>
      </c>
      <c r="C115" s="3" t="str">
        <f ca="1">IF(B115="","",CONCATENATE(OFFSET(List1!C$11,tisk!A114,0),"
",OFFSET(List1!D$11,tisk!A114,0),"
",OFFSET(List1!E$11,tisk!A114,0),"
",OFFSET(List1!F$11,tisk!A114,0)))</f>
        <v>Obec Sobotín
Sobotín 54
Sobotín
78816</v>
      </c>
      <c r="D115" s="64" t="str">
        <f ca="1">IF(B115="","",OFFSET(List1!N$11,tisk!A114,0))</f>
        <v>Stavební úpravy ve 3. NP ZŠ Sobotín</v>
      </c>
      <c r="E115" s="199">
        <f ca="1">IF(B115="","",OFFSET(List1!Q$11,tisk!A114,0))</f>
        <v>273572</v>
      </c>
      <c r="F115" s="68" t="str">
        <f ca="1">IF(B115="","",OFFSET(List1!R$11,tisk!A114,0))</f>
        <v>3/2019</v>
      </c>
      <c r="G115" s="191">
        <f ca="1">IF(B115="","",OFFSET(List1!T$11,tisk!A114,0))</f>
        <v>136786</v>
      </c>
      <c r="H115" s="200">
        <f ca="1">IF(B115="","",OFFSET(List1!U$11,tisk!A114,0))</f>
        <v>43830</v>
      </c>
      <c r="I115" s="198">
        <f ca="1">IF(B115="","",OFFSET(List1!W$11,tisk!A114,0))</f>
        <v>140</v>
      </c>
      <c r="J115" s="198">
        <f ca="1">IF(B115="","",OFFSET(List1!X$11,tisk!A114,0))</f>
        <v>198</v>
      </c>
      <c r="K115" s="198">
        <f ca="1">IF(B115="","",OFFSET(List1!Y$11,tisk!A114,0))</f>
        <v>80</v>
      </c>
      <c r="L115" s="198">
        <f ca="1">IF(B115="","",OFFSET(List1!Z$11,tisk!A114,0))</f>
        <v>418</v>
      </c>
      <c r="M115" s="191">
        <f ca="1">IF(B115="","",OFFSET(List1!AA$11,tisk!A114,0))</f>
        <v>136786</v>
      </c>
      <c r="N115" s="214">
        <v>0</v>
      </c>
      <c r="O115" s="219">
        <v>136786</v>
      </c>
      <c r="P115" s="214">
        <v>0</v>
      </c>
      <c r="Q115" s="191" t="str">
        <f ca="1">IF(B115="","",OFFSET(List1!AE$11,tisk!A114,0))</f>
        <v>INV</v>
      </c>
      <c r="R115" s="120"/>
      <c r="S115" s="191" t="str">
        <f ca="1">IF(B115="","",OFFSET(List1!AF$11,tisk!A114,0))</f>
        <v>NE</v>
      </c>
    </row>
    <row r="116" spans="1:19" s="2" customFormat="1" ht="90" x14ac:dyDescent="0.25">
      <c r="A116" s="51"/>
      <c r="B116" s="198"/>
      <c r="C116" s="3" t="str">
        <f ca="1">IF(B115="","",CONCATENATE("Okres ",OFFSET(List1!G$11,tisk!A114,0),"
","Právní forma","
",OFFSET(List1!J$11,tisk!A114,0),"
","IČO ",OFFSET(List1!K$11,tisk!A114,0),"
 ","B.Ú. ",OFFSET(List1!L$11,tisk!A114,0)))</f>
        <v>Okres Šumperk
Právní forma
Obec, městská část hlavního města Prahy
IČO 00303348
 B.Ú. 94-4617841/0710</v>
      </c>
      <c r="D116" s="5" t="str">
        <f ca="1">IF(B115="","",OFFSET(List1!O$11,tisk!A114,0))</f>
        <v>V rámci stavebních úprav budou vybudovány v půdních prostorách stávající Základní školy 3 nové místnosti a to kancelář pro vedoucí učitelku, serverovna a kabinet na pomůcky.</v>
      </c>
      <c r="E116" s="199"/>
      <c r="F116" s="67"/>
      <c r="G116" s="191"/>
      <c r="H116" s="200"/>
      <c r="I116" s="198"/>
      <c r="J116" s="198"/>
      <c r="K116" s="198"/>
      <c r="L116" s="198"/>
      <c r="M116" s="191"/>
      <c r="N116" s="191"/>
      <c r="O116" s="220"/>
      <c r="P116" s="191"/>
      <c r="Q116" s="191"/>
      <c r="R116" s="120"/>
      <c r="S116" s="191"/>
    </row>
    <row r="117" spans="1:19" s="2" customFormat="1" ht="60" x14ac:dyDescent="0.25">
      <c r="A117" s="51">
        <f>ROW()/3-1</f>
        <v>38</v>
      </c>
      <c r="B117" s="198"/>
      <c r="C117" s="3"/>
      <c r="D117" s="65" t="str">
        <f ca="1">IF(B115="","",CONCATENATE("Dotace bude použita na:","
",OFFSET(List1!P$11,tisk!A114,0)))</f>
        <v>Dotace bude použita na:
Stavební úpravy III. NP ZŠ Sobotín  - vybudování kanceláře pro vedoucí učitelku, serverovny a kabinetu.</v>
      </c>
      <c r="E117" s="199"/>
      <c r="F117" s="68" t="str">
        <f ca="1">IF(B115="","",OFFSET(List1!S$11,tisk!A114,0))</f>
        <v>5/2019</v>
      </c>
      <c r="G117" s="191"/>
      <c r="H117" s="200"/>
      <c r="I117" s="198"/>
      <c r="J117" s="198"/>
      <c r="K117" s="198"/>
      <c r="L117" s="198"/>
      <c r="M117" s="191"/>
      <c r="N117" s="215"/>
      <c r="O117" s="221"/>
      <c r="P117" s="215"/>
      <c r="Q117" s="191"/>
      <c r="R117" s="120"/>
      <c r="S117" s="191"/>
    </row>
    <row r="118" spans="1:19" s="2" customFormat="1" ht="60" x14ac:dyDescent="0.25">
      <c r="A118" s="51"/>
      <c r="B118" s="198">
        <f ca="1">IF(OFFSET(List1!B$11,tisk!A117,0)&gt;0,OFFSET(List1!B$11,tisk!A117,0),"")</f>
        <v>39</v>
      </c>
      <c r="C118" s="3" t="str">
        <f ca="1">IF(B118="","",CONCATENATE(OFFSET(List1!C$11,tisk!A117,0),"
",OFFSET(List1!D$11,tisk!A117,0),"
",OFFSET(List1!E$11,tisk!A117,0),"
",OFFSET(List1!F$11,tisk!A117,0)))</f>
        <v>Obec Otinoves
Otinoves 177
Otinoves
79861</v>
      </c>
      <c r="D118" s="64" t="str">
        <f ca="1">IF(B118="","",OFFSET(List1!N$11,tisk!A117,0))</f>
        <v>Modernizace zdravotního střediska 2019</v>
      </c>
      <c r="E118" s="199">
        <f ca="1">IF(B118="","",OFFSET(List1!Q$11,tisk!A117,0))</f>
        <v>1200000</v>
      </c>
      <c r="F118" s="68" t="str">
        <f ca="1">IF(B118="","",OFFSET(List1!R$11,tisk!A117,0))</f>
        <v>4/2019</v>
      </c>
      <c r="G118" s="191">
        <f ca="1">IF(B118="","",OFFSET(List1!T$11,tisk!A117,0))</f>
        <v>500000</v>
      </c>
      <c r="H118" s="200">
        <f ca="1">IF(B118="","",OFFSET(List1!U$11,tisk!A117,0))</f>
        <v>43830</v>
      </c>
      <c r="I118" s="198">
        <f ca="1">IF(B118="","",OFFSET(List1!W$11,tisk!A117,0))</f>
        <v>130</v>
      </c>
      <c r="J118" s="198">
        <f ca="1">IF(B118="","",OFFSET(List1!X$11,tisk!A117,0))</f>
        <v>196</v>
      </c>
      <c r="K118" s="198">
        <f ca="1">IF(B118="","",OFFSET(List1!Y$11,tisk!A117,0))</f>
        <v>90</v>
      </c>
      <c r="L118" s="198">
        <f ca="1">IF(B118="","",OFFSET(List1!Z$11,tisk!A117,0))</f>
        <v>416</v>
      </c>
      <c r="M118" s="191">
        <f ca="1">IF(B118="","",OFFSET(List1!AA$11,tisk!A117,0))</f>
        <v>500000</v>
      </c>
      <c r="N118" s="214">
        <v>0</v>
      </c>
      <c r="O118" s="219">
        <v>500000</v>
      </c>
      <c r="P118" s="214">
        <v>0</v>
      </c>
      <c r="Q118" s="191" t="str">
        <f ca="1">IF(B118="","",OFFSET(List1!AE$11,tisk!A117,0))</f>
        <v>NEINV</v>
      </c>
      <c r="R118" s="120"/>
      <c r="S118" s="191" t="str">
        <f ca="1">IF(B118="","",OFFSET(List1!AF$11,tisk!A117,0))</f>
        <v>ANO</v>
      </c>
    </row>
    <row r="119" spans="1:19" s="2" customFormat="1" ht="105" x14ac:dyDescent="0.25">
      <c r="A119" s="51"/>
      <c r="B119" s="198"/>
      <c r="C119" s="3" t="str">
        <f ca="1">IF(B118="","",CONCATENATE("Okres ",OFFSET(List1!G$11,tisk!A117,0),"
","Právní forma","
",OFFSET(List1!J$11,tisk!A117,0),"
","IČO ",OFFSET(List1!K$11,tisk!A117,0),"
 ","B.Ú. ",OFFSET(List1!L$11,tisk!A117,0)))</f>
        <v>Okres Prostějov
Právní forma
Obec, městská část hlavního města Prahy
IČO 00288594
 B.Ú. 11223701/0100</v>
      </c>
      <c r="D119" s="5" t="str">
        <f ca="1">IF(B118="","",OFFSET(List1!O$11,tisk!A117,0))</f>
        <v>V ordinaci lékaře oprava: vodovodních rozvodů, topení, odpadů, elektroinstalace, WC, výměna podlah, dveří včetně zárubní, nová dispozice ordinace, nové omítky, vymalování, odhlučnění ordinace, zateplení stropů, sanace sklepů.</v>
      </c>
      <c r="E119" s="199"/>
      <c r="F119" s="67"/>
      <c r="G119" s="191"/>
      <c r="H119" s="200"/>
      <c r="I119" s="198"/>
      <c r="J119" s="198"/>
      <c r="K119" s="198"/>
      <c r="L119" s="198"/>
      <c r="M119" s="191"/>
      <c r="N119" s="191"/>
      <c r="O119" s="220"/>
      <c r="P119" s="191"/>
      <c r="Q119" s="191"/>
      <c r="R119" s="120"/>
      <c r="S119" s="191"/>
    </row>
    <row r="120" spans="1:19" s="2" customFormat="1" ht="120" x14ac:dyDescent="0.25">
      <c r="A120" s="51">
        <f>ROW()/3-1</f>
        <v>39</v>
      </c>
      <c r="B120" s="198"/>
      <c r="C120" s="3"/>
      <c r="D120" s="65" t="str">
        <f ca="1">IF(B118="","",CONCATENATE("Dotace bude použita na:","
",OFFSET(List1!P$11,tisk!A117,0)))</f>
        <v>Dotace bude použita na:
V ordinaci lékaře oprava: vodovodních rozvodů, topení, odpadů, elekroinstalace, WC, výměna podlah, dveří včetně zárubní, nová dispozice ordinace, nové omítky, vymalování, odhlučnění ordinace, zateplení stropů, sanace sklepů.</v>
      </c>
      <c r="E120" s="199"/>
      <c r="F120" s="68" t="str">
        <f ca="1">IF(B118="","",OFFSET(List1!S$11,tisk!A117,0))</f>
        <v>12/2019</v>
      </c>
      <c r="G120" s="191"/>
      <c r="H120" s="200"/>
      <c r="I120" s="198"/>
      <c r="J120" s="198"/>
      <c r="K120" s="198"/>
      <c r="L120" s="198"/>
      <c r="M120" s="191"/>
      <c r="N120" s="215"/>
      <c r="O120" s="221"/>
      <c r="P120" s="215"/>
      <c r="Q120" s="191"/>
      <c r="R120" s="120"/>
      <c r="S120" s="191"/>
    </row>
    <row r="121" spans="1:19" s="2" customFormat="1" ht="60" x14ac:dyDescent="0.25">
      <c r="A121" s="51"/>
      <c r="B121" s="198">
        <f ca="1">IF(OFFSET(List1!B$11,tisk!A120,0)&gt;0,OFFSET(List1!B$11,tisk!A120,0),"")</f>
        <v>40</v>
      </c>
      <c r="C121" s="3" t="str">
        <f ca="1">IF(B121="","",CONCATENATE(OFFSET(List1!C$11,tisk!A120,0),"
",OFFSET(List1!D$11,tisk!A120,0),"
",OFFSET(List1!E$11,tisk!A120,0),"
",OFFSET(List1!F$11,tisk!A120,0)))</f>
        <v>Obec Obědkovice
Obědkovice 79
Obědkovice
79823</v>
      </c>
      <c r="D121" s="64" t="str">
        <f ca="1">IF(B121="","",OFFSET(List1!N$11,tisk!A120,0))</f>
        <v>Oprava chodníků, vjezdů a odstavných ploch</v>
      </c>
      <c r="E121" s="199">
        <f ca="1">IF(B121="","",OFFSET(List1!Q$11,tisk!A120,0))</f>
        <v>1100000</v>
      </c>
      <c r="F121" s="68" t="str">
        <f ca="1">IF(B121="","",OFFSET(List1!R$11,tisk!A120,0))</f>
        <v>1/2019</v>
      </c>
      <c r="G121" s="191">
        <f ca="1">IF(B121="","",OFFSET(List1!T$11,tisk!A120,0))</f>
        <v>500000</v>
      </c>
      <c r="H121" s="200">
        <f ca="1">IF(B121="","",OFFSET(List1!U$11,tisk!A120,0))</f>
        <v>43830</v>
      </c>
      <c r="I121" s="198">
        <f ca="1">IF(B121="","",OFFSET(List1!W$11,tisk!A120,0))</f>
        <v>180</v>
      </c>
      <c r="J121" s="198">
        <f ca="1">IF(B121="","",OFFSET(List1!X$11,tisk!A120,0))</f>
        <v>146</v>
      </c>
      <c r="K121" s="198">
        <f ca="1">IF(B121="","",OFFSET(List1!Y$11,tisk!A120,0))</f>
        <v>90</v>
      </c>
      <c r="L121" s="198">
        <f ca="1">IF(B121="","",OFFSET(List1!Z$11,tisk!A120,0))</f>
        <v>416</v>
      </c>
      <c r="M121" s="191">
        <f ca="1">IF(B121="","",OFFSET(List1!AA$11,tisk!A120,0))</f>
        <v>500000</v>
      </c>
      <c r="N121" s="214">
        <v>0</v>
      </c>
      <c r="O121" s="219">
        <v>500000</v>
      </c>
      <c r="P121" s="214">
        <v>0</v>
      </c>
      <c r="Q121" s="191" t="str">
        <f ca="1">IF(B121="","",OFFSET(List1!AE$11,tisk!A120,0))</f>
        <v>NEINV</v>
      </c>
      <c r="R121" s="120"/>
      <c r="S121" s="191" t="str">
        <f ca="1">IF(B121="","",OFFSET(List1!AF$11,tisk!A120,0))</f>
        <v>NE</v>
      </c>
    </row>
    <row r="122" spans="1:19" s="2" customFormat="1" ht="90" x14ac:dyDescent="0.25">
      <c r="A122" s="51"/>
      <c r="B122" s="198"/>
      <c r="C122" s="3" t="str">
        <f ca="1">IF(B121="","",CONCATENATE("Okres ",OFFSET(List1!G$11,tisk!A120,0),"
","Právní forma","
",OFFSET(List1!J$11,tisk!A120,0),"
","IČO ",OFFSET(List1!K$11,tisk!A120,0),"
 ","B.Ú. ",OFFSET(List1!L$11,tisk!A120,0)))</f>
        <v>Okres Prostějov
Právní forma
Obec, městská část hlavního města Prahy
IČO 00488569
 B.Ú. 1500557379/0800</v>
      </c>
      <c r="D122" s="5" t="str">
        <f ca="1">IF(B121="","",OFFSET(List1!O$11,tisk!A120,0))</f>
        <v>Oprava chodníků, vjezdů a odstavných ploch v obci Obědkovice.</v>
      </c>
      <c r="E122" s="199"/>
      <c r="F122" s="67"/>
      <c r="G122" s="191"/>
      <c r="H122" s="200"/>
      <c r="I122" s="198"/>
      <c r="J122" s="198"/>
      <c r="K122" s="198"/>
      <c r="L122" s="198"/>
      <c r="M122" s="191"/>
      <c r="N122" s="191"/>
      <c r="O122" s="220"/>
      <c r="P122" s="191"/>
      <c r="Q122" s="191"/>
      <c r="R122" s="120"/>
      <c r="S122" s="191"/>
    </row>
    <row r="123" spans="1:19" s="2" customFormat="1" ht="90" x14ac:dyDescent="0.25">
      <c r="A123" s="51">
        <f>ROW()/3-1</f>
        <v>40</v>
      </c>
      <c r="B123" s="198"/>
      <c r="C123" s="3"/>
      <c r="D123" s="65" t="str">
        <f ca="1">IF(B121="","",CONCATENATE("Dotace bude použita na:","
",OFFSET(List1!P$11,tisk!A120,0)))</f>
        <v>Dotace bude použita na:
Akce bude probíhat jako neinvestiční výdaj.
Dotace bude použita na opravu chodníků, vjezdů a odstavných ploch v rámci obce Obědkovice.</v>
      </c>
      <c r="E123" s="199"/>
      <c r="F123" s="68" t="str">
        <f ca="1">IF(B121="","",OFFSET(List1!S$11,tisk!A120,0))</f>
        <v>12/2019</v>
      </c>
      <c r="G123" s="191"/>
      <c r="H123" s="200"/>
      <c r="I123" s="198"/>
      <c r="J123" s="198"/>
      <c r="K123" s="198"/>
      <c r="L123" s="198"/>
      <c r="M123" s="191"/>
      <c r="N123" s="215"/>
      <c r="O123" s="221"/>
      <c r="P123" s="215"/>
      <c r="Q123" s="191"/>
      <c r="R123" s="120"/>
      <c r="S123" s="191"/>
    </row>
    <row r="124" spans="1:19" s="2" customFormat="1" ht="60" x14ac:dyDescent="0.25">
      <c r="A124" s="51"/>
      <c r="B124" s="198">
        <f ca="1">IF(OFFSET(List1!B$11,tisk!A123,0)&gt;0,OFFSET(List1!B$11,tisk!A123,0),"")</f>
        <v>41</v>
      </c>
      <c r="C124" s="3" t="str">
        <f ca="1">IF(B124="","",CONCATENATE(OFFSET(List1!C$11,tisk!A123,0),"
",OFFSET(List1!D$11,tisk!A123,0),"
",OFFSET(List1!E$11,tisk!A123,0),"
",OFFSET(List1!F$11,tisk!A123,0)))</f>
        <v>Městys Protivanov
Náměstí 32
Protivanov
79848</v>
      </c>
      <c r="D124" s="64" t="str">
        <f ca="1">IF(B124="","",OFFSET(List1!N$11,tisk!A123,0))</f>
        <v>Revitalizace víceúčelového domu Protivanov</v>
      </c>
      <c r="E124" s="199">
        <f ca="1">IF(B124="","",OFFSET(List1!Q$11,tisk!A123,0))</f>
        <v>5091775</v>
      </c>
      <c r="F124" s="68" t="str">
        <f ca="1">IF(B124="","",OFFSET(List1!R$11,tisk!A123,0))</f>
        <v>1/2019</v>
      </c>
      <c r="G124" s="191">
        <f ca="1">IF(B124="","",OFFSET(List1!T$11,tisk!A123,0))</f>
        <v>500000</v>
      </c>
      <c r="H124" s="200">
        <f ca="1">IF(B124="","",OFFSET(List1!U$11,tisk!A123,0))</f>
        <v>43830</v>
      </c>
      <c r="I124" s="198">
        <f ca="1">IF(B124="","",OFFSET(List1!W$11,tisk!A123,0))</f>
        <v>140</v>
      </c>
      <c r="J124" s="198">
        <f ca="1">IF(B124="","",OFFSET(List1!X$11,tisk!A123,0))</f>
        <v>136</v>
      </c>
      <c r="K124" s="198">
        <f ca="1">IF(B124="","",OFFSET(List1!Y$11,tisk!A123,0))</f>
        <v>140</v>
      </c>
      <c r="L124" s="198">
        <f ca="1">IF(B124="","",OFFSET(List1!Z$11,tisk!A123,0))</f>
        <v>416</v>
      </c>
      <c r="M124" s="191">
        <f ca="1">IF(B124="","",OFFSET(List1!AA$11,tisk!A123,0))</f>
        <v>500000</v>
      </c>
      <c r="N124" s="214">
        <v>0</v>
      </c>
      <c r="O124" s="219">
        <v>500000</v>
      </c>
      <c r="P124" s="214">
        <v>0</v>
      </c>
      <c r="Q124" s="191" t="str">
        <f ca="1">IF(B124="","",OFFSET(List1!AE$11,tisk!A123,0))</f>
        <v>INV</v>
      </c>
      <c r="R124" s="120"/>
      <c r="S124" s="191" t="str">
        <f ca="1">IF(B124="","",OFFSET(List1!AF$11,tisk!A123,0))</f>
        <v>ANO</v>
      </c>
    </row>
    <row r="125" spans="1:19" s="2" customFormat="1" ht="90" x14ac:dyDescent="0.25">
      <c r="A125" s="51"/>
      <c r="B125" s="198"/>
      <c r="C125" s="3" t="str">
        <f ca="1">IF(B124="","",CONCATENATE("Okres ",OFFSET(List1!G$11,tisk!A123,0),"
","Právní forma","
",OFFSET(List1!J$11,tisk!A123,0),"
","IČO ",OFFSET(List1!K$11,tisk!A123,0),"
 ","B.Ú. ",OFFSET(List1!L$11,tisk!A123,0)))</f>
        <v>Okres Prostějov
Právní forma
Obec, městská část hlavního města Prahy
IČO 00288675
 B.Ú. 1922701/0100</v>
      </c>
      <c r="D125" s="5" t="str">
        <f ca="1">IF(B124="","",OFFSET(List1!O$11,tisk!A123,0))</f>
        <v>Jedná se o opravu víceúčelové stavby č. p. 16, Protivanov na parc. č. st. 41/1 k. ú. Protivanov ve vlastnictví obce, kde se v 1. NP nachází dílna firmy, která zaměstnává cca 15 stálých zaměstnanců a ve 2. NP 3 bytové jednotky.</v>
      </c>
      <c r="E125" s="199"/>
      <c r="F125" s="67"/>
      <c r="G125" s="191"/>
      <c r="H125" s="200"/>
      <c r="I125" s="198"/>
      <c r="J125" s="198"/>
      <c r="K125" s="198"/>
      <c r="L125" s="198"/>
      <c r="M125" s="191"/>
      <c r="N125" s="191"/>
      <c r="O125" s="220"/>
      <c r="P125" s="191"/>
      <c r="Q125" s="191"/>
      <c r="R125" s="120"/>
      <c r="S125" s="191"/>
    </row>
    <row r="126" spans="1:19" s="2" customFormat="1" ht="45" x14ac:dyDescent="0.25">
      <c r="A126" s="51">
        <f>ROW()/3-1</f>
        <v>41</v>
      </c>
      <c r="B126" s="198"/>
      <c r="C126" s="3"/>
      <c r="D126" s="65" t="str">
        <f ca="1">IF(B124="","",CONCATENATE("Dotace bude použita na:","
",OFFSET(List1!P$11,tisk!A123,0)))</f>
        <v>Dotace bude použita na:
Stavební úpravy objektu Protivanov č. p. 16.</v>
      </c>
      <c r="E126" s="199"/>
      <c r="F126" s="68" t="str">
        <f ca="1">IF(B124="","",OFFSET(List1!S$11,tisk!A123,0))</f>
        <v>12/2019</v>
      </c>
      <c r="G126" s="191"/>
      <c r="H126" s="200"/>
      <c r="I126" s="198"/>
      <c r="J126" s="198"/>
      <c r="K126" s="198"/>
      <c r="L126" s="198"/>
      <c r="M126" s="191"/>
      <c r="N126" s="215"/>
      <c r="O126" s="221"/>
      <c r="P126" s="215"/>
      <c r="Q126" s="191"/>
      <c r="R126" s="120"/>
      <c r="S126" s="191"/>
    </row>
    <row r="127" spans="1:19" s="2" customFormat="1" ht="60" x14ac:dyDescent="0.25">
      <c r="A127" s="51"/>
      <c r="B127" s="198">
        <f ca="1">IF(OFFSET(List1!B$11,tisk!A126,0)&gt;0,OFFSET(List1!B$11,tisk!A126,0),"")</f>
        <v>42</v>
      </c>
      <c r="C127" s="3" t="str">
        <f ca="1">IF(B127="","",CONCATENATE(OFFSET(List1!C$11,tisk!A126,0),"
",OFFSET(List1!D$11,tisk!A126,0),"
",OFFSET(List1!E$11,tisk!A126,0),"
",OFFSET(List1!F$11,tisk!A126,0)))</f>
        <v>Obec Lipinka
Lipinka 82
Lipinka
78383</v>
      </c>
      <c r="D127" s="64" t="str">
        <f ca="1">IF(B127="","",OFFSET(List1!N$11,tisk!A126,0))</f>
        <v>Oprava světelných zdrojů veřejného osvětlení</v>
      </c>
      <c r="E127" s="199">
        <f ca="1">IF(B127="","",OFFSET(List1!Q$11,tisk!A126,0))</f>
        <v>388421</v>
      </c>
      <c r="F127" s="68" t="str">
        <f ca="1">IF(B127="","",OFFSET(List1!R$11,tisk!A126,0))</f>
        <v>1/2019</v>
      </c>
      <c r="G127" s="191">
        <f ca="1">IF(B127="","",OFFSET(List1!T$11,tisk!A126,0))</f>
        <v>194210</v>
      </c>
      <c r="H127" s="200">
        <f ca="1">IF(B127="","",OFFSET(List1!U$11,tisk!A126,0))</f>
        <v>43830</v>
      </c>
      <c r="I127" s="198">
        <f ca="1">IF(B127="","",OFFSET(List1!W$11,tisk!A126,0))</f>
        <v>180</v>
      </c>
      <c r="J127" s="198">
        <f ca="1">IF(B127="","",OFFSET(List1!X$11,tisk!A126,0))</f>
        <v>153</v>
      </c>
      <c r="K127" s="198">
        <f ca="1">IF(B127="","",OFFSET(List1!Y$11,tisk!A126,0))</f>
        <v>80</v>
      </c>
      <c r="L127" s="198">
        <f ca="1">IF(B127="","",OFFSET(List1!Z$11,tisk!A126,0))</f>
        <v>413</v>
      </c>
      <c r="M127" s="191">
        <f ca="1">IF(B127="","",OFFSET(List1!AA$11,tisk!A126,0))</f>
        <v>194210</v>
      </c>
      <c r="N127" s="216">
        <v>0</v>
      </c>
      <c r="O127" s="216">
        <v>194210</v>
      </c>
      <c r="P127" s="214">
        <v>0</v>
      </c>
      <c r="Q127" s="191" t="str">
        <f ca="1">IF(B127="","",OFFSET(List1!AE$11,tisk!A126,0))</f>
        <v>NEINV</v>
      </c>
      <c r="R127" s="120"/>
      <c r="S127" s="191" t="str">
        <f ca="1">IF(B127="","",OFFSET(List1!AF$11,tisk!A126,0))</f>
        <v>NE</v>
      </c>
    </row>
    <row r="128" spans="1:19" s="2" customFormat="1" ht="90" x14ac:dyDescent="0.25">
      <c r="A128" s="51"/>
      <c r="B128" s="198"/>
      <c r="C128" s="3" t="str">
        <f ca="1">IF(B127="","",CONCATENATE("Okres ",OFFSET(List1!G$11,tisk!A126,0),"
","Právní forma","
",OFFSET(List1!J$11,tisk!A126,0),"
","IČO ",OFFSET(List1!K$11,tisk!A126,0),"
 ","B.Ú. ",OFFSET(List1!L$11,tisk!A126,0)))</f>
        <v>Okres Olomouc
Právní forma
Obec, městská část hlavního města Prahy
IČO 00302911
 B.Ú. 1905617309/0800</v>
      </c>
      <c r="D128" s="5" t="str">
        <f ca="1">IF(B127="","",OFFSET(List1!O$11,tisk!A126,0))</f>
        <v>Oprava světelných zdrojů veřejného osvětlení - veřejné osvětlení je velmi staré a poměrně nákladné.</v>
      </c>
      <c r="E128" s="199"/>
      <c r="F128" s="67"/>
      <c r="G128" s="191"/>
      <c r="H128" s="200"/>
      <c r="I128" s="198"/>
      <c r="J128" s="198"/>
      <c r="K128" s="198"/>
      <c r="L128" s="198"/>
      <c r="M128" s="191"/>
      <c r="N128" s="217"/>
      <c r="O128" s="217"/>
      <c r="P128" s="191"/>
      <c r="Q128" s="191"/>
      <c r="R128" s="120"/>
      <c r="S128" s="191"/>
    </row>
    <row r="129" spans="1:19" s="2" customFormat="1" ht="45" x14ac:dyDescent="0.25">
      <c r="A129" s="51">
        <f>ROW()/3-1</f>
        <v>42</v>
      </c>
      <c r="B129" s="198"/>
      <c r="C129" s="3"/>
      <c r="D129" s="65" t="str">
        <f ca="1">IF(B127="","",CONCATENATE("Dotace bude použita na:","
",OFFSET(List1!P$11,tisk!A126,0)))</f>
        <v>Dotace bude použita na:
Na opravu světelných zdrojů veřejného osvětlení.</v>
      </c>
      <c r="E129" s="199"/>
      <c r="F129" s="68" t="str">
        <f ca="1">IF(B127="","",OFFSET(List1!S$11,tisk!A126,0))</f>
        <v>12/2019</v>
      </c>
      <c r="G129" s="191"/>
      <c r="H129" s="200"/>
      <c r="I129" s="198"/>
      <c r="J129" s="198"/>
      <c r="K129" s="198"/>
      <c r="L129" s="198"/>
      <c r="M129" s="191"/>
      <c r="N129" s="218"/>
      <c r="O129" s="218"/>
      <c r="P129" s="215"/>
      <c r="Q129" s="191"/>
      <c r="R129" s="120"/>
      <c r="S129" s="191"/>
    </row>
    <row r="130" spans="1:19" s="2" customFormat="1" ht="60" x14ac:dyDescent="0.25">
      <c r="A130" s="51"/>
      <c r="B130" s="198">
        <f ca="1">IF(OFFSET(List1!B$11,tisk!A129,0)&gt;0,OFFSET(List1!B$11,tisk!A129,0),"")</f>
        <v>43</v>
      </c>
      <c r="C130" s="3" t="str">
        <f ca="1">IF(B130="","",CONCATENATE(OFFSET(List1!C$11,tisk!A129,0),"
",OFFSET(List1!D$11,tisk!A129,0),"
",OFFSET(List1!E$11,tisk!A129,0),"
",OFFSET(List1!F$11,tisk!A129,0)))</f>
        <v>Obec Kopřivná
Kopřivná 115
Kopřivná
78833</v>
      </c>
      <c r="D130" s="64" t="str">
        <f ca="1">IF(B130="","",OFFSET(List1!N$11,tisk!A129,0))</f>
        <v>Obnova místních komunikací v obci Kopřivná - 2. etapa</v>
      </c>
      <c r="E130" s="199">
        <f ca="1">IF(B130="","",OFFSET(List1!Q$11,tisk!A129,0))</f>
        <v>600000</v>
      </c>
      <c r="F130" s="68" t="str">
        <f ca="1">IF(B130="","",OFFSET(List1!R$11,tisk!A129,0))</f>
        <v>1/2019</v>
      </c>
      <c r="G130" s="191">
        <f ca="1">IF(B130="","",OFFSET(List1!T$11,tisk!A129,0))</f>
        <v>300000</v>
      </c>
      <c r="H130" s="200">
        <f ca="1">IF(B130="","",OFFSET(List1!U$11,tisk!A129,0))</f>
        <v>43830</v>
      </c>
      <c r="I130" s="198">
        <f ca="1">IF(B130="","",OFFSET(List1!W$11,tisk!A129,0))</f>
        <v>180</v>
      </c>
      <c r="J130" s="198">
        <f ca="1">IF(B130="","",OFFSET(List1!X$11,tisk!A129,0))</f>
        <v>140</v>
      </c>
      <c r="K130" s="198">
        <f ca="1">IF(B130="","",OFFSET(List1!Y$11,tisk!A129,0))</f>
        <v>90</v>
      </c>
      <c r="L130" s="198">
        <f ca="1">IF(B130="","",OFFSET(List1!Z$11,tisk!A129,0))</f>
        <v>410</v>
      </c>
      <c r="M130" s="191">
        <f ca="1">IF(B130="","",OFFSET(List1!AA$11,tisk!A129,0))</f>
        <v>300000</v>
      </c>
      <c r="N130" s="216">
        <v>0</v>
      </c>
      <c r="O130" s="216">
        <v>300000</v>
      </c>
      <c r="P130" s="214">
        <v>0</v>
      </c>
      <c r="Q130" s="191" t="str">
        <f ca="1">IF(B130="","",OFFSET(List1!AE$11,tisk!A129,0))</f>
        <v>NEINV</v>
      </c>
      <c r="R130" s="120"/>
      <c r="S130" s="191" t="str">
        <f ca="1">IF(B130="","",OFFSET(List1!AF$11,tisk!A129,0))</f>
        <v>NE</v>
      </c>
    </row>
    <row r="131" spans="1:19" s="2" customFormat="1" ht="90" x14ac:dyDescent="0.25">
      <c r="A131" s="51"/>
      <c r="B131" s="198"/>
      <c r="C131" s="3" t="str">
        <f ca="1">IF(B130="","",CONCATENATE("Okres ",OFFSET(List1!G$11,tisk!A129,0),"
","Právní forma","
",OFFSET(List1!J$11,tisk!A129,0),"
","IČO ",OFFSET(List1!K$11,tisk!A129,0),"
 ","B.Ú. ",OFFSET(List1!L$11,tisk!A129,0)))</f>
        <v>Okres Šumperk
Právní forma
Obec, městská část hlavního města Prahy
IČO 00635251
 B.Ú. 22225841/0100</v>
      </c>
      <c r="D131" s="5" t="str">
        <f ca="1">IF(B130="","",OFFSET(List1!O$11,tisk!A129,0))</f>
        <v>Cílem projektu je obnova místních komunikací č. 11c a 14c dle pasportu komunikací obce Kopřivná.</v>
      </c>
      <c r="E131" s="199"/>
      <c r="F131" s="67"/>
      <c r="G131" s="191"/>
      <c r="H131" s="200"/>
      <c r="I131" s="198"/>
      <c r="J131" s="198"/>
      <c r="K131" s="198"/>
      <c r="L131" s="198"/>
      <c r="M131" s="191"/>
      <c r="N131" s="217"/>
      <c r="O131" s="217"/>
      <c r="P131" s="191"/>
      <c r="Q131" s="191"/>
      <c r="R131" s="120"/>
      <c r="S131" s="191"/>
    </row>
    <row r="132" spans="1:19" s="2" customFormat="1" ht="60" x14ac:dyDescent="0.25">
      <c r="A132" s="51">
        <f>ROW()/3-1</f>
        <v>43</v>
      </c>
      <c r="B132" s="198"/>
      <c r="C132" s="3"/>
      <c r="D132" s="65" t="str">
        <f ca="1">IF(B130="","",CONCATENATE("Dotace bude použita na:","
",OFFSET(List1!P$11,tisk!A129,0)))</f>
        <v>Dotace bude použita na:
Obnova místních komunikací - očištění, srovnání, doplnění, položení obrusné vrstvy a zhutnění.</v>
      </c>
      <c r="E132" s="199"/>
      <c r="F132" s="68" t="str">
        <f ca="1">IF(B130="","",OFFSET(List1!S$11,tisk!A129,0))</f>
        <v>12/2019</v>
      </c>
      <c r="G132" s="191"/>
      <c r="H132" s="200"/>
      <c r="I132" s="198"/>
      <c r="J132" s="198"/>
      <c r="K132" s="198"/>
      <c r="L132" s="198"/>
      <c r="M132" s="191"/>
      <c r="N132" s="218"/>
      <c r="O132" s="218"/>
      <c r="P132" s="215"/>
      <c r="Q132" s="191"/>
      <c r="R132" s="120"/>
      <c r="S132" s="191"/>
    </row>
    <row r="133" spans="1:19" s="2" customFormat="1" ht="60" x14ac:dyDescent="0.25">
      <c r="A133" s="51"/>
      <c r="B133" s="198">
        <f ca="1">IF(OFFSET(List1!B$11,tisk!A132,0)&gt;0,OFFSET(List1!B$11,tisk!A132,0),"")</f>
        <v>44</v>
      </c>
      <c r="C133" s="3" t="str">
        <f ca="1">IF(B133="","",CONCATENATE(OFFSET(List1!C$11,tisk!A132,0),"
",OFFSET(List1!D$11,tisk!A132,0),"
",OFFSET(List1!E$11,tisk!A132,0),"
",OFFSET(List1!F$11,tisk!A132,0)))</f>
        <v>Obec Vlčice
Vlčice 95
Vlčice
79065</v>
      </c>
      <c r="D133" s="64" t="str">
        <f ca="1">IF(B133="","",OFFSET(List1!N$11,tisk!A132,0))</f>
        <v>Oprava budovy obecního úřadu ve Vlčicích 1. etapa</v>
      </c>
      <c r="E133" s="199">
        <f ca="1">IF(B133="","",OFFSET(List1!Q$11,tisk!A132,0))</f>
        <v>1444894</v>
      </c>
      <c r="F133" s="68" t="str">
        <f ca="1">IF(B133="","",OFFSET(List1!R$11,tisk!A132,0))</f>
        <v>1/2019</v>
      </c>
      <c r="G133" s="191">
        <f ca="1">IF(B133="","",OFFSET(List1!T$11,tisk!A132,0))</f>
        <v>500000</v>
      </c>
      <c r="H133" s="200">
        <f ca="1">IF(B133="","",OFFSET(List1!U$11,tisk!A132,0))</f>
        <v>43830</v>
      </c>
      <c r="I133" s="198">
        <f ca="1">IF(B133="","",OFFSET(List1!W$11,tisk!A132,0))</f>
        <v>180</v>
      </c>
      <c r="J133" s="198">
        <f ca="1">IF(B133="","",OFFSET(List1!X$11,tisk!A132,0))</f>
        <v>140</v>
      </c>
      <c r="K133" s="198">
        <f ca="1">IF(B133="","",OFFSET(List1!Y$11,tisk!A132,0))</f>
        <v>90</v>
      </c>
      <c r="L133" s="198">
        <f ca="1">IF(B133="","",OFFSET(List1!Z$11,tisk!A132,0))</f>
        <v>410</v>
      </c>
      <c r="M133" s="191">
        <f ca="1">IF(B133="","",OFFSET(List1!AA$11,tisk!A132,0))</f>
        <v>500000</v>
      </c>
      <c r="N133" s="214">
        <v>0</v>
      </c>
      <c r="O133" s="219">
        <v>500000</v>
      </c>
      <c r="P133" s="214">
        <v>0</v>
      </c>
      <c r="Q133" s="191" t="str">
        <f ca="1">IF(B133="","",OFFSET(List1!AE$11,tisk!A132,0))</f>
        <v>NEINV</v>
      </c>
      <c r="R133" s="120"/>
      <c r="S133" s="191" t="str">
        <f ca="1">IF(B133="","",OFFSET(List1!AF$11,tisk!A132,0))</f>
        <v>NE</v>
      </c>
    </row>
    <row r="134" spans="1:19" s="2" customFormat="1" ht="105" x14ac:dyDescent="0.25">
      <c r="A134" s="51"/>
      <c r="B134" s="198"/>
      <c r="C134" s="3" t="str">
        <f ca="1">IF(B133="","",CONCATENATE("Okres ",OFFSET(List1!G$11,tisk!A132,0),"
","Právní forma","
",OFFSET(List1!J$11,tisk!A132,0),"
","IČO ",OFFSET(List1!K$11,tisk!A132,0),"
 ","B.Ú. ",OFFSET(List1!L$11,tisk!A132,0)))</f>
        <v>Okres Jeseník
Právní forma
Obec, městská část hlavního města Prahy
IČO 00636045
 B.Ú. 107-4309590297/0100</v>
      </c>
      <c r="D134" s="5" t="str">
        <f ca="1">IF(B133="","",OFFSET(List1!O$11,tisk!A132,0))</f>
        <v>Záměrem obce Vlčice je provedení celkové opravy budovy OÚ. V letošním roce kotelna na pevná paliva včetně výměna kotlů, nový komín, výměna oken, nová střecha, krytina, svody a žlaby.</v>
      </c>
      <c r="E134" s="199"/>
      <c r="F134" s="67"/>
      <c r="G134" s="191"/>
      <c r="H134" s="200"/>
      <c r="I134" s="198"/>
      <c r="J134" s="198"/>
      <c r="K134" s="198"/>
      <c r="L134" s="198"/>
      <c r="M134" s="191"/>
      <c r="N134" s="191"/>
      <c r="O134" s="220"/>
      <c r="P134" s="191"/>
      <c r="Q134" s="191"/>
      <c r="R134" s="120"/>
      <c r="S134" s="191"/>
    </row>
    <row r="135" spans="1:19" s="2" customFormat="1" ht="105" x14ac:dyDescent="0.25">
      <c r="A135" s="51">
        <f>ROW()/3-1</f>
        <v>44</v>
      </c>
      <c r="B135" s="198"/>
      <c r="C135" s="3"/>
      <c r="D135" s="65" t="str">
        <f ca="1">IF(B133="","",CONCATENATE("Dotace bude použita na:","
",OFFSET(List1!P$11,tisk!A132,0)))</f>
        <v>Dotace bude použita na:
Na opravu budovy OÚ (stavební práce související s výměnou kotlů - úprava kotelny, nový komín, výměna oken, demontáž staré střechy - eternit + šindel, nová skladba střechy - folie, latě, krytina, svody, žlaby).</v>
      </c>
      <c r="E135" s="199"/>
      <c r="F135" s="68" t="str">
        <f ca="1">IF(B133="","",OFFSET(List1!S$11,tisk!A132,0))</f>
        <v>12/2019</v>
      </c>
      <c r="G135" s="191"/>
      <c r="H135" s="200"/>
      <c r="I135" s="198"/>
      <c r="J135" s="198"/>
      <c r="K135" s="198"/>
      <c r="L135" s="198"/>
      <c r="M135" s="191"/>
      <c r="N135" s="215"/>
      <c r="O135" s="221"/>
      <c r="P135" s="215"/>
      <c r="Q135" s="191"/>
      <c r="R135" s="120"/>
      <c r="S135" s="191"/>
    </row>
    <row r="136" spans="1:19" s="2" customFormat="1" ht="60" x14ac:dyDescent="0.25">
      <c r="A136" s="51"/>
      <c r="B136" s="198">
        <f ca="1">IF(OFFSET(List1!B$11,tisk!A135,0)&gt;0,OFFSET(List1!B$11,tisk!A135,0),"")</f>
        <v>45</v>
      </c>
      <c r="C136" s="3" t="str">
        <f ca="1">IF(B136="","",CONCATENATE(OFFSET(List1!C$11,tisk!A135,0),"
",OFFSET(List1!D$11,tisk!A135,0),"
",OFFSET(List1!E$11,tisk!A135,0),"
",OFFSET(List1!F$11,tisk!A135,0)))</f>
        <v>Obec Malá Morava
Vysoký Potok 2
Malá Morava
78833</v>
      </c>
      <c r="D136" s="64" t="str">
        <f ca="1">IF(B136="","",OFFSET(List1!N$11,tisk!A135,0))</f>
        <v>Oprava střechy budovy OÚ Malá Morava</v>
      </c>
      <c r="E136" s="199">
        <f ca="1">IF(B136="","",OFFSET(List1!Q$11,tisk!A135,0))</f>
        <v>1556426</v>
      </c>
      <c r="F136" s="68" t="str">
        <f ca="1">IF(B136="","",OFFSET(List1!R$11,tisk!A135,0))</f>
        <v>4/2019</v>
      </c>
      <c r="G136" s="191">
        <f ca="1">IF(B136="","",OFFSET(List1!T$11,tisk!A135,0))</f>
        <v>500000</v>
      </c>
      <c r="H136" s="200">
        <f ca="1">IF(B136="","",OFFSET(List1!U$11,tisk!A135,0))</f>
        <v>43830</v>
      </c>
      <c r="I136" s="198">
        <f ca="1">IF(B136="","",OFFSET(List1!W$11,tisk!A135,0))</f>
        <v>180</v>
      </c>
      <c r="J136" s="198">
        <f ca="1">IF(B136="","",OFFSET(List1!X$11,tisk!A135,0))</f>
        <v>140</v>
      </c>
      <c r="K136" s="198">
        <f ca="1">IF(B136="","",OFFSET(List1!Y$11,tisk!A135,0))</f>
        <v>90</v>
      </c>
      <c r="L136" s="198">
        <f ca="1">IF(B136="","",OFFSET(List1!Z$11,tisk!A135,0))</f>
        <v>410</v>
      </c>
      <c r="M136" s="191">
        <f ca="1">IF(B136="","",OFFSET(List1!AA$11,tisk!A135,0))</f>
        <v>500000</v>
      </c>
      <c r="N136" s="216">
        <v>0</v>
      </c>
      <c r="O136" s="216">
        <v>500000</v>
      </c>
      <c r="P136" s="214">
        <v>0</v>
      </c>
      <c r="Q136" s="191" t="str">
        <f ca="1">IF(B136="","",OFFSET(List1!AE$11,tisk!A135,0))</f>
        <v>NEINV</v>
      </c>
      <c r="R136" s="120"/>
      <c r="S136" s="191" t="str">
        <f ca="1">IF(B136="","",OFFSET(List1!AF$11,tisk!A135,0))</f>
        <v>NE</v>
      </c>
    </row>
    <row r="137" spans="1:19" s="2" customFormat="1" ht="105" x14ac:dyDescent="0.25">
      <c r="A137" s="51"/>
      <c r="B137" s="198"/>
      <c r="C137" s="3" t="str">
        <f ca="1">IF(B136="","",CONCATENATE("Okres ",OFFSET(List1!G$11,tisk!A135,0),"
","Právní forma","
",OFFSET(List1!J$11,tisk!A135,0),"
","IČO ",OFFSET(List1!K$11,tisk!A135,0),"
 ","B.Ú. ",OFFSET(List1!L$11,tisk!A135,0)))</f>
        <v>Okres Šumperk
Právní forma
Obec, městská část hlavního města Prahy
IČO 00302970
 B.Ú. 6727841/0100</v>
      </c>
      <c r="D137" s="5" t="str">
        <f ca="1">IF(B136="","",OFFSET(List1!O$11,tisk!A135,0))</f>
        <v>Projekt je zaměřen na vyměněnu stávající střešní krytiny a případné vyměněny poškozené části krovu na budově obecního úřadu. Osazeny budou nové střešní výlezy, lávky pro kontrolu komínů, tyčové sněhové zábrany, hromosvod a okapový systém.</v>
      </c>
      <c r="E137" s="199"/>
      <c r="F137" s="67"/>
      <c r="G137" s="191"/>
      <c r="H137" s="200"/>
      <c r="I137" s="198"/>
      <c r="J137" s="198"/>
      <c r="K137" s="198"/>
      <c r="L137" s="198"/>
      <c r="M137" s="191"/>
      <c r="N137" s="217"/>
      <c r="O137" s="217"/>
      <c r="P137" s="191"/>
      <c r="Q137" s="191"/>
      <c r="R137" s="120"/>
      <c r="S137" s="191"/>
    </row>
    <row r="138" spans="1:19" s="2" customFormat="1" ht="60" x14ac:dyDescent="0.25">
      <c r="A138" s="51">
        <f>ROW()/3-1</f>
        <v>45</v>
      </c>
      <c r="B138" s="198"/>
      <c r="C138" s="3"/>
      <c r="D138" s="65" t="str">
        <f ca="1">IF(B136="","",CONCATENATE("Dotace bude použita na:","
",OFFSET(List1!P$11,tisk!A135,0)))</f>
        <v>Dotace bude použita na:
Výměna střešní krytiny včetně klempířských prvků a hromosvodu, částečná oprava krovu.</v>
      </c>
      <c r="E138" s="199"/>
      <c r="F138" s="68" t="str">
        <f ca="1">IF(B136="","",OFFSET(List1!S$11,tisk!A135,0))</f>
        <v>12/2019</v>
      </c>
      <c r="G138" s="191"/>
      <c r="H138" s="200"/>
      <c r="I138" s="198"/>
      <c r="J138" s="198"/>
      <c r="K138" s="198"/>
      <c r="L138" s="198"/>
      <c r="M138" s="191"/>
      <c r="N138" s="218"/>
      <c r="O138" s="218"/>
      <c r="P138" s="215"/>
      <c r="Q138" s="191"/>
      <c r="R138" s="120"/>
      <c r="S138" s="191"/>
    </row>
    <row r="139" spans="1:19" s="2" customFormat="1" ht="75" x14ac:dyDescent="0.25">
      <c r="A139" s="51"/>
      <c r="B139" s="198">
        <f ca="1">IF(OFFSET(List1!B$11,tisk!A138,0)&gt;0,OFFSET(List1!B$11,tisk!A138,0),"")</f>
        <v>46</v>
      </c>
      <c r="C139" s="3" t="str">
        <f ca="1">IF(B139="","",CONCATENATE(OFFSET(List1!C$11,tisk!A138,0),"
",OFFSET(List1!D$11,tisk!A138,0),"
",OFFSET(List1!E$11,tisk!A138,0),"
",OFFSET(List1!F$11,tisk!A138,0)))</f>
        <v>Obec Pavlovice u Kojetína
Pavlovice u Kojetína 55
Pavlovice u Kojetína
79830</v>
      </c>
      <c r="D139" s="64" t="str">
        <f ca="1">IF(B139="","",OFFSET(List1!N$11,tisk!A138,0))</f>
        <v>Obnova hřbitovní zdi v Pavlovicích u Kojetína</v>
      </c>
      <c r="E139" s="199">
        <f ca="1">IF(B139="","",OFFSET(List1!Q$11,tisk!A138,0))</f>
        <v>1100000</v>
      </c>
      <c r="F139" s="68" t="str">
        <f ca="1">IF(B139="","",OFFSET(List1!R$11,tisk!A138,0))</f>
        <v>7/2019</v>
      </c>
      <c r="G139" s="191">
        <f ca="1">IF(B139="","",OFFSET(List1!T$11,tisk!A138,0))</f>
        <v>500000</v>
      </c>
      <c r="H139" s="200">
        <f ca="1">IF(B139="","",OFFSET(List1!U$11,tisk!A138,0))</f>
        <v>43830</v>
      </c>
      <c r="I139" s="198">
        <f ca="1">IF(B139="","",OFFSET(List1!W$11,tisk!A138,0))</f>
        <v>200</v>
      </c>
      <c r="J139" s="198">
        <f ca="1">IF(B139="","",OFFSET(List1!X$11,tisk!A138,0))</f>
        <v>118</v>
      </c>
      <c r="K139" s="198">
        <f ca="1">IF(B139="","",OFFSET(List1!Y$11,tisk!A138,0))</f>
        <v>90</v>
      </c>
      <c r="L139" s="198">
        <f ca="1">IF(B139="","",OFFSET(List1!Z$11,tisk!A138,0))</f>
        <v>408</v>
      </c>
      <c r="M139" s="191">
        <f ca="1">IF(B139="","",OFFSET(List1!AA$11,tisk!A138,0))</f>
        <v>500000</v>
      </c>
      <c r="N139" s="214">
        <v>0</v>
      </c>
      <c r="O139" s="219">
        <v>500000</v>
      </c>
      <c r="P139" s="214">
        <v>0</v>
      </c>
      <c r="Q139" s="191" t="str">
        <f ca="1">IF(B139="","",OFFSET(List1!AE$11,tisk!A138,0))</f>
        <v>NEINV</v>
      </c>
      <c r="R139" s="120"/>
      <c r="S139" s="191" t="str">
        <f ca="1">IF(B139="","",OFFSET(List1!AF$11,tisk!A138,0))</f>
        <v>NE</v>
      </c>
    </row>
    <row r="140" spans="1:19" s="2" customFormat="1" ht="90" x14ac:dyDescent="0.25">
      <c r="A140" s="51"/>
      <c r="B140" s="198"/>
      <c r="C140" s="3" t="str">
        <f ca="1">IF(B139="","",CONCATENATE("Okres ",OFFSET(List1!G$11,tisk!A138,0),"
","Právní forma","
",OFFSET(List1!J$11,tisk!A138,0),"
","IČO ",OFFSET(List1!K$11,tisk!A138,0),"
 ","B.Ú. ",OFFSET(List1!L$11,tisk!A138,0)))</f>
        <v>Okres Prostějov
Právní forma
Obec, městská část hlavního města Prahy
IČO 70891532
 B.Ú. 94-5712701/0710</v>
      </c>
      <c r="D140" s="5" t="str">
        <f ca="1">IF(B139="","",OFFSET(List1!O$11,tisk!A138,0))</f>
        <v>Oprava hřbitovní zdi v obci Pavlovice u Kojetína.</v>
      </c>
      <c r="E140" s="199"/>
      <c r="F140" s="67"/>
      <c r="G140" s="191"/>
      <c r="H140" s="200"/>
      <c r="I140" s="198"/>
      <c r="J140" s="198"/>
      <c r="K140" s="198"/>
      <c r="L140" s="198"/>
      <c r="M140" s="191"/>
      <c r="N140" s="191"/>
      <c r="O140" s="220"/>
      <c r="P140" s="191"/>
      <c r="Q140" s="191"/>
      <c r="R140" s="120"/>
      <c r="S140" s="191"/>
    </row>
    <row r="141" spans="1:19" s="2" customFormat="1" ht="150" x14ac:dyDescent="0.25">
      <c r="A141" s="51">
        <f>ROW()/3-1</f>
        <v>46</v>
      </c>
      <c r="B141" s="198"/>
      <c r="C141" s="3"/>
      <c r="D141" s="65" t="str">
        <f ca="1">IF(B139="","",CONCATENATE("Dotace bude použita na:","
",OFFSET(List1!P$11,tisk!A138,0)))</f>
        <v>Dotace bude použita na:
Hloubené vykopávky, přemístění výkopu, povrchové úpravy terénu, úprava podloží a základové spáry, zdi podpěrné a volné, omítky ze suchých směsí, úprava povrchů vnější, obrubníky včetně podkladu, okapový chodník včetně podkladu, izolace proti vodě, malba, uložení a přeprava suti a ostatních hmot, ostatní práce.</v>
      </c>
      <c r="E141" s="199"/>
      <c r="F141" s="68" t="str">
        <f ca="1">IF(B139="","",OFFSET(List1!S$11,tisk!A138,0))</f>
        <v>11/2019</v>
      </c>
      <c r="G141" s="191"/>
      <c r="H141" s="200"/>
      <c r="I141" s="198"/>
      <c r="J141" s="198"/>
      <c r="K141" s="198"/>
      <c r="L141" s="198"/>
      <c r="M141" s="191"/>
      <c r="N141" s="215"/>
      <c r="O141" s="221"/>
      <c r="P141" s="215"/>
      <c r="Q141" s="191"/>
      <c r="R141" s="120"/>
      <c r="S141" s="191"/>
    </row>
    <row r="142" spans="1:19" s="2" customFormat="1" ht="60" x14ac:dyDescent="0.25">
      <c r="A142" s="51"/>
      <c r="B142" s="198">
        <f ca="1">IF(OFFSET(List1!B$11,tisk!A141,0)&gt;0,OFFSET(List1!B$11,tisk!A141,0),"")</f>
        <v>47</v>
      </c>
      <c r="C142" s="3" t="str">
        <f ca="1">IF(B142="","",CONCATENATE(OFFSET(List1!C$11,tisk!A141,0),"
",OFFSET(List1!D$11,tisk!A141,0),"
",OFFSET(List1!E$11,tisk!A141,0),"
",OFFSET(List1!F$11,tisk!A141,0)))</f>
        <v>Obec Malhotice
Malhotice 1
Malhotice
75353</v>
      </c>
      <c r="D142" s="64" t="str">
        <f ca="1">IF(B142="","",OFFSET(List1!N$11,tisk!A141,0))</f>
        <v>Výměna oken a vrat - hasičárna Malhotice</v>
      </c>
      <c r="E142" s="199">
        <f ca="1">IF(B142="","",OFFSET(List1!Q$11,tisk!A141,0))</f>
        <v>166000</v>
      </c>
      <c r="F142" s="68" t="str">
        <f ca="1">IF(B142="","",OFFSET(List1!R$11,tisk!A141,0))</f>
        <v>1/2019</v>
      </c>
      <c r="G142" s="191">
        <f ca="1">IF(B142="","",OFFSET(List1!T$11,tisk!A141,0))</f>
        <v>83000</v>
      </c>
      <c r="H142" s="200">
        <f ca="1">IF(B142="","",OFFSET(List1!U$11,tisk!A141,0))</f>
        <v>43830</v>
      </c>
      <c r="I142" s="198">
        <f ca="1">IF(B142="","",OFFSET(List1!W$11,tisk!A141,0))</f>
        <v>160</v>
      </c>
      <c r="J142" s="198">
        <f ca="1">IF(B142="","",OFFSET(List1!X$11,tisk!A141,0))</f>
        <v>168</v>
      </c>
      <c r="K142" s="198">
        <f ca="1">IF(B142="","",OFFSET(List1!Y$11,tisk!A141,0))</f>
        <v>80</v>
      </c>
      <c r="L142" s="198">
        <f ca="1">IF(B142="","",OFFSET(List1!Z$11,tisk!A141,0))</f>
        <v>408</v>
      </c>
      <c r="M142" s="191">
        <f ca="1">IF(B142="","",OFFSET(List1!AA$11,tisk!A141,0))</f>
        <v>83000</v>
      </c>
      <c r="N142" s="214">
        <v>0</v>
      </c>
      <c r="O142" s="219">
        <v>83000</v>
      </c>
      <c r="P142" s="214">
        <v>0</v>
      </c>
      <c r="Q142" s="191" t="str">
        <f ca="1">IF(B142="","",OFFSET(List1!AE$11,tisk!A141,0))</f>
        <v>INV</v>
      </c>
      <c r="R142" s="120"/>
      <c r="S142" s="191" t="str">
        <f ca="1">IF(B142="","",OFFSET(List1!AF$11,tisk!A141,0))</f>
        <v>NE</v>
      </c>
    </row>
    <row r="143" spans="1:19" s="2" customFormat="1" ht="90" x14ac:dyDescent="0.25">
      <c r="A143" s="51"/>
      <c r="B143" s="198"/>
      <c r="C143" s="3" t="str">
        <f ca="1">IF(B142="","",CONCATENATE("Okres ",OFFSET(List1!G$11,tisk!A141,0),"
","Právní forma","
",OFFSET(List1!J$11,tisk!A141,0),"
","IČO ",OFFSET(List1!K$11,tisk!A141,0),"
 ","B.Ú. ",OFFSET(List1!L$11,tisk!A141,0)))</f>
        <v>Okres Přerov
Právní forma
Obec, městská část hlavního města Prahy
IČO 00636371
 B.Ú. 24629831/0100</v>
      </c>
      <c r="D143" s="5" t="str">
        <f ca="1">IF(B142="","",OFFSET(List1!O$11,tisk!A141,0))</f>
        <v>V rámci projektu bude provedena výměna oken a vrat hasičárny v Malhoticích.</v>
      </c>
      <c r="E143" s="199"/>
      <c r="F143" s="67"/>
      <c r="G143" s="191"/>
      <c r="H143" s="200"/>
      <c r="I143" s="198"/>
      <c r="J143" s="198"/>
      <c r="K143" s="198"/>
      <c r="L143" s="198"/>
      <c r="M143" s="191"/>
      <c r="N143" s="191"/>
      <c r="O143" s="220"/>
      <c r="P143" s="191"/>
      <c r="Q143" s="191"/>
      <c r="R143" s="120"/>
      <c r="S143" s="191"/>
    </row>
    <row r="144" spans="1:19" s="2" customFormat="1" ht="45" x14ac:dyDescent="0.25">
      <c r="A144" s="51">
        <f>ROW()/3-1</f>
        <v>47</v>
      </c>
      <c r="B144" s="198"/>
      <c r="C144" s="3"/>
      <c r="D144" s="65" t="str">
        <f ca="1">IF(B142="","",CONCATENATE("Dotace bude použita na:","
",OFFSET(List1!P$11,tisk!A141,0)))</f>
        <v>Dotace bude použita na:
Výměna stávajících oken a vrat za nová včetně všech souvisejících výdajů.</v>
      </c>
      <c r="E144" s="199"/>
      <c r="F144" s="68" t="str">
        <f ca="1">IF(B142="","",OFFSET(List1!S$11,tisk!A141,0))</f>
        <v>12/2019</v>
      </c>
      <c r="G144" s="191"/>
      <c r="H144" s="200"/>
      <c r="I144" s="198"/>
      <c r="J144" s="198"/>
      <c r="K144" s="198"/>
      <c r="L144" s="198"/>
      <c r="M144" s="191"/>
      <c r="N144" s="215"/>
      <c r="O144" s="221"/>
      <c r="P144" s="215"/>
      <c r="Q144" s="191"/>
      <c r="R144" s="120"/>
      <c r="S144" s="191"/>
    </row>
    <row r="145" spans="1:19" s="2" customFormat="1" ht="60" x14ac:dyDescent="0.25">
      <c r="A145" s="51"/>
      <c r="B145" s="198">
        <f ca="1">IF(OFFSET(List1!B$11,tisk!A144,0)&gt;0,OFFSET(List1!B$11,tisk!A144,0),"")</f>
        <v>48</v>
      </c>
      <c r="C145" s="3" t="str">
        <f ca="1">IF(B145="","",CONCATENATE(OFFSET(List1!C$11,tisk!A144,0),"
",OFFSET(List1!D$11,tisk!A144,0),"
",OFFSET(List1!E$11,tisk!A144,0),"
",OFFSET(List1!F$11,tisk!A144,0)))</f>
        <v>Obec Citov
Citov 14
Citov
75103</v>
      </c>
      <c r="D145" s="64" t="str">
        <f ca="1">IF(B145="","",OFFSET(List1!N$11,tisk!A144,0))</f>
        <v>Vytápění kulturního domu v Citově</v>
      </c>
      <c r="E145" s="199">
        <f ca="1">IF(B145="","",OFFSET(List1!Q$11,tisk!A144,0))</f>
        <v>640621</v>
      </c>
      <c r="F145" s="68" t="str">
        <f ca="1">IF(B145="","",OFFSET(List1!R$11,tisk!A144,0))</f>
        <v>1/2019</v>
      </c>
      <c r="G145" s="191">
        <f ca="1">IF(B145="","",OFFSET(List1!T$11,tisk!A144,0))</f>
        <v>320000</v>
      </c>
      <c r="H145" s="200">
        <f ca="1">IF(B145="","",OFFSET(List1!U$11,tisk!A144,0))</f>
        <v>43830</v>
      </c>
      <c r="I145" s="198">
        <f ca="1">IF(B145="","",OFFSET(List1!W$11,tisk!A144,0))</f>
        <v>160</v>
      </c>
      <c r="J145" s="198">
        <f ca="1">IF(B145="","",OFFSET(List1!X$11,tisk!A144,0))</f>
        <v>158</v>
      </c>
      <c r="K145" s="198">
        <f ca="1">IF(B145="","",OFFSET(List1!Y$11,tisk!A144,0))</f>
        <v>90</v>
      </c>
      <c r="L145" s="198">
        <f ca="1">IF(B145="","",OFFSET(List1!Z$11,tisk!A144,0))</f>
        <v>408</v>
      </c>
      <c r="M145" s="191">
        <f ca="1">IF(B145="","",OFFSET(List1!AA$11,tisk!A144,0))</f>
        <v>320000</v>
      </c>
      <c r="N145" s="216">
        <v>0</v>
      </c>
      <c r="O145" s="216">
        <v>320000</v>
      </c>
      <c r="P145" s="214">
        <v>0</v>
      </c>
      <c r="Q145" s="191" t="str">
        <f ca="1">IF(B145="","",OFFSET(List1!AE$11,tisk!A144,0))</f>
        <v>INV</v>
      </c>
      <c r="R145" s="120"/>
      <c r="S145" s="191" t="str">
        <f ca="1">IF(B145="","",OFFSET(List1!AF$11,tisk!A144,0))</f>
        <v>NE</v>
      </c>
    </row>
    <row r="146" spans="1:19" s="2" customFormat="1" ht="90" x14ac:dyDescent="0.25">
      <c r="A146" s="51"/>
      <c r="B146" s="198"/>
      <c r="C146" s="3" t="str">
        <f ca="1">IF(B145="","",CONCATENATE("Okres ",OFFSET(List1!G$11,tisk!A144,0),"
","Právní forma","
",OFFSET(List1!J$11,tisk!A144,0),"
","IČO ",OFFSET(List1!K$11,tisk!A144,0),"
 ","B.Ú. ",OFFSET(List1!L$11,tisk!A144,0)))</f>
        <v>Okres Přerov
Právní forma
Obec, městská část hlavního města Prahy
IČO 00301116
 B.Ú. 1882967399/0800</v>
      </c>
      <c r="D146" s="5" t="str">
        <f ca="1">IF(B145="","",OFFSET(List1!O$11,tisk!A144,0))</f>
        <v>Předmětem projektu je instalace ústředního vytápění kulturního domu s napojením na kondenzační plynový kotel.</v>
      </c>
      <c r="E146" s="199"/>
      <c r="F146" s="67"/>
      <c r="G146" s="191"/>
      <c r="H146" s="200"/>
      <c r="I146" s="198"/>
      <c r="J146" s="198"/>
      <c r="K146" s="198"/>
      <c r="L146" s="198"/>
      <c r="M146" s="191"/>
      <c r="N146" s="217"/>
      <c r="O146" s="217"/>
      <c r="P146" s="191"/>
      <c r="Q146" s="191"/>
      <c r="R146" s="120"/>
      <c r="S146" s="191"/>
    </row>
    <row r="147" spans="1:19" s="2" customFormat="1" ht="150" x14ac:dyDescent="0.25">
      <c r="A147" s="51">
        <f>ROW()/3-1</f>
        <v>48</v>
      </c>
      <c r="B147" s="198"/>
      <c r="C147" s="3"/>
      <c r="D147" s="65" t="str">
        <f ca="1">IF(B145="","",CONCATENATE("Dotace bude použita na:","
",OFFSET(List1!P$11,tisk!A144,0)))</f>
        <v>Dotace bude použita na:
Účelem použití dotace bude zřízení nových rozvodů ústředního vytápění, na které budou instalovány nové otopné radiátory. Součástí akce je rovněž pořízení nového kondenzačního plynového kotle včetně vyvložkování stávajícího komínového průduchu a pořízení nového zásobníku pro ohřev teplé užitkové vody.</v>
      </c>
      <c r="E147" s="199"/>
      <c r="F147" s="68" t="str">
        <f ca="1">IF(B145="","",OFFSET(List1!S$11,tisk!A144,0))</f>
        <v>12/2019</v>
      </c>
      <c r="G147" s="191"/>
      <c r="H147" s="200"/>
      <c r="I147" s="198"/>
      <c r="J147" s="198"/>
      <c r="K147" s="198"/>
      <c r="L147" s="198"/>
      <c r="M147" s="191"/>
      <c r="N147" s="218"/>
      <c r="O147" s="218"/>
      <c r="P147" s="215"/>
      <c r="Q147" s="191"/>
      <c r="R147" s="120"/>
      <c r="S147" s="191"/>
    </row>
    <row r="148" spans="1:19" s="2" customFormat="1" ht="60" x14ac:dyDescent="0.25">
      <c r="A148" s="51"/>
      <c r="B148" s="198">
        <f ca="1">IF(OFFSET(List1!B$11,tisk!A147,0)&gt;0,OFFSET(List1!B$11,tisk!A147,0),"")</f>
        <v>49</v>
      </c>
      <c r="C148" s="3" t="str">
        <f ca="1">IF(B148="","",CONCATENATE(OFFSET(List1!C$11,tisk!A147,0),"
",OFFSET(List1!D$11,tisk!A147,0),"
",OFFSET(List1!E$11,tisk!A147,0),"
",OFFSET(List1!F$11,tisk!A147,0)))</f>
        <v>Obec Prostějovičky
Prostějovičky 67
Prostějovičky
79803</v>
      </c>
      <c r="D148" s="64" t="str">
        <f ca="1">IF(B148="","",OFFSET(List1!N$11,tisk!A147,0))</f>
        <v>Veřejný rozhlas v obci Prostějovičky</v>
      </c>
      <c r="E148" s="199">
        <f ca="1">IF(B148="","",OFFSET(List1!Q$11,tisk!A147,0))</f>
        <v>450000</v>
      </c>
      <c r="F148" s="68" t="str">
        <f ca="1">IF(B148="","",OFFSET(List1!R$11,tisk!A147,0))</f>
        <v>1/2019</v>
      </c>
      <c r="G148" s="191">
        <f ca="1">IF(B148="","",OFFSET(List1!T$11,tisk!A147,0))</f>
        <v>225000</v>
      </c>
      <c r="H148" s="200">
        <f ca="1">IF(B148="","",OFFSET(List1!U$11,tisk!A147,0))</f>
        <v>43830</v>
      </c>
      <c r="I148" s="198">
        <f ca="1">IF(B148="","",OFFSET(List1!W$11,tisk!A147,0))</f>
        <v>180</v>
      </c>
      <c r="J148" s="198">
        <f ca="1">IF(B148="","",OFFSET(List1!X$11,tisk!A147,0))</f>
        <v>146</v>
      </c>
      <c r="K148" s="198">
        <f ca="1">IF(B148="","",OFFSET(List1!Y$11,tisk!A147,0))</f>
        <v>80</v>
      </c>
      <c r="L148" s="198">
        <f ca="1">IF(B148="","",OFFSET(List1!Z$11,tisk!A147,0))</f>
        <v>406</v>
      </c>
      <c r="M148" s="191">
        <f ca="1">IF(B148="","",OFFSET(List1!AA$11,tisk!A147,0))</f>
        <v>225000</v>
      </c>
      <c r="N148" s="214">
        <v>0</v>
      </c>
      <c r="O148" s="219">
        <v>225000</v>
      </c>
      <c r="P148" s="214">
        <v>0</v>
      </c>
      <c r="Q148" s="191" t="str">
        <f ca="1">IF(B148="","",OFFSET(List1!AE$11,tisk!A147,0))</f>
        <v>INV</v>
      </c>
      <c r="R148" s="120"/>
      <c r="S148" s="191" t="str">
        <f ca="1">IF(B148="","",OFFSET(List1!AF$11,tisk!A147,0))</f>
        <v>NE</v>
      </c>
    </row>
    <row r="149" spans="1:19" s="2" customFormat="1" ht="105" x14ac:dyDescent="0.25">
      <c r="A149" s="51"/>
      <c r="B149" s="198"/>
      <c r="C149" s="3" t="str">
        <f ca="1">IF(B148="","",CONCATENATE("Okres ",OFFSET(List1!G$11,tisk!A147,0),"
","Právní forma","
",OFFSET(List1!J$11,tisk!A147,0),"
","IČO ",OFFSET(List1!K$11,tisk!A147,0),"
 ","B.Ú. ",OFFSET(List1!L$11,tisk!A147,0)))</f>
        <v>Okres Prostějov
Právní forma
Obec, městská část hlavního města Prahy
IČO 00288667
 B.Ú. 94-6010701/0710</v>
      </c>
      <c r="D149" s="5" t="str">
        <f ca="1">IF(B148="","",OFFSET(List1!O$11,tisk!A147,0))</f>
        <v>Projekt řeší veřejný rozhlas v obci Prostějovičky. Po výstavbě RD vznikla nová ulice, kde je prioritou rozhlas dobudovat. Ve stávající zástavbě je rozhlas téměř nefunkční, je třeba vyměnit ho za nový s technologií dnešní doby a napojením na IZS.</v>
      </c>
      <c r="E149" s="199"/>
      <c r="F149" s="67"/>
      <c r="G149" s="191"/>
      <c r="H149" s="200"/>
      <c r="I149" s="198"/>
      <c r="J149" s="198"/>
      <c r="K149" s="198"/>
      <c r="L149" s="198"/>
      <c r="M149" s="191"/>
      <c r="N149" s="191"/>
      <c r="O149" s="220"/>
      <c r="P149" s="191"/>
      <c r="Q149" s="191"/>
      <c r="R149" s="120"/>
      <c r="S149" s="191"/>
    </row>
    <row r="150" spans="1:19" s="2" customFormat="1" ht="105" x14ac:dyDescent="0.25">
      <c r="A150" s="51">
        <f>ROW()/3-1</f>
        <v>49</v>
      </c>
      <c r="B150" s="198"/>
      <c r="C150" s="3"/>
      <c r="D150" s="65" t="str">
        <f ca="1">IF(B148="","",CONCATENATE("Dotace bude použita na:","
",OFFSET(List1!P$11,tisk!A147,0)))</f>
        <v>Dotace bude použita na:
Dotace bude použita výhradně na výdaje spojené s pořízením nového veřejného rozhlasu s vysílacím a řídícím pracovištěm s digitálním přenosem napojeným na Integrovaný záchranný systém.</v>
      </c>
      <c r="E150" s="199"/>
      <c r="F150" s="68" t="str">
        <f ca="1">IF(B148="","",OFFSET(List1!S$11,tisk!A147,0))</f>
        <v>12/2019</v>
      </c>
      <c r="G150" s="191"/>
      <c r="H150" s="200"/>
      <c r="I150" s="198"/>
      <c r="J150" s="198"/>
      <c r="K150" s="198"/>
      <c r="L150" s="198"/>
      <c r="M150" s="191"/>
      <c r="N150" s="215"/>
      <c r="O150" s="221"/>
      <c r="P150" s="215"/>
      <c r="Q150" s="191"/>
      <c r="R150" s="120"/>
      <c r="S150" s="191"/>
    </row>
    <row r="151" spans="1:19" s="2" customFormat="1" ht="60" x14ac:dyDescent="0.25">
      <c r="A151" s="51"/>
      <c r="B151" s="198">
        <f ca="1">IF(OFFSET(List1!B$11,tisk!A150,0)&gt;0,OFFSET(List1!B$11,tisk!A150,0),"")</f>
        <v>50</v>
      </c>
      <c r="C151" s="3" t="str">
        <f ca="1">IF(B151="","",CONCATENATE(OFFSET(List1!C$11,tisk!A150,0),"
",OFFSET(List1!D$11,tisk!A150,0),"
",OFFSET(List1!E$11,tisk!A150,0),"
",OFFSET(List1!F$11,tisk!A150,0)))</f>
        <v>Obec Horní Loděnice
Horní Loděnice 114
Horní Loděnice
78305</v>
      </c>
      <c r="D151" s="64" t="str">
        <f ca="1">IF(B151="","",OFFSET(List1!N$11,tisk!A150,0))</f>
        <v>Oprava sociálního zařízení, zadního vstupu a schodiště v budově Mateřské školy Horní Loděnice</v>
      </c>
      <c r="E151" s="199">
        <f ca="1">IF(B151="","",OFFSET(List1!Q$11,tisk!A150,0))</f>
        <v>240988</v>
      </c>
      <c r="F151" s="68" t="str">
        <f ca="1">IF(B151="","",OFFSET(List1!R$11,tisk!A150,0))</f>
        <v>8/2019</v>
      </c>
      <c r="G151" s="191">
        <f ca="1">IF(B151="","",OFFSET(List1!T$11,tisk!A150,0))</f>
        <v>120494</v>
      </c>
      <c r="H151" s="200">
        <f ca="1">IF(B151="","",OFFSET(List1!U$11,tisk!A150,0))</f>
        <v>43830</v>
      </c>
      <c r="I151" s="198">
        <f ca="1">IF(B151="","",OFFSET(List1!W$11,tisk!A150,0))</f>
        <v>160</v>
      </c>
      <c r="J151" s="198">
        <f ca="1">IF(B151="","",OFFSET(List1!X$11,tisk!A150,0))</f>
        <v>166</v>
      </c>
      <c r="K151" s="198">
        <f ca="1">IF(B151="","",OFFSET(List1!Y$11,tisk!A150,0))</f>
        <v>80</v>
      </c>
      <c r="L151" s="198">
        <f ca="1">IF(B151="","",OFFSET(List1!Z$11,tisk!A150,0))</f>
        <v>406</v>
      </c>
      <c r="M151" s="191">
        <f ca="1">IF(B151="","",OFFSET(List1!AA$11,tisk!A150,0))</f>
        <v>120494</v>
      </c>
      <c r="N151" s="214">
        <v>0</v>
      </c>
      <c r="O151" s="219">
        <v>120494</v>
      </c>
      <c r="P151" s="214">
        <v>0</v>
      </c>
      <c r="Q151" s="191" t="str">
        <f ca="1">IF(B151="","",OFFSET(List1!AE$11,tisk!A150,0))</f>
        <v>NEINV</v>
      </c>
      <c r="R151" s="120"/>
      <c r="S151" s="191" t="str">
        <f ca="1">IF(B151="","",OFFSET(List1!AF$11,tisk!A150,0))</f>
        <v>NE</v>
      </c>
    </row>
    <row r="152" spans="1:19" s="2" customFormat="1" ht="90" x14ac:dyDescent="0.25">
      <c r="A152" s="51"/>
      <c r="B152" s="198"/>
      <c r="C152" s="3" t="str">
        <f ca="1">IF(B151="","",CONCATENATE("Okres ",OFFSET(List1!G$11,tisk!A150,0),"
","Právní forma","
",OFFSET(List1!J$11,tisk!A150,0),"
","IČO ",OFFSET(List1!K$11,tisk!A150,0),"
 ","B.Ú. ",OFFSET(List1!L$11,tisk!A150,0)))</f>
        <v>Okres Olomouc
Právní forma
Obec, městská část hlavního města Prahy
IČO 00849499
 B.Ú. 29425811/0100</v>
      </c>
      <c r="D152" s="5" t="str">
        <f ca="1">IF(B151="","",OFFSET(List1!O$11,tisk!A150,0))</f>
        <v>Sociální zařízení je ve špatném stavu, je nutná výměna toalet, přívodů vody a odpadů zapuštěných v omítce. U zadního vstupu dochází ke vzlínání vody, opadu omítek a plísni. Nad schodištěm v I. poschodí opadává podhledová omítka.</v>
      </c>
      <c r="E152" s="199"/>
      <c r="F152" s="67"/>
      <c r="G152" s="191"/>
      <c r="H152" s="200"/>
      <c r="I152" s="198"/>
      <c r="J152" s="198"/>
      <c r="K152" s="198"/>
      <c r="L152" s="198"/>
      <c r="M152" s="191"/>
      <c r="N152" s="191"/>
      <c r="O152" s="220"/>
      <c r="P152" s="191"/>
      <c r="Q152" s="191"/>
      <c r="R152" s="120"/>
      <c r="S152" s="191"/>
    </row>
    <row r="153" spans="1:19" s="2" customFormat="1" ht="150" x14ac:dyDescent="0.25">
      <c r="A153" s="51">
        <f>ROW()/3-1</f>
        <v>50</v>
      </c>
      <c r="B153" s="198"/>
      <c r="C153" s="3"/>
      <c r="D153" s="65" t="str">
        <f ca="1">IF(B151="","",CONCATENATE("Dotace bude použita na:","
",OFFSET(List1!P$11,tisk!A150,0)))</f>
        <v>Dotace bude použita na:
Výměna dlažeb, obkladů a omítek, výměna keramiky WC a umyvadel, výměna rozvodů vody a odpadů pro WC, provedena tlaková zkouška nových rozvodů vody, vytvoření kastlu k zakrytí stávající odpadní roury, výměna příček mezi jednotlivými WC, odizolování příčky mezi WC a umyvárnou, nátěry zárubní a výmalba.</v>
      </c>
      <c r="E153" s="199"/>
      <c r="F153" s="68" t="str">
        <f ca="1">IF(B151="","",OFFSET(List1!S$11,tisk!A150,0))</f>
        <v>8/2019</v>
      </c>
      <c r="G153" s="191"/>
      <c r="H153" s="200"/>
      <c r="I153" s="198"/>
      <c r="J153" s="198"/>
      <c r="K153" s="198"/>
      <c r="L153" s="198"/>
      <c r="M153" s="191"/>
      <c r="N153" s="215"/>
      <c r="O153" s="221"/>
      <c r="P153" s="215"/>
      <c r="Q153" s="191"/>
      <c r="R153" s="120"/>
      <c r="S153" s="191"/>
    </row>
    <row r="154" spans="1:19" s="2" customFormat="1" ht="60" x14ac:dyDescent="0.25">
      <c r="A154" s="51"/>
      <c r="B154" s="198">
        <f ca="1">IF(OFFSET(List1!B$11,tisk!A153,0)&gt;0,OFFSET(List1!B$11,tisk!A153,0),"")</f>
        <v>51</v>
      </c>
      <c r="C154" s="3" t="str">
        <f ca="1">IF(B154="","",CONCATENATE(OFFSET(List1!C$11,tisk!A153,0),"
",OFFSET(List1!D$11,tisk!A153,0),"
",OFFSET(List1!E$11,tisk!A153,0),"
",OFFSET(List1!F$11,tisk!A153,0)))</f>
        <v>Obec Ústín
Ústín 9
Ústín
783 46</v>
      </c>
      <c r="D154" s="64" t="str">
        <f ca="1">IF(B154="","",OFFSET(List1!N$11,tisk!A153,0))</f>
        <v>Rekonstrukce místní komunikace - náves 2. část</v>
      </c>
      <c r="E154" s="199">
        <f ca="1">IF(B154="","",OFFSET(List1!Q$11,tisk!A153,0))</f>
        <v>5600000</v>
      </c>
      <c r="F154" s="68" t="str">
        <f ca="1">IF(B154="","",OFFSET(List1!R$11,tisk!A153,0))</f>
        <v>8/2019</v>
      </c>
      <c r="G154" s="191">
        <f ca="1">IF(B154="","",OFFSET(List1!T$11,tisk!A153,0))</f>
        <v>500000</v>
      </c>
      <c r="H154" s="200">
        <f ca="1">IF(B154="","",OFFSET(List1!U$11,tisk!A153,0))</f>
        <v>43830</v>
      </c>
      <c r="I154" s="198">
        <f ca="1">IF(B154="","",OFFSET(List1!W$11,tisk!A153,0))</f>
        <v>130</v>
      </c>
      <c r="J154" s="198">
        <f ca="1">IF(B154="","",OFFSET(List1!X$11,tisk!A153,0))</f>
        <v>156</v>
      </c>
      <c r="K154" s="198">
        <f ca="1">IF(B154="","",OFFSET(List1!Y$11,tisk!A153,0))</f>
        <v>120</v>
      </c>
      <c r="L154" s="198">
        <f ca="1">IF(B154="","",OFFSET(List1!Z$11,tisk!A153,0))</f>
        <v>406</v>
      </c>
      <c r="M154" s="191">
        <f ca="1">IF(B154="","",OFFSET(List1!AA$11,tisk!A153,0))</f>
        <v>500000</v>
      </c>
      <c r="N154" s="214">
        <v>0</v>
      </c>
      <c r="O154" s="219">
        <v>500000</v>
      </c>
      <c r="P154" s="214">
        <v>0</v>
      </c>
      <c r="Q154" s="191" t="str">
        <f ca="1">IF(B154="","",OFFSET(List1!AE$11,tisk!A153,0))</f>
        <v>INV</v>
      </c>
      <c r="R154" s="120"/>
      <c r="S154" s="191" t="str">
        <f ca="1">IF(B154="","",OFFSET(List1!AF$11,tisk!A153,0))</f>
        <v>NE</v>
      </c>
    </row>
    <row r="155" spans="1:19" s="2" customFormat="1" ht="105" x14ac:dyDescent="0.25">
      <c r="A155" s="51"/>
      <c r="B155" s="198"/>
      <c r="C155" s="3" t="str">
        <f ca="1">IF(B154="","",CONCATENATE("Okres ",OFFSET(List1!G$11,tisk!A153,0),"
","Právní forma","
",OFFSET(List1!J$11,tisk!A153,0),"
","IČO ",OFFSET(List1!K$11,tisk!A153,0),"
 ","B.Ú. ",OFFSET(List1!L$11,tisk!A153,0)))</f>
        <v>Okres Olomouc
Právní forma
Obec, městská část hlavního města Prahy
IČO 00635618
 B.Ú. 94-5714811/0710</v>
      </c>
      <c r="D155" s="5" t="str">
        <f ca="1">IF(B154="","",OFFSET(List1!O$11,tisk!A153,0))</f>
        <v>V roce 2018 jsme začali rekonstruovat místní komunikaci na návsi. Vzhledem k vysoké finanční náročnosti jsme zrekonstruovali jen část komunikace. V případě, že získáme finanční podporu, rekonstrukci komunikace v letošním roce dokončíme.</v>
      </c>
      <c r="E155" s="199"/>
      <c r="F155" s="67"/>
      <c r="G155" s="191"/>
      <c r="H155" s="200"/>
      <c r="I155" s="198"/>
      <c r="J155" s="198"/>
      <c r="K155" s="198"/>
      <c r="L155" s="198"/>
      <c r="M155" s="191"/>
      <c r="N155" s="191"/>
      <c r="O155" s="220"/>
      <c r="P155" s="191"/>
      <c r="Q155" s="191"/>
      <c r="R155" s="120"/>
      <c r="S155" s="191"/>
    </row>
    <row r="156" spans="1:19" s="2" customFormat="1" ht="120" x14ac:dyDescent="0.25">
      <c r="A156" s="51">
        <f>ROW()/3-1</f>
        <v>51</v>
      </c>
      <c r="B156" s="198"/>
      <c r="C156" s="3"/>
      <c r="D156" s="65" t="str">
        <f ca="1">IF(B154="","",CONCATENATE("Dotace bude použita na:","
",OFFSET(List1!P$11,tisk!A153,0)))</f>
        <v>Dotace bude použita na:
Finanční prostředky budou použity na úhradu materiálu a práce - odstranění zbytku povrchu a starých podkladových vrstev komunikace, vydláždění povrchu komunikace, parkovacích stání a odvodnění žulovou kostkou s ohledem na nař. vlády 163/2002 Sb.</v>
      </c>
      <c r="E156" s="199"/>
      <c r="F156" s="68" t="str">
        <f ca="1">IF(B154="","",OFFSET(List1!S$11,tisk!A153,0))</f>
        <v>12/2019</v>
      </c>
      <c r="G156" s="191"/>
      <c r="H156" s="200"/>
      <c r="I156" s="198"/>
      <c r="J156" s="198"/>
      <c r="K156" s="198"/>
      <c r="L156" s="198"/>
      <c r="M156" s="191"/>
      <c r="N156" s="215"/>
      <c r="O156" s="221"/>
      <c r="P156" s="215"/>
      <c r="Q156" s="191"/>
      <c r="R156" s="120"/>
      <c r="S156" s="191"/>
    </row>
    <row r="157" spans="1:19" s="2" customFormat="1" ht="60" x14ac:dyDescent="0.25">
      <c r="A157" s="51"/>
      <c r="B157" s="198">
        <f ca="1">IF(OFFSET(List1!B$11,tisk!A156,0)&gt;0,OFFSET(List1!B$11,tisk!A156,0),"")</f>
        <v>52</v>
      </c>
      <c r="C157" s="3" t="str">
        <f ca="1">IF(B157="","",CONCATENATE(OFFSET(List1!C$11,tisk!A156,0),"
",OFFSET(List1!D$11,tisk!A156,0),"
",OFFSET(List1!E$11,tisk!A156,0),"
",OFFSET(List1!F$11,tisk!A156,0)))</f>
        <v>Obec Ivaň
Ivaň 197
Ivaň
79823</v>
      </c>
      <c r="D157" s="64" t="str">
        <f ca="1">IF(B157="","",OFFSET(List1!N$11,tisk!A156,0))</f>
        <v>Rekonstrukce komunikace a chodníku na parcele č.557/1 a části parcely č.639</v>
      </c>
      <c r="E157" s="199">
        <f ca="1">IF(B157="","",OFFSET(List1!Q$11,tisk!A156,0))</f>
        <v>630000</v>
      </c>
      <c r="F157" s="68" t="str">
        <f ca="1">IF(B157="","",OFFSET(List1!R$11,tisk!A156,0))</f>
        <v>1/2019</v>
      </c>
      <c r="G157" s="191">
        <f ca="1">IF(B157="","",OFFSET(List1!T$11,tisk!A156,0))</f>
        <v>315000</v>
      </c>
      <c r="H157" s="200">
        <f ca="1">IF(B157="","",OFFSET(List1!U$11,tisk!A156,0))</f>
        <v>43830</v>
      </c>
      <c r="I157" s="198">
        <f ca="1">IF(B157="","",OFFSET(List1!W$11,tisk!A156,0))</f>
        <v>180</v>
      </c>
      <c r="J157" s="198">
        <f ca="1">IF(B157="","",OFFSET(List1!X$11,tisk!A156,0))</f>
        <v>136</v>
      </c>
      <c r="K157" s="198">
        <f ca="1">IF(B157="","",OFFSET(List1!Y$11,tisk!A156,0))</f>
        <v>90</v>
      </c>
      <c r="L157" s="198">
        <f ca="1">IF(B157="","",OFFSET(List1!Z$11,tisk!A156,0))</f>
        <v>406</v>
      </c>
      <c r="M157" s="191">
        <f ca="1">IF(B157="","",OFFSET(List1!AA$11,tisk!A156,0))</f>
        <v>315000</v>
      </c>
      <c r="N157" s="214">
        <v>0</v>
      </c>
      <c r="O157" s="219">
        <v>315000</v>
      </c>
      <c r="P157" s="214">
        <v>0</v>
      </c>
      <c r="Q157" s="191" t="str">
        <f ca="1">IF(B157="","",OFFSET(List1!AE$11,tisk!A156,0))</f>
        <v>INV</v>
      </c>
      <c r="R157" s="120"/>
      <c r="S157" s="191" t="str">
        <f ca="1">IF(B157="","",OFFSET(List1!AF$11,tisk!A156,0))</f>
        <v>NE</v>
      </c>
    </row>
    <row r="158" spans="1:19" s="2" customFormat="1" ht="105" x14ac:dyDescent="0.25">
      <c r="A158" s="51"/>
      <c r="B158" s="198"/>
      <c r="C158" s="3" t="str">
        <f ca="1">IF(B157="","",CONCATENATE("Okres ",OFFSET(List1!G$11,tisk!A156,0),"
","Právní forma","
",OFFSET(List1!J$11,tisk!A156,0),"
","IČO ",OFFSET(List1!K$11,tisk!A156,0),"
 ","B.Ú. ",OFFSET(List1!L$11,tisk!A156,0)))</f>
        <v>Okres Prostějov
Právní forma
Obec, městská část hlavního města Prahy
IČO 00288314
 B.Ú. 10423701/0100</v>
      </c>
      <c r="D158" s="5" t="str">
        <f ca="1">IF(B157="","",OFFSET(List1!O$11,tisk!A156,0))</f>
        <v>Plánovaná rekonstrukce komunikace navazuje na dokončené opravy inženýrských sítí z roku 2018 na tomto území. V letošním roce musíme zajistit konečnou úpravu povrchu, jeho vyrovnání a položení zámkové dlažby jak na komunikaci tak na chodník.</v>
      </c>
      <c r="E158" s="199"/>
      <c r="F158" s="67"/>
      <c r="G158" s="191"/>
      <c r="H158" s="200"/>
      <c r="I158" s="198"/>
      <c r="J158" s="198"/>
      <c r="K158" s="198"/>
      <c r="L158" s="198"/>
      <c r="M158" s="191"/>
      <c r="N158" s="191"/>
      <c r="O158" s="220"/>
      <c r="P158" s="191"/>
      <c r="Q158" s="191"/>
      <c r="R158" s="120"/>
      <c r="S158" s="191"/>
    </row>
    <row r="159" spans="1:19" s="2" customFormat="1" ht="105" x14ac:dyDescent="0.25">
      <c r="A159" s="51">
        <f>ROW()/3-1</f>
        <v>52</v>
      </c>
      <c r="B159" s="198"/>
      <c r="C159" s="3"/>
      <c r="D159" s="65" t="str">
        <f ca="1">IF(B157="","",CONCATENATE("Dotace bude použita na:","
",OFFSET(List1!P$11,tisk!A156,0)))</f>
        <v>Dotace bude použita na:
Prostředky z dotace budou použity na zemní práce spojené s rekonstrukcí komunikace a chodníku, na nákup materiálu jako je štěrkodrť, beton, dlažba, obrubníky a podobně a na úkony spojené s položením nových povrchů.</v>
      </c>
      <c r="E159" s="199"/>
      <c r="F159" s="68" t="str">
        <f ca="1">IF(B157="","",OFFSET(List1!S$11,tisk!A156,0))</f>
        <v>12/2019</v>
      </c>
      <c r="G159" s="191"/>
      <c r="H159" s="200"/>
      <c r="I159" s="198"/>
      <c r="J159" s="198"/>
      <c r="K159" s="198"/>
      <c r="L159" s="198"/>
      <c r="M159" s="191"/>
      <c r="N159" s="215"/>
      <c r="O159" s="221"/>
      <c r="P159" s="215"/>
      <c r="Q159" s="191"/>
      <c r="R159" s="120"/>
      <c r="S159" s="191"/>
    </row>
    <row r="160" spans="1:19" s="2" customFormat="1" ht="60" x14ac:dyDescent="0.25">
      <c r="A160" s="51"/>
      <c r="B160" s="198">
        <f ca="1">IF(OFFSET(List1!B$11,tisk!A159,0)&gt;0,OFFSET(List1!B$11,tisk!A159,0),"")</f>
        <v>53</v>
      </c>
      <c r="C160" s="3" t="str">
        <f ca="1">IF(B160="","",CONCATENATE(OFFSET(List1!C$11,tisk!A159,0),"
",OFFSET(List1!D$11,tisk!A159,0),"
",OFFSET(List1!E$11,tisk!A159,0),"
",OFFSET(List1!F$11,tisk!A159,0)))</f>
        <v>Obec Dzbel
Dzbel 23
Dzbel
79853</v>
      </c>
      <c r="D160" s="64" t="str">
        <f ca="1">IF(B160="","",OFFSET(List1!N$11,tisk!A159,0))</f>
        <v>Výměna střechy na obecní budově</v>
      </c>
      <c r="E160" s="199">
        <f ca="1">IF(B160="","",OFFSET(List1!Q$11,tisk!A159,0))</f>
        <v>1574623</v>
      </c>
      <c r="F160" s="68" t="str">
        <f ca="1">IF(B160="","",OFFSET(List1!R$11,tisk!A159,0))</f>
        <v>1/2019</v>
      </c>
      <c r="G160" s="191">
        <f ca="1">IF(B160="","",OFFSET(List1!T$11,tisk!A159,0))</f>
        <v>500000</v>
      </c>
      <c r="H160" s="200">
        <f ca="1">IF(B160="","",OFFSET(List1!U$11,tisk!A159,0))</f>
        <v>43830</v>
      </c>
      <c r="I160" s="198">
        <f ca="1">IF(B160="","",OFFSET(List1!W$11,tisk!A159,0))</f>
        <v>130</v>
      </c>
      <c r="J160" s="198">
        <f ca="1">IF(B160="","",OFFSET(List1!X$11,tisk!A159,0))</f>
        <v>185</v>
      </c>
      <c r="K160" s="198">
        <f ca="1">IF(B160="","",OFFSET(List1!Y$11,tisk!A159,0))</f>
        <v>90</v>
      </c>
      <c r="L160" s="198">
        <f ca="1">IF(B160="","",OFFSET(List1!Z$11,tisk!A159,0))</f>
        <v>405</v>
      </c>
      <c r="M160" s="191">
        <f ca="1">IF(B160="","",OFFSET(List1!AA$11,tisk!A159,0))</f>
        <v>500000</v>
      </c>
      <c r="N160" s="214">
        <v>0</v>
      </c>
      <c r="O160" s="219">
        <v>500000</v>
      </c>
      <c r="P160" s="214">
        <v>0</v>
      </c>
      <c r="Q160" s="191" t="str">
        <f ca="1">IF(B160="","",OFFSET(List1!AE$11,tisk!A159,0))</f>
        <v>NEINV</v>
      </c>
      <c r="R160" s="120"/>
      <c r="S160" s="191" t="str">
        <f ca="1">IF(B160="","",OFFSET(List1!AF$11,tisk!A159,0))</f>
        <v>NE</v>
      </c>
    </row>
    <row r="161" spans="1:19" s="2" customFormat="1" ht="90" x14ac:dyDescent="0.25">
      <c r="A161" s="51"/>
      <c r="B161" s="198"/>
      <c r="C161" s="3" t="str">
        <f ca="1">IF(B160="","",CONCATENATE("Okres ",OFFSET(List1!G$11,tisk!A159,0),"
","Právní forma","
",OFFSET(List1!J$11,tisk!A159,0),"
","IČO ",OFFSET(List1!K$11,tisk!A159,0),"
 ","B.Ú. ",OFFSET(List1!L$11,tisk!A159,0)))</f>
        <v>Okres Prostějov
Právní forma
Obec, městská část hlavního města Prahy
IČO 47922575
 B.Ú. 9584420287/0100</v>
      </c>
      <c r="D161" s="5" t="str">
        <f ca="1">IF(B160="","",OFFSET(List1!O$11,tisk!A159,0))</f>
        <v>Obec Dzbel se v letošním roce rozhodla požádat o dotaci na výměnu střechy na obecní budově.  Je to jediná budova v obci pro kulturní využití. Součástí budovy je sál.</v>
      </c>
      <c r="E161" s="199"/>
      <c r="F161" s="67"/>
      <c r="G161" s="191"/>
      <c r="H161" s="200"/>
      <c r="I161" s="198"/>
      <c r="J161" s="198"/>
      <c r="K161" s="198"/>
      <c r="L161" s="198"/>
      <c r="M161" s="191"/>
      <c r="N161" s="191"/>
      <c r="O161" s="220"/>
      <c r="P161" s="191"/>
      <c r="Q161" s="191"/>
      <c r="R161" s="120"/>
      <c r="S161" s="191"/>
    </row>
    <row r="162" spans="1:19" s="2" customFormat="1" ht="60" x14ac:dyDescent="0.25">
      <c r="A162" s="51">
        <f>ROW()/3-1</f>
        <v>53</v>
      </c>
      <c r="B162" s="198"/>
      <c r="C162" s="3"/>
      <c r="D162" s="65" t="str">
        <f ca="1">IF(B160="","",CONCATENATE("Dotace bude použita na:","
",OFFSET(List1!P$11,tisk!A159,0)))</f>
        <v>Dotace bude použita na:
Demontáž stávající střechy, nákup materiálu, výměna střechy a výměna okapových žlabů.</v>
      </c>
      <c r="E162" s="199"/>
      <c r="F162" s="68" t="str">
        <f ca="1">IF(B160="","",OFFSET(List1!S$11,tisk!A159,0))</f>
        <v>12/2019</v>
      </c>
      <c r="G162" s="191"/>
      <c r="H162" s="200"/>
      <c r="I162" s="198"/>
      <c r="J162" s="198"/>
      <c r="K162" s="198"/>
      <c r="L162" s="198"/>
      <c r="M162" s="191"/>
      <c r="N162" s="215"/>
      <c r="O162" s="221"/>
      <c r="P162" s="215"/>
      <c r="Q162" s="191"/>
      <c r="R162" s="120"/>
      <c r="S162" s="191"/>
    </row>
    <row r="163" spans="1:19" s="2" customFormat="1" ht="60" x14ac:dyDescent="0.25">
      <c r="A163" s="51"/>
      <c r="B163" s="198">
        <f ca="1">IF(OFFSET(List1!B$11,tisk!A162,0)&gt;0,OFFSET(List1!B$11,tisk!A162,0),"")</f>
        <v>54</v>
      </c>
      <c r="C163" s="3" t="str">
        <f ca="1">IF(B163="","",CONCATENATE(OFFSET(List1!C$11,tisk!A162,0),"
",OFFSET(List1!D$11,tisk!A162,0),"
",OFFSET(List1!E$11,tisk!A162,0),"
",OFFSET(List1!F$11,tisk!A162,0)))</f>
        <v>Obec Maletín
Starý Maletín 21
Maletín
78901</v>
      </c>
      <c r="D163" s="64" t="str">
        <f ca="1">IF(B163="","",OFFSET(List1!N$11,tisk!A162,0))</f>
        <v>Obecní úřad Maletín - stavební úpravy - II. etapa</v>
      </c>
      <c r="E163" s="199">
        <f ca="1">IF(B163="","",OFFSET(List1!Q$11,tisk!A162,0))</f>
        <v>862000</v>
      </c>
      <c r="F163" s="68" t="str">
        <f ca="1">IF(B163="","",OFFSET(List1!R$11,tisk!A162,0))</f>
        <v>6/2019</v>
      </c>
      <c r="G163" s="191">
        <f ca="1">IF(B163="","",OFFSET(List1!T$11,tisk!A162,0))</f>
        <v>431000</v>
      </c>
      <c r="H163" s="200">
        <f ca="1">IF(B163="","",OFFSET(List1!U$11,tisk!A162,0))</f>
        <v>43830</v>
      </c>
      <c r="I163" s="198">
        <f ca="1">IF(B163="","",OFFSET(List1!W$11,tisk!A162,0))</f>
        <v>160</v>
      </c>
      <c r="J163" s="198">
        <f ca="1">IF(B163="","",OFFSET(List1!X$11,tisk!A162,0))</f>
        <v>155</v>
      </c>
      <c r="K163" s="198">
        <f ca="1">IF(B163="","",OFFSET(List1!Y$11,tisk!A162,0))</f>
        <v>90</v>
      </c>
      <c r="L163" s="198">
        <f ca="1">IF(B163="","",OFFSET(List1!Z$11,tisk!A162,0))</f>
        <v>405</v>
      </c>
      <c r="M163" s="191">
        <f ca="1">IF(B163="","",OFFSET(List1!AA$11,tisk!A162,0))</f>
        <v>431000</v>
      </c>
      <c r="N163" s="214">
        <v>0</v>
      </c>
      <c r="O163" s="219">
        <v>431000</v>
      </c>
      <c r="P163" s="214">
        <v>0</v>
      </c>
      <c r="Q163" s="191" t="str">
        <f ca="1">IF(B163="","",OFFSET(List1!AE$11,tisk!A162,0))</f>
        <v>NEINV</v>
      </c>
      <c r="R163" s="120"/>
      <c r="S163" s="191" t="str">
        <f ca="1">IF(B163="","",OFFSET(List1!AF$11,tisk!A162,0))</f>
        <v>NE</v>
      </c>
    </row>
    <row r="164" spans="1:19" s="2" customFormat="1" ht="90" x14ac:dyDescent="0.25">
      <c r="A164" s="51"/>
      <c r="B164" s="198"/>
      <c r="C164" s="3" t="str">
        <f ca="1">IF(B163="","",CONCATENATE("Okres ",OFFSET(List1!G$11,tisk!A162,0),"
","Právní forma","
",OFFSET(List1!J$11,tisk!A162,0),"
","IČO ",OFFSET(List1!K$11,tisk!A162,0),"
 ","B.Ú. ",OFFSET(List1!L$11,tisk!A162,0)))</f>
        <v>Okres Šumperk
Právní forma
Obec, městská část hlavního města Prahy
IČO 00302988
 B.Ú. 8829841/0100</v>
      </c>
      <c r="D164" s="5" t="str">
        <f ca="1">IF(B163="","",OFFSET(List1!O$11,tisk!A162,0))</f>
        <v>Rekonstrukce OÚ Maletín II. etapa. Nové rozvody elektřiny, vody, kanalizace. Nové hygienické zázemí.</v>
      </c>
      <c r="E164" s="199"/>
      <c r="F164" s="67"/>
      <c r="G164" s="191"/>
      <c r="H164" s="200"/>
      <c r="I164" s="198"/>
      <c r="J164" s="198"/>
      <c r="K164" s="198"/>
      <c r="L164" s="198"/>
      <c r="M164" s="191"/>
      <c r="N164" s="191"/>
      <c r="O164" s="220"/>
      <c r="P164" s="191"/>
      <c r="Q164" s="191"/>
      <c r="R164" s="120"/>
      <c r="S164" s="191"/>
    </row>
    <row r="165" spans="1:19" s="2" customFormat="1" ht="120" x14ac:dyDescent="0.25">
      <c r="A165" s="51">
        <f>ROW()/3-1</f>
        <v>54</v>
      </c>
      <c r="B165" s="198"/>
      <c r="C165" s="3"/>
      <c r="D165" s="65" t="str">
        <f ca="1">IF(B163="","",CONCATENATE("Dotace bude použita na:","
",OFFSET(List1!P$11,tisk!A162,0)))</f>
        <v>Dotace bude použita na:
Nové dveře včetně zárubní, nové omítky, nové dlažby, keramické obklady, nátěry a malby, ventilátory vzduchotechniky, elektroinstalace CYKY 80 mb, WC závěsné mísy, umyvadla, baterie, pisoáry, bidet, bojler, rozvody vody, systém kanalizace.</v>
      </c>
      <c r="E165" s="199"/>
      <c r="F165" s="68" t="str">
        <f ca="1">IF(B163="","",OFFSET(List1!S$11,tisk!A162,0))</f>
        <v>12/2019</v>
      </c>
      <c r="G165" s="191"/>
      <c r="H165" s="200"/>
      <c r="I165" s="198"/>
      <c r="J165" s="198"/>
      <c r="K165" s="198"/>
      <c r="L165" s="198"/>
      <c r="M165" s="191"/>
      <c r="N165" s="215"/>
      <c r="O165" s="221"/>
      <c r="P165" s="215"/>
      <c r="Q165" s="191"/>
      <c r="R165" s="120"/>
      <c r="S165" s="191"/>
    </row>
    <row r="166" spans="1:19" s="2" customFormat="1" ht="60" x14ac:dyDescent="0.25">
      <c r="A166" s="51"/>
      <c r="B166" s="198">
        <f ca="1">IF(OFFSET(List1!B$11,tisk!A165,0)&gt;0,OFFSET(List1!B$11,tisk!A165,0),"")</f>
        <v>55</v>
      </c>
      <c r="C166" s="3" t="str">
        <f ca="1">IF(B166="","",CONCATENATE(OFFSET(List1!C$11,tisk!A165,0),"
",OFFSET(List1!D$11,tisk!A165,0),"
",OFFSET(List1!E$11,tisk!A165,0),"
",OFFSET(List1!F$11,tisk!A165,0)))</f>
        <v>Obec Lukavice
Lukavice 47
Lukavice
78901</v>
      </c>
      <c r="D166" s="64" t="str">
        <f ca="1">IF(B166="","",OFFSET(List1!N$11,tisk!A165,0))</f>
        <v>Oprava chodníku před panelovým domem v Lukavici, směrem k železniční stanici</v>
      </c>
      <c r="E166" s="199">
        <f ca="1">IF(B166="","",OFFSET(List1!Q$11,tisk!A165,0))</f>
        <v>596348</v>
      </c>
      <c r="F166" s="68" t="str">
        <f ca="1">IF(B166="","",OFFSET(List1!R$11,tisk!A165,0))</f>
        <v>1/2019</v>
      </c>
      <c r="G166" s="191">
        <f ca="1">IF(B166="","",OFFSET(List1!T$11,tisk!A165,0))</f>
        <v>298174</v>
      </c>
      <c r="H166" s="200">
        <f ca="1">IF(B166="","",OFFSET(List1!U$11,tisk!A165,0))</f>
        <v>43830</v>
      </c>
      <c r="I166" s="198">
        <f ca="1">IF(B166="","",OFFSET(List1!W$11,tisk!A165,0))</f>
        <v>160</v>
      </c>
      <c r="J166" s="198">
        <f ca="1">IF(B166="","",OFFSET(List1!X$11,tisk!A165,0))</f>
        <v>153</v>
      </c>
      <c r="K166" s="198">
        <f ca="1">IF(B166="","",OFFSET(List1!Y$11,tisk!A165,0))</f>
        <v>90</v>
      </c>
      <c r="L166" s="198">
        <f ca="1">IF(B166="","",OFFSET(List1!Z$11,tisk!A165,0))</f>
        <v>403</v>
      </c>
      <c r="M166" s="191">
        <f ca="1">IF(B166="","",OFFSET(List1!AA$11,tisk!A165,0))</f>
        <v>298174</v>
      </c>
      <c r="N166" s="214">
        <v>0</v>
      </c>
      <c r="O166" s="219">
        <v>298174</v>
      </c>
      <c r="P166" s="214">
        <v>0</v>
      </c>
      <c r="Q166" s="191" t="str">
        <f ca="1">IF(B166="","",OFFSET(List1!AE$11,tisk!A165,0))</f>
        <v>NEINV</v>
      </c>
      <c r="R166" s="120"/>
      <c r="S166" s="191" t="str">
        <f ca="1">IF(B166="","",OFFSET(List1!AF$11,tisk!A165,0))</f>
        <v>NE</v>
      </c>
    </row>
    <row r="167" spans="1:19" s="2" customFormat="1" ht="90" x14ac:dyDescent="0.25">
      <c r="A167" s="51"/>
      <c r="B167" s="198"/>
      <c r="C167" s="3" t="str">
        <f ca="1">IF(B166="","",CONCATENATE("Okres ",OFFSET(List1!G$11,tisk!A165,0),"
","Právní forma","
",OFFSET(List1!J$11,tisk!A165,0),"
","IČO ",OFFSET(List1!K$11,tisk!A165,0),"
 ","B.Ú. ",OFFSET(List1!L$11,tisk!A165,0)))</f>
        <v>Okres Šumperk
Právní forma
Obec, městská část hlavního města Prahy
IČO 00302961
 B.Ú. 1905640349/0800</v>
      </c>
      <c r="D167" s="5" t="str">
        <f ca="1">IF(B166="","",OFFSET(List1!O$11,tisk!A165,0))</f>
        <v>Oprava chodníku na frekventovaném místě obce Lukavice, před panelovým domem směrem k  železniční stanici. Špatný stav, nebezpečí úrazu. Chodci využívají přilehlé komunikace, kde hrozí střet s projíždějícími vozidly.</v>
      </c>
      <c r="E167" s="199"/>
      <c r="F167" s="67"/>
      <c r="G167" s="191"/>
      <c r="H167" s="200"/>
      <c r="I167" s="198"/>
      <c r="J167" s="198"/>
      <c r="K167" s="198"/>
      <c r="L167" s="198"/>
      <c r="M167" s="191"/>
      <c r="N167" s="191"/>
      <c r="O167" s="220"/>
      <c r="P167" s="191"/>
      <c r="Q167" s="191"/>
      <c r="R167" s="120"/>
      <c r="S167" s="191"/>
    </row>
    <row r="168" spans="1:19" s="2" customFormat="1" ht="60" x14ac:dyDescent="0.25">
      <c r="A168" s="51">
        <f>ROW()/3-1</f>
        <v>55</v>
      </c>
      <c r="B168" s="198"/>
      <c r="C168" s="3"/>
      <c r="D168" s="65" t="str">
        <f ca="1">IF(B166="","",CONCATENATE("Dotace bude použita na:","
",OFFSET(List1!P$11,tisk!A165,0)))</f>
        <v>Dotace bude použita na:
Stavební práce související s opravou chodníku před panelovým domem v Lukavici, směrem k nádraží.</v>
      </c>
      <c r="E168" s="199"/>
      <c r="F168" s="68" t="str">
        <f ca="1">IF(B166="","",OFFSET(List1!S$11,tisk!A165,0))</f>
        <v>12/2019</v>
      </c>
      <c r="G168" s="191"/>
      <c r="H168" s="200"/>
      <c r="I168" s="198"/>
      <c r="J168" s="198"/>
      <c r="K168" s="198"/>
      <c r="L168" s="198"/>
      <c r="M168" s="191"/>
      <c r="N168" s="215"/>
      <c r="O168" s="221"/>
      <c r="P168" s="215"/>
      <c r="Q168" s="191"/>
      <c r="R168" s="120"/>
      <c r="S168" s="191"/>
    </row>
    <row r="169" spans="1:19" s="2" customFormat="1" ht="60" x14ac:dyDescent="0.25">
      <c r="A169" s="51"/>
      <c r="B169" s="198">
        <f ca="1">IF(OFFSET(List1!B$11,tisk!A168,0)&gt;0,OFFSET(List1!B$11,tisk!A168,0),"")</f>
        <v>56</v>
      </c>
      <c r="C169" s="3" t="str">
        <f ca="1">IF(B169="","",CONCATENATE(OFFSET(List1!C$11,tisk!A168,0),"
",OFFSET(List1!D$11,tisk!A168,0),"
",OFFSET(List1!E$11,tisk!A168,0),"
",OFFSET(List1!F$11,tisk!A168,0)))</f>
        <v>Obec Daskabát
Daskabát 35
Daskabát
77900</v>
      </c>
      <c r="D169" s="64" t="str">
        <f ca="1">IF(B169="","",OFFSET(List1!N$11,tisk!A168,0))</f>
        <v>Revitalizace veřejného prostranství v okolí obecního úřadu - 1. etapa</v>
      </c>
      <c r="E169" s="199">
        <f ca="1">IF(B169="","",OFFSET(List1!Q$11,tisk!A168,0))</f>
        <v>1900000</v>
      </c>
      <c r="F169" s="68" t="str">
        <f ca="1">IF(B169="","",OFFSET(List1!R$11,tisk!A168,0))</f>
        <v>6/2019</v>
      </c>
      <c r="G169" s="191">
        <f ca="1">IF(B169="","",OFFSET(List1!T$11,tisk!A168,0))</f>
        <v>500000</v>
      </c>
      <c r="H169" s="200">
        <f ca="1">IF(B169="","",OFFSET(List1!U$11,tisk!A168,0))</f>
        <v>43830</v>
      </c>
      <c r="I169" s="198">
        <f ca="1">IF(B169="","",OFFSET(List1!W$11,tisk!A168,0))</f>
        <v>160</v>
      </c>
      <c r="J169" s="198">
        <f ca="1">IF(B169="","",OFFSET(List1!X$11,tisk!A168,0))</f>
        <v>151</v>
      </c>
      <c r="K169" s="198">
        <f ca="1">IF(B169="","",OFFSET(List1!Y$11,tisk!A168,0))</f>
        <v>90</v>
      </c>
      <c r="L169" s="198">
        <f ca="1">IF(B169="","",OFFSET(List1!Z$11,tisk!A168,0))</f>
        <v>401</v>
      </c>
      <c r="M169" s="191">
        <f ca="1">IF(B169="","",OFFSET(List1!AA$11,tisk!A168,0))</f>
        <v>500000</v>
      </c>
      <c r="N169" s="216">
        <v>0</v>
      </c>
      <c r="O169" s="216">
        <v>500000</v>
      </c>
      <c r="P169" s="214">
        <v>0</v>
      </c>
      <c r="Q169" s="191" t="str">
        <f ca="1">IF(B169="","",OFFSET(List1!AE$11,tisk!A168,0))</f>
        <v>INV</v>
      </c>
      <c r="R169" s="120"/>
      <c r="S169" s="191" t="str">
        <f ca="1">IF(B169="","",OFFSET(List1!AF$11,tisk!A168,0))</f>
        <v>NE</v>
      </c>
    </row>
    <row r="170" spans="1:19" s="2" customFormat="1" ht="90" x14ac:dyDescent="0.25">
      <c r="A170" s="51"/>
      <c r="B170" s="198"/>
      <c r="C170" s="3" t="str">
        <f ca="1">IF(B169="","",CONCATENATE("Okres ",OFFSET(List1!G$11,tisk!A168,0),"
","Právní forma","
",OFFSET(List1!J$11,tisk!A168,0),"
","IČO ",OFFSET(List1!K$11,tisk!A168,0),"
 ","B.Ú. ",OFFSET(List1!L$11,tisk!A168,0)))</f>
        <v>Okres Olomouc
Právní forma
Obec, městská část hlavního města Prahy
IČO 00635359
 B.Ú. 1810476339/0800</v>
      </c>
      <c r="D170" s="5" t="str">
        <f ca="1">IF(B169="","",OFFSET(List1!O$11,tisk!A168,0))</f>
        <v>Projekt řeší vybudování 9 parkovacích míst u OÚ, ZŠ a MŠ Daskabát. Realizací projektu dojde vytvoření bezpečného parkovacího prostoru a vytvoření návsi v přirozeném centru obce.</v>
      </c>
      <c r="E170" s="199"/>
      <c r="F170" s="67"/>
      <c r="G170" s="191"/>
      <c r="H170" s="200"/>
      <c r="I170" s="198"/>
      <c r="J170" s="198"/>
      <c r="K170" s="198"/>
      <c r="L170" s="198"/>
      <c r="M170" s="191"/>
      <c r="N170" s="217"/>
      <c r="O170" s="217"/>
      <c r="P170" s="191"/>
      <c r="Q170" s="191"/>
      <c r="R170" s="120"/>
      <c r="S170" s="191"/>
    </row>
    <row r="171" spans="1:19" s="2" customFormat="1" ht="150" x14ac:dyDescent="0.25">
      <c r="A171" s="51">
        <f>ROW()/3-1</f>
        <v>56</v>
      </c>
      <c r="B171" s="198"/>
      <c r="C171" s="3"/>
      <c r="D171" s="65" t="str">
        <f ca="1">IF(B169="","",CONCATENATE("Dotace bude použita na:","
",OFFSET(List1!P$11,tisk!A168,0)))</f>
        <v>Dotace bude použita na:
Z dotace budou hrazeny výdaje na stavební úpravy - zbudování zpevněné plochy u Obecního úřadu Daskabát (terénní úpravy, zpevnění lože, položení dlažby ze žulových kostek v pojezdové části a zámkové dlažby v pochozí části, včetně položení lemovacích prvků, řešení odvodnění stavby a napojení na veřejnou komunikaci.</v>
      </c>
      <c r="E171" s="199"/>
      <c r="F171" s="68" t="str">
        <f ca="1">IF(B169="","",OFFSET(List1!S$11,tisk!A168,0))</f>
        <v>10/2019</v>
      </c>
      <c r="G171" s="191"/>
      <c r="H171" s="200"/>
      <c r="I171" s="198"/>
      <c r="J171" s="198"/>
      <c r="K171" s="198"/>
      <c r="L171" s="198"/>
      <c r="M171" s="191"/>
      <c r="N171" s="218"/>
      <c r="O171" s="218"/>
      <c r="P171" s="215"/>
      <c r="Q171" s="191"/>
      <c r="R171" s="120"/>
      <c r="S171" s="191"/>
    </row>
    <row r="172" spans="1:19" s="2" customFormat="1" ht="60" x14ac:dyDescent="0.25">
      <c r="A172" s="51"/>
      <c r="B172" s="198">
        <f ca="1">IF(OFFSET(List1!B$11,tisk!A171,0)&gt;0,OFFSET(List1!B$11,tisk!A171,0),"")</f>
        <v>57</v>
      </c>
      <c r="C172" s="3" t="str">
        <f ca="1">IF(B172="","",CONCATENATE(OFFSET(List1!C$11,tisk!A171,0),"
",OFFSET(List1!D$11,tisk!A171,0),"
",OFFSET(List1!E$11,tisk!A171,0),"
",OFFSET(List1!F$11,tisk!A171,0)))</f>
        <v>Obec Mladějovice
Mladějovice 24
Mladějovice
78501</v>
      </c>
      <c r="D172" s="64" t="str">
        <f ca="1">IF(B172="","",OFFSET(List1!N$11,tisk!A171,0))</f>
        <v>Přístavba a stavební úpravy Kulturního domu Mladějovice č.p. 2</v>
      </c>
      <c r="E172" s="199">
        <f ca="1">IF(B172="","",OFFSET(List1!Q$11,tisk!A171,0))</f>
        <v>1430000</v>
      </c>
      <c r="F172" s="68" t="str">
        <f ca="1">IF(B172="","",OFFSET(List1!R$11,tisk!A171,0))</f>
        <v>4/2019</v>
      </c>
      <c r="G172" s="191">
        <f ca="1">IF(B172="","",OFFSET(List1!T$11,tisk!A171,0))</f>
        <v>480000</v>
      </c>
      <c r="H172" s="200">
        <f ca="1">IF(B172="","",OFFSET(List1!U$11,tisk!A171,0))</f>
        <v>43830</v>
      </c>
      <c r="I172" s="198">
        <f ca="1">IF(B172="","",OFFSET(List1!W$11,tisk!A171,0))</f>
        <v>140</v>
      </c>
      <c r="J172" s="198">
        <f ca="1">IF(B172="","",OFFSET(List1!X$11,tisk!A171,0))</f>
        <v>171</v>
      </c>
      <c r="K172" s="198">
        <f ca="1">IF(B172="","",OFFSET(List1!Y$11,tisk!A171,0))</f>
        <v>90</v>
      </c>
      <c r="L172" s="198">
        <f ca="1">IF(B172="","",OFFSET(List1!Z$11,tisk!A171,0))</f>
        <v>401</v>
      </c>
      <c r="M172" s="191">
        <f ca="1">IF(B172="","",OFFSET(List1!AA$11,tisk!A171,0))</f>
        <v>480000</v>
      </c>
      <c r="N172" s="214">
        <v>0</v>
      </c>
      <c r="O172" s="219">
        <v>480000</v>
      </c>
      <c r="P172" s="214">
        <v>0</v>
      </c>
      <c r="Q172" s="191" t="str">
        <f ca="1">IF(B172="","",OFFSET(List1!AE$11,tisk!A171,0))</f>
        <v>INV</v>
      </c>
      <c r="R172" s="120"/>
      <c r="S172" s="191" t="str">
        <f ca="1">IF(B172="","",OFFSET(List1!AF$11,tisk!A171,0))</f>
        <v>NE</v>
      </c>
    </row>
    <row r="173" spans="1:19" s="2" customFormat="1" ht="105" x14ac:dyDescent="0.25">
      <c r="A173" s="51"/>
      <c r="B173" s="198"/>
      <c r="C173" s="3" t="str">
        <f ca="1">IF(B172="","",CONCATENATE("Okres ",OFFSET(List1!G$11,tisk!A171,0),"
","Právní forma","
",OFFSET(List1!J$11,tisk!A171,0),"
","IČO ",OFFSET(List1!K$11,tisk!A171,0),"
 ","B.Ú. ",OFFSET(List1!L$11,tisk!A171,0)))</f>
        <v>Okres Olomouc
Právní forma
Obec, městská část hlavního města Prahy
IČO 00635308
 B.Ú. 1801689359/0800</v>
      </c>
      <c r="D173" s="5" t="str">
        <f ca="1">IF(B172="","",OFFSET(List1!O$11,tisk!A171,0))</f>
        <v>Akce výměna oken a dveří  a dále přístavba venkovního výtahu pro zajištění bezbariérového přístupu občanů na sál v 1. patře KD při kulturních akcích v obci. Máme několik občanů na vozíčku, kteří by se rádi zúčastnili pořádaných akcí.</v>
      </c>
      <c r="E173" s="199"/>
      <c r="F173" s="67"/>
      <c r="G173" s="191"/>
      <c r="H173" s="200"/>
      <c r="I173" s="198"/>
      <c r="J173" s="198"/>
      <c r="K173" s="198"/>
      <c r="L173" s="198"/>
      <c r="M173" s="191"/>
      <c r="N173" s="191"/>
      <c r="O173" s="220"/>
      <c r="P173" s="191"/>
      <c r="Q173" s="191"/>
      <c r="R173" s="120"/>
      <c r="S173" s="191"/>
    </row>
    <row r="174" spans="1:19" s="2" customFormat="1" ht="60" x14ac:dyDescent="0.25">
      <c r="A174" s="51">
        <f>ROW()/3-1</f>
        <v>57</v>
      </c>
      <c r="B174" s="198"/>
      <c r="C174" s="3"/>
      <c r="D174" s="65" t="str">
        <f ca="1">IF(B172="","",CONCATENATE("Dotace bude použita na:","
",OFFSET(List1!P$11,tisk!A171,0)))</f>
        <v>Dotace bude použita na:
Stavební úpravy, výměna oken, dveří   kulturního domu s opravou a nátěrem fasády, přístavba výtahu.</v>
      </c>
      <c r="E174" s="199"/>
      <c r="F174" s="68" t="str">
        <f ca="1">IF(B172="","",OFFSET(List1!S$11,tisk!A171,0))</f>
        <v>12/2019</v>
      </c>
      <c r="G174" s="191"/>
      <c r="H174" s="200"/>
      <c r="I174" s="198"/>
      <c r="J174" s="198"/>
      <c r="K174" s="198"/>
      <c r="L174" s="198"/>
      <c r="M174" s="191"/>
      <c r="N174" s="215"/>
      <c r="O174" s="221"/>
      <c r="P174" s="215"/>
      <c r="Q174" s="191"/>
      <c r="R174" s="120"/>
      <c r="S174" s="191"/>
    </row>
    <row r="175" spans="1:19" s="2" customFormat="1" ht="60" x14ac:dyDescent="0.25">
      <c r="A175" s="51"/>
      <c r="B175" s="198">
        <f ca="1">IF(OFFSET(List1!B$11,tisk!A174,0)&gt;0,OFFSET(List1!B$11,tisk!A174,0),"")</f>
        <v>58</v>
      </c>
      <c r="C175" s="3" t="str">
        <f ca="1">IF(B175="","",CONCATENATE(OFFSET(List1!C$11,tisk!A174,0),"
",OFFSET(List1!D$11,tisk!A174,0),"
",OFFSET(List1!E$11,tisk!A174,0),"
",OFFSET(List1!F$11,tisk!A174,0)))</f>
        <v>Obec Lipová
Lipová 160
Lipová
79845</v>
      </c>
      <c r="D175" s="64" t="str">
        <f ca="1">IF(B175="","",OFFSET(List1!N$11,tisk!A174,0))</f>
        <v>Komplexní oprava sociálního zařízení MŠ Lipová</v>
      </c>
      <c r="E175" s="199">
        <f ca="1">IF(B175="","",OFFSET(List1!Q$11,tisk!A174,0))</f>
        <v>1284575.07</v>
      </c>
      <c r="F175" s="68" t="str">
        <f ca="1">IF(B175="","",OFFSET(List1!R$11,tisk!A174,0))</f>
        <v>1/2019</v>
      </c>
      <c r="G175" s="191">
        <f ca="1">IF(B175="","",OFFSET(List1!T$11,tisk!A174,0))</f>
        <v>500000</v>
      </c>
      <c r="H175" s="200">
        <f ca="1">IF(B175="","",OFFSET(List1!U$11,tisk!A174,0))</f>
        <v>43830</v>
      </c>
      <c r="I175" s="198">
        <f ca="1">IF(B175="","",OFFSET(List1!W$11,tisk!A174,0))</f>
        <v>110</v>
      </c>
      <c r="J175" s="198">
        <f ca="1">IF(B175="","",OFFSET(List1!X$11,tisk!A174,0))</f>
        <v>200</v>
      </c>
      <c r="K175" s="198">
        <f ca="1">IF(B175="","",OFFSET(List1!Y$11,tisk!A174,0))</f>
        <v>90</v>
      </c>
      <c r="L175" s="198">
        <f ca="1">IF(B175="","",OFFSET(List1!Z$11,tisk!A174,0))</f>
        <v>400</v>
      </c>
      <c r="M175" s="191">
        <f ca="1">IF(B175="","",OFFSET(List1!AA$11,tisk!A174,0))</f>
        <v>500000</v>
      </c>
      <c r="N175" s="214">
        <v>0</v>
      </c>
      <c r="O175" s="219">
        <v>500000</v>
      </c>
      <c r="P175" s="214">
        <v>0</v>
      </c>
      <c r="Q175" s="191" t="str">
        <f ca="1">IF(B175="","",OFFSET(List1!AE$11,tisk!A174,0))</f>
        <v>INV</v>
      </c>
      <c r="R175" s="120"/>
      <c r="S175" s="191" t="str">
        <f ca="1">IF(B175="","",OFFSET(List1!AF$11,tisk!A174,0))</f>
        <v>NE</v>
      </c>
    </row>
    <row r="176" spans="1:19" s="2" customFormat="1" ht="90" x14ac:dyDescent="0.25">
      <c r="A176" s="51"/>
      <c r="B176" s="198"/>
      <c r="C176" s="3" t="str">
        <f ca="1">IF(B175="","",CONCATENATE("Okres ",OFFSET(List1!G$11,tisk!A174,0),"
","Právní forma","
",OFFSET(List1!J$11,tisk!A174,0),"
","IČO ",OFFSET(List1!K$11,tisk!A174,0),"
 ","B.Ú. ",OFFSET(List1!L$11,tisk!A174,0)))</f>
        <v>Okres Prostějov
Právní forma
Obec, městská část hlavního města Prahy
IČO 00288438
 B.Ú. 5421701/0100</v>
      </c>
      <c r="D176" s="5" t="str">
        <f ca="1">IF(B175="","",OFFSET(List1!O$11,tisk!A174,0))</f>
        <v>Cílem akce je komplexní repase denní a odpočinkové části sociálního zázemí MŠ, výměna podlah, obkladů stěn, výměna zdravopředmětů, nové  vodoinstalace a odpady.</v>
      </c>
      <c r="E176" s="199"/>
      <c r="F176" s="67"/>
      <c r="G176" s="191"/>
      <c r="H176" s="200"/>
      <c r="I176" s="198"/>
      <c r="J176" s="198"/>
      <c r="K176" s="198"/>
      <c r="L176" s="198"/>
      <c r="M176" s="191"/>
      <c r="N176" s="191"/>
      <c r="O176" s="220"/>
      <c r="P176" s="191"/>
      <c r="Q176" s="191"/>
      <c r="R176" s="120"/>
      <c r="S176" s="191"/>
    </row>
    <row r="177" spans="1:19" s="2" customFormat="1" ht="105" x14ac:dyDescent="0.25">
      <c r="A177" s="51">
        <f>ROW()/3-1</f>
        <v>58</v>
      </c>
      <c r="B177" s="198"/>
      <c r="C177" s="3"/>
      <c r="D177" s="65" t="str">
        <f ca="1">IF(B175="","",CONCATENATE("Dotace bude použita na:","
",OFFSET(List1!P$11,tisk!A174,0)))</f>
        <v>Dotace bude použita na:
Z dotace budou hrazeny následující výdaje:
výměna podlah, obkladů stěn, výměna zdravopředmětů (1 sprcha, 12 umyvadel, 10 WC závěsných), nové  vodoinstalace, odpady,  výmalba.</v>
      </c>
      <c r="E177" s="199"/>
      <c r="F177" s="68" t="str">
        <f ca="1">IF(B175="","",OFFSET(List1!S$11,tisk!A174,0))</f>
        <v>12/2019</v>
      </c>
      <c r="G177" s="191"/>
      <c r="H177" s="200"/>
      <c r="I177" s="198"/>
      <c r="J177" s="198"/>
      <c r="K177" s="198"/>
      <c r="L177" s="198"/>
      <c r="M177" s="191"/>
      <c r="N177" s="215"/>
      <c r="O177" s="221"/>
      <c r="P177" s="215"/>
      <c r="Q177" s="191"/>
      <c r="R177" s="120"/>
      <c r="S177" s="191"/>
    </row>
    <row r="178" spans="1:19" s="2" customFormat="1" ht="60" x14ac:dyDescent="0.25">
      <c r="A178" s="51"/>
      <c r="B178" s="198">
        <f ca="1">IF(OFFSET(List1!B$11,tisk!A177,0)&gt;0,OFFSET(List1!B$11,tisk!A177,0),"")</f>
        <v>59</v>
      </c>
      <c r="C178" s="3" t="str">
        <f ca="1">IF(B178="","",CONCATENATE(OFFSET(List1!C$11,tisk!A177,0),"
",OFFSET(List1!D$11,tisk!A177,0),"
",OFFSET(List1!E$11,tisk!A177,0),"
",OFFSET(List1!F$11,tisk!A177,0)))</f>
        <v>Obec Provodovice
Provodovice 49
Provodovice
75353</v>
      </c>
      <c r="D178" s="64" t="str">
        <f ca="1">IF(B178="","",OFFSET(List1!N$11,tisk!A177,0))</f>
        <v>Obnova sociálního zařízení ve venkovním areálu v Provodovicích</v>
      </c>
      <c r="E178" s="199">
        <f ca="1">IF(B178="","",OFFSET(List1!Q$11,tisk!A177,0))</f>
        <v>420000</v>
      </c>
      <c r="F178" s="68" t="str">
        <f ca="1">IF(B178="","",OFFSET(List1!R$11,tisk!A177,0))</f>
        <v>1/2019</v>
      </c>
      <c r="G178" s="191">
        <f ca="1">IF(B178="","",OFFSET(List1!T$11,tisk!A177,0))</f>
        <v>210000</v>
      </c>
      <c r="H178" s="200">
        <f ca="1">IF(B178="","",OFFSET(List1!U$11,tisk!A177,0))</f>
        <v>43830</v>
      </c>
      <c r="I178" s="198">
        <f ca="1">IF(B178="","",OFFSET(List1!W$11,tisk!A177,0))</f>
        <v>180</v>
      </c>
      <c r="J178" s="198">
        <f ca="1">IF(B178="","",OFFSET(List1!X$11,tisk!A177,0))</f>
        <v>138</v>
      </c>
      <c r="K178" s="198">
        <f ca="1">IF(B178="","",OFFSET(List1!Y$11,tisk!A177,0))</f>
        <v>80</v>
      </c>
      <c r="L178" s="198">
        <f ca="1">IF(B178="","",OFFSET(List1!Z$11,tisk!A177,0))</f>
        <v>398</v>
      </c>
      <c r="M178" s="191">
        <f ca="1">IF(B178="","",OFFSET(List1!AA$11,tisk!A177,0))</f>
        <v>210000</v>
      </c>
      <c r="N178" s="214">
        <v>0</v>
      </c>
      <c r="O178" s="219">
        <v>210000</v>
      </c>
      <c r="P178" s="214">
        <v>0</v>
      </c>
      <c r="Q178" s="191" t="str">
        <f ca="1">IF(B178="","",OFFSET(List1!AE$11,tisk!A177,0))</f>
        <v>INV</v>
      </c>
      <c r="R178" s="120"/>
      <c r="S178" s="191" t="str">
        <f ca="1">IF(B178="","",OFFSET(List1!AF$11,tisk!A177,0))</f>
        <v>NE</v>
      </c>
    </row>
    <row r="179" spans="1:19" s="2" customFormat="1" ht="90" x14ac:dyDescent="0.25">
      <c r="A179" s="51"/>
      <c r="B179" s="198"/>
      <c r="C179" s="3" t="str">
        <f ca="1">IF(B178="","",CONCATENATE("Okres ",OFFSET(List1!G$11,tisk!A177,0),"
","Právní forma","
",OFFSET(List1!J$11,tisk!A177,0),"
","IČO ",OFFSET(List1!K$11,tisk!A177,0),"
 ","B.Ú. ",OFFSET(List1!L$11,tisk!A177,0)))</f>
        <v>Okres Přerov
Právní forma
Obec, městská část hlavního města Prahy
IČO 00636487
 B.Ú. 25824831/0100</v>
      </c>
      <c r="D179" s="5" t="str">
        <f ca="1">IF(B178="","",OFFSET(List1!O$11,tisk!A177,0))</f>
        <v>V rámci realizace projektu bude provedena obnova sociálního zařízení venkovního centra obce Provodovice.</v>
      </c>
      <c r="E179" s="199"/>
      <c r="F179" s="67"/>
      <c r="G179" s="191"/>
      <c r="H179" s="200"/>
      <c r="I179" s="198"/>
      <c r="J179" s="198"/>
      <c r="K179" s="198"/>
      <c r="L179" s="198"/>
      <c r="M179" s="191"/>
      <c r="N179" s="191"/>
      <c r="O179" s="220"/>
      <c r="P179" s="191"/>
      <c r="Q179" s="191"/>
      <c r="R179" s="120"/>
      <c r="S179" s="191"/>
    </row>
    <row r="180" spans="1:19" s="2" customFormat="1" ht="90" x14ac:dyDescent="0.25">
      <c r="A180" s="51">
        <f>ROW()/3-1</f>
        <v>59</v>
      </c>
      <c r="B180" s="198"/>
      <c r="C180" s="3"/>
      <c r="D180" s="65" t="str">
        <f ca="1">IF(B178="","",CONCATENATE("Dotace bude použita na:","
",OFFSET(List1!P$11,tisk!A177,0)))</f>
        <v>Dotace bude použita na:
Dotace bude použita na nákup materiálu a stavební práce vyplývající z rekonstrukce sociálního zařízení  včetně všech uznatelných nákladů s rekonstrukcí souvisejících.</v>
      </c>
      <c r="E180" s="199"/>
      <c r="F180" s="68" t="str">
        <f ca="1">IF(B178="","",OFFSET(List1!S$11,tisk!A177,0))</f>
        <v>12/2019</v>
      </c>
      <c r="G180" s="191"/>
      <c r="H180" s="200"/>
      <c r="I180" s="198"/>
      <c r="J180" s="198"/>
      <c r="K180" s="198"/>
      <c r="L180" s="198"/>
      <c r="M180" s="191"/>
      <c r="N180" s="215"/>
      <c r="O180" s="221"/>
      <c r="P180" s="215"/>
      <c r="Q180" s="191"/>
      <c r="R180" s="120"/>
      <c r="S180" s="191"/>
    </row>
    <row r="181" spans="1:19" s="2" customFormat="1" ht="60" x14ac:dyDescent="0.25">
      <c r="A181" s="51"/>
      <c r="B181" s="198">
        <f ca="1">IF(OFFSET(List1!B$11,tisk!A180,0)&gt;0,OFFSET(List1!B$11,tisk!A180,0),"")</f>
        <v>60</v>
      </c>
      <c r="C181" s="3" t="str">
        <f ca="1">IF(B181="","",CONCATENATE(OFFSET(List1!C$11,tisk!A180,0),"
",OFFSET(List1!D$11,tisk!A180,0),"
",OFFSET(List1!E$11,tisk!A180,0),"
",OFFSET(List1!F$11,tisk!A180,0)))</f>
        <v>Obec Bušín
Bušín 84
Bušín
78962</v>
      </c>
      <c r="D181" s="64" t="str">
        <f ca="1">IF(B181="","",OFFSET(List1!N$11,tisk!A180,0))</f>
        <v>Úprava prostranství před ZŠ a MŠ Bušín vč. odstavných stání</v>
      </c>
      <c r="E181" s="199">
        <f ca="1">IF(B181="","",OFFSET(List1!Q$11,tisk!A180,0))</f>
        <v>694800</v>
      </c>
      <c r="F181" s="68" t="str">
        <f ca="1">IF(B181="","",OFFSET(List1!R$11,tisk!A180,0))</f>
        <v>4/2019</v>
      </c>
      <c r="G181" s="191">
        <f ca="1">IF(B181="","",OFFSET(List1!T$11,tisk!A180,0))</f>
        <v>347400</v>
      </c>
      <c r="H181" s="200">
        <f ca="1">IF(B181="","",OFFSET(List1!U$11,tisk!A180,0))</f>
        <v>43830</v>
      </c>
      <c r="I181" s="198">
        <f ca="1">IF(B181="","",OFFSET(List1!W$11,tisk!A180,0))</f>
        <v>110</v>
      </c>
      <c r="J181" s="198">
        <f ca="1">IF(B181="","",OFFSET(List1!X$11,tisk!A180,0))</f>
        <v>198</v>
      </c>
      <c r="K181" s="198">
        <f ca="1">IF(B181="","",OFFSET(List1!Y$11,tisk!A180,0))</f>
        <v>90</v>
      </c>
      <c r="L181" s="198">
        <f ca="1">IF(B181="","",OFFSET(List1!Z$11,tisk!A180,0))</f>
        <v>398</v>
      </c>
      <c r="M181" s="191">
        <f ca="1">IF(B181="","",OFFSET(List1!AA$11,tisk!A180,0))</f>
        <v>347400</v>
      </c>
      <c r="N181" s="214">
        <v>0</v>
      </c>
      <c r="O181" s="219">
        <v>347400</v>
      </c>
      <c r="P181" s="214">
        <v>0</v>
      </c>
      <c r="Q181" s="191" t="str">
        <f ca="1">IF(B181="","",OFFSET(List1!AE$11,tisk!A180,0))</f>
        <v>INV</v>
      </c>
      <c r="R181" s="120"/>
      <c r="S181" s="191" t="str">
        <f ca="1">IF(B181="","",OFFSET(List1!AF$11,tisk!A180,0))</f>
        <v>NE</v>
      </c>
    </row>
    <row r="182" spans="1:19" s="2" customFormat="1" ht="90" x14ac:dyDescent="0.25">
      <c r="A182" s="51"/>
      <c r="B182" s="198"/>
      <c r="C182" s="3" t="str">
        <f ca="1">IF(B181="","",CONCATENATE("Okres ",OFFSET(List1!G$11,tisk!A180,0),"
","Právní forma","
",OFFSET(List1!J$11,tisk!A180,0),"
","IČO ",OFFSET(List1!K$11,tisk!A180,0),"
 ","B.Ú. ",OFFSET(List1!L$11,tisk!A180,0)))</f>
        <v>Okres Šumperk
Právní forma
Obec, městská část hlavního města Prahy
IČO 00302457
 B.Ú. 7420841/0100</v>
      </c>
      <c r="D182" s="5" t="str">
        <f ca="1">IF(B181="","",OFFSET(List1!O$11,tisk!A180,0))</f>
        <v>Obsahem projektu jsou stavební úpravy venkovního prostranství spočívající ve vybudování nových odstavných stání a v posunutí oplocení za účelem vytvoření bezpečného prostoru pro uživatele a návštěvníky objektu ZŠ a MŠ Bušín.</v>
      </c>
      <c r="E182" s="199"/>
      <c r="F182" s="67"/>
      <c r="G182" s="191"/>
      <c r="H182" s="200"/>
      <c r="I182" s="198"/>
      <c r="J182" s="198"/>
      <c r="K182" s="198"/>
      <c r="L182" s="198"/>
      <c r="M182" s="191"/>
      <c r="N182" s="191"/>
      <c r="O182" s="220"/>
      <c r="P182" s="191"/>
      <c r="Q182" s="191"/>
      <c r="R182" s="120"/>
      <c r="S182" s="191"/>
    </row>
    <row r="183" spans="1:19" s="2" customFormat="1" ht="90" x14ac:dyDescent="0.25">
      <c r="A183" s="51">
        <f>ROW()/3-1</f>
        <v>60</v>
      </c>
      <c r="B183" s="198"/>
      <c r="C183" s="3"/>
      <c r="D183" s="65" t="str">
        <f ca="1">IF(B181="","",CONCATENATE("Dotace bude použita na:","
",OFFSET(List1!P$11,tisk!A180,0)))</f>
        <v>Dotace bude použita na:
Demontáž a posunutí oplocení, vyzdění betonové podezdívky, na vybudování nových odstavných stání, zařezání hrany komunikace, osazení obrubníku, úprava spáry zalitím.</v>
      </c>
      <c r="E183" s="199"/>
      <c r="F183" s="68" t="str">
        <f ca="1">IF(B181="","",OFFSET(List1!S$11,tisk!A180,0))</f>
        <v>12/2019</v>
      </c>
      <c r="G183" s="191"/>
      <c r="H183" s="200"/>
      <c r="I183" s="198"/>
      <c r="J183" s="198"/>
      <c r="K183" s="198"/>
      <c r="L183" s="198"/>
      <c r="M183" s="191"/>
      <c r="N183" s="215"/>
      <c r="O183" s="221"/>
      <c r="P183" s="215"/>
      <c r="Q183" s="191"/>
      <c r="R183" s="120"/>
      <c r="S183" s="191"/>
    </row>
    <row r="184" spans="1:19" s="2" customFormat="1" ht="60" x14ac:dyDescent="0.25">
      <c r="A184" s="51"/>
      <c r="B184" s="198">
        <f ca="1">IF(OFFSET(List1!B$11,tisk!A183,0)&gt;0,OFFSET(List1!B$11,tisk!A183,0),"")</f>
        <v>61</v>
      </c>
      <c r="C184" s="3" t="str">
        <f ca="1">IF(B184="","",CONCATENATE(OFFSET(List1!C$11,tisk!A183,0),"
",OFFSET(List1!D$11,tisk!A183,0),"
",OFFSET(List1!E$11,tisk!A183,0),"
",OFFSET(List1!F$11,tisk!A183,0)))</f>
        <v>Obec Křtomil
Křtomil 60
Křtomil
75114</v>
      </c>
      <c r="D184" s="64" t="str">
        <f ca="1">IF(B184="","",OFFSET(List1!N$11,tisk!A183,0))</f>
        <v>Rekonstrukce místní komunikace ve Křtomili</v>
      </c>
      <c r="E184" s="199">
        <f ca="1">IF(B184="","",OFFSET(List1!Q$11,tisk!A183,0))</f>
        <v>1797508</v>
      </c>
      <c r="F184" s="68" t="str">
        <f ca="1">IF(B184="","",OFFSET(List1!R$11,tisk!A183,0))</f>
        <v>1/2019</v>
      </c>
      <c r="G184" s="191">
        <f ca="1">IF(B184="","",OFFSET(List1!T$11,tisk!A183,0))</f>
        <v>500000</v>
      </c>
      <c r="H184" s="200">
        <f ca="1">IF(B184="","",OFFSET(List1!U$11,tisk!A183,0))</f>
        <v>43830</v>
      </c>
      <c r="I184" s="198">
        <f ca="1">IF(B184="","",OFFSET(List1!W$11,tisk!A183,0))</f>
        <v>160</v>
      </c>
      <c r="J184" s="198">
        <f ca="1">IF(B184="","",OFFSET(List1!X$11,tisk!A183,0))</f>
        <v>148</v>
      </c>
      <c r="K184" s="198">
        <f ca="1">IF(B184="","",OFFSET(List1!Y$11,tisk!A183,0))</f>
        <v>90</v>
      </c>
      <c r="L184" s="198">
        <f ca="1">IF(B184="","",OFFSET(List1!Z$11,tisk!A183,0))</f>
        <v>398</v>
      </c>
      <c r="M184" s="191">
        <f ca="1">IF(B184="","",OFFSET(List1!AA$11,tisk!A183,0))</f>
        <v>500000</v>
      </c>
      <c r="N184" s="214">
        <v>0</v>
      </c>
      <c r="O184" s="219">
        <v>500000</v>
      </c>
      <c r="P184" s="214">
        <v>0</v>
      </c>
      <c r="Q184" s="191" t="str">
        <f ca="1">IF(B184="","",OFFSET(List1!AE$11,tisk!A183,0))</f>
        <v>INV</v>
      </c>
      <c r="R184" s="120"/>
      <c r="S184" s="191" t="str">
        <f ca="1">IF(B184="","",OFFSET(List1!AF$11,tisk!A183,0))</f>
        <v>NE</v>
      </c>
    </row>
    <row r="185" spans="1:19" s="2" customFormat="1" ht="105" x14ac:dyDescent="0.25">
      <c r="A185" s="51"/>
      <c r="B185" s="198"/>
      <c r="C185" s="3" t="str">
        <f ca="1">IF(B184="","",CONCATENATE("Okres ",OFFSET(List1!G$11,tisk!A183,0),"
","Právní forma","
",OFFSET(List1!J$11,tisk!A183,0),"
","IČO ",OFFSET(List1!K$11,tisk!A183,0),"
 ","B.Ú. ",OFFSET(List1!L$11,tisk!A183,0)))</f>
        <v>Okres Přerov
Právní forma
Obec, městská část hlavního města Prahy
IČO 00636312
 B.Ú. 1883127359/0800</v>
      </c>
      <c r="D185" s="5" t="str">
        <f ca="1">IF(B184="","",OFFSET(List1!O$11,tisk!A183,0))</f>
        <v>Předmětem žádosti je celková rekonstrukce  komunikace, která má pro obec strategický význam - jediný přístup k budově, která je centrem kulturního a společenského dění, zásobování místního obchodu,  přístupová cesta k technickému zázemí obce.</v>
      </c>
      <c r="E185" s="199"/>
      <c r="F185" s="67"/>
      <c r="G185" s="191"/>
      <c r="H185" s="200"/>
      <c r="I185" s="198"/>
      <c r="J185" s="198"/>
      <c r="K185" s="198"/>
      <c r="L185" s="198"/>
      <c r="M185" s="191"/>
      <c r="N185" s="191"/>
      <c r="O185" s="220"/>
      <c r="P185" s="191"/>
      <c r="Q185" s="191"/>
      <c r="R185" s="120"/>
      <c r="S185" s="191"/>
    </row>
    <row r="186" spans="1:19" s="2" customFormat="1" ht="135" x14ac:dyDescent="0.25">
      <c r="A186" s="51">
        <f>ROW()/3-1</f>
        <v>61</v>
      </c>
      <c r="B186" s="198"/>
      <c r="C186" s="3"/>
      <c r="D186" s="65" t="str">
        <f ca="1">IF(B184="","",CONCATENATE("Dotace bude použita na:","
",OFFSET(List1!P$11,tisk!A183,0)))</f>
        <v>Dotace bude použita na:
V rámci dotace budou hrazeny tyto náklady: zemní práce, přípravné a přidružené práce, povrchové úpravy terénu, zakládání, úprava podloží a základové spáry, zlepšování vlastností hornin, komunikace pozemní, trubní vedení, ostatní konstrukce a práce, bourání, přesun hmot.</v>
      </c>
      <c r="E186" s="199"/>
      <c r="F186" s="68" t="str">
        <f ca="1">IF(B184="","",OFFSET(List1!S$11,tisk!A183,0))</f>
        <v>12/2019</v>
      </c>
      <c r="G186" s="191"/>
      <c r="H186" s="200"/>
      <c r="I186" s="198"/>
      <c r="J186" s="198"/>
      <c r="K186" s="198"/>
      <c r="L186" s="198"/>
      <c r="M186" s="191"/>
      <c r="N186" s="215"/>
      <c r="O186" s="221"/>
      <c r="P186" s="215"/>
      <c r="Q186" s="191"/>
      <c r="R186" s="120"/>
      <c r="S186" s="191"/>
    </row>
    <row r="187" spans="1:19" s="2" customFormat="1" ht="60" x14ac:dyDescent="0.25">
      <c r="A187" s="51"/>
      <c r="B187" s="198">
        <f ca="1">IF(OFFSET(List1!B$11,tisk!A186,0)&gt;0,OFFSET(List1!B$11,tisk!A186,0),"")</f>
        <v>62</v>
      </c>
      <c r="C187" s="3" t="str">
        <f ca="1">IF(B187="","",CONCATENATE(OFFSET(List1!C$11,tisk!A186,0),"
",OFFSET(List1!D$11,tisk!A186,0),"
",OFFSET(List1!E$11,tisk!A186,0),"
",OFFSET(List1!F$11,tisk!A186,0)))</f>
        <v>Obec Milenov
Milenov 120
Milenov
75361</v>
      </c>
      <c r="D187" s="64" t="str">
        <f ca="1">IF(B187="","",OFFSET(List1!N$11,tisk!A186,0))</f>
        <v>Oprava vnitřních prostor mateřské školy - dokončení</v>
      </c>
      <c r="E187" s="199">
        <f ca="1">IF(B187="","",OFFSET(List1!Q$11,tisk!A186,0))</f>
        <v>650000</v>
      </c>
      <c r="F187" s="68" t="str">
        <f ca="1">IF(B187="","",OFFSET(List1!R$11,tisk!A186,0))</f>
        <v>1/2019</v>
      </c>
      <c r="G187" s="191">
        <f ca="1">IF(B187="","",OFFSET(List1!T$11,tisk!A186,0))</f>
        <v>325000</v>
      </c>
      <c r="H187" s="200">
        <f ca="1">IF(B187="","",OFFSET(List1!U$11,tisk!A186,0))</f>
        <v>43830</v>
      </c>
      <c r="I187" s="198">
        <f ca="1">IF(B187="","",OFFSET(List1!W$11,tisk!A186,0))</f>
        <v>110</v>
      </c>
      <c r="J187" s="198">
        <f ca="1">IF(B187="","",OFFSET(List1!X$11,tisk!A186,0))</f>
        <v>198</v>
      </c>
      <c r="K187" s="198">
        <f ca="1">IF(B187="","",OFFSET(List1!Y$11,tisk!A186,0))</f>
        <v>90</v>
      </c>
      <c r="L187" s="198">
        <f ca="1">IF(B187="","",OFFSET(List1!Z$11,tisk!A186,0))</f>
        <v>398</v>
      </c>
      <c r="M187" s="191">
        <f ca="1">IF(B187="","",OFFSET(List1!AA$11,tisk!A186,0))</f>
        <v>325000</v>
      </c>
      <c r="N187" s="214">
        <v>0</v>
      </c>
      <c r="O187" s="219">
        <v>325000</v>
      </c>
      <c r="P187" s="214">
        <v>0</v>
      </c>
      <c r="Q187" s="191" t="str">
        <f ca="1">IF(B187="","",OFFSET(List1!AE$11,tisk!A186,0))</f>
        <v>NEINV</v>
      </c>
      <c r="R187" s="120"/>
      <c r="S187" s="191" t="str">
        <f ca="1">IF(B187="","",OFFSET(List1!AF$11,tisk!A186,0))</f>
        <v>NE</v>
      </c>
    </row>
    <row r="188" spans="1:19" s="2" customFormat="1" ht="90" x14ac:dyDescent="0.25">
      <c r="A188" s="51"/>
      <c r="B188" s="198"/>
      <c r="C188" s="3" t="str">
        <f ca="1">IF(B187="","",CONCATENATE("Okres ",OFFSET(List1!G$11,tisk!A186,0),"
","Právní forma","
",OFFSET(List1!J$11,tisk!A186,0),"
","IČO ",OFFSET(List1!K$11,tisk!A186,0),"
 ","B.Ú. ",OFFSET(List1!L$11,tisk!A186,0)))</f>
        <v>Okres Přerov
Právní forma
Obec, městská část hlavního města Prahy
IČO 00301582
 B.Ú. 6826831/0100</v>
      </c>
      <c r="D188" s="5" t="str">
        <f ca="1">IF(B187="","",OFFSET(List1!O$11,tisk!A186,0))</f>
        <v>Oprava vnitřních prostor budovy mateřské školy vč. výměny plynových kotlů, zednických úprav kotelny, oprava omítek a sádrokartonový podhled, oprava podlahy a dokončení výměny elektroinstalace.</v>
      </c>
      <c r="E188" s="199"/>
      <c r="F188" s="67"/>
      <c r="G188" s="191"/>
      <c r="H188" s="200"/>
      <c r="I188" s="198"/>
      <c r="J188" s="198"/>
      <c r="K188" s="198"/>
      <c r="L188" s="198"/>
      <c r="M188" s="191"/>
      <c r="N188" s="191"/>
      <c r="O188" s="220"/>
      <c r="P188" s="191"/>
      <c r="Q188" s="191"/>
      <c r="R188" s="120"/>
      <c r="S188" s="191"/>
    </row>
    <row r="189" spans="1:19" s="2" customFormat="1" ht="90" x14ac:dyDescent="0.25">
      <c r="A189" s="51">
        <f>ROW()/3-1</f>
        <v>62</v>
      </c>
      <c r="B189" s="198"/>
      <c r="C189" s="3"/>
      <c r="D189" s="65" t="str">
        <f ca="1">IF(B187="","",CONCATENATE("Dotace bude použita na:","
",OFFSET(List1!P$11,tisk!A186,0)))</f>
        <v>Dotace bude použita na:
Výměna plynových kotlů vč. zednické úpravy v kotelně, oprava omítek vč. sádrokartonového podhledu na chodbě, výměna elektroinstalace vč. svítidel, oprava podlahy na chodbě.</v>
      </c>
      <c r="E189" s="199"/>
      <c r="F189" s="68" t="str">
        <f ca="1">IF(B187="","",OFFSET(List1!S$11,tisk!A186,0))</f>
        <v>12/2019</v>
      </c>
      <c r="G189" s="191"/>
      <c r="H189" s="200"/>
      <c r="I189" s="198"/>
      <c r="J189" s="198"/>
      <c r="K189" s="198"/>
      <c r="L189" s="198"/>
      <c r="M189" s="191"/>
      <c r="N189" s="215"/>
      <c r="O189" s="221"/>
      <c r="P189" s="215"/>
      <c r="Q189" s="191"/>
      <c r="R189" s="120"/>
      <c r="S189" s="191"/>
    </row>
    <row r="190" spans="1:19" s="2" customFormat="1" ht="60" x14ac:dyDescent="0.25">
      <c r="A190" s="51"/>
      <c r="B190" s="198">
        <f ca="1">IF(OFFSET(List1!B$11,tisk!A189,0)&gt;0,OFFSET(List1!B$11,tisk!A189,0),"")</f>
        <v>63</v>
      </c>
      <c r="C190" s="3" t="str">
        <f ca="1">IF(B190="","",CONCATENATE(OFFSET(List1!C$11,tisk!A189,0),"
",OFFSET(List1!D$11,tisk!A189,0),"
",OFFSET(List1!E$11,tisk!A189,0),"
",OFFSET(List1!F$11,tisk!A189,0)))</f>
        <v>Obec Prosenice
Na Návsi 10
Prosenice
75121</v>
      </c>
      <c r="D190" s="64" t="str">
        <f ca="1">IF(B190="","",OFFSET(List1!N$11,tisk!A189,0))</f>
        <v>Výměna oken a nové podlahy v ZŠ a MŠ Prosenice</v>
      </c>
      <c r="E190" s="199">
        <f ca="1">IF(B190="","",OFFSET(List1!Q$11,tisk!A189,0))</f>
        <v>581360</v>
      </c>
      <c r="F190" s="68" t="str">
        <f ca="1">IF(B190="","",OFFSET(List1!R$11,tisk!A189,0))</f>
        <v>8/2019</v>
      </c>
      <c r="G190" s="191">
        <f ca="1">IF(B190="","",OFFSET(List1!T$11,tisk!A189,0))</f>
        <v>290680</v>
      </c>
      <c r="H190" s="200">
        <f ca="1">IF(B190="","",OFFSET(List1!U$11,tisk!A189,0))</f>
        <v>43830</v>
      </c>
      <c r="I190" s="198">
        <f ca="1">IF(B190="","",OFFSET(List1!W$11,tisk!A189,0))</f>
        <v>110</v>
      </c>
      <c r="J190" s="198">
        <f ca="1">IF(B190="","",OFFSET(List1!X$11,tisk!A189,0))</f>
        <v>198</v>
      </c>
      <c r="K190" s="198">
        <f ca="1">IF(B190="","",OFFSET(List1!Y$11,tisk!A189,0))</f>
        <v>90</v>
      </c>
      <c r="L190" s="198">
        <f ca="1">IF(B190="","",OFFSET(List1!Z$11,tisk!A189,0))</f>
        <v>398</v>
      </c>
      <c r="M190" s="191">
        <f ca="1">IF(B190="","",OFFSET(List1!AA$11,tisk!A189,0))</f>
        <v>290680</v>
      </c>
      <c r="N190" s="216">
        <v>0</v>
      </c>
      <c r="O190" s="216">
        <v>290680</v>
      </c>
      <c r="P190" s="214">
        <v>0</v>
      </c>
      <c r="Q190" s="191" t="str">
        <f ca="1">IF(B190="","",OFFSET(List1!AE$11,tisk!A189,0))</f>
        <v>INV</v>
      </c>
      <c r="R190" s="120"/>
      <c r="S190" s="191" t="str">
        <f ca="1">IF(B190="","",OFFSET(List1!AF$11,tisk!A189,0))</f>
        <v>NE</v>
      </c>
    </row>
    <row r="191" spans="1:19" s="2" customFormat="1" ht="105" x14ac:dyDescent="0.25">
      <c r="A191" s="51"/>
      <c r="B191" s="198"/>
      <c r="C191" s="3" t="str">
        <f ca="1">IF(B190="","",CONCATENATE("Okres ",OFFSET(List1!G$11,tisk!A189,0),"
","Právní forma","
",OFFSET(List1!J$11,tisk!A189,0),"
","IČO ",OFFSET(List1!K$11,tisk!A189,0),"
 ","B.Ú. ",OFFSET(List1!L$11,tisk!A189,0)))</f>
        <v>Okres Přerov
Právní forma
Obec, městská část hlavního města Prahy
IČO 00301809
 B.Ú. 94-5313831/0710</v>
      </c>
      <c r="D191" s="5" t="str">
        <f ca="1">IF(B190="","",OFFSET(List1!O$11,tisk!A189,0))</f>
        <v>Cíle akce: 1) Nahradit na budovách základní a mateřské školy staré a energeticky zcela nevhodné skleněné tvárnice (luxfery) za tepelně izolační okna. 2)  Zrekonstruovat více než 70 let staré podlahy ve 3 učebnách a knihovně základní školy.</v>
      </c>
      <c r="E191" s="199"/>
      <c r="F191" s="67"/>
      <c r="G191" s="191"/>
      <c r="H191" s="200"/>
      <c r="I191" s="198"/>
      <c r="J191" s="198"/>
      <c r="K191" s="198"/>
      <c r="L191" s="198"/>
      <c r="M191" s="191"/>
      <c r="N191" s="217"/>
      <c r="O191" s="217"/>
      <c r="P191" s="191"/>
      <c r="Q191" s="191"/>
      <c r="R191" s="120"/>
      <c r="S191" s="191"/>
    </row>
    <row r="192" spans="1:19" s="2" customFormat="1" ht="90" x14ac:dyDescent="0.25">
      <c r="A192" s="51">
        <f>ROW()/3-1</f>
        <v>63</v>
      </c>
      <c r="B192" s="198"/>
      <c r="C192" s="3"/>
      <c r="D192" s="65" t="str">
        <f ca="1">IF(B190="","",CONCATENATE("Dotace bude použita na:","
",OFFSET(List1!P$11,tisk!A189,0)))</f>
        <v>Dotace bude použita na:
Demontáž skleněných tvárnic na budovách ZŠ a MŠ a jejich likvidace, montáž nových oken včetně parapetů. Rekonstrukce podlah ve 3 učebnách a knihovně ZŠ.</v>
      </c>
      <c r="E192" s="199"/>
      <c r="F192" s="68" t="str">
        <f ca="1">IF(B190="","",OFFSET(List1!S$11,tisk!A189,0))</f>
        <v>12/2019</v>
      </c>
      <c r="G192" s="191"/>
      <c r="H192" s="200"/>
      <c r="I192" s="198"/>
      <c r="J192" s="198"/>
      <c r="K192" s="198"/>
      <c r="L192" s="198"/>
      <c r="M192" s="191"/>
      <c r="N192" s="218"/>
      <c r="O192" s="218"/>
      <c r="P192" s="215"/>
      <c r="Q192" s="191"/>
      <c r="R192" s="120"/>
      <c r="S192" s="191"/>
    </row>
    <row r="193" spans="1:19" s="2" customFormat="1" ht="75" x14ac:dyDescent="0.25">
      <c r="A193" s="51"/>
      <c r="B193" s="198">
        <f ca="1">IF(OFFSET(List1!B$11,tisk!A192,0)&gt;0,OFFSET(List1!B$11,tisk!A192,0),"")</f>
        <v>64</v>
      </c>
      <c r="C193" s="3" t="str">
        <f ca="1">IF(B193="","",CONCATENATE(OFFSET(List1!C$11,tisk!A192,0),"
",OFFSET(List1!D$11,tisk!A192,0),"
",OFFSET(List1!E$11,tisk!A192,0),"
",OFFSET(List1!F$11,tisk!A192,0)))</f>
        <v>Obec Střítež nad Ludinou
Střítež nad Ludinou 122
Střítež nad Ludinou
75363</v>
      </c>
      <c r="D193" s="64" t="str">
        <f ca="1">IF(B193="","",OFFSET(List1!N$11,tisk!A192,0))</f>
        <v>Rekonstrukce veřejného osvětlení a veřejného rozhlasu</v>
      </c>
      <c r="E193" s="199">
        <f ca="1">IF(B193="","",OFFSET(List1!Q$11,tisk!A192,0))</f>
        <v>1215892</v>
      </c>
      <c r="F193" s="68" t="str">
        <f ca="1">IF(B193="","",OFFSET(List1!R$11,tisk!A192,0))</f>
        <v>1/2019</v>
      </c>
      <c r="G193" s="191">
        <f ca="1">IF(B193="","",OFFSET(List1!T$11,tisk!A192,0))</f>
        <v>500000</v>
      </c>
      <c r="H193" s="200">
        <f ca="1">IF(B193="","",OFFSET(List1!U$11,tisk!A192,0))</f>
        <v>43830</v>
      </c>
      <c r="I193" s="198">
        <f ca="1">IF(B193="","",OFFSET(List1!W$11,tisk!A192,0))</f>
        <v>110</v>
      </c>
      <c r="J193" s="198">
        <f ca="1">IF(B193="","",OFFSET(List1!X$11,tisk!A192,0))</f>
        <v>198</v>
      </c>
      <c r="K193" s="198">
        <f ca="1">IF(B193="","",OFFSET(List1!Y$11,tisk!A192,0))</f>
        <v>90</v>
      </c>
      <c r="L193" s="198">
        <f ca="1">IF(B193="","",OFFSET(List1!Z$11,tisk!A192,0))</f>
        <v>398</v>
      </c>
      <c r="M193" s="191">
        <f ca="1">IF(B193="","",OFFSET(List1!AA$11,tisk!A192,0))</f>
        <v>500000</v>
      </c>
      <c r="N193" s="216">
        <v>0</v>
      </c>
      <c r="O193" s="216">
        <v>500000</v>
      </c>
      <c r="P193" s="214">
        <v>0</v>
      </c>
      <c r="Q193" s="217" t="str">
        <f ca="1">IF(B193="","",OFFSET(List1!AE$11,tisk!A192,0))</f>
        <v>INV+NEINV</v>
      </c>
      <c r="R193" s="120"/>
      <c r="S193" s="191" t="str">
        <f ca="1">IF(B193="","",OFFSET(List1!AF$11,tisk!A192,0))</f>
        <v>NE</v>
      </c>
    </row>
    <row r="194" spans="1:19" s="2" customFormat="1" ht="90" x14ac:dyDescent="0.25">
      <c r="A194" s="51"/>
      <c r="B194" s="198"/>
      <c r="C194" s="3" t="str">
        <f ca="1">IF(B193="","",CONCATENATE("Okres ",OFFSET(List1!G$11,tisk!A192,0),"
","Právní forma","
",OFFSET(List1!J$11,tisk!A192,0),"
","IČO ",OFFSET(List1!K$11,tisk!A192,0),"
 ","B.Ú. ",OFFSET(List1!L$11,tisk!A192,0)))</f>
        <v>Okres Přerov
Právní forma
Obec, městská část hlavního města Prahy
IČO 00302023
 B.Ú. 1883008309/0800</v>
      </c>
      <c r="D194" s="5" t="str">
        <f ca="1">IF(B193="","",OFFSET(List1!O$11,tisk!A192,0))</f>
        <v>Rekonstrukce veřejného osvětlení a veřejného rozhlasu v obci.</v>
      </c>
      <c r="E194" s="199"/>
      <c r="F194" s="67"/>
      <c r="G194" s="191"/>
      <c r="H194" s="200"/>
      <c r="I194" s="198"/>
      <c r="J194" s="198"/>
      <c r="K194" s="198"/>
      <c r="L194" s="198"/>
      <c r="M194" s="191"/>
      <c r="N194" s="217"/>
      <c r="O194" s="217"/>
      <c r="P194" s="191"/>
      <c r="Q194" s="217"/>
      <c r="R194" s="120"/>
      <c r="S194" s="191"/>
    </row>
    <row r="195" spans="1:19" s="2" customFormat="1" ht="120" x14ac:dyDescent="0.25">
      <c r="A195" s="51">
        <f>ROW()/3-1</f>
        <v>64</v>
      </c>
      <c r="B195" s="198"/>
      <c r="C195" s="3"/>
      <c r="D195" s="65" t="str">
        <f ca="1">IF(B193="","",CONCATENATE("Dotace bude použita na:","
",OFFSET(List1!P$11,tisk!A192,0)))</f>
        <v>Dotace bude použita na:
Nákup sloupů, montážní práce, výkopové práce, přívodní kabel, vysílací ústředna veřejného rozhlasu s možností napojení na zadávací pracoviště složek IZS Varovný a informační systém obyvatelstva. Venkovní přijímač veřejného rozhlasu včetně montáže.</v>
      </c>
      <c r="E195" s="199"/>
      <c r="F195" s="68" t="str">
        <f ca="1">IF(B193="","",OFFSET(List1!S$11,tisk!A192,0))</f>
        <v>12/2019</v>
      </c>
      <c r="G195" s="191"/>
      <c r="H195" s="200"/>
      <c r="I195" s="198"/>
      <c r="J195" s="198"/>
      <c r="K195" s="198"/>
      <c r="L195" s="198"/>
      <c r="M195" s="191"/>
      <c r="N195" s="218"/>
      <c r="O195" s="218"/>
      <c r="P195" s="215"/>
      <c r="Q195" s="218"/>
      <c r="R195" s="120"/>
      <c r="S195" s="191"/>
    </row>
    <row r="196" spans="1:19" s="2" customFormat="1" ht="60" x14ac:dyDescent="0.25">
      <c r="A196" s="51"/>
      <c r="B196" s="198">
        <f ca="1">IF(OFFSET(List1!B$11,tisk!A195,0)&gt;0,OFFSET(List1!B$11,tisk!A195,0),"")</f>
        <v>65</v>
      </c>
      <c r="C196" s="3" t="str">
        <f ca="1">IF(B196="","",CONCATENATE(OFFSET(List1!C$11,tisk!A195,0),"
",OFFSET(List1!D$11,tisk!A195,0),"
",OFFSET(List1!E$11,tisk!A195,0),"
",OFFSET(List1!F$11,tisk!A195,0)))</f>
        <v>Obec Paseka
Paseka 17
Paseka
78397</v>
      </c>
      <c r="D196" s="64" t="str">
        <f ca="1">IF(B196="","",OFFSET(List1!N$11,tisk!A195,0))</f>
        <v>Rekonstrukce otopného systému Kulturního domu a Obecního úřadu v Pasece</v>
      </c>
      <c r="E196" s="199">
        <f ca="1">IF(B196="","",OFFSET(List1!Q$11,tisk!A195,0))</f>
        <v>846800</v>
      </c>
      <c r="F196" s="68" t="str">
        <f ca="1">IF(B196="","",OFFSET(List1!R$11,tisk!A195,0))</f>
        <v>7/2019</v>
      </c>
      <c r="G196" s="191">
        <f ca="1">IF(B196="","",OFFSET(List1!T$11,tisk!A195,0))</f>
        <v>423000</v>
      </c>
      <c r="H196" s="200">
        <f ca="1">IF(B196="","",OFFSET(List1!U$11,tisk!A195,0))</f>
        <v>43830</v>
      </c>
      <c r="I196" s="198">
        <f ca="1">IF(B196="","",OFFSET(List1!W$11,tisk!A195,0))</f>
        <v>120</v>
      </c>
      <c r="J196" s="198">
        <f ca="1">IF(B196="","",OFFSET(List1!X$11,tisk!A195,0))</f>
        <v>188</v>
      </c>
      <c r="K196" s="198">
        <f ca="1">IF(B196="","",OFFSET(List1!Y$11,tisk!A195,0))</f>
        <v>90</v>
      </c>
      <c r="L196" s="198">
        <f ca="1">IF(B196="","",OFFSET(List1!Z$11,tisk!A195,0))</f>
        <v>398</v>
      </c>
      <c r="M196" s="191">
        <f ca="1">IF(B196="","",OFFSET(List1!AA$11,tisk!A195,0))</f>
        <v>423000</v>
      </c>
      <c r="N196" s="217">
        <v>0</v>
      </c>
      <c r="O196" s="217">
        <v>423000</v>
      </c>
      <c r="P196" s="191">
        <v>0</v>
      </c>
      <c r="Q196" s="191" t="str">
        <f ca="1">IF(B196="","",OFFSET(List1!AE$11,tisk!A195,0))</f>
        <v>INV</v>
      </c>
      <c r="R196" s="120"/>
      <c r="S196" s="191" t="str">
        <f ca="1">IF(B196="","",OFFSET(List1!AF$11,tisk!A195,0))</f>
        <v>NE</v>
      </c>
    </row>
    <row r="197" spans="1:19" s="2" customFormat="1" ht="90" x14ac:dyDescent="0.25">
      <c r="A197" s="51"/>
      <c r="B197" s="198"/>
      <c r="C197" s="3" t="str">
        <f ca="1">IF(B196="","",CONCATENATE("Okres ",OFFSET(List1!G$11,tisk!A195,0),"
","Právní forma","
",OFFSET(List1!J$11,tisk!A195,0),"
","IČO ",OFFSET(List1!K$11,tisk!A195,0),"
 ","B.Ú. ",OFFSET(List1!L$11,tisk!A195,0)))</f>
        <v>Okres Olomouc
Právní forma
Obec, městská část hlavního města Prahy
IČO 00299316
 B.Ú. 94-9213811/0710</v>
      </c>
      <c r="D197" s="5" t="str">
        <f ca="1">IF(B196="","",OFFSET(List1!O$11,tisk!A195,0))</f>
        <v>"Rekonstrukce otopného systému Kulturního domu a Obecního úřadu Paseka" .</v>
      </c>
      <c r="E197" s="199"/>
      <c r="F197" s="67"/>
      <c r="G197" s="191"/>
      <c r="H197" s="200"/>
      <c r="I197" s="198"/>
      <c r="J197" s="198"/>
      <c r="K197" s="198"/>
      <c r="L197" s="198"/>
      <c r="M197" s="191"/>
      <c r="N197" s="217"/>
      <c r="O197" s="217"/>
      <c r="P197" s="191"/>
      <c r="Q197" s="191"/>
      <c r="R197" s="120"/>
      <c r="S197" s="191"/>
    </row>
    <row r="198" spans="1:19" s="2" customFormat="1" ht="105" x14ac:dyDescent="0.25">
      <c r="A198" s="51">
        <f>ROW()/3-1</f>
        <v>65</v>
      </c>
      <c r="B198" s="198"/>
      <c r="C198" s="3"/>
      <c r="D198" s="65" t="str">
        <f ca="1">IF(B196="","",CONCATENATE("Dotace bude použita na:","
",OFFSET(List1!P$11,tisk!A195,0)))</f>
        <v>Dotace bude použita na:
Kotelna objektu: komplet. rekonstrukce rozvodů, 2 nové kotle, nová regulace, měřící prvky. Objekt č.p. 17 - část II: částečná rekonstrukce přístupných rozvodů otopného systému, výměna 34 otopných těles.</v>
      </c>
      <c r="E198" s="199"/>
      <c r="F198" s="68" t="str">
        <f ca="1">IF(B196="","",OFFSET(List1!S$11,tisk!A195,0))</f>
        <v>12/2019</v>
      </c>
      <c r="G198" s="191"/>
      <c r="H198" s="200"/>
      <c r="I198" s="198"/>
      <c r="J198" s="198"/>
      <c r="K198" s="198"/>
      <c r="L198" s="198"/>
      <c r="M198" s="191"/>
      <c r="N198" s="218"/>
      <c r="O198" s="218"/>
      <c r="P198" s="215"/>
      <c r="Q198" s="191"/>
      <c r="R198" s="120"/>
      <c r="S198" s="191"/>
    </row>
    <row r="199" spans="1:19" s="2" customFormat="1" ht="60" x14ac:dyDescent="0.25">
      <c r="A199" s="51"/>
      <c r="B199" s="198">
        <f ca="1">IF(OFFSET(List1!B$11,tisk!A198,0)&gt;0,OFFSET(List1!B$11,tisk!A198,0),"")</f>
        <v>66</v>
      </c>
      <c r="C199" s="3" t="str">
        <f ca="1">IF(B199="","",CONCATENATE(OFFSET(List1!C$11,tisk!A198,0),"
",OFFSET(List1!D$11,tisk!A198,0),"
",OFFSET(List1!E$11,tisk!A198,0),"
",OFFSET(List1!F$11,tisk!A198,0)))</f>
        <v>Obec Majetín
Lipová 25
Majetín
751 03</v>
      </c>
      <c r="D199" s="64" t="str">
        <f ca="1">IF(B199="","",OFFSET(List1!N$11,tisk!A198,0))</f>
        <v>Rekonstrukce místní komunikace a výstavba chodníku v ulici Příhon v Majetíně</v>
      </c>
      <c r="E199" s="199">
        <f ca="1">IF(B199="","",OFFSET(List1!Q$11,tisk!A198,0))</f>
        <v>2083211</v>
      </c>
      <c r="F199" s="68" t="str">
        <f ca="1">IF(B199="","",OFFSET(List1!R$11,tisk!A198,0))</f>
        <v>5/2019</v>
      </c>
      <c r="G199" s="191">
        <f ca="1">IF(B199="","",OFFSET(List1!T$11,tisk!A198,0))</f>
        <v>500000</v>
      </c>
      <c r="H199" s="200">
        <f ca="1">IF(B199="","",OFFSET(List1!U$11,tisk!A198,0))</f>
        <v>43830</v>
      </c>
      <c r="I199" s="198">
        <f ca="1">IF(B199="","",OFFSET(List1!W$11,tisk!A198,0))</f>
        <v>120</v>
      </c>
      <c r="J199" s="198">
        <f ca="1">IF(B199="","",OFFSET(List1!X$11,tisk!A198,0))</f>
        <v>156</v>
      </c>
      <c r="K199" s="198">
        <f ca="1">IF(B199="","",OFFSET(List1!Y$11,tisk!A198,0))</f>
        <v>120</v>
      </c>
      <c r="L199" s="198">
        <f ca="1">IF(B199="","",OFFSET(List1!Z$11,tisk!A198,0))</f>
        <v>396</v>
      </c>
      <c r="M199" s="191">
        <f ca="1">IF(B199="","",OFFSET(List1!AA$11,tisk!A198,0))</f>
        <v>500000</v>
      </c>
      <c r="N199" s="216">
        <v>0</v>
      </c>
      <c r="O199" s="216">
        <v>500000</v>
      </c>
      <c r="P199" s="214">
        <v>0</v>
      </c>
      <c r="Q199" s="191" t="str">
        <f ca="1">IF(B199="","",OFFSET(List1!AE$11,tisk!A198,0))</f>
        <v>INV</v>
      </c>
      <c r="R199" s="120"/>
      <c r="S199" s="191" t="str">
        <f ca="1">IF(B199="","",OFFSET(List1!AF$11,tisk!A198,0))</f>
        <v>NE</v>
      </c>
    </row>
    <row r="200" spans="1:19" s="2" customFormat="1" ht="105" x14ac:dyDescent="0.25">
      <c r="A200" s="51"/>
      <c r="B200" s="198"/>
      <c r="C200" s="3" t="str">
        <f ca="1">IF(B199="","",CONCATENATE("Okres ",OFFSET(List1!G$11,tisk!A198,0),"
","Právní forma","
",OFFSET(List1!J$11,tisk!A198,0),"
","IČO ",OFFSET(List1!K$11,tisk!A198,0),"
 ","B.Ú. ",OFFSET(List1!L$11,tisk!A198,0)))</f>
        <v>Okres Olomouc
Právní forma
Obec, městská část hlavního města Prahy
IČO 00299197
 B.Ú. 1883114339/0800</v>
      </c>
      <c r="D200" s="5" t="str">
        <f ca="1">IF(B199="","",OFFSET(List1!O$11,tisk!A198,0))</f>
        <v>V rámci projektu dojde k rekonstrukci komunikace v ulici Příhon a vybudování nového chodníkového propojení ulic Příhon a Polní s centrem obce. Dojde k přemístění pěšího provozu mimo vozovku a tím zvýšení bezpečnosti silničního provozu v oblasti.</v>
      </c>
      <c r="E200" s="199"/>
      <c r="F200" s="67"/>
      <c r="G200" s="191"/>
      <c r="H200" s="200"/>
      <c r="I200" s="198"/>
      <c r="J200" s="198"/>
      <c r="K200" s="198"/>
      <c r="L200" s="198"/>
      <c r="M200" s="191"/>
      <c r="N200" s="217"/>
      <c r="O200" s="217"/>
      <c r="P200" s="191"/>
      <c r="Q200" s="191"/>
      <c r="R200" s="120"/>
      <c r="S200" s="191"/>
    </row>
    <row r="201" spans="1:19" s="2" customFormat="1" ht="60" x14ac:dyDescent="0.25">
      <c r="A201" s="51">
        <f>ROW()/3-1</f>
        <v>66</v>
      </c>
      <c r="B201" s="198"/>
      <c r="C201" s="3"/>
      <c r="D201" s="65" t="str">
        <f ca="1">IF(B199="","",CONCATENATE("Dotace bude použita na:","
",OFFSET(List1!P$11,tisk!A198,0)))</f>
        <v>Dotace bude použita na:
Náklady realizace stavby (rekonstrukce místní komunikace a vybudování chodníku).</v>
      </c>
      <c r="E201" s="199"/>
      <c r="F201" s="68" t="str">
        <f ca="1">IF(B199="","",OFFSET(List1!S$11,tisk!A198,0))</f>
        <v>9/2019</v>
      </c>
      <c r="G201" s="191"/>
      <c r="H201" s="200"/>
      <c r="I201" s="198"/>
      <c r="J201" s="198"/>
      <c r="K201" s="198"/>
      <c r="L201" s="198"/>
      <c r="M201" s="191"/>
      <c r="N201" s="218"/>
      <c r="O201" s="218"/>
      <c r="P201" s="215"/>
      <c r="Q201" s="191"/>
      <c r="R201" s="120"/>
      <c r="S201" s="191"/>
    </row>
    <row r="202" spans="1:19" s="2" customFormat="1" ht="60" x14ac:dyDescent="0.25">
      <c r="A202" s="51"/>
      <c r="B202" s="198">
        <f ca="1">IF(OFFSET(List1!B$11,tisk!A201,0)&gt;0,OFFSET(List1!B$11,tisk!A201,0),"")</f>
        <v>67</v>
      </c>
      <c r="C202" s="3" t="str">
        <f ca="1">IF(B202="","",CONCATENATE(OFFSET(List1!C$11,tisk!A201,0),"
",OFFSET(List1!D$11,tisk!A201,0),"
",OFFSET(List1!E$11,tisk!A201,0),"
",OFFSET(List1!F$11,tisk!A201,0)))</f>
        <v>Obec Mořice
Mořice 68
Mořice
79828</v>
      </c>
      <c r="D202" s="64" t="str">
        <f ca="1">IF(B202="","",OFFSET(List1!N$11,tisk!A201,0))</f>
        <v>Chodník v ulici k Pavlovicím Mořice</v>
      </c>
      <c r="E202" s="199">
        <f ca="1">IF(B202="","",OFFSET(List1!Q$11,tisk!A201,0))</f>
        <v>376100</v>
      </c>
      <c r="F202" s="68" t="str">
        <f ca="1">IF(B202="","",OFFSET(List1!R$11,tisk!A201,0))</f>
        <v>1/2019</v>
      </c>
      <c r="G202" s="191">
        <f ca="1">IF(B202="","",OFFSET(List1!T$11,tisk!A201,0))</f>
        <v>188050</v>
      </c>
      <c r="H202" s="200">
        <f ca="1">IF(B202="","",OFFSET(List1!U$11,tisk!A201,0))</f>
        <v>43830</v>
      </c>
      <c r="I202" s="198">
        <f ca="1">IF(B202="","",OFFSET(List1!W$11,tisk!A201,0))</f>
        <v>160</v>
      </c>
      <c r="J202" s="198">
        <f ca="1">IF(B202="","",OFFSET(List1!X$11,tisk!A201,0))</f>
        <v>153</v>
      </c>
      <c r="K202" s="198">
        <f ca="1">IF(B202="","",OFFSET(List1!Y$11,tisk!A201,0))</f>
        <v>80</v>
      </c>
      <c r="L202" s="198">
        <f ca="1">IF(B202="","",OFFSET(List1!Z$11,tisk!A201,0))</f>
        <v>393</v>
      </c>
      <c r="M202" s="191">
        <f ca="1">IF(B202="","",OFFSET(List1!AA$11,tisk!A201,0))</f>
        <v>188050</v>
      </c>
      <c r="N202" s="216">
        <v>0</v>
      </c>
      <c r="O202" s="216">
        <v>188050</v>
      </c>
      <c r="P202" s="214">
        <v>0</v>
      </c>
      <c r="Q202" s="191" t="str">
        <f ca="1">IF(B202="","",OFFSET(List1!AE$11,tisk!A201,0))</f>
        <v>INV</v>
      </c>
      <c r="R202" s="120"/>
      <c r="S202" s="191" t="str">
        <f ca="1">IF(B202="","",OFFSET(List1!AF$11,tisk!A201,0))</f>
        <v>NE</v>
      </c>
    </row>
    <row r="203" spans="1:19" s="2" customFormat="1" ht="90" x14ac:dyDescent="0.25">
      <c r="A203" s="51"/>
      <c r="B203" s="198"/>
      <c r="C203" s="3" t="str">
        <f ca="1">IF(B202="","",CONCATENATE("Okres ",OFFSET(List1!G$11,tisk!A201,0),"
","Právní forma","
",OFFSET(List1!J$11,tisk!A201,0),"
","IČO ",OFFSET(List1!K$11,tisk!A201,0),"
 ","B.Ú. ",OFFSET(List1!L$11,tisk!A201,0)))</f>
        <v>Okres Prostějov
Právní forma
Obec, městská část hlavního města Prahy
IČO 00288462
 B.Ú. 1887774369/0800</v>
      </c>
      <c r="D203" s="5" t="str">
        <f ca="1">IF(B202="","",OFFSET(List1!O$11,tisk!A201,0))</f>
        <v>Jedná se o vybudování nového chodníku, stavby trvalé, který umožní bezpečný pohyb chodců ze středu obce do této okrajové části.</v>
      </c>
      <c r="E203" s="199"/>
      <c r="F203" s="67"/>
      <c r="G203" s="191"/>
      <c r="H203" s="200"/>
      <c r="I203" s="198"/>
      <c r="J203" s="198"/>
      <c r="K203" s="198"/>
      <c r="L203" s="198"/>
      <c r="M203" s="191"/>
      <c r="N203" s="217"/>
      <c r="O203" s="217"/>
      <c r="P203" s="191"/>
      <c r="Q203" s="191"/>
      <c r="R203" s="120"/>
      <c r="S203" s="191"/>
    </row>
    <row r="204" spans="1:19" s="2" customFormat="1" ht="45" x14ac:dyDescent="0.25">
      <c r="A204" s="51">
        <f>ROW()/3-1</f>
        <v>67</v>
      </c>
      <c r="B204" s="198"/>
      <c r="C204" s="3"/>
      <c r="D204" s="65" t="str">
        <f ca="1">IF(B202="","",CONCATENATE("Dotace bude použita na:","
",OFFSET(List1!P$11,tisk!A201,0)))</f>
        <v>Dotace bude použita na:
Vybudování chodníku v ulici k Pavlovicím v obci Mořice.</v>
      </c>
      <c r="E204" s="199"/>
      <c r="F204" s="68" t="str">
        <f ca="1">IF(B202="","",OFFSET(List1!S$11,tisk!A201,0))</f>
        <v>12/2019</v>
      </c>
      <c r="G204" s="191"/>
      <c r="H204" s="200"/>
      <c r="I204" s="198"/>
      <c r="J204" s="198"/>
      <c r="K204" s="198"/>
      <c r="L204" s="198"/>
      <c r="M204" s="191"/>
      <c r="N204" s="218"/>
      <c r="O204" s="218"/>
      <c r="P204" s="215"/>
      <c r="Q204" s="191"/>
      <c r="R204" s="120"/>
      <c r="S204" s="191"/>
    </row>
    <row r="205" spans="1:19" s="2" customFormat="1" ht="60" x14ac:dyDescent="0.25">
      <c r="A205" s="51"/>
      <c r="B205" s="198">
        <f ca="1">IF(OFFSET(List1!B$11,tisk!A204,0)&gt;0,OFFSET(List1!B$11,tisk!A204,0),"")</f>
        <v>68</v>
      </c>
      <c r="C205" s="3" t="str">
        <f ca="1">IF(B205="","",CONCATENATE(OFFSET(List1!C$11,tisk!A204,0),"
",OFFSET(List1!D$11,tisk!A204,0),"
",OFFSET(List1!E$11,tisk!A204,0),"
",OFFSET(List1!F$11,tisk!A204,0)))</f>
        <v>Obec Sudkov
Sudkov 96
Sudkov
78821</v>
      </c>
      <c r="D205" s="64" t="str">
        <f ca="1">IF(B205="","",OFFSET(List1!N$11,tisk!A204,0))</f>
        <v>Zvýšení bezpečnosti nemot. účastníků silničního provozu - etapa 2019</v>
      </c>
      <c r="E205" s="199">
        <f ca="1">IF(B205="","",OFFSET(List1!Q$11,tisk!A204,0))</f>
        <v>1416137.35</v>
      </c>
      <c r="F205" s="68" t="str">
        <f ca="1">IF(B205="","",OFFSET(List1!R$11,tisk!A204,0))</f>
        <v>1/2019</v>
      </c>
      <c r="G205" s="191">
        <f ca="1">IF(B205="","",OFFSET(List1!T$11,tisk!A204,0))</f>
        <v>500000</v>
      </c>
      <c r="H205" s="200">
        <f ca="1">IF(B205="","",OFFSET(List1!U$11,tisk!A204,0))</f>
        <v>43830</v>
      </c>
      <c r="I205" s="198">
        <f ca="1">IF(B205="","",OFFSET(List1!W$11,tisk!A204,0))</f>
        <v>140</v>
      </c>
      <c r="J205" s="198">
        <f ca="1">IF(B205="","",OFFSET(List1!X$11,tisk!A204,0))</f>
        <v>163</v>
      </c>
      <c r="K205" s="198">
        <f ca="1">IF(B205="","",OFFSET(List1!Y$11,tisk!A204,0))</f>
        <v>90</v>
      </c>
      <c r="L205" s="198">
        <f ca="1">IF(B205="","",OFFSET(List1!Z$11,tisk!A204,0))</f>
        <v>393</v>
      </c>
      <c r="M205" s="191">
        <f ca="1">IF(B205="","",OFFSET(List1!AA$11,tisk!A204,0))</f>
        <v>500000</v>
      </c>
      <c r="N205" s="216">
        <v>0</v>
      </c>
      <c r="O205" s="216">
        <v>500000</v>
      </c>
      <c r="P205" s="214">
        <v>0</v>
      </c>
      <c r="Q205" s="191" t="str">
        <f ca="1">IF(B205="","",OFFSET(List1!AE$11,tisk!A204,0))</f>
        <v>INV</v>
      </c>
      <c r="R205" s="120"/>
      <c r="S205" s="191" t="str">
        <f ca="1">IF(B205="","",OFFSET(List1!AF$11,tisk!A204,0))</f>
        <v>NE</v>
      </c>
    </row>
    <row r="206" spans="1:19" s="2" customFormat="1" ht="90" x14ac:dyDescent="0.25">
      <c r="A206" s="51"/>
      <c r="B206" s="198"/>
      <c r="C206" s="3" t="str">
        <f ca="1">IF(B205="","",CONCATENATE("Okres ",OFFSET(List1!G$11,tisk!A204,0),"
","Právní forma","
",OFFSET(List1!J$11,tisk!A204,0),"
","IČO ",OFFSET(List1!K$11,tisk!A204,0),"
 ","B.Ú. ",OFFSET(List1!L$11,tisk!A204,0)))</f>
        <v>Okres Šumperk
Právní forma
Obec, městská část hlavního města Prahy
IČO 00303411
 B.Ú. 94-6217841/0710</v>
      </c>
      <c r="D206" s="5" t="str">
        <f ca="1">IF(B205="","",OFFSET(List1!O$11,tisk!A204,0))</f>
        <v>Jedná se o opravu stávajících a vybudování nových chodníků mezi několika činžovními domy s navázáním na místní a krajské komunikace.</v>
      </c>
      <c r="E206" s="199"/>
      <c r="F206" s="67"/>
      <c r="G206" s="191"/>
      <c r="H206" s="200"/>
      <c r="I206" s="198"/>
      <c r="J206" s="198"/>
      <c r="K206" s="198"/>
      <c r="L206" s="198"/>
      <c r="M206" s="191"/>
      <c r="N206" s="217"/>
      <c r="O206" s="217"/>
      <c r="P206" s="191"/>
      <c r="Q206" s="191"/>
      <c r="R206" s="120"/>
      <c r="S206" s="191"/>
    </row>
    <row r="207" spans="1:19" s="2" customFormat="1" ht="45" x14ac:dyDescent="0.25">
      <c r="A207" s="51">
        <f>ROW()/3-1</f>
        <v>68</v>
      </c>
      <c r="B207" s="198"/>
      <c r="C207" s="3"/>
      <c r="D207" s="65" t="str">
        <f ca="1">IF(B205="","",CONCATENATE("Dotace bude použita na:","
",OFFSET(List1!P$11,tisk!A204,0)))</f>
        <v>Dotace bude použita na:
Oprava a výstavba chodníku pro pěší u místních komunikací.</v>
      </c>
      <c r="E207" s="199"/>
      <c r="F207" s="68" t="str">
        <f ca="1">IF(B205="","",OFFSET(List1!S$11,tisk!A204,0))</f>
        <v>12/2019</v>
      </c>
      <c r="G207" s="191"/>
      <c r="H207" s="200"/>
      <c r="I207" s="198"/>
      <c r="J207" s="198"/>
      <c r="K207" s="198"/>
      <c r="L207" s="198"/>
      <c r="M207" s="191"/>
      <c r="N207" s="218"/>
      <c r="O207" s="218"/>
      <c r="P207" s="215"/>
      <c r="Q207" s="191"/>
      <c r="R207" s="120"/>
      <c r="S207" s="191"/>
    </row>
    <row r="208" spans="1:19" s="2" customFormat="1" ht="60" x14ac:dyDescent="0.25">
      <c r="A208" s="51"/>
      <c r="B208" s="198">
        <f ca="1">IF(OFFSET(List1!B$11,tisk!A207,0)&gt;0,OFFSET(List1!B$11,tisk!A207,0),"")</f>
        <v>69</v>
      </c>
      <c r="C208" s="3" t="str">
        <f ca="1">IF(B208="","",CONCATENATE(OFFSET(List1!C$11,tisk!A207,0),"
",OFFSET(List1!D$11,tisk!A207,0),"
",OFFSET(List1!E$11,tisk!A207,0),"
",OFFSET(List1!F$11,tisk!A207,0)))</f>
        <v>Městys Dřevohostice
Náměstí 74
Dřevohostice
75114</v>
      </c>
      <c r="D208" s="64" t="str">
        <f ca="1">IF(B208="","",OFFSET(List1!N$11,tisk!A207,0))</f>
        <v>Rekonstrukce místní komunikace na ulici Lapač, Dřevohostice.</v>
      </c>
      <c r="E208" s="199">
        <f ca="1">IF(B208="","",OFFSET(List1!Q$11,tisk!A207,0))</f>
        <v>4976809</v>
      </c>
      <c r="F208" s="68" t="str">
        <f ca="1">IF(B208="","",OFFSET(List1!R$11,tisk!A207,0))</f>
        <v>7/2019</v>
      </c>
      <c r="G208" s="191">
        <f ca="1">IF(B208="","",OFFSET(List1!T$11,tisk!A207,0))</f>
        <v>500000</v>
      </c>
      <c r="H208" s="200">
        <f ca="1">IF(B208="","",OFFSET(List1!U$11,tisk!A207,0))</f>
        <v>43830</v>
      </c>
      <c r="I208" s="198">
        <f ca="1">IF(B208="","",OFFSET(List1!W$11,tisk!A207,0))</f>
        <v>120</v>
      </c>
      <c r="J208" s="198">
        <f ca="1">IF(B208="","",OFFSET(List1!X$11,tisk!A207,0))</f>
        <v>153</v>
      </c>
      <c r="K208" s="198">
        <f ca="1">IF(B208="","",OFFSET(List1!Y$11,tisk!A207,0))</f>
        <v>120</v>
      </c>
      <c r="L208" s="198">
        <f ca="1">IF(B208="","",OFFSET(List1!Z$11,tisk!A207,0))</f>
        <v>393</v>
      </c>
      <c r="M208" s="191">
        <f ca="1">IF(B208="","",OFFSET(List1!AA$11,tisk!A207,0))</f>
        <v>500000</v>
      </c>
      <c r="N208" s="216">
        <v>0</v>
      </c>
      <c r="O208" s="216">
        <v>500000</v>
      </c>
      <c r="P208" s="214">
        <v>0</v>
      </c>
      <c r="Q208" s="191" t="str">
        <f ca="1">IF(B208="","",OFFSET(List1!AE$11,tisk!A207,0))</f>
        <v>INV</v>
      </c>
      <c r="R208" s="120"/>
      <c r="S208" s="191" t="str">
        <f ca="1">IF(B208="","",OFFSET(List1!AF$11,tisk!A207,0))</f>
        <v>NE</v>
      </c>
    </row>
    <row r="209" spans="1:19" s="2" customFormat="1" ht="105" x14ac:dyDescent="0.25">
      <c r="A209" s="51"/>
      <c r="B209" s="198"/>
      <c r="C209" s="3" t="str">
        <f ca="1">IF(B208="","",CONCATENATE("Okres ",OFFSET(List1!G$11,tisk!A207,0),"
","Právní forma","
",OFFSET(List1!J$11,tisk!A207,0),"
","IČO ",OFFSET(List1!K$11,tisk!A207,0),"
 ","B.Ú. ",OFFSET(List1!L$11,tisk!A207,0)))</f>
        <v>Okres Přerov
Právní forma
Obec, městská část hlavního města Prahy
IČO 00301213
 B.Ú. 187721747/0300</v>
      </c>
      <c r="D209" s="5" t="str">
        <f ca="1">IF(B208="","",OFFSET(List1!O$11,tisk!A207,0))</f>
        <v>Projekt je zaměřen na rekonstrukci místní komunikace v délce 272 m na ulici Lapač v Dřevohosticích. Komunikace se nachází na parc. č. 529/1 a č. 529/2 v k.ú. Dřevohostice pozemky jsou ve vlastnictví městyse Dřevohostice o celkové ploše 1525 m2.</v>
      </c>
      <c r="E209" s="199"/>
      <c r="F209" s="67"/>
      <c r="G209" s="191"/>
      <c r="H209" s="200"/>
      <c r="I209" s="198"/>
      <c r="J209" s="198"/>
      <c r="K209" s="198"/>
      <c r="L209" s="198"/>
      <c r="M209" s="191"/>
      <c r="N209" s="217"/>
      <c r="O209" s="217"/>
      <c r="P209" s="191"/>
      <c r="Q209" s="191"/>
      <c r="R209" s="120"/>
      <c r="S209" s="191"/>
    </row>
    <row r="210" spans="1:19" s="2" customFormat="1" ht="120" x14ac:dyDescent="0.25">
      <c r="A210" s="51">
        <f>ROW()/3-1</f>
        <v>69</v>
      </c>
      <c r="B210" s="198"/>
      <c r="C210" s="3"/>
      <c r="D210" s="65" t="str">
        <f ca="1">IF(B208="","",CONCATENATE("Dotace bude použita na:","
",OFFSET(List1!P$11,tisk!A207,0)))</f>
        <v>Dotace bude použita na:
Projekt rekonstrukce místní komunikace je zaměřen na výměnu obrubníků, konstrukci podkladových vrstev, položení obrusné vrstvy asfaltobetonu. Dešťové vody budou odváděny do uličních vpustí, zaústěné s trativody do kanalizace.</v>
      </c>
      <c r="E210" s="199"/>
      <c r="F210" s="68" t="str">
        <f ca="1">IF(B208="","",OFFSET(List1!S$11,tisk!A207,0))</f>
        <v>10/2019</v>
      </c>
      <c r="G210" s="191"/>
      <c r="H210" s="200"/>
      <c r="I210" s="198"/>
      <c r="J210" s="198"/>
      <c r="K210" s="198"/>
      <c r="L210" s="198"/>
      <c r="M210" s="191"/>
      <c r="N210" s="218"/>
      <c r="O210" s="218"/>
      <c r="P210" s="215"/>
      <c r="Q210" s="191"/>
      <c r="R210" s="120"/>
      <c r="S210" s="191"/>
    </row>
    <row r="211" spans="1:19" s="2" customFormat="1" ht="60" x14ac:dyDescent="0.25">
      <c r="A211" s="51"/>
      <c r="B211" s="198">
        <f ca="1">IF(OFFSET(List1!B$11,tisk!A210,0)&gt;0,OFFSET(List1!B$11,tisk!A210,0),"")</f>
        <v>70</v>
      </c>
      <c r="C211" s="3" t="str">
        <f ca="1">IF(B211="","",CONCATENATE(OFFSET(List1!C$11,tisk!A210,0),"
",OFFSET(List1!D$11,tisk!A210,0),"
",OFFSET(List1!E$11,tisk!A210,0),"
",OFFSET(List1!F$11,tisk!A210,0)))</f>
        <v>Obec Buková
Buková 9
Buková
79848</v>
      </c>
      <c r="D211" s="64" t="str">
        <f ca="1">IF(B211="","",OFFSET(List1!N$11,tisk!A210,0))</f>
        <v>Oprava havarijního stavu místních komunikací v obci Buková</v>
      </c>
      <c r="E211" s="199">
        <f ca="1">IF(B211="","",OFFSET(List1!Q$11,tisk!A210,0))</f>
        <v>760000</v>
      </c>
      <c r="F211" s="68" t="str">
        <f ca="1">IF(B211="","",OFFSET(List1!R$11,tisk!A210,0))</f>
        <v>1/2019</v>
      </c>
      <c r="G211" s="191">
        <f ca="1">IF(B211="","",OFFSET(List1!T$11,tisk!A210,0))</f>
        <v>380000</v>
      </c>
      <c r="H211" s="200">
        <f ca="1">IF(B211="","",OFFSET(List1!U$11,tisk!A210,0))</f>
        <v>43830</v>
      </c>
      <c r="I211" s="198">
        <f ca="1">IF(B211="","",OFFSET(List1!W$11,tisk!A210,0))</f>
        <v>150</v>
      </c>
      <c r="J211" s="198">
        <f ca="1">IF(B211="","",OFFSET(List1!X$11,tisk!A210,0))</f>
        <v>151</v>
      </c>
      <c r="K211" s="198">
        <f ca="1">IF(B211="","",OFFSET(List1!Y$11,tisk!A210,0))</f>
        <v>90</v>
      </c>
      <c r="L211" s="198">
        <f ca="1">IF(B211="","",OFFSET(List1!Z$11,tisk!A210,0))</f>
        <v>391</v>
      </c>
      <c r="M211" s="191">
        <f ca="1">IF(B211="","",OFFSET(List1!AA$11,tisk!A210,0))</f>
        <v>380000</v>
      </c>
      <c r="N211" s="216">
        <v>0</v>
      </c>
      <c r="O211" s="216">
        <v>380000</v>
      </c>
      <c r="P211" s="214">
        <v>0</v>
      </c>
      <c r="Q211" s="191" t="str">
        <f ca="1">IF(B211="","",OFFSET(List1!AE$11,tisk!A210,0))</f>
        <v>NEINV</v>
      </c>
      <c r="R211" s="120"/>
      <c r="S211" s="191" t="str">
        <f ca="1">IF(B211="","",OFFSET(List1!AF$11,tisk!A210,0))</f>
        <v>NE</v>
      </c>
    </row>
    <row r="212" spans="1:19" s="2" customFormat="1" ht="90" x14ac:dyDescent="0.25">
      <c r="A212" s="51"/>
      <c r="B212" s="198"/>
      <c r="C212" s="3" t="str">
        <f ca="1">IF(B211="","",CONCATENATE("Okres ",OFFSET(List1!G$11,tisk!A210,0),"
","Právní forma","
",OFFSET(List1!J$11,tisk!A210,0),"
","IČO ",OFFSET(List1!K$11,tisk!A210,0),"
 ","B.Ú. ",OFFSET(List1!L$11,tisk!A210,0)))</f>
        <v>Okres Prostějov
Právní forma
Obec, městská část hlavního města Prahy
IČO 00288098
 B.Ú. 1891892309/0800</v>
      </c>
      <c r="D212" s="5" t="str">
        <f ca="1">IF(B211="","",OFFSET(List1!O$11,tisk!A210,0))</f>
        <v>Žádost řeší opravu místních komunikací na p.č. 424/13, 777/1 a 99/10, které jsou v havarijním stavu. Celková oprava by přispěla ke zkvalitnění volnočasových aktivit a k zajištění bezpečnosti občanů.</v>
      </c>
      <c r="E212" s="199"/>
      <c r="F212" s="67"/>
      <c r="G212" s="191"/>
      <c r="H212" s="200"/>
      <c r="I212" s="198"/>
      <c r="J212" s="198"/>
      <c r="K212" s="198"/>
      <c r="L212" s="198"/>
      <c r="M212" s="191"/>
      <c r="N212" s="217"/>
      <c r="O212" s="217"/>
      <c r="P212" s="191"/>
      <c r="Q212" s="191"/>
      <c r="R212" s="120"/>
      <c r="S212" s="191"/>
    </row>
    <row r="213" spans="1:19" s="2" customFormat="1" ht="135" x14ac:dyDescent="0.25">
      <c r="A213" s="51">
        <f>ROW()/3-1</f>
        <v>70</v>
      </c>
      <c r="B213" s="198"/>
      <c r="C213" s="3"/>
      <c r="D213" s="65" t="str">
        <f ca="1">IF(B211="","",CONCATENATE("Dotace bude použita na:","
",OFFSET(List1!P$11,tisk!A210,0)))</f>
        <v>Dotace bude použita na:
Výdaje na opravu místních komunikací na p.č. 99/10, 424/13 a 777/1, které jsou v havarijním stavu (zaříznutí propadlých částí komunikace, vyrovnání podkladu štěrkodrtí nebo recyklátem, pokládka asfaltobetonu do stávající úrovně, zařezání dilatační spáry a její zapravení, konečné teréní úpravy.</v>
      </c>
      <c r="E213" s="199"/>
      <c r="F213" s="68" t="str">
        <f ca="1">IF(B211="","",OFFSET(List1!S$11,tisk!A210,0))</f>
        <v>12/2019</v>
      </c>
      <c r="G213" s="191"/>
      <c r="H213" s="200"/>
      <c r="I213" s="198"/>
      <c r="J213" s="198"/>
      <c r="K213" s="198"/>
      <c r="L213" s="198"/>
      <c r="M213" s="191"/>
      <c r="N213" s="218"/>
      <c r="O213" s="218"/>
      <c r="P213" s="215"/>
      <c r="Q213" s="191"/>
      <c r="R213" s="120"/>
      <c r="S213" s="191"/>
    </row>
    <row r="214" spans="1:19" s="2" customFormat="1" ht="60" x14ac:dyDescent="0.25">
      <c r="A214" s="51"/>
      <c r="B214" s="198">
        <f ca="1">IF(OFFSET(List1!B$11,tisk!A213,0)&gt;0,OFFSET(List1!B$11,tisk!A213,0),"")</f>
        <v>71</v>
      </c>
      <c r="C214" s="3" t="str">
        <f ca="1">IF(B214="","",CONCATENATE(OFFSET(List1!C$11,tisk!A213,0),"
",OFFSET(List1!D$11,tisk!A213,0),"
",OFFSET(List1!E$11,tisk!A213,0),"
",OFFSET(List1!F$11,tisk!A213,0)))</f>
        <v>Obec Niva
Niva 61
Niva
79861</v>
      </c>
      <c r="D214" s="64" t="str">
        <f ca="1">IF(B214="","",OFFSET(List1!N$11,tisk!A213,0))</f>
        <v>Niva-výstavba chodníků v lokalitě " U mlýna"</v>
      </c>
      <c r="E214" s="199">
        <f ca="1">IF(B214="","",OFFSET(List1!Q$11,tisk!A213,0))</f>
        <v>298000</v>
      </c>
      <c r="F214" s="68" t="str">
        <f ca="1">IF(B214="","",OFFSET(List1!R$11,tisk!A213,0))</f>
        <v>1/2019</v>
      </c>
      <c r="G214" s="191">
        <f ca="1">IF(B214="","",OFFSET(List1!T$11,tisk!A213,0))</f>
        <v>148000</v>
      </c>
      <c r="H214" s="200">
        <f ca="1">IF(B214="","",OFFSET(List1!U$11,tisk!A213,0))</f>
        <v>43830</v>
      </c>
      <c r="I214" s="198">
        <f ca="1">IF(B214="","",OFFSET(List1!W$11,tisk!A213,0))</f>
        <v>160</v>
      </c>
      <c r="J214" s="198">
        <f ca="1">IF(B214="","",OFFSET(List1!X$11,tisk!A213,0))</f>
        <v>151</v>
      </c>
      <c r="K214" s="198">
        <f ca="1">IF(B214="","",OFFSET(List1!Y$11,tisk!A213,0))</f>
        <v>80</v>
      </c>
      <c r="L214" s="198">
        <f ca="1">IF(B214="","",OFFSET(List1!Z$11,tisk!A213,0))</f>
        <v>391</v>
      </c>
      <c r="M214" s="191">
        <f ca="1">IF(B214="","",OFFSET(List1!AA$11,tisk!A213,0))</f>
        <v>148000</v>
      </c>
      <c r="N214" s="216">
        <v>0</v>
      </c>
      <c r="O214" s="216">
        <v>148000</v>
      </c>
      <c r="P214" s="214">
        <v>0</v>
      </c>
      <c r="Q214" s="191" t="str">
        <f ca="1">IF(B214="","",OFFSET(List1!AE$11,tisk!A213,0))</f>
        <v>INV</v>
      </c>
      <c r="R214" s="120"/>
      <c r="S214" s="191" t="str">
        <f ca="1">IF(B214="","",OFFSET(List1!AF$11,tisk!A213,0))</f>
        <v>NE</v>
      </c>
    </row>
    <row r="215" spans="1:19" s="2" customFormat="1" ht="90" x14ac:dyDescent="0.25">
      <c r="A215" s="51"/>
      <c r="B215" s="198"/>
      <c r="C215" s="3" t="str">
        <f ca="1">IF(B214="","",CONCATENATE("Okres ",OFFSET(List1!G$11,tisk!A213,0),"
","Právní forma","
",OFFSET(List1!J$11,tisk!A213,0),"
","IČO ",OFFSET(List1!K$11,tisk!A213,0),"
 ","B.Ú. ",OFFSET(List1!L$11,tisk!A213,0)))</f>
        <v>Okres Prostějov
Právní forma
Obec, městská část hlavního města Prahy
IČO 00288519
 B.Ú. 94-3813701/0710</v>
      </c>
      <c r="D215" s="5" t="str">
        <f ca="1">IF(B214="","",OFFSET(List1!O$11,tisk!A213,0))</f>
        <v>Výstavba nových chodníku v lokalitě U mlýna v k.ú. Niva.</v>
      </c>
      <c r="E215" s="199"/>
      <c r="F215" s="67"/>
      <c r="G215" s="191"/>
      <c r="H215" s="200"/>
      <c r="I215" s="198"/>
      <c r="J215" s="198"/>
      <c r="K215" s="198"/>
      <c r="L215" s="198"/>
      <c r="M215" s="191"/>
      <c r="N215" s="217"/>
      <c r="O215" s="217"/>
      <c r="P215" s="191"/>
      <c r="Q215" s="191"/>
      <c r="R215" s="120"/>
      <c r="S215" s="191"/>
    </row>
    <row r="216" spans="1:19" s="2" customFormat="1" ht="60" x14ac:dyDescent="0.25">
      <c r="A216" s="51">
        <f>ROW()/3-1</f>
        <v>71</v>
      </c>
      <c r="B216" s="198"/>
      <c r="C216" s="3"/>
      <c r="D216" s="65" t="str">
        <f ca="1">IF(B214="","",CONCATENATE("Dotace bude použita na:","
",OFFSET(List1!P$11,tisk!A213,0)))</f>
        <v>Dotace bude použita na:
Z investiční dotace budou hrazeny dodávky materiálu a práce na výstavbu chodníků v lokalitě "U mlýna".</v>
      </c>
      <c r="E216" s="199"/>
      <c r="F216" s="68" t="str">
        <f ca="1">IF(B214="","",OFFSET(List1!S$11,tisk!A213,0))</f>
        <v>12/2019</v>
      </c>
      <c r="G216" s="191"/>
      <c r="H216" s="200"/>
      <c r="I216" s="198"/>
      <c r="J216" s="198"/>
      <c r="K216" s="198"/>
      <c r="L216" s="198"/>
      <c r="M216" s="191"/>
      <c r="N216" s="218"/>
      <c r="O216" s="218"/>
      <c r="P216" s="215"/>
      <c r="Q216" s="191"/>
      <c r="R216" s="120"/>
      <c r="S216" s="191"/>
    </row>
    <row r="217" spans="1:19" s="2" customFormat="1" ht="60" x14ac:dyDescent="0.25">
      <c r="A217" s="51"/>
      <c r="B217" s="198">
        <f ca="1">IF(OFFSET(List1!B$11,tisk!A216,0)&gt;0,OFFSET(List1!B$11,tisk!A216,0),"")</f>
        <v>72</v>
      </c>
      <c r="C217" s="3" t="str">
        <f ca="1">IF(B217="","",CONCATENATE(OFFSET(List1!C$11,tisk!A216,0),"
",OFFSET(List1!D$11,tisk!A216,0),"
",OFFSET(List1!E$11,tisk!A216,0),"
",OFFSET(List1!F$11,tisk!A216,0)))</f>
        <v>Obec Ochoz
Ochoz 75
Ochoz
79852</v>
      </c>
      <c r="D217" s="64" t="str">
        <f ca="1">IF(B217="","",OFFSET(List1!N$11,tisk!A216,0))</f>
        <v>Výstavba místní komunikace Ochoz – Budětsko – 3. etapa</v>
      </c>
      <c r="E217" s="199">
        <f ca="1">IF(B217="","",OFFSET(List1!Q$11,tisk!A216,0))</f>
        <v>990000</v>
      </c>
      <c r="F217" s="68" t="str">
        <f ca="1">IF(B217="","",OFFSET(List1!R$11,tisk!A216,0))</f>
        <v>6/2019</v>
      </c>
      <c r="G217" s="191">
        <f ca="1">IF(B217="","",OFFSET(List1!T$11,tisk!A216,0))</f>
        <v>495000</v>
      </c>
      <c r="H217" s="200">
        <f ca="1">IF(B217="","",OFFSET(List1!U$11,tisk!A216,0))</f>
        <v>43830</v>
      </c>
      <c r="I217" s="198">
        <f ca="1">IF(B217="","",OFFSET(List1!W$11,tisk!A216,0))</f>
        <v>150</v>
      </c>
      <c r="J217" s="198">
        <f ca="1">IF(B217="","",OFFSET(List1!X$11,tisk!A216,0))</f>
        <v>150</v>
      </c>
      <c r="K217" s="198">
        <f ca="1">IF(B217="","",OFFSET(List1!Y$11,tisk!A216,0))</f>
        <v>90</v>
      </c>
      <c r="L217" s="198">
        <f ca="1">IF(B217="","",OFFSET(List1!Z$11,tisk!A216,0))</f>
        <v>390</v>
      </c>
      <c r="M217" s="191">
        <f ca="1">IF(B217="","",OFFSET(List1!AA$11,tisk!A216,0))</f>
        <v>495000</v>
      </c>
      <c r="N217" s="216">
        <v>0</v>
      </c>
      <c r="O217" s="216">
        <v>495000</v>
      </c>
      <c r="P217" s="214">
        <v>0</v>
      </c>
      <c r="Q217" s="191" t="str">
        <f ca="1">IF(B217="","",OFFSET(List1!AE$11,tisk!A216,0))</f>
        <v>INV</v>
      </c>
      <c r="R217" s="120"/>
      <c r="S217" s="191" t="str">
        <f ca="1">IF(B217="","",OFFSET(List1!AF$11,tisk!A216,0))</f>
        <v>NE</v>
      </c>
    </row>
    <row r="218" spans="1:19" s="2" customFormat="1" ht="90" x14ac:dyDescent="0.25">
      <c r="A218" s="51"/>
      <c r="B218" s="198"/>
      <c r="C218" s="3" t="str">
        <f ca="1">IF(B217="","",CONCATENATE("Okres ",OFFSET(List1!G$11,tisk!A216,0),"
","Právní forma","
",OFFSET(List1!J$11,tisk!A216,0),"
","IČO ",OFFSET(List1!K$11,tisk!A216,0),"
 ","B.Ú. ",OFFSET(List1!L$11,tisk!A216,0)))</f>
        <v>Okres Prostějov
Právní forma
Obec, městská část hlavního města Prahy
IČO 00600041
 B.Ú. 21923701/0100</v>
      </c>
      <c r="D218" s="5" t="str">
        <f ca="1">IF(B217="","",OFFSET(List1!O$11,tisk!A216,0))</f>
        <v>Výstavba místní komunikace spojující obce Ochoz a Budětsko - 3. etapa (1. etapa v roce 2016 - POV 2016, 2. etapa v roce 2017 - POV 2017).</v>
      </c>
      <c r="E218" s="199"/>
      <c r="F218" s="67"/>
      <c r="G218" s="191"/>
      <c r="H218" s="200"/>
      <c r="I218" s="198"/>
      <c r="J218" s="198"/>
      <c r="K218" s="198"/>
      <c r="L218" s="198"/>
      <c r="M218" s="191"/>
      <c r="N218" s="217"/>
      <c r="O218" s="217"/>
      <c r="P218" s="191"/>
      <c r="Q218" s="191"/>
      <c r="R218" s="120"/>
      <c r="S218" s="191"/>
    </row>
    <row r="219" spans="1:19" s="2" customFormat="1" ht="45" x14ac:dyDescent="0.25">
      <c r="A219" s="51">
        <f>ROW()/3-1</f>
        <v>72</v>
      </c>
      <c r="B219" s="198"/>
      <c r="C219" s="3"/>
      <c r="D219" s="65" t="str">
        <f ca="1">IF(B217="","",CONCATENATE("Dotace bude použita na:","
",OFFSET(List1!P$11,tisk!A216,0)))</f>
        <v>Dotace bude použita na:
Zpevněná komunikace, odvodnění drenážní rourou se štěrkovým obsypem.</v>
      </c>
      <c r="E219" s="199"/>
      <c r="F219" s="68" t="str">
        <f ca="1">IF(B217="","",OFFSET(List1!S$11,tisk!A216,0))</f>
        <v>12/2019</v>
      </c>
      <c r="G219" s="191"/>
      <c r="H219" s="200"/>
      <c r="I219" s="198"/>
      <c r="J219" s="198"/>
      <c r="K219" s="198"/>
      <c r="L219" s="198"/>
      <c r="M219" s="191"/>
      <c r="N219" s="218"/>
      <c r="O219" s="218"/>
      <c r="P219" s="215"/>
      <c r="Q219" s="191"/>
      <c r="R219" s="120"/>
      <c r="S219" s="191"/>
    </row>
    <row r="220" spans="1:19" s="2" customFormat="1" ht="60" x14ac:dyDescent="0.25">
      <c r="A220" s="51"/>
      <c r="B220" s="198">
        <f ca="1">IF(OFFSET(List1!B$11,tisk!A219,0)&gt;0,OFFSET(List1!B$11,tisk!A219,0),"")</f>
        <v>73</v>
      </c>
      <c r="C220" s="3" t="str">
        <f ca="1">IF(B220="","",CONCATENATE(OFFSET(List1!C$11,tisk!A219,0),"
",OFFSET(List1!D$11,tisk!A219,0),"
",OFFSET(List1!E$11,tisk!A219,0),"
",OFFSET(List1!F$11,tisk!A219,0)))</f>
        <v>Obec Křenovice
Křenovice 18
Křenovice
75201</v>
      </c>
      <c r="D220" s="64" t="str">
        <f ca="1">IF(B220="","",OFFSET(List1!N$11,tisk!A219,0))</f>
        <v>Rekonstrukce Hasičské zbrojnice - I. etapa</v>
      </c>
      <c r="E220" s="199">
        <f ca="1">IF(B220="","",OFFSET(List1!Q$11,tisk!A219,0))</f>
        <v>1000000</v>
      </c>
      <c r="F220" s="68" t="str">
        <f ca="1">IF(B220="","",OFFSET(List1!R$11,tisk!A219,0))</f>
        <v>1/2019</v>
      </c>
      <c r="G220" s="191">
        <f ca="1">IF(B220="","",OFFSET(List1!T$11,tisk!A219,0))</f>
        <v>500000</v>
      </c>
      <c r="H220" s="200">
        <f ca="1">IF(B220="","",OFFSET(List1!U$11,tisk!A219,0))</f>
        <v>43830</v>
      </c>
      <c r="I220" s="198">
        <f ca="1">IF(B220="","",OFFSET(List1!W$11,tisk!A219,0))</f>
        <v>130</v>
      </c>
      <c r="J220" s="198">
        <f ca="1">IF(B220="","",OFFSET(List1!X$11,tisk!A219,0))</f>
        <v>170</v>
      </c>
      <c r="K220" s="198">
        <f ca="1">IF(B220="","",OFFSET(List1!Y$11,tisk!A219,0))</f>
        <v>90</v>
      </c>
      <c r="L220" s="198">
        <f ca="1">IF(B220="","",OFFSET(List1!Z$11,tisk!A219,0))</f>
        <v>390</v>
      </c>
      <c r="M220" s="191">
        <f ca="1">IF(B220="","",OFFSET(List1!AA$11,tisk!A219,0))</f>
        <v>500000</v>
      </c>
      <c r="N220" s="216">
        <v>0</v>
      </c>
      <c r="O220" s="216">
        <v>500000</v>
      </c>
      <c r="P220" s="214">
        <v>0</v>
      </c>
      <c r="Q220" s="191" t="str">
        <f ca="1">IF(B220="","",OFFSET(List1!AE$11,tisk!A219,0))</f>
        <v>INV</v>
      </c>
      <c r="R220" s="120"/>
      <c r="S220" s="191" t="str">
        <f ca="1">IF(B220="","",OFFSET(List1!AF$11,tisk!A219,0))</f>
        <v>NE</v>
      </c>
    </row>
    <row r="221" spans="1:19" s="2" customFormat="1" ht="90" x14ac:dyDescent="0.25">
      <c r="A221" s="51"/>
      <c r="B221" s="198"/>
      <c r="C221" s="3" t="str">
        <f ca="1">IF(B220="","",CONCATENATE("Okres ",OFFSET(List1!G$11,tisk!A219,0),"
","Právní forma","
",OFFSET(List1!J$11,tisk!A219,0),"
","IČO ",OFFSET(List1!K$11,tisk!A219,0),"
 ","B.Ú. ",OFFSET(List1!L$11,tisk!A219,0)))</f>
        <v>Okres Přerov
Právní forma
Obec, městská část hlavního města Prahy
IČO 00636304
 B.Ú. 1883099319/0800</v>
      </c>
      <c r="D221" s="5" t="str">
        <f ca="1">IF(B220="","",OFFSET(List1!O$11,tisk!A219,0))</f>
        <v>Rekonstrukce hasičské zbrojnice v Křenovicích byla v minulosti odkládána s poukazem na potřebnost realizace a financování jiných, naléhavějších aktivit.</v>
      </c>
      <c r="E221" s="199"/>
      <c r="F221" s="67"/>
      <c r="G221" s="191"/>
      <c r="H221" s="200"/>
      <c r="I221" s="198"/>
      <c r="J221" s="198"/>
      <c r="K221" s="198"/>
      <c r="L221" s="198"/>
      <c r="M221" s="191"/>
      <c r="N221" s="217"/>
      <c r="O221" s="217"/>
      <c r="P221" s="191"/>
      <c r="Q221" s="191"/>
      <c r="R221" s="120"/>
      <c r="S221" s="191"/>
    </row>
    <row r="222" spans="1:19" s="2" customFormat="1" ht="90" x14ac:dyDescent="0.25">
      <c r="A222" s="51">
        <f>ROW()/3-1</f>
        <v>73</v>
      </c>
      <c r="B222" s="198"/>
      <c r="C222" s="3"/>
      <c r="D222" s="65" t="str">
        <f ca="1">IF(B220="","",CONCATENATE("Dotace bude použita na:","
",OFFSET(List1!P$11,tisk!A219,0)))</f>
        <v>Dotace bude použita na:
Úhrada faktur a daňových dokladů za demoliční činnost. Úhrada faktur a daňových dokladů za materiál. Úhrada faktur a daňových dokladů za stavební práce.</v>
      </c>
      <c r="E222" s="199"/>
      <c r="F222" s="68" t="str">
        <f ca="1">IF(B220="","",OFFSET(List1!S$11,tisk!A219,0))</f>
        <v>12/2019</v>
      </c>
      <c r="G222" s="191"/>
      <c r="H222" s="200"/>
      <c r="I222" s="198"/>
      <c r="J222" s="198"/>
      <c r="K222" s="198"/>
      <c r="L222" s="198"/>
      <c r="M222" s="191"/>
      <c r="N222" s="218"/>
      <c r="O222" s="218"/>
      <c r="P222" s="215"/>
      <c r="Q222" s="191"/>
      <c r="R222" s="120"/>
      <c r="S222" s="191"/>
    </row>
    <row r="223" spans="1:19" s="2" customFormat="1" ht="60" x14ac:dyDescent="0.25">
      <c r="A223" s="51"/>
      <c r="B223" s="198">
        <f ca="1">IF(OFFSET(List1!B$11,tisk!A222,0)&gt;0,OFFSET(List1!B$11,tisk!A222,0),"")</f>
        <v>74</v>
      </c>
      <c r="C223" s="3" t="str">
        <f ca="1">IF(B223="","",CONCATENATE(OFFSET(List1!C$11,tisk!A222,0),"
",OFFSET(List1!D$11,tisk!A222,0),"
",OFFSET(List1!E$11,tisk!A222,0),"
",OFFSET(List1!F$11,tisk!A222,0)))</f>
        <v>Obec Vitčice
Vitčice 31
Vitčice
79827</v>
      </c>
      <c r="D223" s="64" t="str">
        <f ca="1">IF(B223="","",OFFSET(List1!N$11,tisk!A222,0))</f>
        <v>REKONSTRUKCE DOMU č.p. 65 – ZAMĚSTNANECKÝ BYT</v>
      </c>
      <c r="E223" s="199">
        <f ca="1">IF(B223="","",OFFSET(List1!Q$11,tisk!A222,0))</f>
        <v>1000000</v>
      </c>
      <c r="F223" s="68" t="str">
        <f ca="1">IF(B223="","",OFFSET(List1!R$11,tisk!A222,0))</f>
        <v>1/2019</v>
      </c>
      <c r="G223" s="191">
        <f ca="1">IF(B223="","",OFFSET(List1!T$11,tisk!A222,0))</f>
        <v>500000</v>
      </c>
      <c r="H223" s="200">
        <f ca="1">IF(B223="","",OFFSET(List1!U$11,tisk!A222,0))</f>
        <v>43830</v>
      </c>
      <c r="I223" s="198">
        <f ca="1">IF(B223="","",OFFSET(List1!W$11,tisk!A222,0))</f>
        <v>130</v>
      </c>
      <c r="J223" s="198">
        <f ca="1">IF(B223="","",OFFSET(List1!X$11,tisk!A222,0))</f>
        <v>138</v>
      </c>
      <c r="K223" s="198">
        <f ca="1">IF(B223="","",OFFSET(List1!Y$11,tisk!A222,0))</f>
        <v>120</v>
      </c>
      <c r="L223" s="198">
        <f ca="1">IF(B223="","",OFFSET(List1!Z$11,tisk!A222,0))</f>
        <v>388</v>
      </c>
      <c r="M223" s="191">
        <f ca="1">IF(B223="","",OFFSET(List1!AA$11,tisk!A222,0))</f>
        <v>500000</v>
      </c>
      <c r="N223" s="216">
        <v>0</v>
      </c>
      <c r="O223" s="216">
        <v>500000</v>
      </c>
      <c r="P223" s="214">
        <v>0</v>
      </c>
      <c r="Q223" s="191" t="str">
        <f ca="1">IF(B223="","",OFFSET(List1!AE$11,tisk!A222,0))</f>
        <v>INV</v>
      </c>
      <c r="R223" s="120"/>
      <c r="S223" s="191" t="str">
        <f ca="1">IF(B223="","",OFFSET(List1!AF$11,tisk!A222,0))</f>
        <v>NE</v>
      </c>
    </row>
    <row r="224" spans="1:19" s="2" customFormat="1" ht="90" x14ac:dyDescent="0.25">
      <c r="A224" s="51"/>
      <c r="B224" s="198"/>
      <c r="C224" s="3" t="str">
        <f ca="1">IF(B223="","",CONCATENATE("Okres ",OFFSET(List1!G$11,tisk!A222,0),"
","Právní forma","
",OFFSET(List1!J$11,tisk!A222,0),"
","IČO ",OFFSET(List1!K$11,tisk!A222,0),"
 ","B.Ú. ",OFFSET(List1!L$11,tisk!A222,0)))</f>
        <v>Okres Prostějov
Právní forma
Obec, městská část hlavního města Prahy
IČO 00600091
 B.Ú. 21325701/0100</v>
      </c>
      <c r="D224" s="5" t="str">
        <f ca="1">IF(B223="","",OFFSET(List1!O$11,tisk!A222,0))</f>
        <v>Rekonstrukce domu č.p. 65 na služební byt pro obecního pracovníka v trvalém prac. poměru.</v>
      </c>
      <c r="E224" s="199"/>
      <c r="F224" s="67"/>
      <c r="G224" s="191"/>
      <c r="H224" s="200"/>
      <c r="I224" s="198"/>
      <c r="J224" s="198"/>
      <c r="K224" s="198"/>
      <c r="L224" s="198"/>
      <c r="M224" s="191"/>
      <c r="N224" s="217"/>
      <c r="O224" s="217"/>
      <c r="P224" s="191"/>
      <c r="Q224" s="191"/>
      <c r="R224" s="120"/>
      <c r="S224" s="191"/>
    </row>
    <row r="225" spans="1:19" s="2" customFormat="1" ht="135" x14ac:dyDescent="0.25">
      <c r="A225" s="51">
        <f>ROW()/3-1</f>
        <v>74</v>
      </c>
      <c r="B225" s="198"/>
      <c r="C225" s="3"/>
      <c r="D225" s="65" t="str">
        <f ca="1">IF(B223="","",CONCATENATE("Dotace bude použita na:","
",OFFSET(List1!P$11,tisk!A222,0)))</f>
        <v>Dotace bude použita na:
Vybudování nové otopné soustavy - kotel, radiátory a související příslušenství, rekonstrukce prostor kotelny, částečné zateplení objektu, výměna oken a dveří, rekonstrukce koupelny, soc. zařízení, rozvodů vody, rek. elektroinstalace, oprava vnitř. omítek.</v>
      </c>
      <c r="E225" s="199"/>
      <c r="F225" s="68" t="str">
        <f ca="1">IF(B223="","",OFFSET(List1!S$11,tisk!A222,0))</f>
        <v>12/2019</v>
      </c>
      <c r="G225" s="191"/>
      <c r="H225" s="200"/>
      <c r="I225" s="198"/>
      <c r="J225" s="198"/>
      <c r="K225" s="198"/>
      <c r="L225" s="198"/>
      <c r="M225" s="191"/>
      <c r="N225" s="218"/>
      <c r="O225" s="218"/>
      <c r="P225" s="215"/>
      <c r="Q225" s="191"/>
      <c r="R225" s="120"/>
      <c r="S225" s="191"/>
    </row>
    <row r="226" spans="1:19" s="2" customFormat="1" ht="60" x14ac:dyDescent="0.25">
      <c r="A226" s="51"/>
      <c r="B226" s="198">
        <f ca="1">IF(OFFSET(List1!B$11,tisk!A225,0)&gt;0,OFFSET(List1!B$11,tisk!A225,0),"")</f>
        <v>75</v>
      </c>
      <c r="C226" s="3" t="str">
        <f ca="1">IF(B226="","",CONCATENATE(OFFSET(List1!C$11,tisk!A225,0),"
",OFFSET(List1!D$11,tisk!A225,0),"
",OFFSET(List1!E$11,tisk!A225,0),"
",OFFSET(List1!F$11,tisk!A225,0)))</f>
        <v>Obec Bezuchov
Bezuchov 14
Bezuchov
75354</v>
      </c>
      <c r="D226" s="64" t="str">
        <f ca="1">IF(B226="","",OFFSET(List1!N$11,tisk!A225,0))</f>
        <v>Oprava komunikace ke sběrnému dvoru a zpevnění plochy, vybudování přístřešku</v>
      </c>
      <c r="E226" s="199">
        <f ca="1">IF(B226="","",OFFSET(List1!Q$11,tisk!A225,0))</f>
        <v>750000</v>
      </c>
      <c r="F226" s="68" t="str">
        <f ca="1">IF(B226="","",OFFSET(List1!R$11,tisk!A225,0))</f>
        <v>1/2019</v>
      </c>
      <c r="G226" s="191">
        <f ca="1">IF(B226="","",OFFSET(List1!T$11,tisk!A225,0))</f>
        <v>375000</v>
      </c>
      <c r="H226" s="200">
        <f ca="1">IF(B226="","",OFFSET(List1!U$11,tisk!A225,0))</f>
        <v>43830</v>
      </c>
      <c r="I226" s="198">
        <f ca="1">IF(B226="","",OFFSET(List1!W$11,tisk!A225,0))</f>
        <v>130</v>
      </c>
      <c r="J226" s="198">
        <f ca="1">IF(B226="","",OFFSET(List1!X$11,tisk!A225,0))</f>
        <v>168</v>
      </c>
      <c r="K226" s="198">
        <f ca="1">IF(B226="","",OFFSET(List1!Y$11,tisk!A225,0))</f>
        <v>90</v>
      </c>
      <c r="L226" s="198">
        <f ca="1">IF(B226="","",OFFSET(List1!Z$11,tisk!A225,0))</f>
        <v>388</v>
      </c>
      <c r="M226" s="191">
        <f ca="1">IF(B226="","",OFFSET(List1!AA$11,tisk!A225,0))</f>
        <v>375000</v>
      </c>
      <c r="N226" s="216">
        <v>0</v>
      </c>
      <c r="O226" s="216">
        <v>375000</v>
      </c>
      <c r="P226" s="214">
        <v>0</v>
      </c>
      <c r="Q226" s="191" t="str">
        <f ca="1">IF(B226="","",OFFSET(List1!AE$11,tisk!A225,0))</f>
        <v>NEINV</v>
      </c>
      <c r="R226" s="120"/>
      <c r="S226" s="191" t="str">
        <f ca="1">IF(B226="","",OFFSET(List1!AF$11,tisk!A225,0))</f>
        <v>NE</v>
      </c>
    </row>
    <row r="227" spans="1:19" s="2" customFormat="1" ht="90" x14ac:dyDescent="0.25">
      <c r="A227" s="51"/>
      <c r="B227" s="198"/>
      <c r="C227" s="3" t="str">
        <f ca="1">IF(B226="","",CONCATENATE("Okres ",OFFSET(List1!G$11,tisk!A225,0),"
","Právní forma","
",OFFSET(List1!J$11,tisk!A225,0),"
","IČO ",OFFSET(List1!K$11,tisk!A225,0),"
 ","B.Ú. ",OFFSET(List1!L$11,tisk!A225,0)))</f>
        <v>Okres Přerov
Právní forma
Obec, městská část hlavního města Prahy
IČO 00636118
 B.Ú. 23124831/0100</v>
      </c>
      <c r="D227" s="5" t="str">
        <f ca="1">IF(B226="","",OFFSET(List1!O$11,tisk!A225,0))</f>
        <v>Oprava povrchu komunikace směrem ke sběrnému dvoru, zpevnění plochy ve sběrném dvoře a vybudování přístřešku na umístění plasového odpadu ve sběrném dvoře.</v>
      </c>
      <c r="E227" s="199"/>
      <c r="F227" s="67"/>
      <c r="G227" s="191"/>
      <c r="H227" s="200"/>
      <c r="I227" s="198"/>
      <c r="J227" s="198"/>
      <c r="K227" s="198"/>
      <c r="L227" s="198"/>
      <c r="M227" s="191"/>
      <c r="N227" s="217"/>
      <c r="O227" s="217"/>
      <c r="P227" s="191"/>
      <c r="Q227" s="191"/>
      <c r="R227" s="120"/>
      <c r="S227" s="191"/>
    </row>
    <row r="228" spans="1:19" s="2" customFormat="1" ht="90" x14ac:dyDescent="0.25">
      <c r="A228" s="51">
        <f>ROW()/3-1</f>
        <v>75</v>
      </c>
      <c r="B228" s="198"/>
      <c r="C228" s="3"/>
      <c r="D228" s="65" t="str">
        <f ca="1">IF(B226="","",CONCATENATE("Dotace bude použita na:","
",OFFSET(List1!P$11,tisk!A225,0)))</f>
        <v>Dotace bude použita na:
Oprava povrchu komunikace směrem ke sběrnému dvoru, zpevnění plochy ve sběrném dvoře a vybudování přístřešku na umístění plastového odpadu ve sběrném dvoře.</v>
      </c>
      <c r="E228" s="199"/>
      <c r="F228" s="68" t="str">
        <f ca="1">IF(B226="","",OFFSET(List1!S$11,tisk!A225,0))</f>
        <v>12/2019</v>
      </c>
      <c r="G228" s="191"/>
      <c r="H228" s="200"/>
      <c r="I228" s="198"/>
      <c r="J228" s="198"/>
      <c r="K228" s="198"/>
      <c r="L228" s="198"/>
      <c r="M228" s="191"/>
      <c r="N228" s="218"/>
      <c r="O228" s="218"/>
      <c r="P228" s="215"/>
      <c r="Q228" s="191"/>
      <c r="R228" s="120"/>
      <c r="S228" s="191"/>
    </row>
    <row r="229" spans="1:19" s="2" customFormat="1" ht="60" x14ac:dyDescent="0.25">
      <c r="A229" s="51"/>
      <c r="B229" s="198">
        <f ca="1">IF(OFFSET(List1!B$11,tisk!A228,0)&gt;0,OFFSET(List1!B$11,tisk!A228,0),"")</f>
        <v>76</v>
      </c>
      <c r="C229" s="3" t="str">
        <f ca="1">IF(B229="","",CONCATENATE(OFFSET(List1!C$11,tisk!A228,0),"
",OFFSET(List1!D$11,tisk!A228,0),"
",OFFSET(List1!E$11,tisk!A228,0),"
",OFFSET(List1!F$11,tisk!A228,0)))</f>
        <v>Obec Buk
Buk 21
Prosenice
75121</v>
      </c>
      <c r="D229" s="64" t="str">
        <f ca="1">IF(B229="","",OFFSET(List1!N$11,tisk!A228,0))</f>
        <v>Rekonstrukce veřejného osvětlení  Buk</v>
      </c>
      <c r="E229" s="199">
        <f ca="1">IF(B229="","",OFFSET(List1!Q$11,tisk!A228,0))</f>
        <v>3092000</v>
      </c>
      <c r="F229" s="68" t="str">
        <f ca="1">IF(B229="","",OFFSET(List1!R$11,tisk!A228,0))</f>
        <v>1/2019</v>
      </c>
      <c r="G229" s="191">
        <f ca="1">IF(B229="","",OFFSET(List1!T$11,tisk!A228,0))</f>
        <v>500000</v>
      </c>
      <c r="H229" s="200">
        <f ca="1">IF(B229="","",OFFSET(List1!U$11,tisk!A228,0))</f>
        <v>43830</v>
      </c>
      <c r="I229" s="198">
        <f ca="1">IF(B229="","",OFFSET(List1!W$11,tisk!A228,0))</f>
        <v>110</v>
      </c>
      <c r="J229" s="198">
        <f ca="1">IF(B229="","",OFFSET(List1!X$11,tisk!A228,0))</f>
        <v>158</v>
      </c>
      <c r="K229" s="198">
        <f ca="1">IF(B229="","",OFFSET(List1!Y$11,tisk!A228,0))</f>
        <v>120</v>
      </c>
      <c r="L229" s="198">
        <f ca="1">IF(B229="","",OFFSET(List1!Z$11,tisk!A228,0))</f>
        <v>388</v>
      </c>
      <c r="M229" s="191">
        <f ca="1">IF(B229="","",OFFSET(List1!AA$11,tisk!A228,0))</f>
        <v>500000</v>
      </c>
      <c r="N229" s="216">
        <v>0</v>
      </c>
      <c r="O229" s="216">
        <v>500000</v>
      </c>
      <c r="P229" s="214">
        <v>0</v>
      </c>
      <c r="Q229" s="191" t="str">
        <f ca="1">IF(B229="","",OFFSET(List1!AE$11,tisk!A228,0))</f>
        <v>INV</v>
      </c>
      <c r="R229" s="120"/>
      <c r="S229" s="191" t="str">
        <f ca="1">IF(B229="","",OFFSET(List1!AF$11,tisk!A228,0))</f>
        <v>NE</v>
      </c>
    </row>
    <row r="230" spans="1:19" s="2" customFormat="1" ht="105" x14ac:dyDescent="0.25">
      <c r="A230" s="51"/>
      <c r="B230" s="198"/>
      <c r="C230" s="3" t="str">
        <f ca="1">IF(B229="","",CONCATENATE("Okres ",OFFSET(List1!G$11,tisk!A228,0),"
","Právní forma","
",OFFSET(List1!J$11,tisk!A228,0),"
","IČO ",OFFSET(List1!K$11,tisk!A228,0),"
 ","B.Ú. ",OFFSET(List1!L$11,tisk!A228,0)))</f>
        <v>Okres Přerov
Právní forma
Obec, městská část hlavního města Prahy
IČO 00636151
 B.Ú. 22527831/0100</v>
      </c>
      <c r="D230" s="5" t="str">
        <f ca="1">IF(B229="","",OFFSET(List1!O$11,tisk!A228,0))</f>
        <v>Rekonstrukce veřejného osvětlení v souvislosti s realizací spol. ČEZ  uložení nadzemního vedení do země, kdy dojde k uložení kabelů do země a  výměně všech sloupů a částí svítidel, které  budou majetkem obce  s rozšířením na nová místa.</v>
      </c>
      <c r="E230" s="199"/>
      <c r="F230" s="67"/>
      <c r="G230" s="191"/>
      <c r="H230" s="200"/>
      <c r="I230" s="198"/>
      <c r="J230" s="198"/>
      <c r="K230" s="198"/>
      <c r="L230" s="198"/>
      <c r="M230" s="191"/>
      <c r="N230" s="217"/>
      <c r="O230" s="217"/>
      <c r="P230" s="191"/>
      <c r="Q230" s="191"/>
      <c r="R230" s="120"/>
      <c r="S230" s="191"/>
    </row>
    <row r="231" spans="1:19" s="2" customFormat="1" ht="60" x14ac:dyDescent="0.25">
      <c r="A231" s="51">
        <f>ROW()/3-1</f>
        <v>76</v>
      </c>
      <c r="B231" s="198"/>
      <c r="C231" s="3"/>
      <c r="D231" s="65" t="str">
        <f ca="1">IF(B229="","",CONCATENATE("Dotace bude použita na:","
",OFFSET(List1!P$11,tisk!A228,0)))</f>
        <v>Dotace bude použita na:
Rekonstrukce veřejného osvětlení Buk - výkopy, kabely, stožáry, svítidla, chráničky.</v>
      </c>
      <c r="E231" s="199"/>
      <c r="F231" s="68" t="str">
        <f ca="1">IF(B229="","",OFFSET(List1!S$11,tisk!A228,0))</f>
        <v>12/2019</v>
      </c>
      <c r="G231" s="191"/>
      <c r="H231" s="200"/>
      <c r="I231" s="198"/>
      <c r="J231" s="198"/>
      <c r="K231" s="198"/>
      <c r="L231" s="198"/>
      <c r="M231" s="191"/>
      <c r="N231" s="218"/>
      <c r="O231" s="218"/>
      <c r="P231" s="215"/>
      <c r="Q231" s="191"/>
      <c r="R231" s="120"/>
      <c r="S231" s="191"/>
    </row>
    <row r="232" spans="1:19" s="2" customFormat="1" ht="60" x14ac:dyDescent="0.25">
      <c r="A232" s="51"/>
      <c r="B232" s="198">
        <f ca="1">IF(OFFSET(List1!B$11,tisk!A231,0)&gt;0,OFFSET(List1!B$11,tisk!A231,0),"")</f>
        <v>77</v>
      </c>
      <c r="C232" s="3" t="str">
        <f ca="1">IF(B232="","",CONCATENATE(OFFSET(List1!C$11,tisk!A231,0),"
",OFFSET(List1!D$11,tisk!A231,0),"
",OFFSET(List1!E$11,tisk!A231,0),"
",OFFSET(List1!F$11,tisk!A231,0)))</f>
        <v>Obec Tučín
Tučín 127
Tučín
75116</v>
      </c>
      <c r="D232" s="64" t="str">
        <f ca="1">IF(B232="","",OFFSET(List1!N$11,tisk!A231,0))</f>
        <v>Výměna starých svítidel veřejného osvětlení a rozšíření bezdrátového rozhlasu s napojením na IZS</v>
      </c>
      <c r="E232" s="199">
        <f ca="1">IF(B232="","",OFFSET(List1!Q$11,tisk!A231,0))</f>
        <v>498514</v>
      </c>
      <c r="F232" s="68" t="str">
        <f ca="1">IF(B232="","",OFFSET(List1!R$11,tisk!A231,0))</f>
        <v>1/2019</v>
      </c>
      <c r="G232" s="191">
        <f ca="1">IF(B232="","",OFFSET(List1!T$11,tisk!A231,0))</f>
        <v>249257</v>
      </c>
      <c r="H232" s="200">
        <f ca="1">IF(B232="","",OFFSET(List1!U$11,tisk!A231,0))</f>
        <v>43830</v>
      </c>
      <c r="I232" s="198">
        <f ca="1">IF(B232="","",OFFSET(List1!W$11,tisk!A231,0))</f>
        <v>110</v>
      </c>
      <c r="J232" s="198">
        <f ca="1">IF(B232="","",OFFSET(List1!X$11,tisk!A231,0))</f>
        <v>188</v>
      </c>
      <c r="K232" s="198">
        <f ca="1">IF(B232="","",OFFSET(List1!Y$11,tisk!A231,0))</f>
        <v>90</v>
      </c>
      <c r="L232" s="198">
        <f ca="1">IF(B232="","",OFFSET(List1!Z$11,tisk!A231,0))</f>
        <v>388</v>
      </c>
      <c r="M232" s="191">
        <f ca="1">IF(B232="","",OFFSET(List1!AA$11,tisk!A231,0))</f>
        <v>249257</v>
      </c>
      <c r="N232" s="216">
        <v>0</v>
      </c>
      <c r="O232" s="216">
        <v>249257</v>
      </c>
      <c r="P232" s="214">
        <v>0</v>
      </c>
      <c r="Q232" s="191" t="str">
        <f ca="1">IF(B232="","",OFFSET(List1!AE$11,tisk!A231,0))</f>
        <v>INV</v>
      </c>
      <c r="R232" s="120"/>
      <c r="S232" s="191" t="str">
        <f ca="1">IF(B232="","",OFFSET(List1!AF$11,tisk!A231,0))</f>
        <v>NE</v>
      </c>
    </row>
    <row r="233" spans="1:19" s="2" customFormat="1" ht="90" x14ac:dyDescent="0.25">
      <c r="A233" s="51"/>
      <c r="B233" s="198"/>
      <c r="C233" s="3" t="str">
        <f ca="1">IF(B232="","",CONCATENATE("Okres ",OFFSET(List1!G$11,tisk!A231,0),"
","Právní forma","
",OFFSET(List1!J$11,tisk!A231,0),"
","IČO ",OFFSET(List1!K$11,tisk!A231,0),"
 ","B.Ú. ",OFFSET(List1!L$11,tisk!A231,0)))</f>
        <v>Okres Přerov
Právní forma
Obec, městská část hlavního města Prahy
IČO 00636631
 B.Ú. 1882946379/0800</v>
      </c>
      <c r="D233" s="5" t="str">
        <f ca="1">IF(B232="","",OFFSET(List1!O$11,tisk!A231,0))</f>
        <v>Dojde k výměně starých neonových svítidel VO za nová LED s regulací příkonu, která jsou již ve větší části obce a rozšíření bezdrátového rozhlasu o ústřednu s napojením na IZS.</v>
      </c>
      <c r="E233" s="199"/>
      <c r="F233" s="67"/>
      <c r="G233" s="191"/>
      <c r="H233" s="200"/>
      <c r="I233" s="198"/>
      <c r="J233" s="198"/>
      <c r="K233" s="198"/>
      <c r="L233" s="198"/>
      <c r="M233" s="191"/>
      <c r="N233" s="217"/>
      <c r="O233" s="217"/>
      <c r="P233" s="191"/>
      <c r="Q233" s="191"/>
      <c r="R233" s="120"/>
      <c r="S233" s="191"/>
    </row>
    <row r="234" spans="1:19" s="2" customFormat="1" ht="60" x14ac:dyDescent="0.25">
      <c r="A234" s="51">
        <f>ROW()/3-1</f>
        <v>77</v>
      </c>
      <c r="B234" s="198"/>
      <c r="C234" s="3"/>
      <c r="D234" s="65" t="str">
        <f ca="1">IF(B232="","",CONCATENATE("Dotace bude použita na:","
",OFFSET(List1!P$11,tisk!A231,0)))</f>
        <v>Dotace bude použita na:
Ekologická svítidla, výměna, montáž,  bezdrátový rozhlas vysílací a příjmací část, napojení na IZS, montážní práce.</v>
      </c>
      <c r="E234" s="199"/>
      <c r="F234" s="68" t="str">
        <f ca="1">IF(B232="","",OFFSET(List1!S$11,tisk!A231,0))</f>
        <v>12/2019</v>
      </c>
      <c r="G234" s="191"/>
      <c r="H234" s="200"/>
      <c r="I234" s="198"/>
      <c r="J234" s="198"/>
      <c r="K234" s="198"/>
      <c r="L234" s="198"/>
      <c r="M234" s="191"/>
      <c r="N234" s="218"/>
      <c r="O234" s="218"/>
      <c r="P234" s="215"/>
      <c r="Q234" s="191"/>
      <c r="R234" s="120"/>
      <c r="S234" s="191"/>
    </row>
    <row r="235" spans="1:19" s="2" customFormat="1" ht="60" x14ac:dyDescent="0.25">
      <c r="A235" s="51"/>
      <c r="B235" s="198">
        <f ca="1">IF(OFFSET(List1!B$11,tisk!A234,0)&gt;0,OFFSET(List1!B$11,tisk!A234,0),"")</f>
        <v>78</v>
      </c>
      <c r="C235" s="3" t="str">
        <f ca="1">IF(B235="","",CONCATENATE(OFFSET(List1!C$11,tisk!A234,0),"
",OFFSET(List1!D$11,tisk!A234,0),"
",OFFSET(List1!E$11,tisk!A234,0),"
",OFFSET(List1!F$11,tisk!A234,0)))</f>
        <v>Obec Bohutín
Bohutín 65
Bohutín
78962</v>
      </c>
      <c r="D235" s="64" t="str">
        <f ca="1">IF(B235="","",OFFSET(List1!N$11,tisk!A234,0))</f>
        <v>Opravy mateřské školy v Bohutíně 2019, oprava střechy zdravotního střediska</v>
      </c>
      <c r="E235" s="199">
        <f ca="1">IF(B235="","",OFFSET(List1!Q$11,tisk!A234,0))</f>
        <v>1138000</v>
      </c>
      <c r="F235" s="68" t="str">
        <f ca="1">IF(B235="","",OFFSET(List1!R$11,tisk!A234,0))</f>
        <v>1/2019</v>
      </c>
      <c r="G235" s="191">
        <f ca="1">IF(B235="","",OFFSET(List1!T$11,tisk!A234,0))</f>
        <v>500000</v>
      </c>
      <c r="H235" s="200">
        <f ca="1">IF(B235="","",OFFSET(List1!U$11,tisk!A234,0))</f>
        <v>43830</v>
      </c>
      <c r="I235" s="198">
        <f ca="1">IF(B235="","",OFFSET(List1!W$11,tisk!A234,0))</f>
        <v>110</v>
      </c>
      <c r="J235" s="198">
        <f ca="1">IF(B235="","",OFFSET(List1!X$11,tisk!A234,0))</f>
        <v>188</v>
      </c>
      <c r="K235" s="198">
        <f ca="1">IF(B235="","",OFFSET(List1!Y$11,tisk!A234,0))</f>
        <v>90</v>
      </c>
      <c r="L235" s="198">
        <f ca="1">IF(B235="","",OFFSET(List1!Z$11,tisk!A234,0))</f>
        <v>388</v>
      </c>
      <c r="M235" s="191">
        <f ca="1">IF(B235="","",OFFSET(List1!AA$11,tisk!A234,0))</f>
        <v>500000</v>
      </c>
      <c r="N235" s="216">
        <v>0</v>
      </c>
      <c r="O235" s="216">
        <v>500000</v>
      </c>
      <c r="P235" s="214">
        <v>0</v>
      </c>
      <c r="Q235" s="191" t="str">
        <f ca="1">IF(B235="","",OFFSET(List1!AE$11,tisk!A234,0))</f>
        <v>NEINV</v>
      </c>
      <c r="R235" s="120"/>
      <c r="S235" s="191" t="str">
        <f ca="1">IF(B235="","",OFFSET(List1!AF$11,tisk!A234,0))</f>
        <v>ANO</v>
      </c>
    </row>
    <row r="236" spans="1:19" s="2" customFormat="1" ht="120" x14ac:dyDescent="0.25">
      <c r="A236" s="51"/>
      <c r="B236" s="198"/>
      <c r="C236" s="3" t="str">
        <f ca="1">IF(B235="","",CONCATENATE("Okres ",OFFSET(List1!G$11,tisk!A234,0),"
","Právní forma","
",OFFSET(List1!J$11,tisk!A234,0),"
","IČO ",OFFSET(List1!K$11,tisk!A234,0),"
 ","B.Ú. ",OFFSET(List1!L$11,tisk!A234,0)))</f>
        <v>Okres Šumperk
Právní forma
Obec, městská část hlavního města Prahy
IČO 00302392
 B.Ú. 194351430/0600</v>
      </c>
      <c r="D236" s="5" t="str">
        <f ca="1">IF(B235="","",OFFSET(List1!O$11,tisk!A234,0))</f>
        <v>MŠ : Výměna 31 ks. oken a výměna vstupních dveří (MŠ, kuchyně a jídelna, nouzový východ v 1. podlaží).
        Poznámka: navazuje na opravy z předchozího roku.
Zdrav. stř.: oprava střechy (výměna krytiny, okapů) a nátěry na vnějších konstrukcích.</v>
      </c>
      <c r="E236" s="199"/>
      <c r="F236" s="67"/>
      <c r="G236" s="191"/>
      <c r="H236" s="200"/>
      <c r="I236" s="198"/>
      <c r="J236" s="198"/>
      <c r="K236" s="198"/>
      <c r="L236" s="198"/>
      <c r="M236" s="191"/>
      <c r="N236" s="217"/>
      <c r="O236" s="217"/>
      <c r="P236" s="191"/>
      <c r="Q236" s="191"/>
      <c r="R236" s="120"/>
      <c r="S236" s="191"/>
    </row>
    <row r="237" spans="1:19" s="2" customFormat="1" ht="120" x14ac:dyDescent="0.25">
      <c r="A237" s="51">
        <f>ROW()/3-1</f>
        <v>78</v>
      </c>
      <c r="B237" s="198"/>
      <c r="C237" s="3"/>
      <c r="D237" s="65" t="str">
        <f ca="1">IF(B235="","",CONCATENATE("Dotace bude použita na:","
",OFFSET(List1!P$11,tisk!A234,0)))</f>
        <v>Dotace bude použita na:
Výměna 32 ks. stávajících oken za plastová, výměna vstupních dveří a nouzového východu v pavilonu dětí, výměna vstupních dveří v kuchyni s jídelnou. Oprava střechy, výměna krytiny a okapů a nátěry venkovních konstrukcí zdravotního střediska.</v>
      </c>
      <c r="E237" s="199"/>
      <c r="F237" s="68" t="str">
        <f ca="1">IF(B235="","",OFFSET(List1!S$11,tisk!A234,0))</f>
        <v>12/2019</v>
      </c>
      <c r="G237" s="191"/>
      <c r="H237" s="200"/>
      <c r="I237" s="198"/>
      <c r="J237" s="198"/>
      <c r="K237" s="198"/>
      <c r="L237" s="198"/>
      <c r="M237" s="191"/>
      <c r="N237" s="218"/>
      <c r="O237" s="218"/>
      <c r="P237" s="215"/>
      <c r="Q237" s="191"/>
      <c r="R237" s="120"/>
      <c r="S237" s="191"/>
    </row>
    <row r="238" spans="1:19" s="2" customFormat="1" ht="60" x14ac:dyDescent="0.25">
      <c r="A238" s="51"/>
      <c r="B238" s="198">
        <f ca="1">IF(OFFSET(List1!B$11,tisk!A237,0)&gt;0,OFFSET(List1!B$11,tisk!A237,0),"")</f>
        <v>79</v>
      </c>
      <c r="C238" s="3" t="str">
        <f ca="1">IF(B238="","",CONCATENATE(OFFSET(List1!C$11,tisk!A237,0),"
",OFFSET(List1!D$11,tisk!A237,0),"
",OFFSET(List1!E$11,tisk!A237,0),"
",OFFSET(List1!F$11,tisk!A237,0)))</f>
        <v>Obec Černotín
Černotín 1
Černotín
75368</v>
      </c>
      <c r="D238" s="64" t="str">
        <f ca="1">IF(B238="","",OFFSET(List1!N$11,tisk!A237,0))</f>
        <v>Oprava místní komunikace - Hluzov MK19</v>
      </c>
      <c r="E238" s="199">
        <f ca="1">IF(B238="","",OFFSET(List1!Q$11,tisk!A237,0))</f>
        <v>494952</v>
      </c>
      <c r="F238" s="68" t="str">
        <f ca="1">IF(B238="","",OFFSET(List1!R$11,tisk!A237,0))</f>
        <v>1/2019</v>
      </c>
      <c r="G238" s="191">
        <f ca="1">IF(B238="","",OFFSET(List1!T$11,tisk!A237,0))</f>
        <v>247476</v>
      </c>
      <c r="H238" s="200">
        <f ca="1">IF(B238="","",OFFSET(List1!U$11,tisk!A237,0))</f>
        <v>43830</v>
      </c>
      <c r="I238" s="198">
        <f ca="1">IF(B238="","",OFFSET(List1!W$11,tisk!A237,0))</f>
        <v>160</v>
      </c>
      <c r="J238" s="198">
        <f ca="1">IF(B238="","",OFFSET(List1!X$11,tisk!A237,0))</f>
        <v>148</v>
      </c>
      <c r="K238" s="198">
        <f ca="1">IF(B238="","",OFFSET(List1!Y$11,tisk!A237,0))</f>
        <v>80</v>
      </c>
      <c r="L238" s="198">
        <f ca="1">IF(B238="","",OFFSET(List1!Z$11,tisk!A237,0))</f>
        <v>388</v>
      </c>
      <c r="M238" s="191">
        <f ca="1">IF(B238="","",OFFSET(List1!AA$11,tisk!A237,0))</f>
        <v>247476</v>
      </c>
      <c r="N238" s="216">
        <v>0</v>
      </c>
      <c r="O238" s="216">
        <v>247476</v>
      </c>
      <c r="P238" s="214">
        <v>0</v>
      </c>
      <c r="Q238" s="191" t="str">
        <f ca="1">IF(B238="","",OFFSET(List1!AE$11,tisk!A237,0))</f>
        <v>NEINV</v>
      </c>
      <c r="R238" s="120"/>
      <c r="S238" s="191" t="str">
        <f ca="1">IF(B238="","",OFFSET(List1!AF$11,tisk!A237,0))</f>
        <v>NE</v>
      </c>
    </row>
    <row r="239" spans="1:19" s="2" customFormat="1" ht="90" x14ac:dyDescent="0.25">
      <c r="A239" s="51"/>
      <c r="B239" s="198"/>
      <c r="C239" s="3" t="str">
        <f ca="1">IF(B238="","",CONCATENATE("Okres ",OFFSET(List1!G$11,tisk!A237,0),"
","Právní forma","
",OFFSET(List1!J$11,tisk!A237,0),"
","IČO ",OFFSET(List1!K$11,tisk!A237,0),"
 ","B.Ú. ",OFFSET(List1!L$11,tisk!A237,0)))</f>
        <v>Okres Přerov
Právní forma
Obec, městská část hlavního města Prahy
IČO 00301141
 B.Ú. 94-3211831/0710</v>
      </c>
      <c r="D239" s="5" t="str">
        <f ca="1">IF(B238="","",OFFSET(List1!O$11,tisk!A237,0))</f>
        <v>Hlavní trasou stavby je místní komunikace Hluzov MK 19 s délkou 545m, šířkou 2,70m  a celkovou plochou: 1 472 m2. Komunikace vede z místní části obce Hluzov na frekventovanou silnici E442 směr Valašské Meziříčí.</v>
      </c>
      <c r="E239" s="199"/>
      <c r="F239" s="67"/>
      <c r="G239" s="191"/>
      <c r="H239" s="200"/>
      <c r="I239" s="198"/>
      <c r="J239" s="198"/>
      <c r="K239" s="198"/>
      <c r="L239" s="198"/>
      <c r="M239" s="191"/>
      <c r="N239" s="217"/>
      <c r="O239" s="217"/>
      <c r="P239" s="191"/>
      <c r="Q239" s="191"/>
      <c r="R239" s="120"/>
      <c r="S239" s="191"/>
    </row>
    <row r="240" spans="1:19" s="2" customFormat="1" ht="45" x14ac:dyDescent="0.25">
      <c r="A240" s="51">
        <f>ROW()/3-1</f>
        <v>79</v>
      </c>
      <c r="B240" s="198"/>
      <c r="C240" s="3"/>
      <c r="D240" s="65" t="str">
        <f ca="1">IF(B238="","",CONCATENATE("Dotace bude použita na:","
",OFFSET(List1!P$11,tisk!A237,0)))</f>
        <v>Dotace bude použita na:
Stavební výdaje související s opravou místní komunikace.</v>
      </c>
      <c r="E240" s="199"/>
      <c r="F240" s="68" t="str">
        <f ca="1">IF(B238="","",OFFSET(List1!S$11,tisk!A237,0))</f>
        <v>12/2019</v>
      </c>
      <c r="G240" s="191"/>
      <c r="H240" s="200"/>
      <c r="I240" s="198"/>
      <c r="J240" s="198"/>
      <c r="K240" s="198"/>
      <c r="L240" s="198"/>
      <c r="M240" s="191"/>
      <c r="N240" s="218"/>
      <c r="O240" s="218"/>
      <c r="P240" s="215"/>
      <c r="Q240" s="191"/>
      <c r="R240" s="120"/>
      <c r="S240" s="191"/>
    </row>
    <row r="241" spans="1:19" s="2" customFormat="1" ht="60" x14ac:dyDescent="0.25">
      <c r="A241" s="51"/>
      <c r="B241" s="198">
        <f ca="1">IF(OFFSET(List1!B$11,tisk!A240,0)&gt;0,OFFSET(List1!B$11,tisk!A240,0),"")</f>
        <v>80</v>
      </c>
      <c r="C241" s="3" t="str">
        <f ca="1">IF(B241="","",CONCATENATE(OFFSET(List1!C$11,tisk!A240,0),"
",OFFSET(List1!D$11,tisk!A240,0),"
",OFFSET(List1!E$11,tisk!A240,0),"
",OFFSET(List1!F$11,tisk!A240,0)))</f>
        <v>Obec Luká
Luká 80
Luká
78324</v>
      </c>
      <c r="D241" s="64" t="str">
        <f ca="1">IF(B241="","",OFFSET(List1!N$11,tisk!A240,0))</f>
        <v>Luká - rekonstrukce místní komunikace k Rybníku</v>
      </c>
      <c r="E241" s="199">
        <f ca="1">IF(B241="","",OFFSET(List1!Q$11,tisk!A240,0))</f>
        <v>983834.23</v>
      </c>
      <c r="F241" s="68" t="str">
        <f ca="1">IF(B241="","",OFFSET(List1!R$11,tisk!A240,0))</f>
        <v>7/2019</v>
      </c>
      <c r="G241" s="191">
        <f ca="1">IF(B241="","",OFFSET(List1!T$11,tisk!A240,0))</f>
        <v>491000</v>
      </c>
      <c r="H241" s="200">
        <f ca="1">IF(B241="","",OFFSET(List1!U$11,tisk!A240,0))</f>
        <v>43830</v>
      </c>
      <c r="I241" s="198">
        <f ca="1">IF(B241="","",OFFSET(List1!W$11,tisk!A240,0))</f>
        <v>160</v>
      </c>
      <c r="J241" s="198">
        <f ca="1">IF(B241="","",OFFSET(List1!X$11,tisk!A240,0))</f>
        <v>138</v>
      </c>
      <c r="K241" s="198">
        <f ca="1">IF(B241="","",OFFSET(List1!Y$11,tisk!A240,0))</f>
        <v>90</v>
      </c>
      <c r="L241" s="198">
        <f ca="1">IF(B241="","",OFFSET(List1!Z$11,tisk!A240,0))</f>
        <v>388</v>
      </c>
      <c r="M241" s="191">
        <f ca="1">IF(B241="","",OFFSET(List1!AA$11,tisk!A240,0))</f>
        <v>491000</v>
      </c>
      <c r="N241" s="216">
        <v>0</v>
      </c>
      <c r="O241" s="216">
        <v>491000</v>
      </c>
      <c r="P241" s="214">
        <v>0</v>
      </c>
      <c r="Q241" s="191" t="str">
        <f ca="1">IF(B241="","",OFFSET(List1!AE$11,tisk!A240,0))</f>
        <v>INV</v>
      </c>
      <c r="R241" s="120"/>
      <c r="S241" s="191" t="str">
        <f ca="1">IF(B241="","",OFFSET(List1!AF$11,tisk!A240,0))</f>
        <v>NE</v>
      </c>
    </row>
    <row r="242" spans="1:19" s="2" customFormat="1" ht="90" x14ac:dyDescent="0.25">
      <c r="A242" s="51"/>
      <c r="B242" s="198"/>
      <c r="C242" s="3" t="str">
        <f ca="1">IF(B241="","",CONCATENATE("Okres ",OFFSET(List1!G$11,tisk!A240,0),"
","Právní forma","
",OFFSET(List1!J$11,tisk!A240,0),"
","IČO ",OFFSET(List1!K$11,tisk!A240,0),"
 ","B.Ú. ",OFFSET(List1!L$11,tisk!A240,0)))</f>
        <v>Okres Olomouc
Právní forma
Obec, městská část hlavního města Prahy
IČO 00299171
 B.Ú. 1801721339/0800</v>
      </c>
      <c r="D242" s="5" t="str">
        <f ca="1">IF(B241="","",OFFSET(List1!O$11,tisk!A240,0))</f>
        <v>Realizací akce dojde k rekonstrukci místní komunikace, která navazuje na již zrealizované akce. Celková délka komunikace je 133,425 m.</v>
      </c>
      <c r="E242" s="199"/>
      <c r="F242" s="67"/>
      <c r="G242" s="191"/>
      <c r="H242" s="200"/>
      <c r="I242" s="198"/>
      <c r="J242" s="198"/>
      <c r="K242" s="198"/>
      <c r="L242" s="198"/>
      <c r="M242" s="191"/>
      <c r="N242" s="217"/>
      <c r="O242" s="217"/>
      <c r="P242" s="191"/>
      <c r="Q242" s="191"/>
      <c r="R242" s="120"/>
      <c r="S242" s="191"/>
    </row>
    <row r="243" spans="1:19" s="2" customFormat="1" ht="45" x14ac:dyDescent="0.25">
      <c r="A243" s="51">
        <f>ROW()/3-1</f>
        <v>80</v>
      </c>
      <c r="B243" s="198"/>
      <c r="C243" s="3"/>
      <c r="D243" s="65" t="str">
        <f ca="1">IF(B241="","",CONCATENATE("Dotace bude použita na:","
",OFFSET(List1!P$11,tisk!A240,0)))</f>
        <v>Dotace bude použita na:
V rámci realizace budou provedeny - zemní práce, zakládání, komunikace.</v>
      </c>
      <c r="E243" s="199"/>
      <c r="F243" s="68" t="str">
        <f ca="1">IF(B241="","",OFFSET(List1!S$11,tisk!A240,0))</f>
        <v>12/2019</v>
      </c>
      <c r="G243" s="191"/>
      <c r="H243" s="200"/>
      <c r="I243" s="198"/>
      <c r="J243" s="198"/>
      <c r="K243" s="198"/>
      <c r="L243" s="198"/>
      <c r="M243" s="191"/>
      <c r="N243" s="218"/>
      <c r="O243" s="218"/>
      <c r="P243" s="215"/>
      <c r="Q243" s="191"/>
      <c r="R243" s="120"/>
      <c r="S243" s="191"/>
    </row>
    <row r="244" spans="1:19" s="2" customFormat="1" ht="60" x14ac:dyDescent="0.25">
      <c r="A244" s="51"/>
      <c r="B244" s="198">
        <f ca="1">IF(OFFSET(List1!B$11,tisk!A243,0)&gt;0,OFFSET(List1!B$11,tisk!A243,0),"")</f>
        <v>81</v>
      </c>
      <c r="C244" s="3" t="str">
        <f ca="1">IF(B244="","",CONCATENATE(OFFSET(List1!C$11,tisk!A243,0),"
",OFFSET(List1!D$11,tisk!A243,0),"
",OFFSET(List1!E$11,tisk!A243,0),"
",OFFSET(List1!F$11,tisk!A243,0)))</f>
        <v>Obec Dubicko
Velká Strana 56
Dubicko
78972</v>
      </c>
      <c r="D244" s="64" t="str">
        <f ca="1">IF(B244="","",OFFSET(List1!N$11,tisk!A243,0))</f>
        <v>Oprava části místní komunikace Zábřežská</v>
      </c>
      <c r="E244" s="199">
        <f ca="1">IF(B244="","",OFFSET(List1!Q$11,tisk!A243,0))</f>
        <v>661629</v>
      </c>
      <c r="F244" s="68" t="str">
        <f ca="1">IF(B244="","",OFFSET(List1!R$11,tisk!A243,0))</f>
        <v>4/2019</v>
      </c>
      <c r="G244" s="191">
        <f ca="1">IF(B244="","",OFFSET(List1!T$11,tisk!A243,0))</f>
        <v>330000</v>
      </c>
      <c r="H244" s="200">
        <f ca="1">IF(B244="","",OFFSET(List1!U$11,tisk!A243,0))</f>
        <v>43830</v>
      </c>
      <c r="I244" s="198">
        <f ca="1">IF(B244="","",OFFSET(List1!W$11,tisk!A243,0))</f>
        <v>140</v>
      </c>
      <c r="J244" s="198">
        <f ca="1">IF(B244="","",OFFSET(List1!X$11,tisk!A243,0))</f>
        <v>158</v>
      </c>
      <c r="K244" s="198">
        <f ca="1">IF(B244="","",OFFSET(List1!Y$11,tisk!A243,0))</f>
        <v>90</v>
      </c>
      <c r="L244" s="198">
        <f ca="1">IF(B244="","",OFFSET(List1!Z$11,tisk!A243,0))</f>
        <v>388</v>
      </c>
      <c r="M244" s="191">
        <f ca="1">IF(B244="","",OFFSET(List1!AA$11,tisk!A243,0))</f>
        <v>330000</v>
      </c>
      <c r="N244" s="216">
        <v>0</v>
      </c>
      <c r="O244" s="216">
        <v>330000</v>
      </c>
      <c r="P244" s="214">
        <v>0</v>
      </c>
      <c r="Q244" s="191" t="str">
        <f ca="1">IF(B244="","",OFFSET(List1!AE$11,tisk!A243,0))</f>
        <v>NEINV</v>
      </c>
      <c r="R244" s="120"/>
      <c r="S244" s="191" t="str">
        <f ca="1">IF(B244="","",OFFSET(List1!AF$11,tisk!A243,0))</f>
        <v>NE</v>
      </c>
    </row>
    <row r="245" spans="1:19" s="2" customFormat="1" ht="90" x14ac:dyDescent="0.25">
      <c r="A245" s="51"/>
      <c r="B245" s="198"/>
      <c r="C245" s="3" t="str">
        <f ca="1">IF(B244="","",CONCATENATE("Okres ",OFFSET(List1!G$11,tisk!A243,0),"
","Právní forma","
",OFFSET(List1!J$11,tisk!A243,0),"
","IČO ",OFFSET(List1!K$11,tisk!A243,0),"
 ","B.Ú. ",OFFSET(List1!L$11,tisk!A243,0)))</f>
        <v>Okres Šumperk
Právní forma
Obec, městská část hlavního města Prahy
IČO 00302538
 B.Ú. 153788011/0300</v>
      </c>
      <c r="D245" s="5" t="str">
        <f ca="1">IF(B244="","",OFFSET(List1!O$11,tisk!A243,0))</f>
        <v>V současné době je část komunikace Zábřežská v neutěšeném stavu.  Jedná se o komunikaci, po které často chodí děti ze základní i mateřské školy. Oprava této komunikace zvýší bezpečnost dětí.</v>
      </c>
      <c r="E245" s="199"/>
      <c r="F245" s="67"/>
      <c r="G245" s="191"/>
      <c r="H245" s="200"/>
      <c r="I245" s="198"/>
      <c r="J245" s="198"/>
      <c r="K245" s="198"/>
      <c r="L245" s="198"/>
      <c r="M245" s="191"/>
      <c r="N245" s="217"/>
      <c r="O245" s="217"/>
      <c r="P245" s="191"/>
      <c r="Q245" s="191"/>
      <c r="R245" s="120"/>
      <c r="S245" s="191"/>
    </row>
    <row r="246" spans="1:19" s="2" customFormat="1" ht="45" x14ac:dyDescent="0.25">
      <c r="A246" s="51">
        <f>ROW()/3-1</f>
        <v>81</v>
      </c>
      <c r="B246" s="198"/>
      <c r="C246" s="3"/>
      <c r="D246" s="65" t="str">
        <f ca="1">IF(B244="","",CONCATENATE("Dotace bude použita na:","
",OFFSET(List1!P$11,tisk!A243,0)))</f>
        <v>Dotace bude použita na:
Dotace bude použita na úhradu nákladů na stavební práce.</v>
      </c>
      <c r="E246" s="199"/>
      <c r="F246" s="68" t="str">
        <f ca="1">IF(B244="","",OFFSET(List1!S$11,tisk!A243,0))</f>
        <v>12/2019</v>
      </c>
      <c r="G246" s="191"/>
      <c r="H246" s="200"/>
      <c r="I246" s="198"/>
      <c r="J246" s="198"/>
      <c r="K246" s="198"/>
      <c r="L246" s="198"/>
      <c r="M246" s="191"/>
      <c r="N246" s="218"/>
      <c r="O246" s="218"/>
      <c r="P246" s="215"/>
      <c r="Q246" s="191"/>
      <c r="R246" s="120"/>
      <c r="S246" s="191"/>
    </row>
    <row r="247" spans="1:19" s="2" customFormat="1" ht="60" x14ac:dyDescent="0.25">
      <c r="A247" s="51"/>
      <c r="B247" s="198">
        <f ca="1">IF(OFFSET(List1!B$11,tisk!A246,0)&gt;0,OFFSET(List1!B$11,tisk!A246,0),"")</f>
        <v>82</v>
      </c>
      <c r="C247" s="3" t="str">
        <f ca="1">IF(B247="","",CONCATENATE(OFFSET(List1!C$11,tisk!A246,0),"
",OFFSET(List1!D$11,tisk!A246,0),"
",OFFSET(List1!E$11,tisk!A246,0),"
",OFFSET(List1!F$11,tisk!A246,0)))</f>
        <v>Obec Klopotovice
Klopotovice 11
Klopotovice
79821</v>
      </c>
      <c r="D247" s="64" t="str">
        <f ca="1">IF(B247="","",OFFSET(List1!N$11,tisk!A246,0))</f>
        <v>Stavba komunikace par. č. 402</v>
      </c>
      <c r="E247" s="199">
        <f ca="1">IF(B247="","",OFFSET(List1!Q$11,tisk!A246,0))</f>
        <v>658524</v>
      </c>
      <c r="F247" s="68" t="str">
        <f ca="1">IF(B247="","",OFFSET(List1!R$11,tisk!A246,0))</f>
        <v>1/2019</v>
      </c>
      <c r="G247" s="191">
        <f ca="1">IF(B247="","",OFFSET(List1!T$11,tisk!A246,0))</f>
        <v>329262</v>
      </c>
      <c r="H247" s="200">
        <f ca="1">IF(B247="","",OFFSET(List1!U$11,tisk!A246,0))</f>
        <v>43830</v>
      </c>
      <c r="I247" s="198">
        <f ca="1">IF(B247="","",OFFSET(List1!W$11,tisk!A246,0))</f>
        <v>180</v>
      </c>
      <c r="J247" s="198">
        <f ca="1">IF(B247="","",OFFSET(List1!X$11,tisk!A246,0))</f>
        <v>116</v>
      </c>
      <c r="K247" s="198">
        <f ca="1">IF(B247="","",OFFSET(List1!Y$11,tisk!A246,0))</f>
        <v>90</v>
      </c>
      <c r="L247" s="198">
        <f ca="1">IF(B247="","",OFFSET(List1!Z$11,tisk!A246,0))</f>
        <v>386</v>
      </c>
      <c r="M247" s="191">
        <f ca="1">IF(B247="","",OFFSET(List1!AA$11,tisk!A246,0))</f>
        <v>329262</v>
      </c>
      <c r="N247" s="216">
        <v>0</v>
      </c>
      <c r="O247" s="216">
        <v>329262</v>
      </c>
      <c r="P247" s="214">
        <v>0</v>
      </c>
      <c r="Q247" s="191" t="str">
        <f ca="1">IF(B247="","",OFFSET(List1!AE$11,tisk!A246,0))</f>
        <v>INV</v>
      </c>
      <c r="R247" s="120"/>
      <c r="S247" s="191" t="str">
        <f ca="1">IF(B247="","",OFFSET(List1!AF$11,tisk!A246,0))</f>
        <v>NE</v>
      </c>
    </row>
    <row r="248" spans="1:19" s="2" customFormat="1" ht="90" x14ac:dyDescent="0.25">
      <c r="A248" s="51"/>
      <c r="B248" s="198"/>
      <c r="C248" s="3" t="str">
        <f ca="1">IF(B247="","",CONCATENATE("Okres ",OFFSET(List1!G$11,tisk!A246,0),"
","Právní forma","
",OFFSET(List1!J$11,tisk!A246,0),"
","IČO ",OFFSET(List1!K$11,tisk!A246,0),"
 ","B.Ú. ",OFFSET(List1!L$11,tisk!A246,0)))</f>
        <v>Okres Prostějov
Právní forma
Obec, městská část hlavního města Prahy
IČO 00288357
 B.Ú. 94-9510701/0710</v>
      </c>
      <c r="D248" s="5" t="str">
        <f ca="1">IF(B247="","",OFFSET(List1!O$11,tisk!A246,0))</f>
        <v>Vybudování bezprašné příjezdové komunikace na par č. 402 k novým rodinným domům.</v>
      </c>
      <c r="E248" s="199"/>
      <c r="F248" s="67"/>
      <c r="G248" s="191"/>
      <c r="H248" s="200"/>
      <c r="I248" s="198"/>
      <c r="J248" s="198"/>
      <c r="K248" s="198"/>
      <c r="L248" s="198"/>
      <c r="M248" s="191"/>
      <c r="N248" s="217"/>
      <c r="O248" s="217"/>
      <c r="P248" s="191"/>
      <c r="Q248" s="191"/>
      <c r="R248" s="120"/>
      <c r="S248" s="191"/>
    </row>
    <row r="249" spans="1:19" s="2" customFormat="1" ht="105" x14ac:dyDescent="0.25">
      <c r="A249" s="51">
        <f>ROW()/3-1</f>
        <v>82</v>
      </c>
      <c r="B249" s="198"/>
      <c r="C249" s="3"/>
      <c r="D249" s="65" t="str">
        <f ca="1">IF(B247="","",CONCATENATE("Dotace bude použita na:","
",OFFSET(List1!P$11,tisk!A246,0)))</f>
        <v>Dotace bude použita na:
Výstavba komunikace - odbagrování původního podloží, hutnění pláně, uložení geotextilie, navážka kameniva, pokládka štěrkodrtě, infiltrační postřik, pokládání ložní vrstvy, spojovací postřik, strojní pokládka finišerem.</v>
      </c>
      <c r="E249" s="199"/>
      <c r="F249" s="68" t="str">
        <f ca="1">IF(B247="","",OFFSET(List1!S$11,tisk!A246,0))</f>
        <v>12/2019</v>
      </c>
      <c r="G249" s="191"/>
      <c r="H249" s="200"/>
      <c r="I249" s="198"/>
      <c r="J249" s="198"/>
      <c r="K249" s="198"/>
      <c r="L249" s="198"/>
      <c r="M249" s="191"/>
      <c r="N249" s="218"/>
      <c r="O249" s="218"/>
      <c r="P249" s="215"/>
      <c r="Q249" s="191"/>
      <c r="R249" s="120"/>
      <c r="S249" s="191"/>
    </row>
    <row r="250" spans="1:19" s="2" customFormat="1" ht="60" x14ac:dyDescent="0.25">
      <c r="A250" s="51"/>
      <c r="B250" s="198">
        <f ca="1">IF(OFFSET(List1!B$11,tisk!A249,0)&gt;0,OFFSET(List1!B$11,tisk!A249,0),"")</f>
        <v>83</v>
      </c>
      <c r="C250" s="3" t="str">
        <f ca="1">IF(B250="","",CONCATENATE(OFFSET(List1!C$11,tisk!A249,0),"
",OFFSET(List1!D$11,tisk!A249,0),"
",OFFSET(List1!E$11,tisk!A249,0),"
",OFFSET(List1!F$11,tisk!A249,0)))</f>
        <v>Městys Drahany
Drahany 26
Drahany
79861</v>
      </c>
      <c r="D250" s="64" t="str">
        <f ca="1">IF(B250="","",OFFSET(List1!N$11,tisk!A249,0))</f>
        <v>Oprava budov v majetku městyse Drahany</v>
      </c>
      <c r="E250" s="199">
        <f ca="1">IF(B250="","",OFFSET(List1!Q$11,tisk!A249,0))</f>
        <v>900000</v>
      </c>
      <c r="F250" s="68" t="str">
        <f ca="1">IF(B250="","",OFFSET(List1!R$11,tisk!A249,0))</f>
        <v>7/2019</v>
      </c>
      <c r="G250" s="191">
        <f ca="1">IF(B250="","",OFFSET(List1!T$11,tisk!A249,0))</f>
        <v>450000</v>
      </c>
      <c r="H250" s="200">
        <f ca="1">IF(B250="","",OFFSET(List1!U$11,tisk!A249,0))</f>
        <v>43830</v>
      </c>
      <c r="I250" s="198">
        <f ca="1">IF(B250="","",OFFSET(List1!W$11,tisk!A249,0))</f>
        <v>160</v>
      </c>
      <c r="J250" s="198">
        <f ca="1">IF(B250="","",OFFSET(List1!X$11,tisk!A249,0))</f>
        <v>136</v>
      </c>
      <c r="K250" s="198">
        <f ca="1">IF(B250="","",OFFSET(List1!Y$11,tisk!A249,0))</f>
        <v>90</v>
      </c>
      <c r="L250" s="198">
        <f ca="1">IF(B250="","",OFFSET(List1!Z$11,tisk!A249,0))</f>
        <v>386</v>
      </c>
      <c r="M250" s="191">
        <f ca="1">IF(B250="","",OFFSET(List1!AA$11,tisk!A249,0))</f>
        <v>450000</v>
      </c>
      <c r="N250" s="216">
        <v>0</v>
      </c>
      <c r="O250" s="216">
        <v>450000</v>
      </c>
      <c r="P250" s="214">
        <v>0</v>
      </c>
      <c r="Q250" s="191" t="str">
        <f ca="1">IF(B250="","",OFFSET(List1!AE$11,tisk!A249,0))</f>
        <v>NEINV</v>
      </c>
      <c r="R250" s="120"/>
      <c r="S250" s="191" t="str">
        <f ca="1">IF(B250="","",OFFSET(List1!AF$11,tisk!A249,0))</f>
        <v>ANO</v>
      </c>
    </row>
    <row r="251" spans="1:19" s="2" customFormat="1" ht="90" x14ac:dyDescent="0.25">
      <c r="A251" s="51"/>
      <c r="B251" s="198"/>
      <c r="C251" s="3" t="str">
        <f ca="1">IF(B250="","",CONCATENATE("Okres ",OFFSET(List1!G$11,tisk!A249,0),"
","Právní forma","
",OFFSET(List1!J$11,tisk!A249,0),"
","IČO ",OFFSET(List1!K$11,tisk!A249,0),"
 ","B.Ú. ",OFFSET(List1!L$11,tisk!A249,0)))</f>
        <v>Okres Prostějov
Právní forma
Obec, městská část hlavního města Prahy
IČO 00288209
 B.Ú. 4824701/0100</v>
      </c>
      <c r="D251" s="5" t="str">
        <f ca="1">IF(B250="","",OFFSET(List1!O$11,tisk!A249,0))</f>
        <v>Rekonstrukce střechy včetně zateplení turistické ubytovny č.p. 85, rekonstrukce střechy včetně zateplení střechy a výměny vchodových dveří na bytovém domě č.p. 177.</v>
      </c>
      <c r="E251" s="199"/>
      <c r="F251" s="67"/>
      <c r="G251" s="191"/>
      <c r="H251" s="200"/>
      <c r="I251" s="198"/>
      <c r="J251" s="198"/>
      <c r="K251" s="198"/>
      <c r="L251" s="198"/>
      <c r="M251" s="191"/>
      <c r="N251" s="217"/>
      <c r="O251" s="217"/>
      <c r="P251" s="191"/>
      <c r="Q251" s="191"/>
      <c r="R251" s="120"/>
      <c r="S251" s="191"/>
    </row>
    <row r="252" spans="1:19" s="2" customFormat="1" ht="90" x14ac:dyDescent="0.25">
      <c r="A252" s="51">
        <f>ROW()/3-1</f>
        <v>83</v>
      </c>
      <c r="B252" s="198"/>
      <c r="C252" s="3"/>
      <c r="D252" s="65" t="str">
        <f ca="1">IF(B250="","",CONCATENATE("Dotace bude použita na:","
",OFFSET(List1!P$11,tisk!A249,0)))</f>
        <v>Dotace bude použita na:
Rekonstrukce střechy včetně zateplení turistické ubytovny č.p.85.
Rekonstrukce střechy včetně zateplení střechy a výměny vchodových dveří na bytovém domě č.p. 177.</v>
      </c>
      <c r="E252" s="199"/>
      <c r="F252" s="68" t="str">
        <f ca="1">IF(B250="","",OFFSET(List1!S$11,tisk!A249,0))</f>
        <v>11/2019</v>
      </c>
      <c r="G252" s="191"/>
      <c r="H252" s="200"/>
      <c r="I252" s="198"/>
      <c r="J252" s="198"/>
      <c r="K252" s="198"/>
      <c r="L252" s="198"/>
      <c r="M252" s="191"/>
      <c r="N252" s="218"/>
      <c r="O252" s="218"/>
      <c r="P252" s="215"/>
      <c r="Q252" s="191"/>
      <c r="R252" s="120"/>
      <c r="S252" s="191"/>
    </row>
    <row r="253" spans="1:19" s="2" customFormat="1" ht="60" x14ac:dyDescent="0.25">
      <c r="A253" s="51"/>
      <c r="B253" s="198">
        <f ca="1">IF(OFFSET(List1!B$11,tisk!A252,0)&gt;0,OFFSET(List1!B$11,tisk!A252,0),"")</f>
        <v>84</v>
      </c>
      <c r="C253" s="3" t="str">
        <f ca="1">IF(B253="","",CONCATENATE(OFFSET(List1!C$11,tisk!A252,0),"
",OFFSET(List1!D$11,tisk!A252,0),"
",OFFSET(List1!E$11,tisk!A252,0),"
",OFFSET(List1!F$11,tisk!A252,0)))</f>
        <v>Obec Bílovice-Lutotín
Bílovice 39
Bílovice - Lutotín
79841</v>
      </c>
      <c r="D253" s="64" t="str">
        <f ca="1">IF(B253="","",OFFSET(List1!N$11,tisk!A252,0))</f>
        <v>Oprava střechy obecního úřadu v Bílovicích</v>
      </c>
      <c r="E253" s="199">
        <f ca="1">IF(B253="","",OFFSET(List1!Q$11,tisk!A252,0))</f>
        <v>3429959</v>
      </c>
      <c r="F253" s="68" t="str">
        <f ca="1">IF(B253="","",OFFSET(List1!R$11,tisk!A252,0))</f>
        <v>1/2019</v>
      </c>
      <c r="G253" s="191">
        <f ca="1">IF(B253="","",OFFSET(List1!T$11,tisk!A252,0))</f>
        <v>500000</v>
      </c>
      <c r="H253" s="200">
        <f ca="1">IF(B253="","",OFFSET(List1!U$11,tisk!A252,0))</f>
        <v>43830</v>
      </c>
      <c r="I253" s="198">
        <f ca="1">IF(B253="","",OFFSET(List1!W$11,tisk!A252,0))</f>
        <v>130</v>
      </c>
      <c r="J253" s="198">
        <f ca="1">IF(B253="","",OFFSET(List1!X$11,tisk!A252,0))</f>
        <v>136</v>
      </c>
      <c r="K253" s="198">
        <f ca="1">IF(B253="","",OFFSET(List1!Y$11,tisk!A252,0))</f>
        <v>120</v>
      </c>
      <c r="L253" s="198">
        <f ca="1">IF(B253="","",OFFSET(List1!Z$11,tisk!A252,0))</f>
        <v>386</v>
      </c>
      <c r="M253" s="191">
        <f ca="1">IF(B253="","",OFFSET(List1!AA$11,tisk!A252,0))</f>
        <v>500000</v>
      </c>
      <c r="N253" s="216">
        <v>0</v>
      </c>
      <c r="O253" s="216">
        <v>500000</v>
      </c>
      <c r="P253" s="214">
        <v>0</v>
      </c>
      <c r="Q253" s="191" t="str">
        <f ca="1">IF(B253="","",OFFSET(List1!AE$11,tisk!A252,0))</f>
        <v>INV + NEINV</v>
      </c>
      <c r="R253" s="120"/>
      <c r="S253" s="191" t="str">
        <f ca="1">IF(B253="","",OFFSET(List1!AF$11,tisk!A252,0))</f>
        <v>NE</v>
      </c>
    </row>
    <row r="254" spans="1:19" s="2" customFormat="1" ht="105" x14ac:dyDescent="0.25">
      <c r="A254" s="51"/>
      <c r="B254" s="198"/>
      <c r="C254" s="3" t="str">
        <f ca="1">IF(B253="","",CONCATENATE("Okres ",OFFSET(List1!G$11,tisk!A252,0),"
","Právní forma","
",OFFSET(List1!J$11,tisk!A252,0),"
","IČO ",OFFSET(List1!K$11,tisk!A252,0),"
 ","B.Ú. ",OFFSET(List1!L$11,tisk!A252,0)))</f>
        <v>Okres Prostějov
Právní forma
Obec, městská část hlavního města Prahy
IČO 00288012
 B.Ú. 8323701/0100</v>
      </c>
      <c r="D254" s="5" t="str">
        <f ca="1">IF(B253="","",OFFSET(List1!O$11,tisk!A252,0))</f>
        <v>Oprava střechy je součástí kompletní rekonstrukce. Obec získala prostředky z Ministerstva životního prostředí z programu Zelená úsporám na kompletní zateplení budovy a touto dotací řeší spolufinancování opravy střechy budovy obecního úřadu.</v>
      </c>
      <c r="E254" s="199"/>
      <c r="F254" s="67"/>
      <c r="G254" s="191"/>
      <c r="H254" s="200"/>
      <c r="I254" s="198"/>
      <c r="J254" s="198"/>
      <c r="K254" s="198"/>
      <c r="L254" s="198"/>
      <c r="M254" s="191"/>
      <c r="N254" s="217"/>
      <c r="O254" s="217"/>
      <c r="P254" s="191"/>
      <c r="Q254" s="191"/>
      <c r="R254" s="120"/>
      <c r="S254" s="191"/>
    </row>
    <row r="255" spans="1:19" s="2" customFormat="1" ht="105" x14ac:dyDescent="0.25">
      <c r="A255" s="51">
        <f>ROW()/3-1</f>
        <v>84</v>
      </c>
      <c r="B255" s="198"/>
      <c r="C255" s="3"/>
      <c r="D255" s="65" t="str">
        <f ca="1">IF(B253="","",CONCATENATE("Dotace bude použita na:","
",OFFSET(List1!P$11,tisk!A252,0)))</f>
        <v>Dotace bude použita na:
Výměna krovu, statické zajištění stěn, výměna krytiny,  komíny, hromosvod, elektroinstalace, oprava vnitřních prostor. Oprava sociálního zařízení, vnitřní dveře, opravy vnitřních omítek atd.</v>
      </c>
      <c r="E255" s="199"/>
      <c r="F255" s="68" t="str">
        <f ca="1">IF(B253="","",OFFSET(List1!S$11,tisk!A252,0))</f>
        <v>12/2019</v>
      </c>
      <c r="G255" s="191"/>
      <c r="H255" s="200"/>
      <c r="I255" s="198"/>
      <c r="J255" s="198"/>
      <c r="K255" s="198"/>
      <c r="L255" s="198"/>
      <c r="M255" s="191"/>
      <c r="N255" s="218"/>
      <c r="O255" s="218"/>
      <c r="P255" s="215"/>
      <c r="Q255" s="191"/>
      <c r="R255" s="120"/>
      <c r="S255" s="191"/>
    </row>
    <row r="256" spans="1:19" s="2" customFormat="1" ht="60" x14ac:dyDescent="0.25">
      <c r="A256" s="51"/>
      <c r="B256" s="198">
        <f ca="1">IF(OFFSET(List1!B$11,tisk!A255,0)&gt;0,OFFSET(List1!B$11,tisk!A255,0),"")</f>
        <v>85</v>
      </c>
      <c r="C256" s="3" t="str">
        <f ca="1">IF(B256="","",CONCATENATE(OFFSET(List1!C$11,tisk!A255,0),"
",OFFSET(List1!D$11,tisk!A255,0),"
",OFFSET(List1!E$11,tisk!A255,0),"
",OFFSET(List1!F$11,tisk!A255,0)))</f>
        <v>Obec Vícov
Vícov 46
Vícov
79803</v>
      </c>
      <c r="D256" s="64" t="str">
        <f ca="1">IF(B256="","",OFFSET(List1!N$11,tisk!A255,0))</f>
        <v>Rekonstrukce střechy OÚ Vícov</v>
      </c>
      <c r="E256" s="199">
        <f ca="1">IF(B256="","",OFFSET(List1!Q$11,tisk!A255,0))</f>
        <v>1185363</v>
      </c>
      <c r="F256" s="68" t="str">
        <f ca="1">IF(B256="","",OFFSET(List1!R$11,tisk!A255,0))</f>
        <v>1/2019</v>
      </c>
      <c r="G256" s="191">
        <f ca="1">IF(B256="","",OFFSET(List1!T$11,tisk!A255,0))</f>
        <v>500000</v>
      </c>
      <c r="H256" s="200">
        <f ca="1">IF(B256="","",OFFSET(List1!U$11,tisk!A255,0))</f>
        <v>43830</v>
      </c>
      <c r="I256" s="198">
        <f ca="1">IF(B256="","",OFFSET(List1!W$11,tisk!A255,0))</f>
        <v>160</v>
      </c>
      <c r="J256" s="198">
        <f ca="1">IF(B256="","",OFFSET(List1!X$11,tisk!A255,0))</f>
        <v>136</v>
      </c>
      <c r="K256" s="198">
        <f ca="1">IF(B256="","",OFFSET(List1!Y$11,tisk!A255,0))</f>
        <v>90</v>
      </c>
      <c r="L256" s="198">
        <f ca="1">IF(B256="","",OFFSET(List1!Z$11,tisk!A255,0))</f>
        <v>386</v>
      </c>
      <c r="M256" s="191">
        <f ca="1">IF(B256="","",OFFSET(List1!AA$11,tisk!A255,0))</f>
        <v>500000</v>
      </c>
      <c r="N256" s="216">
        <v>0</v>
      </c>
      <c r="O256" s="216">
        <v>500000</v>
      </c>
      <c r="P256" s="214">
        <v>0</v>
      </c>
      <c r="Q256" s="191" t="str">
        <f ca="1">IF(B256="","",OFFSET(List1!AE$11,tisk!A255,0))</f>
        <v>INV</v>
      </c>
      <c r="R256" s="120"/>
      <c r="S256" s="191" t="str">
        <f ca="1">IF(B256="","",OFFSET(List1!AF$11,tisk!A255,0))</f>
        <v>NE</v>
      </c>
    </row>
    <row r="257" spans="1:19" s="2" customFormat="1" ht="90" x14ac:dyDescent="0.25">
      <c r="A257" s="51"/>
      <c r="B257" s="198"/>
      <c r="C257" s="3" t="str">
        <f ca="1">IF(B256="","",CONCATENATE("Okres ",OFFSET(List1!G$11,tisk!A255,0),"
","Právní forma","
",OFFSET(List1!J$11,tisk!A255,0),"
","IČO ",OFFSET(List1!K$11,tisk!A255,0),"
 ","B.Ú. ",OFFSET(List1!L$11,tisk!A255,0)))</f>
        <v>Okres Prostějov
Právní forma
Obec, městská část hlavního města Prahy
IČO 00288896
 B.Ú. 94-9318701/0710</v>
      </c>
      <c r="D257" s="5" t="str">
        <f ca="1">IF(B256="","",OFFSET(List1!O$11,tisk!A255,0))</f>
        <v>Záměrem projektu je rekonstrukce střechy budovy Obecního úřadu ve Vícově, zahrnující výměnu dřevěných prvků a instalaci nové střešní krytiny včetně klempířských prvků.</v>
      </c>
      <c r="E257" s="199"/>
      <c r="F257" s="67"/>
      <c r="G257" s="191"/>
      <c r="H257" s="200"/>
      <c r="I257" s="198"/>
      <c r="J257" s="198"/>
      <c r="K257" s="198"/>
      <c r="L257" s="198"/>
      <c r="M257" s="191"/>
      <c r="N257" s="217"/>
      <c r="O257" s="217"/>
      <c r="P257" s="191"/>
      <c r="Q257" s="191"/>
      <c r="R257" s="120"/>
      <c r="S257" s="191"/>
    </row>
    <row r="258" spans="1:19" s="2" customFormat="1" ht="60" x14ac:dyDescent="0.25">
      <c r="A258" s="51">
        <f>ROW()/3-1</f>
        <v>85</v>
      </c>
      <c r="B258" s="198"/>
      <c r="C258" s="3"/>
      <c r="D258" s="65" t="str">
        <f ca="1">IF(B256="","",CONCATENATE("Dotace bude použita na:","
",OFFSET(List1!P$11,tisk!A255,0)))</f>
        <v>Dotace bude použita na:
Dotace bude použita na úhradu materiálu a stavebních prací (tesařské, pokrývačské, klempířské, zednické).</v>
      </c>
      <c r="E258" s="199"/>
      <c r="F258" s="68" t="str">
        <f ca="1">IF(B256="","",OFFSET(List1!S$11,tisk!A255,0))</f>
        <v>11/2019</v>
      </c>
      <c r="G258" s="191"/>
      <c r="H258" s="200"/>
      <c r="I258" s="198"/>
      <c r="J258" s="198"/>
      <c r="K258" s="198"/>
      <c r="L258" s="198"/>
      <c r="M258" s="191"/>
      <c r="N258" s="218"/>
      <c r="O258" s="218"/>
      <c r="P258" s="215"/>
      <c r="Q258" s="191"/>
      <c r="R258" s="120"/>
      <c r="S258" s="191"/>
    </row>
    <row r="259" spans="1:19" s="2" customFormat="1" ht="60" x14ac:dyDescent="0.25">
      <c r="A259" s="51"/>
      <c r="B259" s="198">
        <f ca="1">IF(OFFSET(List1!B$11,tisk!A258,0)&gt;0,OFFSET(List1!B$11,tisk!A258,0),"")</f>
        <v>86</v>
      </c>
      <c r="C259" s="3" t="str">
        <f ca="1">IF(B259="","",CONCATENATE(OFFSET(List1!C$11,tisk!A258,0),"
",OFFSET(List1!D$11,tisk!A258,0),"
",OFFSET(List1!E$11,tisk!A258,0),"
",OFFSET(List1!F$11,tisk!A258,0)))</f>
        <v>Obec Pivín
Pivín 220
Pivín
79824</v>
      </c>
      <c r="D259" s="64" t="str">
        <f ca="1">IF(B259="","",OFFSET(List1!N$11,tisk!A258,0))</f>
        <v>Oprava chodníků na návsi</v>
      </c>
      <c r="E259" s="199">
        <f ca="1">IF(B259="","",OFFSET(List1!Q$11,tisk!A258,0))</f>
        <v>1059033.77</v>
      </c>
      <c r="F259" s="68" t="str">
        <f ca="1">IF(B259="","",OFFSET(List1!R$11,tisk!A258,0))</f>
        <v>2/2019</v>
      </c>
      <c r="G259" s="191">
        <f ca="1">IF(B259="","",OFFSET(List1!T$11,tisk!A258,0))</f>
        <v>500000</v>
      </c>
      <c r="H259" s="200">
        <f ca="1">IF(B259="","",OFFSET(List1!U$11,tisk!A258,0))</f>
        <v>43830</v>
      </c>
      <c r="I259" s="198">
        <f ca="1">IF(B259="","",OFFSET(List1!W$11,tisk!A258,0))</f>
        <v>110</v>
      </c>
      <c r="J259" s="198">
        <f ca="1">IF(B259="","",OFFSET(List1!X$11,tisk!A258,0))</f>
        <v>156</v>
      </c>
      <c r="K259" s="198">
        <f ca="1">IF(B259="","",OFFSET(List1!Y$11,tisk!A258,0))</f>
        <v>120</v>
      </c>
      <c r="L259" s="198">
        <f ca="1">IF(B259="","",OFFSET(List1!Z$11,tisk!A258,0))</f>
        <v>386</v>
      </c>
      <c r="M259" s="191">
        <f ca="1">IF(B259="","",OFFSET(List1!AA$11,tisk!A258,0))</f>
        <v>500000</v>
      </c>
      <c r="N259" s="216">
        <v>0</v>
      </c>
      <c r="O259" s="216">
        <v>500000</v>
      </c>
      <c r="P259" s="214">
        <v>0</v>
      </c>
      <c r="Q259" s="191" t="str">
        <f ca="1">IF(B259="","",OFFSET(List1!AE$11,tisk!A258,0))</f>
        <v>NEINV</v>
      </c>
      <c r="R259" s="120"/>
      <c r="S259" s="191" t="str">
        <f ca="1">IF(B259="","",OFFSET(List1!AF$11,tisk!A258,0))</f>
        <v>NE</v>
      </c>
    </row>
    <row r="260" spans="1:19" s="2" customFormat="1" ht="105" x14ac:dyDescent="0.25">
      <c r="A260" s="51"/>
      <c r="B260" s="198"/>
      <c r="C260" s="3" t="str">
        <f ca="1">IF(B259="","",CONCATENATE("Okres ",OFFSET(List1!G$11,tisk!A258,0),"
","Právní forma","
",OFFSET(List1!J$11,tisk!A258,0),"
","IČO ",OFFSET(List1!K$11,tisk!A258,0),"
 ","B.Ú. ",OFFSET(List1!L$11,tisk!A258,0)))</f>
        <v>Okres Prostějov
Právní forma
Obec, městská část hlavního města Prahy
IČO 00288624
 B.Ú. 94-8614701/0710</v>
      </c>
      <c r="D260" s="5" t="str">
        <f ca="1">IF(B259="","",OFFSET(List1!O$11,tisk!A258,0))</f>
        <v>Akce řeší opravu části chodníku v obci Pivín určených pro obsluhu všech občanů v obci Pivín. Chodníky se necházejí na středu obce, tzn. návsi. Celá akce je brána jako investiční. Jedná se celkem o 3 úseky chodníků o celkové délce cca 310 m.</v>
      </c>
      <c r="E260" s="199"/>
      <c r="F260" s="67"/>
      <c r="G260" s="191"/>
      <c r="H260" s="200"/>
      <c r="I260" s="198"/>
      <c r="J260" s="198"/>
      <c r="K260" s="198"/>
      <c r="L260" s="198"/>
      <c r="M260" s="191"/>
      <c r="N260" s="217"/>
      <c r="O260" s="217"/>
      <c r="P260" s="191"/>
      <c r="Q260" s="191"/>
      <c r="R260" s="120"/>
      <c r="S260" s="191"/>
    </row>
    <row r="261" spans="1:19" s="2" customFormat="1" ht="45" x14ac:dyDescent="0.25">
      <c r="A261" s="51">
        <f>ROW()/3-1</f>
        <v>86</v>
      </c>
      <c r="B261" s="198"/>
      <c r="C261" s="3"/>
      <c r="D261" s="65" t="str">
        <f ca="1">IF(B259="","",CONCATENATE("Dotace bude použita na:","
",OFFSET(List1!P$11,tisk!A258,0)))</f>
        <v>Dotace bude použita na:
Částka dotace bude použita na úhradu položek Zemní práce a Komunikace.</v>
      </c>
      <c r="E261" s="199"/>
      <c r="F261" s="68" t="str">
        <f ca="1">IF(B259="","",OFFSET(List1!S$11,tisk!A258,0))</f>
        <v>10/2019</v>
      </c>
      <c r="G261" s="191"/>
      <c r="H261" s="200"/>
      <c r="I261" s="198"/>
      <c r="J261" s="198"/>
      <c r="K261" s="198"/>
      <c r="L261" s="198"/>
      <c r="M261" s="191"/>
      <c r="N261" s="218"/>
      <c r="O261" s="218"/>
      <c r="P261" s="215"/>
      <c r="Q261" s="191"/>
      <c r="R261" s="120"/>
      <c r="S261" s="191"/>
    </row>
    <row r="262" spans="1:19" s="2" customFormat="1" ht="60" x14ac:dyDescent="0.25">
      <c r="A262" s="51"/>
      <c r="B262" s="198">
        <f ca="1">IF(OFFSET(List1!B$11,tisk!A261,0)&gt;0,OFFSET(List1!B$11,tisk!A261,0),"")</f>
        <v>87</v>
      </c>
      <c r="C262" s="3" t="str">
        <f ca="1">IF(B262="","",CONCATENATE(OFFSET(List1!C$11,tisk!A261,0),"
",OFFSET(List1!D$11,tisk!A261,0),"
",OFFSET(List1!E$11,tisk!A261,0),"
",OFFSET(List1!F$11,tisk!A261,0)))</f>
        <v>Obec Jesenec
Jesenec 117
Jesenec
79853</v>
      </c>
      <c r="D262" s="64" t="str">
        <f ca="1">IF(B262="","",OFFSET(List1!N$11,tisk!A261,0))</f>
        <v>Oprava komunikace v okolí kostela</v>
      </c>
      <c r="E262" s="199">
        <f ca="1">IF(B262="","",OFFSET(List1!Q$11,tisk!A261,0))</f>
        <v>520000</v>
      </c>
      <c r="F262" s="68" t="str">
        <f ca="1">IF(B262="","",OFFSET(List1!R$11,tisk!A261,0))</f>
        <v>1/2019</v>
      </c>
      <c r="G262" s="191">
        <f ca="1">IF(B262="","",OFFSET(List1!T$11,tisk!A261,0))</f>
        <v>260000</v>
      </c>
      <c r="H262" s="200">
        <f ca="1">IF(B262="","",OFFSET(List1!U$11,tisk!A261,0))</f>
        <v>43830</v>
      </c>
      <c r="I262" s="198">
        <f ca="1">IF(B262="","",OFFSET(List1!W$11,tisk!A261,0))</f>
        <v>130</v>
      </c>
      <c r="J262" s="198">
        <f ca="1">IF(B262="","",OFFSET(List1!X$11,tisk!A261,0))</f>
        <v>165</v>
      </c>
      <c r="K262" s="198">
        <f ca="1">IF(B262="","",OFFSET(List1!Y$11,tisk!A261,0))</f>
        <v>90</v>
      </c>
      <c r="L262" s="198">
        <f ca="1">IF(B262="","",OFFSET(List1!Z$11,tisk!A261,0))</f>
        <v>385</v>
      </c>
      <c r="M262" s="191">
        <f ca="1">IF(B262="","",OFFSET(List1!AA$11,tisk!A261,0))</f>
        <v>260000</v>
      </c>
      <c r="N262" s="216">
        <v>0</v>
      </c>
      <c r="O262" s="216">
        <v>260000</v>
      </c>
      <c r="P262" s="214">
        <v>0</v>
      </c>
      <c r="Q262" s="191" t="str">
        <f ca="1">IF(B262="","",OFFSET(List1!AE$11,tisk!A261,0))</f>
        <v>NEINV</v>
      </c>
      <c r="R262" s="120"/>
      <c r="S262" s="191" t="str">
        <f ca="1">IF(B262="","",OFFSET(List1!AF$11,tisk!A261,0))</f>
        <v>NE</v>
      </c>
    </row>
    <row r="263" spans="1:19" s="2" customFormat="1" ht="120" x14ac:dyDescent="0.25">
      <c r="A263" s="51"/>
      <c r="B263" s="198"/>
      <c r="C263" s="3" t="str">
        <f ca="1">IF(B262="","",CONCATENATE("Okres ",OFFSET(List1!G$11,tisk!A261,0),"
","Právní forma","
",OFFSET(List1!J$11,tisk!A261,0),"
","IČO ",OFFSET(List1!K$11,tisk!A261,0),"
 ","B.Ú. ",OFFSET(List1!L$11,tisk!A261,0)))</f>
        <v>Okres Prostějov
Právní forma
Obec, městská část hlavního města Prahy
IČO 00288322
 B.Ú. 4023701/0100</v>
      </c>
      <c r="D263" s="5" t="str">
        <f ca="1">IF(B262="","",OFFSET(List1!O$11,tisk!A261,0))</f>
        <v>Oprava komunikace v okolí kostela Sv. Libora  - v současnosti je povrch komunikace převážně nezpevněný, pouze jeho malou část tvoří břidlicový chodník a asfalt. Záměrem je nahradit nezpevněnou a asfaltovou část komunikace pojízdnou zámkovou dlažbou.</v>
      </c>
      <c r="E263" s="199"/>
      <c r="F263" s="67"/>
      <c r="G263" s="191"/>
      <c r="H263" s="200"/>
      <c r="I263" s="198"/>
      <c r="J263" s="198"/>
      <c r="K263" s="198"/>
      <c r="L263" s="198"/>
      <c r="M263" s="191"/>
      <c r="N263" s="217"/>
      <c r="O263" s="217"/>
      <c r="P263" s="191"/>
      <c r="Q263" s="191"/>
      <c r="R263" s="120"/>
      <c r="S263" s="191"/>
    </row>
    <row r="264" spans="1:19" s="2" customFormat="1" ht="30" x14ac:dyDescent="0.25">
      <c r="A264" s="51">
        <f>ROW()/3-1</f>
        <v>87</v>
      </c>
      <c r="B264" s="198"/>
      <c r="C264" s="3"/>
      <c r="D264" s="65" t="str">
        <f ca="1">IF(B262="","",CONCATENATE("Dotace bude použita na:","
",OFFSET(List1!P$11,tisk!A261,0)))</f>
        <v>Dotace bude použita na:
Oprava komunikace v okolí kostela.</v>
      </c>
      <c r="E264" s="199"/>
      <c r="F264" s="68" t="str">
        <f ca="1">IF(B262="","",OFFSET(List1!S$11,tisk!A261,0))</f>
        <v>12/2019</v>
      </c>
      <c r="G264" s="191"/>
      <c r="H264" s="200"/>
      <c r="I264" s="198"/>
      <c r="J264" s="198"/>
      <c r="K264" s="198"/>
      <c r="L264" s="198"/>
      <c r="M264" s="191"/>
      <c r="N264" s="218"/>
      <c r="O264" s="218"/>
      <c r="P264" s="215"/>
      <c r="Q264" s="191"/>
      <c r="R264" s="120"/>
      <c r="S264" s="191"/>
    </row>
    <row r="265" spans="1:19" s="2" customFormat="1" ht="60" x14ac:dyDescent="0.25">
      <c r="A265" s="51"/>
      <c r="B265" s="198">
        <f ca="1">IF(OFFSET(List1!B$11,tisk!A264,0)&gt;0,OFFSET(List1!B$11,tisk!A264,0),"")</f>
        <v>88</v>
      </c>
      <c r="C265" s="3" t="str">
        <f ca="1">IF(B265="","",CONCATENATE(OFFSET(List1!C$11,tisk!A264,0),"
",OFFSET(List1!D$11,tisk!A264,0),"
",OFFSET(List1!E$11,tisk!A264,0),"
",OFFSET(List1!F$11,tisk!A264,0)))</f>
        <v>Město Žulová
Hlavní 36
Žulová
79065</v>
      </c>
      <c r="D265" s="64" t="str">
        <f ca="1">IF(B265="","",OFFSET(List1!N$11,tisk!A264,0))</f>
        <v>Oprava místní komunikace č. 1B - "Nádraží - Nytra"</v>
      </c>
      <c r="E265" s="199">
        <f ca="1">IF(B265="","",OFFSET(List1!Q$11,tisk!A264,0))</f>
        <v>3710182</v>
      </c>
      <c r="F265" s="68" t="str">
        <f ca="1">IF(B265="","",OFFSET(List1!R$11,tisk!A264,0))</f>
        <v>6/2019</v>
      </c>
      <c r="G265" s="191">
        <f ca="1">IF(B265="","",OFFSET(List1!T$11,tisk!A264,0))</f>
        <v>500000</v>
      </c>
      <c r="H265" s="200">
        <f ca="1">IF(B265="","",OFFSET(List1!U$11,tisk!A264,0))</f>
        <v>43830</v>
      </c>
      <c r="I265" s="198">
        <f ca="1">IF(B265="","",OFFSET(List1!W$11,tisk!A264,0))</f>
        <v>120</v>
      </c>
      <c r="J265" s="198">
        <f ca="1">IF(B265="","",OFFSET(List1!X$11,tisk!A264,0))</f>
        <v>145</v>
      </c>
      <c r="K265" s="198">
        <f ca="1">IF(B265="","",OFFSET(List1!Y$11,tisk!A264,0))</f>
        <v>120</v>
      </c>
      <c r="L265" s="198">
        <f ca="1">IF(B265="","",OFFSET(List1!Z$11,tisk!A264,0))</f>
        <v>385</v>
      </c>
      <c r="M265" s="191">
        <f ca="1">IF(B265="","",OFFSET(List1!AA$11,tisk!A264,0))</f>
        <v>500000</v>
      </c>
      <c r="N265" s="216">
        <v>0</v>
      </c>
      <c r="O265" s="216">
        <v>500000</v>
      </c>
      <c r="P265" s="214">
        <v>0</v>
      </c>
      <c r="Q265" s="191" t="str">
        <f ca="1">IF(B265="","",OFFSET(List1!AE$11,tisk!A264,0))</f>
        <v>INV</v>
      </c>
      <c r="R265" s="120"/>
      <c r="S265" s="191" t="str">
        <f ca="1">IF(B265="","",OFFSET(List1!AF$11,tisk!A264,0))</f>
        <v>NE</v>
      </c>
    </row>
    <row r="266" spans="1:19" s="2" customFormat="1" ht="90" x14ac:dyDescent="0.25">
      <c r="A266" s="51"/>
      <c r="B266" s="198"/>
      <c r="C266" s="3" t="str">
        <f ca="1">IF(B265="","",CONCATENATE("Okres ",OFFSET(List1!G$11,tisk!A264,0),"
","Právní forma","
",OFFSET(List1!J$11,tisk!A264,0),"
","IČO ",OFFSET(List1!K$11,tisk!A264,0),"
 ","B.Ú. ",OFFSET(List1!L$11,tisk!A264,0)))</f>
        <v>Okres Jeseník
Právní forma
Obec, městská část hlavního města Prahy
IČO 00303682
 B.Ú. 2929841/0100</v>
      </c>
      <c r="D266" s="5" t="str">
        <f ca="1">IF(B265="","",OFFSET(List1!O$11,tisk!A264,0))</f>
        <v>Bude řešena oprava povrchu místní komunikace s názvem 1b - "Nádraží - Nytra".</v>
      </c>
      <c r="E266" s="199"/>
      <c r="F266" s="67"/>
      <c r="G266" s="191"/>
      <c r="H266" s="200"/>
      <c r="I266" s="198"/>
      <c r="J266" s="198"/>
      <c r="K266" s="198"/>
      <c r="L266" s="198"/>
      <c r="M266" s="191"/>
      <c r="N266" s="217"/>
      <c r="O266" s="217"/>
      <c r="P266" s="191"/>
      <c r="Q266" s="191"/>
      <c r="R266" s="120"/>
      <c r="S266" s="191"/>
    </row>
    <row r="267" spans="1:19" s="2" customFormat="1" ht="75" x14ac:dyDescent="0.25">
      <c r="A267" s="51">
        <f>ROW()/3-1</f>
        <v>88</v>
      </c>
      <c r="B267" s="198"/>
      <c r="C267" s="3"/>
      <c r="D267" s="65" t="str">
        <f ca="1">IF(B265="","",CONCATENATE("Dotace bude použita na:","
",OFFSET(List1!P$11,tisk!A264,0)))</f>
        <v>Dotace bude použita na:
Na opravu místní komunikace č. 1b - "Nádraží - Nytra". Bude položen nový asfaltový povrch v celé délce místní komunikace.</v>
      </c>
      <c r="E267" s="199"/>
      <c r="F267" s="68" t="str">
        <f ca="1">IF(B265="","",OFFSET(List1!S$11,tisk!A264,0))</f>
        <v>12/2019</v>
      </c>
      <c r="G267" s="191"/>
      <c r="H267" s="200"/>
      <c r="I267" s="198"/>
      <c r="J267" s="198"/>
      <c r="K267" s="198"/>
      <c r="L267" s="198"/>
      <c r="M267" s="191"/>
      <c r="N267" s="218"/>
      <c r="O267" s="218"/>
      <c r="P267" s="215"/>
      <c r="Q267" s="191"/>
      <c r="R267" s="120"/>
      <c r="S267" s="191"/>
    </row>
    <row r="268" spans="1:19" s="2" customFormat="1" ht="60" x14ac:dyDescent="0.25">
      <c r="A268" s="51"/>
      <c r="B268" s="198">
        <f ca="1">IF(OFFSET(List1!B$11,tisk!A267,0)&gt;0,OFFSET(List1!B$11,tisk!A267,0),"")</f>
        <v>89</v>
      </c>
      <c r="C268" s="3" t="str">
        <f ca="1">IF(B268="","",CONCATENATE(OFFSET(List1!C$11,tisk!A267,0),"
",OFFSET(List1!D$11,tisk!A267,0),"
",OFFSET(List1!E$11,tisk!A267,0),"
",OFFSET(List1!F$11,tisk!A267,0)))</f>
        <v>Obec Rouské
Rouské 64
Rouské
75353</v>
      </c>
      <c r="D268" s="64" t="str">
        <f ca="1">IF(B268="","",OFFSET(List1!N$11,tisk!A267,0))</f>
        <v>Rekonstrukce chodníku na p.č. 1272/1 v obci Rouské</v>
      </c>
      <c r="E268" s="199">
        <f ca="1">IF(B268="","",OFFSET(List1!Q$11,tisk!A267,0))</f>
        <v>410000</v>
      </c>
      <c r="F268" s="68" t="str">
        <f ca="1">IF(B268="","",OFFSET(List1!R$11,tisk!A267,0))</f>
        <v>1/2019</v>
      </c>
      <c r="G268" s="191">
        <f ca="1">IF(B268="","",OFFSET(List1!T$11,tisk!A267,0))</f>
        <v>205000</v>
      </c>
      <c r="H268" s="200">
        <f ca="1">IF(B268="","",OFFSET(List1!U$11,tisk!A267,0))</f>
        <v>43830</v>
      </c>
      <c r="I268" s="198">
        <f ca="1">IF(B268="","",OFFSET(List1!W$11,tisk!A267,0))</f>
        <v>150</v>
      </c>
      <c r="J268" s="198">
        <f ca="1">IF(B268="","",OFFSET(List1!X$11,tisk!A267,0))</f>
        <v>153</v>
      </c>
      <c r="K268" s="198">
        <f ca="1">IF(B268="","",OFFSET(List1!Y$11,tisk!A267,0))</f>
        <v>80</v>
      </c>
      <c r="L268" s="198">
        <f ca="1">IF(B268="","",OFFSET(List1!Z$11,tisk!A267,0))</f>
        <v>383</v>
      </c>
      <c r="M268" s="191">
        <f ca="1">IF(B268="","",OFFSET(List1!AA$11,tisk!A267,0))</f>
        <v>205000</v>
      </c>
      <c r="N268" s="216">
        <v>0</v>
      </c>
      <c r="O268" s="216">
        <v>205000</v>
      </c>
      <c r="P268" s="214">
        <v>0</v>
      </c>
      <c r="Q268" s="191" t="str">
        <f ca="1">IF(B268="","",OFFSET(List1!AE$11,tisk!A267,0))</f>
        <v>INV</v>
      </c>
      <c r="R268" s="120"/>
      <c r="S268" s="191" t="str">
        <f ca="1">IF(B268="","",OFFSET(List1!AF$11,tisk!A267,0))</f>
        <v>NE</v>
      </c>
    </row>
    <row r="269" spans="1:19" s="2" customFormat="1" ht="90" x14ac:dyDescent="0.25">
      <c r="A269" s="51"/>
      <c r="B269" s="198"/>
      <c r="C269" s="3" t="str">
        <f ca="1">IF(B268="","",CONCATENATE("Okres ",OFFSET(List1!G$11,tisk!A267,0),"
","Právní forma","
",OFFSET(List1!J$11,tisk!A267,0),"
","IČO ",OFFSET(List1!K$11,tisk!A267,0),"
 ","B.Ú. ",OFFSET(List1!L$11,tisk!A267,0)))</f>
        <v>Okres Přerov
Právní forma
Obec, městská část hlavního města Prahy
IČO 00636550
 B.Ú. 25322831/0100</v>
      </c>
      <c r="D269" s="5" t="str">
        <f ca="1">IF(B268="","",OFFSET(List1!O$11,tisk!A267,0))</f>
        <v>Cílem projektu je rekonstrukce infrastruktury obecního majetku - chodníku v obci Rouské.</v>
      </c>
      <c r="E269" s="199"/>
      <c r="F269" s="67"/>
      <c r="G269" s="191"/>
      <c r="H269" s="200"/>
      <c r="I269" s="198"/>
      <c r="J269" s="198"/>
      <c r="K269" s="198"/>
      <c r="L269" s="198"/>
      <c r="M269" s="191"/>
      <c r="N269" s="217"/>
      <c r="O269" s="217"/>
      <c r="P269" s="191"/>
      <c r="Q269" s="191"/>
      <c r="R269" s="120"/>
      <c r="S269" s="191"/>
    </row>
    <row r="270" spans="1:19" s="2" customFormat="1" ht="90" x14ac:dyDescent="0.25">
      <c r="A270" s="51">
        <f>ROW()/3-1</f>
        <v>89</v>
      </c>
      <c r="B270" s="198"/>
      <c r="C270" s="3"/>
      <c r="D270" s="65" t="str">
        <f ca="1">IF(B268="","",CONCATENATE("Dotace bude použita na:","
",OFFSET(List1!P$11,tisk!A267,0)))</f>
        <v>Dotace bude použita na:
Dotace bude použita na nákup materiálu a stavební práce vyplývající z rekonstrukce chodníků včetně všech uznatelných nákladů s rekonstrukcí souvisejících.</v>
      </c>
      <c r="E270" s="199"/>
      <c r="F270" s="68" t="str">
        <f ca="1">IF(B268="","",OFFSET(List1!S$11,tisk!A267,0))</f>
        <v>12/2019</v>
      </c>
      <c r="G270" s="191"/>
      <c r="H270" s="200"/>
      <c r="I270" s="198"/>
      <c r="J270" s="198"/>
      <c r="K270" s="198"/>
      <c r="L270" s="198"/>
      <c r="M270" s="191"/>
      <c r="N270" s="218"/>
      <c r="O270" s="218"/>
      <c r="P270" s="215"/>
      <c r="Q270" s="191"/>
      <c r="R270" s="120"/>
      <c r="S270" s="191"/>
    </row>
    <row r="271" spans="1:19" s="2" customFormat="1" ht="60" x14ac:dyDescent="0.25">
      <c r="A271" s="51"/>
      <c r="B271" s="198">
        <f ca="1">IF(OFFSET(List1!B$11,tisk!A270,0)&gt;0,OFFSET(List1!B$11,tisk!A270,0),"")</f>
        <v>90</v>
      </c>
      <c r="C271" s="3" t="str">
        <f ca="1">IF(B271="","",CONCATENATE(OFFSET(List1!C$11,tisk!A270,0),"
",OFFSET(List1!D$11,tisk!A270,0),"
",OFFSET(List1!E$11,tisk!A270,0),"
",OFFSET(List1!F$11,tisk!A270,0)))</f>
        <v>Obec Dobrochov
Dobrochov 43
Dobrochov
79807</v>
      </c>
      <c r="D271" s="64" t="str">
        <f ca="1">IF(B271="","",OFFSET(List1!N$11,tisk!A270,0))</f>
        <v>Památník - výhled do dalšího století republiky, II. etapa</v>
      </c>
      <c r="E271" s="199">
        <f ca="1">IF(B271="","",OFFSET(List1!Q$11,tisk!A270,0))</f>
        <v>846400</v>
      </c>
      <c r="F271" s="68" t="str">
        <f ca="1">IF(B271="","",OFFSET(List1!R$11,tisk!A270,0))</f>
        <v>1/2019</v>
      </c>
      <c r="G271" s="191">
        <f ca="1">IF(B271="","",OFFSET(List1!T$11,tisk!A270,0))</f>
        <v>423200</v>
      </c>
      <c r="H271" s="200">
        <f ca="1">IF(B271="","",OFFSET(List1!U$11,tisk!A270,0))</f>
        <v>43830</v>
      </c>
      <c r="I271" s="198">
        <f ca="1">IF(B271="","",OFFSET(List1!W$11,tisk!A270,0))</f>
        <v>160</v>
      </c>
      <c r="J271" s="198">
        <f ca="1">IF(B271="","",OFFSET(List1!X$11,tisk!A270,0))</f>
        <v>81</v>
      </c>
      <c r="K271" s="198">
        <f ca="1">IF(B271="","",OFFSET(List1!Y$11,tisk!A270,0))</f>
        <v>140</v>
      </c>
      <c r="L271" s="198">
        <f ca="1">IF(B271="","",OFFSET(List1!Z$11,tisk!A270,0))</f>
        <v>381</v>
      </c>
      <c r="M271" s="191">
        <f ca="1">IF(B271="","",OFFSET(List1!AA$11,tisk!A270,0))</f>
        <v>423200</v>
      </c>
      <c r="N271" s="216">
        <v>0</v>
      </c>
      <c r="O271" s="216">
        <v>423200</v>
      </c>
      <c r="P271" s="214">
        <v>0</v>
      </c>
      <c r="Q271" s="191" t="str">
        <f ca="1">IF(B271="","",OFFSET(List1!AE$11,tisk!A270,0))</f>
        <v>INV</v>
      </c>
      <c r="R271" s="120"/>
      <c r="S271" s="191" t="str">
        <f ca="1">IF(B271="","",OFFSET(List1!AF$11,tisk!A270,0))</f>
        <v>NE</v>
      </c>
    </row>
    <row r="272" spans="1:19" s="2" customFormat="1" ht="90" x14ac:dyDescent="0.25">
      <c r="A272" s="51"/>
      <c r="B272" s="198"/>
      <c r="C272" s="3" t="str">
        <f ca="1">IF(B271="","",CONCATENATE("Okres ",OFFSET(List1!G$11,tisk!A270,0),"
","Právní forma","
",OFFSET(List1!J$11,tisk!A270,0),"
","IČO ",OFFSET(List1!K$11,tisk!A270,0),"
 ","B.Ú. ",OFFSET(List1!L$11,tisk!A270,0)))</f>
        <v>Okres Prostějov
Právní forma
Obec, městská část hlavního města Prahy
IČO 47922311
 B.Ú. 1501983329/0800</v>
      </c>
      <c r="D272" s="5" t="str">
        <f ca="1">IF(B271="","",OFFSET(List1!O$11,tisk!A270,0))</f>
        <v>V první etapě byl vybudován  samotný skelet památníku . V druhé etapě bude probíhat výstavba přístupového kamenného schodiště tak, aby na vrchol vedlo 100 schodů jako sto roků ČSR. V okolí budou vysazeny stromy.</v>
      </c>
      <c r="E272" s="199"/>
      <c r="F272" s="67"/>
      <c r="G272" s="191"/>
      <c r="H272" s="200"/>
      <c r="I272" s="198"/>
      <c r="J272" s="198"/>
      <c r="K272" s="198"/>
      <c r="L272" s="198"/>
      <c r="M272" s="191"/>
      <c r="N272" s="217"/>
      <c r="O272" s="217"/>
      <c r="P272" s="191"/>
      <c r="Q272" s="191"/>
      <c r="R272" s="120"/>
      <c r="S272" s="191"/>
    </row>
    <row r="273" spans="1:19" s="2" customFormat="1" ht="60" x14ac:dyDescent="0.25">
      <c r="A273" s="51">
        <f>ROW()/3-1</f>
        <v>90</v>
      </c>
      <c r="B273" s="198"/>
      <c r="C273" s="3"/>
      <c r="D273" s="65" t="str">
        <f ca="1">IF(B271="","",CONCATENATE("Dotace bude použita na:","
",OFFSET(List1!P$11,tisk!A270,0)))</f>
        <v>Dotace bude použita na:
- terénní úpravy
- terénní kamené schodiště
- výsadby</v>
      </c>
      <c r="E273" s="199"/>
      <c r="F273" s="68" t="str">
        <f ca="1">IF(B271="","",OFFSET(List1!S$11,tisk!A270,0))</f>
        <v>12/2019</v>
      </c>
      <c r="G273" s="191"/>
      <c r="H273" s="200"/>
      <c r="I273" s="198"/>
      <c r="J273" s="198"/>
      <c r="K273" s="198"/>
      <c r="L273" s="198"/>
      <c r="M273" s="191"/>
      <c r="N273" s="218"/>
      <c r="O273" s="218"/>
      <c r="P273" s="215"/>
      <c r="Q273" s="191"/>
      <c r="R273" s="120"/>
      <c r="S273" s="191"/>
    </row>
    <row r="274" spans="1:19" s="2" customFormat="1" ht="60" x14ac:dyDescent="0.25">
      <c r="A274" s="51"/>
      <c r="B274" s="198">
        <f ca="1">IF(OFFSET(List1!B$11,tisk!A273,0)&gt;0,OFFSET(List1!B$11,tisk!A273,0),"")</f>
        <v>91</v>
      </c>
      <c r="C274" s="3" t="str">
        <f ca="1">IF(B274="","",CONCATENATE(OFFSET(List1!C$11,tisk!A273,0),"
",OFFSET(List1!D$11,tisk!A273,0),"
",OFFSET(List1!E$11,tisk!A273,0),"
",OFFSET(List1!F$11,tisk!A273,0)))</f>
        <v>Obec Suchdol
Jednov 38
Suchdol
79845</v>
      </c>
      <c r="D274" s="64" t="str">
        <f ca="1">IF(B274="","",OFFSET(List1!N$11,tisk!A273,0))</f>
        <v>Obecní dům Suchdol</v>
      </c>
      <c r="E274" s="199">
        <f ca="1">IF(B274="","",OFFSET(List1!Q$11,tisk!A273,0))</f>
        <v>1000000</v>
      </c>
      <c r="F274" s="68" t="str">
        <f ca="1">IF(B274="","",OFFSET(List1!R$11,tisk!A273,0))</f>
        <v>1/2019</v>
      </c>
      <c r="G274" s="191">
        <f ca="1">IF(B274="","",OFFSET(List1!T$11,tisk!A273,0))</f>
        <v>500000</v>
      </c>
      <c r="H274" s="200">
        <f ca="1">IF(B274="","",OFFSET(List1!U$11,tisk!A273,0))</f>
        <v>43830</v>
      </c>
      <c r="I274" s="198">
        <f ca="1">IF(B274="","",OFFSET(List1!W$11,tisk!A273,0))</f>
        <v>130</v>
      </c>
      <c r="J274" s="198">
        <f ca="1">IF(B274="","",OFFSET(List1!X$11,tisk!A273,0))</f>
        <v>160</v>
      </c>
      <c r="K274" s="198">
        <f ca="1">IF(B274="","",OFFSET(List1!Y$11,tisk!A273,0))</f>
        <v>90</v>
      </c>
      <c r="L274" s="198">
        <f ca="1">IF(B274="","",OFFSET(List1!Z$11,tisk!A273,0))</f>
        <v>380</v>
      </c>
      <c r="M274" s="191">
        <f ca="1">IF(B274="","",OFFSET(List1!AA$11,tisk!A273,0))</f>
        <v>500000</v>
      </c>
      <c r="N274" s="216">
        <v>0</v>
      </c>
      <c r="O274" s="216">
        <v>500000</v>
      </c>
      <c r="P274" s="214">
        <v>0</v>
      </c>
      <c r="Q274" s="191" t="str">
        <f ca="1">IF(B274="","",OFFSET(List1!AE$11,tisk!A273,0))</f>
        <v>INV</v>
      </c>
      <c r="R274" s="120"/>
      <c r="S274" s="191" t="str">
        <f ca="1">IF(B274="","",OFFSET(List1!AF$11,tisk!A273,0))</f>
        <v>ANO</v>
      </c>
    </row>
    <row r="275" spans="1:19" s="2" customFormat="1" ht="90" x14ac:dyDescent="0.25">
      <c r="A275" s="51"/>
      <c r="B275" s="198"/>
      <c r="C275" s="3" t="str">
        <f ca="1">IF(B274="","",CONCATENATE("Okres ",OFFSET(List1!G$11,tisk!A273,0),"
","Právní forma","
",OFFSET(List1!J$11,tisk!A273,0),"
","IČO ",OFFSET(List1!K$11,tisk!A273,0),"
 ","B.Ú. ",OFFSET(List1!L$11,tisk!A273,0)))</f>
        <v>Okres Prostějov
Právní forma
Obec, městská část hlavního města Prahy
IČO 00288837
 B.Ú. 4429701/0100</v>
      </c>
      <c r="D275" s="5" t="str">
        <f ca="1">IF(B274="","",OFFSET(List1!O$11,tisk!A273,0))</f>
        <v>Rozšíření vstupu do budovy obecního úřadu. Výměna střechy na budově. Dále v přízemí budovy (obecní úřad, ordinace lékaře, vstupní prostory, chodby) výměna topení a oken.</v>
      </c>
      <c r="E275" s="199"/>
      <c r="F275" s="67"/>
      <c r="G275" s="191"/>
      <c r="H275" s="200"/>
      <c r="I275" s="198"/>
      <c r="J275" s="198"/>
      <c r="K275" s="198"/>
      <c r="L275" s="198"/>
      <c r="M275" s="191"/>
      <c r="N275" s="217"/>
      <c r="O275" s="217"/>
      <c r="P275" s="191"/>
      <c r="Q275" s="191"/>
      <c r="R275" s="120"/>
      <c r="S275" s="191"/>
    </row>
    <row r="276" spans="1:19" s="2" customFormat="1" ht="105" x14ac:dyDescent="0.25">
      <c r="A276" s="51">
        <f>ROW()/3-1</f>
        <v>91</v>
      </c>
      <c r="B276" s="198"/>
      <c r="C276" s="3"/>
      <c r="D276" s="65" t="str">
        <f ca="1">IF(B274="","",CONCATENATE("Dotace bude použita na:","
",OFFSET(List1!P$11,tisk!A273,0)))</f>
        <v>Dotace bude použita na:
Výdaje na stavební úpravy objektu - svislé a kompletní konstrukce, úpravy povrchů, podlahy a osazování výplní, izolace, konstrukce tesařské, konstrukce klempířské, konstrukce pokrývačské, konstrukce truhlářské.</v>
      </c>
      <c r="E276" s="199"/>
      <c r="F276" s="68" t="str">
        <f ca="1">IF(B274="","",OFFSET(List1!S$11,tisk!A273,0))</f>
        <v>12/2019</v>
      </c>
      <c r="G276" s="191"/>
      <c r="H276" s="200"/>
      <c r="I276" s="198"/>
      <c r="J276" s="198"/>
      <c r="K276" s="198"/>
      <c r="L276" s="198"/>
      <c r="M276" s="191"/>
      <c r="N276" s="218"/>
      <c r="O276" s="218"/>
      <c r="P276" s="215"/>
      <c r="Q276" s="191"/>
      <c r="R276" s="120"/>
      <c r="S276" s="191"/>
    </row>
    <row r="277" spans="1:19" s="2" customFormat="1" ht="60" x14ac:dyDescent="0.25">
      <c r="A277" s="51"/>
      <c r="B277" s="198">
        <f ca="1">IF(OFFSET(List1!B$11,tisk!A276,0)&gt;0,OFFSET(List1!B$11,tisk!A276,0),"")</f>
        <v>92</v>
      </c>
      <c r="C277" s="3" t="str">
        <f ca="1">IF(B277="","",CONCATENATE(OFFSET(List1!C$11,tisk!A276,0),"
",OFFSET(List1!D$11,tisk!A276,0),"
",OFFSET(List1!E$11,tisk!A276,0),"
",OFFSET(List1!F$11,tisk!A276,0)))</f>
        <v>Obec Rakov
Rakov 34
Rakov
75354</v>
      </c>
      <c r="D277" s="64" t="str">
        <f ca="1">IF(B277="","",OFFSET(List1!N$11,tisk!A276,0))</f>
        <v>Oprava vnitřních a venkovních dlažeb a obkladů kulturního domu Rakov</v>
      </c>
      <c r="E277" s="199">
        <f ca="1">IF(B277="","",OFFSET(List1!Q$11,tisk!A276,0))</f>
        <v>910000</v>
      </c>
      <c r="F277" s="68" t="str">
        <f ca="1">IF(B277="","",OFFSET(List1!R$11,tisk!A276,0))</f>
        <v>1/2019</v>
      </c>
      <c r="G277" s="191">
        <f ca="1">IF(B277="","",OFFSET(List1!T$11,tisk!A276,0))</f>
        <v>455000</v>
      </c>
      <c r="H277" s="200">
        <f ca="1">IF(B277="","",OFFSET(List1!U$11,tisk!A276,0))</f>
        <v>43830</v>
      </c>
      <c r="I277" s="198">
        <f ca="1">IF(B277="","",OFFSET(List1!W$11,tisk!A276,0))</f>
        <v>130</v>
      </c>
      <c r="J277" s="198">
        <f ca="1">IF(B277="","",OFFSET(List1!X$11,tisk!A276,0))</f>
        <v>158</v>
      </c>
      <c r="K277" s="198">
        <f ca="1">IF(B277="","",OFFSET(List1!Y$11,tisk!A276,0))</f>
        <v>90</v>
      </c>
      <c r="L277" s="198">
        <f ca="1">IF(B277="","",OFFSET(List1!Z$11,tisk!A276,0))</f>
        <v>378</v>
      </c>
      <c r="M277" s="191">
        <f ca="1">IF(B277="","",OFFSET(List1!AA$11,tisk!A276,0))</f>
        <v>455000</v>
      </c>
      <c r="N277" s="216">
        <v>0</v>
      </c>
      <c r="O277" s="216">
        <v>455000</v>
      </c>
      <c r="P277" s="214">
        <v>0</v>
      </c>
      <c r="Q277" s="191" t="str">
        <f ca="1">IF(B277="","",OFFSET(List1!AE$11,tisk!A276,0))</f>
        <v>NEINV</v>
      </c>
      <c r="R277" s="120"/>
      <c r="S277" s="191" t="str">
        <f ca="1">IF(B277="","",OFFSET(List1!AF$11,tisk!A276,0))</f>
        <v>NE</v>
      </c>
    </row>
    <row r="278" spans="1:19" s="2" customFormat="1" ht="90" x14ac:dyDescent="0.25">
      <c r="A278" s="51"/>
      <c r="B278" s="198"/>
      <c r="C278" s="3" t="str">
        <f ca="1">IF(B277="","",CONCATENATE("Okres ",OFFSET(List1!G$11,tisk!A276,0),"
","Právní forma","
",OFFSET(List1!J$11,tisk!A276,0),"
","IČO ",OFFSET(List1!K$11,tisk!A276,0),"
 ","B.Ú. ",OFFSET(List1!L$11,tisk!A276,0)))</f>
        <v>Okres Přerov
Právní forma
Obec, městská část hlavního města Prahy
IČO 00636541
 B.Ú. 1880233359/0800</v>
      </c>
      <c r="D278" s="5" t="str">
        <f ca="1">IF(B277="","",OFFSET(List1!O$11,tisk!A276,0))</f>
        <v>Cílem akce je oprava vnitřních a venkovních dlažeb a obkladů kulturního domu Rakov.</v>
      </c>
      <c r="E278" s="199"/>
      <c r="F278" s="67"/>
      <c r="G278" s="191"/>
      <c r="H278" s="200"/>
      <c r="I278" s="198"/>
      <c r="J278" s="198"/>
      <c r="K278" s="198"/>
      <c r="L278" s="198"/>
      <c r="M278" s="191"/>
      <c r="N278" s="217"/>
      <c r="O278" s="217"/>
      <c r="P278" s="191"/>
      <c r="Q278" s="191"/>
      <c r="R278" s="120"/>
      <c r="S278" s="191"/>
    </row>
    <row r="279" spans="1:19" s="2" customFormat="1" ht="105" x14ac:dyDescent="0.25">
      <c r="A279" s="51">
        <f>ROW()/3-1</f>
        <v>92</v>
      </c>
      <c r="B279" s="198"/>
      <c r="C279" s="3"/>
      <c r="D279" s="65" t="str">
        <f ca="1">IF(B277="","",CONCATENATE("Dotace bude použita na:","
",OFFSET(List1!P$11,tisk!A276,0)))</f>
        <v>Dotace bude použita na:
Dotace bude použita na nákup materiálu a stavební práce vyplývající z opravy vnitřních a venkovních dlažeb a obkladů kulturního domu Rakov včetně všech uznatelných nákladů s opravou souvisejících.</v>
      </c>
      <c r="E279" s="199"/>
      <c r="F279" s="68" t="str">
        <f ca="1">IF(B277="","",OFFSET(List1!S$11,tisk!A276,0))</f>
        <v>12/2019</v>
      </c>
      <c r="G279" s="191"/>
      <c r="H279" s="200"/>
      <c r="I279" s="198"/>
      <c r="J279" s="198"/>
      <c r="K279" s="198"/>
      <c r="L279" s="198"/>
      <c r="M279" s="191"/>
      <c r="N279" s="218"/>
      <c r="O279" s="218"/>
      <c r="P279" s="215"/>
      <c r="Q279" s="191"/>
      <c r="R279" s="120"/>
      <c r="S279" s="191"/>
    </row>
    <row r="280" spans="1:19" s="2" customFormat="1" ht="60" x14ac:dyDescent="0.25">
      <c r="A280" s="51"/>
      <c r="B280" s="198">
        <f ca="1">IF(OFFSET(List1!B$11,tisk!A279,0)&gt;0,OFFSET(List1!B$11,tisk!A279,0),"")</f>
        <v>93</v>
      </c>
      <c r="C280" s="3" t="str">
        <f ca="1">IF(B280="","",CONCATENATE(OFFSET(List1!C$11,tisk!A279,0),"
",OFFSET(List1!D$11,tisk!A279,0),"
",OFFSET(List1!E$11,tisk!A279,0),"
",OFFSET(List1!F$11,tisk!A279,0)))</f>
        <v>Obec Dlouhomilov
Dlouhomilov 138
Dlouhomilov
78976</v>
      </c>
      <c r="D280" s="64" t="str">
        <f ca="1">IF(B280="","",OFFSET(List1!N$11,tisk!A279,0))</f>
        <v>Oprava chodníku v centru obce Dlouhomilov</v>
      </c>
      <c r="E280" s="199">
        <f ca="1">IF(B280="","",OFFSET(List1!Q$11,tisk!A279,0))</f>
        <v>951986</v>
      </c>
      <c r="F280" s="68" t="str">
        <f ca="1">IF(B280="","",OFFSET(List1!R$11,tisk!A279,0))</f>
        <v>8/2019</v>
      </c>
      <c r="G280" s="191">
        <f ca="1">IF(B280="","",OFFSET(List1!T$11,tisk!A279,0))</f>
        <v>475993</v>
      </c>
      <c r="H280" s="200">
        <f ca="1">IF(B280="","",OFFSET(List1!U$11,tisk!A279,0))</f>
        <v>43830</v>
      </c>
      <c r="I280" s="198">
        <f ca="1">IF(B280="","",OFFSET(List1!W$11,tisk!A279,0))</f>
        <v>130</v>
      </c>
      <c r="J280" s="198">
        <f ca="1">IF(B280="","",OFFSET(List1!X$11,tisk!A279,0))</f>
        <v>158</v>
      </c>
      <c r="K280" s="198">
        <f ca="1">IF(B280="","",OFFSET(List1!Y$11,tisk!A279,0))</f>
        <v>90</v>
      </c>
      <c r="L280" s="198">
        <f ca="1">IF(B280="","",OFFSET(List1!Z$11,tisk!A279,0))</f>
        <v>378</v>
      </c>
      <c r="M280" s="191">
        <f ca="1">IF(B280="","",OFFSET(List1!AA$11,tisk!A279,0))</f>
        <v>475993</v>
      </c>
      <c r="N280" s="216">
        <v>0</v>
      </c>
      <c r="O280" s="216">
        <v>475993</v>
      </c>
      <c r="P280" s="214">
        <v>0</v>
      </c>
      <c r="Q280" s="191" t="str">
        <f ca="1">IF(B280="","",OFFSET(List1!AE$11,tisk!A279,0))</f>
        <v>NEINV</v>
      </c>
      <c r="R280" s="120"/>
      <c r="S280" s="191" t="str">
        <f ca="1">IF(B280="","",OFFSET(List1!AF$11,tisk!A279,0))</f>
        <v>NE</v>
      </c>
    </row>
    <row r="281" spans="1:19" s="2" customFormat="1" ht="105" x14ac:dyDescent="0.25">
      <c r="A281" s="51"/>
      <c r="B281" s="198"/>
      <c r="C281" s="3" t="str">
        <f ca="1">IF(B280="","",CONCATENATE("Okres ",OFFSET(List1!G$11,tisk!A279,0),"
","Právní forma","
",OFFSET(List1!J$11,tisk!A279,0),"
","IČO ",OFFSET(List1!K$11,tisk!A279,0),"
 ","B.Ú. ",OFFSET(List1!L$11,tisk!A279,0)))</f>
        <v>Okres Šumperk
Právní forma
Obec, městská část hlavního města Prahy
IČO 00302490
 B.Ú. 12721841/0100</v>
      </c>
      <c r="D281" s="5" t="str">
        <f ca="1">IF(B280="","",OFFSET(List1!O$11,tisk!A279,0))</f>
        <v>V rámci akce bude provedena oprava chodníku o délce 154 m, jež je jedinou přístupovou trasou k objektu obecního úřadu s úřadovnou Pošta partner a obecní knihovnou. Nynější technický stav chodníku neposkytuje potřebný komfort a bezpečí pro pěší.</v>
      </c>
      <c r="E281" s="199"/>
      <c r="F281" s="67"/>
      <c r="G281" s="191"/>
      <c r="H281" s="200"/>
      <c r="I281" s="198"/>
      <c r="J281" s="198"/>
      <c r="K281" s="198"/>
      <c r="L281" s="198"/>
      <c r="M281" s="191"/>
      <c r="N281" s="217"/>
      <c r="O281" s="217"/>
      <c r="P281" s="191"/>
      <c r="Q281" s="191"/>
      <c r="R281" s="120"/>
      <c r="S281" s="191"/>
    </row>
    <row r="282" spans="1:19" s="2" customFormat="1" ht="30" x14ac:dyDescent="0.25">
      <c r="A282" s="51">
        <f>ROW()/3-1</f>
        <v>93</v>
      </c>
      <c r="B282" s="198"/>
      <c r="C282" s="3"/>
      <c r="D282" s="65" t="str">
        <f ca="1">IF(B280="","",CONCATENATE("Dotace bude použita na:","
",OFFSET(List1!P$11,tisk!A279,0)))</f>
        <v>Dotace bude použita na:
Náklady stavební obnovy chodníku.</v>
      </c>
      <c r="E282" s="199"/>
      <c r="F282" s="68" t="str">
        <f ca="1">IF(B280="","",OFFSET(List1!S$11,tisk!A279,0))</f>
        <v>10/2019</v>
      </c>
      <c r="G282" s="191"/>
      <c r="H282" s="200"/>
      <c r="I282" s="198"/>
      <c r="J282" s="198"/>
      <c r="K282" s="198"/>
      <c r="L282" s="198"/>
      <c r="M282" s="191"/>
      <c r="N282" s="218"/>
      <c r="O282" s="218"/>
      <c r="P282" s="215"/>
      <c r="Q282" s="191"/>
      <c r="R282" s="120"/>
      <c r="S282" s="191"/>
    </row>
    <row r="283" spans="1:19" s="2" customFormat="1" ht="60" x14ac:dyDescent="0.25">
      <c r="A283" s="51"/>
      <c r="B283" s="198">
        <f ca="1">IF(OFFSET(List1!B$11,tisk!A282,0)&gt;0,OFFSET(List1!B$11,tisk!A282,0),"")</f>
        <v>94</v>
      </c>
      <c r="C283" s="3" t="str">
        <f ca="1">IF(B283="","",CONCATENATE(OFFSET(List1!C$11,tisk!A282,0),"
",OFFSET(List1!D$11,tisk!A282,0),"
",OFFSET(List1!E$11,tisk!A282,0),"
",OFFSET(List1!F$11,tisk!A282,0)))</f>
        <v>Obec Jestřebí
Jestřebí 47
Jestřebí
78901</v>
      </c>
      <c r="D283" s="64" t="str">
        <f ca="1">IF(B283="","",OFFSET(List1!N$11,tisk!A282,0))</f>
        <v>Cesta Pobučí k rybníčku</v>
      </c>
      <c r="E283" s="199">
        <f ca="1">IF(B283="","",OFFSET(List1!Q$11,tisk!A282,0))</f>
        <v>1125920</v>
      </c>
      <c r="F283" s="68" t="str">
        <f ca="1">IF(B283="","",OFFSET(List1!R$11,tisk!A282,0))</f>
        <v>1/2019</v>
      </c>
      <c r="G283" s="191">
        <f ca="1">IF(B283="","",OFFSET(List1!T$11,tisk!A282,0))</f>
        <v>500000</v>
      </c>
      <c r="H283" s="200">
        <f ca="1">IF(B283="","",OFFSET(List1!U$11,tisk!A282,0))</f>
        <v>43830</v>
      </c>
      <c r="I283" s="198">
        <f ca="1">IF(B283="","",OFFSET(List1!W$11,tisk!A282,0))</f>
        <v>140</v>
      </c>
      <c r="J283" s="198">
        <f ca="1">IF(B283="","",OFFSET(List1!X$11,tisk!A282,0))</f>
        <v>148</v>
      </c>
      <c r="K283" s="198">
        <f ca="1">IF(B283="","",OFFSET(List1!Y$11,tisk!A282,0))</f>
        <v>90</v>
      </c>
      <c r="L283" s="198">
        <f ca="1">IF(B283="","",OFFSET(List1!Z$11,tisk!A282,0))</f>
        <v>378</v>
      </c>
      <c r="M283" s="191">
        <f ca="1">IF(B283="","",OFFSET(List1!AA$11,tisk!A282,0))</f>
        <v>500000</v>
      </c>
      <c r="N283" s="216">
        <v>0</v>
      </c>
      <c r="O283" s="216">
        <v>500000</v>
      </c>
      <c r="P283" s="214">
        <v>0</v>
      </c>
      <c r="Q283" s="191" t="str">
        <f ca="1">IF(B283="","",OFFSET(List1!AE$11,tisk!A282,0))</f>
        <v>INV</v>
      </c>
      <c r="R283" s="120"/>
      <c r="S283" s="191" t="str">
        <f ca="1">IF(B283="","",OFFSET(List1!AF$11,tisk!A282,0))</f>
        <v>NE</v>
      </c>
    </row>
    <row r="284" spans="1:19" s="2" customFormat="1" ht="90" x14ac:dyDescent="0.25">
      <c r="A284" s="51"/>
      <c r="B284" s="198"/>
      <c r="C284" s="3" t="str">
        <f ca="1">IF(B283="","",CONCATENATE("Okres ",OFFSET(List1!G$11,tisk!A282,0),"
","Právní forma","
",OFFSET(List1!J$11,tisk!A282,0),"
","IČO ",OFFSET(List1!K$11,tisk!A282,0),"
 ","B.Ú. ",OFFSET(List1!L$11,tisk!A282,0)))</f>
        <v>Okres Šumperk
Právní forma
Obec, městská část hlavního města Prahy
IČO 00302732
 B.Ú. 3523495309/0800</v>
      </c>
      <c r="D284" s="5" t="str">
        <f ca="1">IF(B283="","",OFFSET(List1!O$11,tisk!A282,0))</f>
        <v>V rámci projektu dojde k opravě místní komunikace v části obce Pobučí k rybníčku. Celkové množství opravy bude v rozsahu 1244 m2.</v>
      </c>
      <c r="E284" s="199"/>
      <c r="F284" s="67"/>
      <c r="G284" s="191"/>
      <c r="H284" s="200"/>
      <c r="I284" s="198"/>
      <c r="J284" s="198"/>
      <c r="K284" s="198"/>
      <c r="L284" s="198"/>
      <c r="M284" s="191"/>
      <c r="N284" s="217"/>
      <c r="O284" s="217"/>
      <c r="P284" s="191"/>
      <c r="Q284" s="191"/>
      <c r="R284" s="120"/>
      <c r="S284" s="191"/>
    </row>
    <row r="285" spans="1:19" s="2" customFormat="1" ht="30" x14ac:dyDescent="0.25">
      <c r="A285" s="51">
        <f>ROW()/3-1</f>
        <v>94</v>
      </c>
      <c r="B285" s="198"/>
      <c r="C285" s="3"/>
      <c r="D285" s="65" t="str">
        <f ca="1">IF(B283="","",CONCATENATE("Dotace bude použita na:","
",OFFSET(List1!P$11,tisk!A282,0)))</f>
        <v>Dotace bude použita na:
Oprava místní komunikace.</v>
      </c>
      <c r="E285" s="199"/>
      <c r="F285" s="68" t="str">
        <f ca="1">IF(B283="","",OFFSET(List1!S$11,tisk!A282,0))</f>
        <v>12/2019</v>
      </c>
      <c r="G285" s="191"/>
      <c r="H285" s="200"/>
      <c r="I285" s="198"/>
      <c r="J285" s="198"/>
      <c r="K285" s="198"/>
      <c r="L285" s="198"/>
      <c r="M285" s="191"/>
      <c r="N285" s="218"/>
      <c r="O285" s="218"/>
      <c r="P285" s="215"/>
      <c r="Q285" s="191"/>
      <c r="R285" s="120"/>
      <c r="S285" s="191"/>
    </row>
    <row r="286" spans="1:19" s="2" customFormat="1" ht="60" x14ac:dyDescent="0.25">
      <c r="A286" s="51"/>
      <c r="B286" s="198">
        <f ca="1">IF(OFFSET(List1!B$11,tisk!A285,0)&gt;0,OFFSET(List1!B$11,tisk!A285,0),"")</f>
        <v>95</v>
      </c>
      <c r="C286" s="3" t="str">
        <f ca="1">IF(B286="","",CONCATENATE(OFFSET(List1!C$11,tisk!A285,0),"
",OFFSET(List1!D$11,tisk!A285,0),"
",OFFSET(List1!E$11,tisk!A285,0),"
",OFFSET(List1!F$11,tisk!A285,0)))</f>
        <v>Obec Beňov
Beňov 3
Beňov
75002</v>
      </c>
      <c r="D286" s="64" t="str">
        <f ca="1">IF(B286="","",OFFSET(List1!N$11,tisk!A285,0))</f>
        <v>Parkoviště a obnova chodníků Beňov, u hřbitova</v>
      </c>
      <c r="E286" s="199">
        <f ca="1">IF(B286="","",OFFSET(List1!Q$11,tisk!A285,0))</f>
        <v>1089968</v>
      </c>
      <c r="F286" s="68" t="str">
        <f ca="1">IF(B286="","",OFFSET(List1!R$11,tisk!A285,0))</f>
        <v>5/2019</v>
      </c>
      <c r="G286" s="191">
        <f ca="1">IF(B286="","",OFFSET(List1!T$11,tisk!A285,0))</f>
        <v>500000</v>
      </c>
      <c r="H286" s="200">
        <f ca="1">IF(B286="","",OFFSET(List1!U$11,tisk!A285,0))</f>
        <v>43830</v>
      </c>
      <c r="I286" s="198">
        <f ca="1">IF(B286="","",OFFSET(List1!W$11,tisk!A285,0))</f>
        <v>140</v>
      </c>
      <c r="J286" s="198">
        <f ca="1">IF(B286="","",OFFSET(List1!X$11,tisk!A285,0))</f>
        <v>148</v>
      </c>
      <c r="K286" s="198">
        <f ca="1">IF(B286="","",OFFSET(List1!Y$11,tisk!A285,0))</f>
        <v>90</v>
      </c>
      <c r="L286" s="198">
        <f ca="1">IF(B286="","",OFFSET(List1!Z$11,tisk!A285,0))</f>
        <v>378</v>
      </c>
      <c r="M286" s="191">
        <f ca="1">IF(B286="","",OFFSET(List1!AA$11,tisk!A285,0))</f>
        <v>500000</v>
      </c>
      <c r="N286" s="216">
        <v>0</v>
      </c>
      <c r="O286" s="216">
        <v>500000</v>
      </c>
      <c r="P286" s="214">
        <v>0</v>
      </c>
      <c r="Q286" s="191" t="str">
        <f ca="1">IF(B286="","",OFFSET(List1!AE$11,tisk!A285,0))</f>
        <v>INV</v>
      </c>
      <c r="R286" s="120"/>
      <c r="S286" s="191" t="str">
        <f ca="1">IF(B286="","",OFFSET(List1!AF$11,tisk!A285,0))</f>
        <v>NE</v>
      </c>
    </row>
    <row r="287" spans="1:19" s="2" customFormat="1" ht="105" x14ac:dyDescent="0.25">
      <c r="A287" s="51"/>
      <c r="B287" s="198"/>
      <c r="C287" s="3" t="str">
        <f ca="1">IF(B286="","",CONCATENATE("Okres ",OFFSET(List1!G$11,tisk!A285,0),"
","Právní forma","
",OFFSET(List1!J$11,tisk!A285,0),"
","IČO ",OFFSET(List1!K$11,tisk!A285,0),"
 ","B.Ú. ",OFFSET(List1!L$11,tisk!A285,0)))</f>
        <v>Okres Přerov
Právní forma
Obec, městská část hlavního města Prahy
IČO 00636126
 B.Ú. 94-516701/0710</v>
      </c>
      <c r="D287" s="5" t="str">
        <f ca="1">IF(B286="","",OFFSET(List1!O$11,tisk!A285,0))</f>
        <v>Projekt řeší vybudování parkoviště (11 míst), obnovu chodníku před hřbitovem a stavbu chodníku na hřbitově v Beňově. Dále vybudování nové čelní části a stavební úpravy oplocení hřbitova a stavbu manipulační plochy pro odpadní kontejner na hřbitově.</v>
      </c>
      <c r="E287" s="199"/>
      <c r="F287" s="67"/>
      <c r="G287" s="191"/>
      <c r="H287" s="200"/>
      <c r="I287" s="198"/>
      <c r="J287" s="198"/>
      <c r="K287" s="198"/>
      <c r="L287" s="198"/>
      <c r="M287" s="191"/>
      <c r="N287" s="217"/>
      <c r="O287" s="217"/>
      <c r="P287" s="191"/>
      <c r="Q287" s="191"/>
      <c r="R287" s="120"/>
      <c r="S287" s="191"/>
    </row>
    <row r="288" spans="1:19" s="2" customFormat="1" ht="90" x14ac:dyDescent="0.25">
      <c r="A288" s="51">
        <f>ROW()/3-1</f>
        <v>95</v>
      </c>
      <c r="B288" s="198"/>
      <c r="C288" s="3"/>
      <c r="D288" s="65" t="str">
        <f ca="1">IF(B286="","",CONCATENATE("Dotace bude použita na:","
",OFFSET(List1!P$11,tisk!A285,0)))</f>
        <v>Dotace bude použita na:
Na vybudování parkoviště, obnovu a stavbu chodníku u hřbitova,  vybudování čelní části a stavební úpravy oplocení hřbitova a stavbu manipulační plochy pro kontejner na hřbitově.</v>
      </c>
      <c r="E288" s="199"/>
      <c r="F288" s="68" t="str">
        <f ca="1">IF(B286="","",OFFSET(List1!S$11,tisk!A285,0))</f>
        <v>12/2019</v>
      </c>
      <c r="G288" s="191"/>
      <c r="H288" s="200"/>
      <c r="I288" s="198"/>
      <c r="J288" s="198"/>
      <c r="K288" s="198"/>
      <c r="L288" s="198"/>
      <c r="M288" s="191"/>
      <c r="N288" s="218"/>
      <c r="O288" s="218"/>
      <c r="P288" s="215"/>
      <c r="Q288" s="191"/>
      <c r="R288" s="120"/>
      <c r="S288" s="191"/>
    </row>
    <row r="289" spans="1:19" s="2" customFormat="1" ht="60" x14ac:dyDescent="0.25">
      <c r="A289" s="51"/>
      <c r="B289" s="198">
        <f ca="1">IF(OFFSET(List1!B$11,tisk!A288,0)&gt;0,OFFSET(List1!B$11,tisk!A288,0),"")</f>
        <v>96</v>
      </c>
      <c r="C289" s="3" t="str">
        <f ca="1">IF(B289="","",CONCATENATE(OFFSET(List1!C$11,tisk!A288,0),"
",OFFSET(List1!D$11,tisk!A288,0),"
",OFFSET(List1!E$11,tisk!A288,0),"
",OFFSET(List1!F$11,tisk!A288,0)))</f>
        <v>Obec Újezd
Újezd 83
Újezd
78396</v>
      </c>
      <c r="D289" s="64" t="str">
        <f ca="1">IF(B289="","",OFFSET(List1!N$11,tisk!A288,0))</f>
        <v>Oprava místní komunikace Újezd  - místní část Rybníček u zbrojnice</v>
      </c>
      <c r="E289" s="199">
        <f ca="1">IF(B289="","",OFFSET(List1!Q$11,tisk!A288,0))</f>
        <v>1021000</v>
      </c>
      <c r="F289" s="68" t="str">
        <f ca="1">IF(B289="","",OFFSET(List1!R$11,tisk!A288,0))</f>
        <v>5/2019</v>
      </c>
      <c r="G289" s="191">
        <f ca="1">IF(B289="","",OFFSET(List1!T$11,tisk!A288,0))</f>
        <v>500000</v>
      </c>
      <c r="H289" s="200">
        <f ca="1">IF(B289="","",OFFSET(List1!U$11,tisk!A288,0))</f>
        <v>43830</v>
      </c>
      <c r="I289" s="198">
        <f ca="1">IF(B289="","",OFFSET(List1!W$11,tisk!A288,0))</f>
        <v>100</v>
      </c>
      <c r="J289" s="198">
        <f ca="1">IF(B289="","",OFFSET(List1!X$11,tisk!A288,0))</f>
        <v>138</v>
      </c>
      <c r="K289" s="198">
        <f ca="1">IF(B289="","",OFFSET(List1!Y$11,tisk!A288,0))</f>
        <v>140</v>
      </c>
      <c r="L289" s="198">
        <f ca="1">IF(B289="","",OFFSET(List1!Z$11,tisk!A288,0))</f>
        <v>378</v>
      </c>
      <c r="M289" s="191">
        <f ca="1">IF(B289="","",OFFSET(List1!AA$11,tisk!A288,0))</f>
        <v>500000</v>
      </c>
      <c r="N289" s="216">
        <v>0</v>
      </c>
      <c r="O289" s="216">
        <v>500000</v>
      </c>
      <c r="P289" s="214">
        <v>0</v>
      </c>
      <c r="Q289" s="191" t="str">
        <f ca="1">IF(B289="","",OFFSET(List1!AE$11,tisk!A288,0))</f>
        <v>NEINV</v>
      </c>
      <c r="R289" s="120"/>
      <c r="S289" s="191" t="str">
        <f ca="1">IF(B289="","",OFFSET(List1!AF$11,tisk!A288,0))</f>
        <v>NE</v>
      </c>
    </row>
    <row r="290" spans="1:19" s="2" customFormat="1" ht="120" x14ac:dyDescent="0.25">
      <c r="A290" s="51"/>
      <c r="B290" s="198"/>
      <c r="C290" s="3" t="str">
        <f ca="1">IF(B289="","",CONCATENATE("Okres ",OFFSET(List1!G$11,tisk!A288,0),"
","Právní forma","
",OFFSET(List1!J$11,tisk!A288,0),"
","IČO ",OFFSET(List1!K$11,tisk!A288,0),"
 ","B.Ú. ",OFFSET(List1!L$11,tisk!A288,0)))</f>
        <v>Okres Olomouc
Právní forma
Obec, městská část hlavního města Prahy
IČO 00299618
 B.Ú. 153150448/0300</v>
      </c>
      <c r="D290" s="5" t="str">
        <f ca="1">IF(B289="","",OFFSET(List1!O$11,tisk!A288,0))</f>
        <v>Jde o opravu povrchu místní komunikace, která se nachází v zastavěném území obce Újezd - Rybníček. Jedná se o účelovou komunikaci pro příjezd k RD.  V této lokalitě není chodník a komunikace je také jediná možnost přístupu k nemovitostem.</v>
      </c>
      <c r="E290" s="199"/>
      <c r="F290" s="67"/>
      <c r="G290" s="191"/>
      <c r="H290" s="200"/>
      <c r="I290" s="198"/>
      <c r="J290" s="198"/>
      <c r="K290" s="198"/>
      <c r="L290" s="198"/>
      <c r="M290" s="191"/>
      <c r="N290" s="217"/>
      <c r="O290" s="217"/>
      <c r="P290" s="191"/>
      <c r="Q290" s="191"/>
      <c r="R290" s="120"/>
      <c r="S290" s="191"/>
    </row>
    <row r="291" spans="1:19" s="2" customFormat="1" ht="90" x14ac:dyDescent="0.25">
      <c r="A291" s="51">
        <f>ROW()/3-1</f>
        <v>96</v>
      </c>
      <c r="B291" s="198"/>
      <c r="C291" s="3"/>
      <c r="D291" s="65" t="str">
        <f ca="1">IF(B289="","",CONCATENATE("Dotace bude použita na:","
",OFFSET(List1!P$11,tisk!A288,0)))</f>
        <v>Dotace bude použita na:
Bude provedeno odtěžení stávajících vrstev do hloubky 500 mm od stávající nivelety a nahrazení novým souvrstvím s povrchem asfaltobetonu a odvodnění komunikace.</v>
      </c>
      <c r="E291" s="199"/>
      <c r="F291" s="68" t="str">
        <f ca="1">IF(B289="","",OFFSET(List1!S$11,tisk!A288,0))</f>
        <v>12/2019</v>
      </c>
      <c r="G291" s="191"/>
      <c r="H291" s="200"/>
      <c r="I291" s="198"/>
      <c r="J291" s="198"/>
      <c r="K291" s="198"/>
      <c r="L291" s="198"/>
      <c r="M291" s="191"/>
      <c r="N291" s="218"/>
      <c r="O291" s="218"/>
      <c r="P291" s="215"/>
      <c r="Q291" s="191"/>
      <c r="R291" s="120"/>
      <c r="S291" s="191"/>
    </row>
    <row r="292" spans="1:19" s="2" customFormat="1" ht="60" x14ac:dyDescent="0.25">
      <c r="A292" s="51"/>
      <c r="B292" s="198">
        <f ca="1">IF(OFFSET(List1!B$11,tisk!A291,0)&gt;0,OFFSET(List1!B$11,tisk!A291,0),"")</f>
        <v>97</v>
      </c>
      <c r="C292" s="3" t="str">
        <f ca="1">IF(B292="","",CONCATENATE(OFFSET(List1!C$11,tisk!A291,0),"
",OFFSET(List1!D$11,tisk!A291,0),"
",OFFSET(List1!E$11,tisk!A291,0),"
",OFFSET(List1!F$11,tisk!A291,0)))</f>
        <v>Obec Malé Hradisko
Malé Hradisko 60
Malé Hradisko
79849</v>
      </c>
      <c r="D292" s="64" t="str">
        <f ca="1">IF(B292="","",OFFSET(List1!N$11,tisk!A291,0))</f>
        <v>Výměna oken a vstupních dveří vč. výměny osvětlení v bývalé budově sokolovny</v>
      </c>
      <c r="E292" s="199">
        <f ca="1">IF(B292="","",OFFSET(List1!Q$11,tisk!A291,0))</f>
        <v>400000</v>
      </c>
      <c r="F292" s="68" t="str">
        <f ca="1">IF(B292="","",OFFSET(List1!R$11,tisk!A291,0))</f>
        <v>1/2019</v>
      </c>
      <c r="G292" s="191">
        <f ca="1">IF(B292="","",OFFSET(List1!T$11,tisk!A291,0))</f>
        <v>200000</v>
      </c>
      <c r="H292" s="200">
        <f ca="1">IF(B292="","",OFFSET(List1!U$11,tisk!A291,0))</f>
        <v>43830</v>
      </c>
      <c r="I292" s="198">
        <f ca="1">IF(B292="","",OFFSET(List1!W$11,tisk!A291,0))</f>
        <v>110</v>
      </c>
      <c r="J292" s="198">
        <f ca="1">IF(B292="","",OFFSET(List1!X$11,tisk!A291,0))</f>
        <v>186</v>
      </c>
      <c r="K292" s="198">
        <f ca="1">IF(B292="","",OFFSET(List1!Y$11,tisk!A291,0))</f>
        <v>80</v>
      </c>
      <c r="L292" s="198">
        <f ca="1">IF(B292="","",OFFSET(List1!Z$11,tisk!A291,0))</f>
        <v>376</v>
      </c>
      <c r="M292" s="191">
        <f ca="1">IF(B292="","",OFFSET(List1!AA$11,tisk!A291,0))</f>
        <v>200000</v>
      </c>
      <c r="N292" s="216">
        <v>0</v>
      </c>
      <c r="O292" s="216">
        <v>200000</v>
      </c>
      <c r="P292" s="214">
        <v>0</v>
      </c>
      <c r="Q292" s="191" t="str">
        <f ca="1">IF(B292="","",OFFSET(List1!AE$11,tisk!A291,0))</f>
        <v>NEINV</v>
      </c>
      <c r="R292" s="120"/>
      <c r="S292" s="191" t="str">
        <f ca="1">IF(B292="","",OFFSET(List1!AF$11,tisk!A291,0))</f>
        <v>NE</v>
      </c>
    </row>
    <row r="293" spans="1:19" s="2" customFormat="1" ht="105" x14ac:dyDescent="0.25">
      <c r="A293" s="51"/>
      <c r="B293" s="198"/>
      <c r="C293" s="3" t="str">
        <f ca="1">IF(B292="","",CONCATENATE("Okres ",OFFSET(List1!G$11,tisk!A291,0),"
","Právní forma","
",OFFSET(List1!J$11,tisk!A291,0),"
","IČO ",OFFSET(List1!K$11,tisk!A291,0),"
 ","B.Ú. ",OFFSET(List1!L$11,tisk!A291,0)))</f>
        <v>Okres Prostějov
Právní forma
Obec, městská část hlavního města Prahy
IČO 00288454
 B.Ú. 135644292/0300</v>
      </c>
      <c r="D293" s="5" t="str">
        <f ca="1">IF(B292="","",OFFSET(List1!O$11,tisk!A291,0))</f>
        <v>Žádost směřována jako neinvestiční „Výměna oken a vstupních dveří vč. výměny osvětlení v bývalé budově sokolovny“. Stáří budovy odhad (55-60 let). Stav oken a vstupních dveří vč. osvětlení je morálně i fyzicky na konci doby životnosti.</v>
      </c>
      <c r="E293" s="199"/>
      <c r="F293" s="67"/>
      <c r="G293" s="191"/>
      <c r="H293" s="200"/>
      <c r="I293" s="198"/>
      <c r="J293" s="198"/>
      <c r="K293" s="198"/>
      <c r="L293" s="198"/>
      <c r="M293" s="191"/>
      <c r="N293" s="217"/>
      <c r="O293" s="217"/>
      <c r="P293" s="191"/>
      <c r="Q293" s="191"/>
      <c r="R293" s="120"/>
      <c r="S293" s="191"/>
    </row>
    <row r="294" spans="1:19" s="2" customFormat="1" ht="60" x14ac:dyDescent="0.25">
      <c r="A294" s="51">
        <f>ROW()/3-1</f>
        <v>97</v>
      </c>
      <c r="B294" s="198"/>
      <c r="C294" s="3"/>
      <c r="D294" s="65" t="str">
        <f ca="1">IF(B292="","",CONCATENATE("Dotace bude použita na:","
",OFFSET(List1!P$11,tisk!A291,0)))</f>
        <v>Dotace bude použita na:
Neinvestiční výdaje spojené s výměnou oken a vstupních dveří vč. výměny osvětlení v bývalé budově sokolovny.</v>
      </c>
      <c r="E294" s="199"/>
      <c r="F294" s="68" t="str">
        <f ca="1">IF(B292="","",OFFSET(List1!S$11,tisk!A291,0))</f>
        <v>12/2019</v>
      </c>
      <c r="G294" s="191"/>
      <c r="H294" s="200"/>
      <c r="I294" s="198"/>
      <c r="J294" s="198"/>
      <c r="K294" s="198"/>
      <c r="L294" s="198"/>
      <c r="M294" s="191"/>
      <c r="N294" s="218"/>
      <c r="O294" s="218"/>
      <c r="P294" s="215"/>
      <c r="Q294" s="191"/>
      <c r="R294" s="120"/>
      <c r="S294" s="191"/>
    </row>
    <row r="295" spans="1:19" s="2" customFormat="1" ht="60" x14ac:dyDescent="0.25">
      <c r="A295" s="51"/>
      <c r="B295" s="198">
        <f ca="1">IF(OFFSET(List1!B$11,tisk!A294,0)&gt;0,OFFSET(List1!B$11,tisk!A294,0),"")</f>
        <v>98</v>
      </c>
      <c r="C295" s="3" t="str">
        <f ca="1">IF(B295="","",CONCATENATE(OFFSET(List1!C$11,tisk!A294,0),"
",OFFSET(List1!D$11,tisk!A294,0),"
",OFFSET(List1!E$11,tisk!A294,0),"
",OFFSET(List1!F$11,tisk!A294,0)))</f>
        <v>Obec Čelčice
Čelčice 86
Čelčice
79823</v>
      </c>
      <c r="D295" s="64" t="str">
        <f ca="1">IF(B295="","",OFFSET(List1!N$11,tisk!A294,0))</f>
        <v>Výměna krytiny na střeše kulturního domu v Čelčicích</v>
      </c>
      <c r="E295" s="199">
        <f ca="1">IF(B295="","",OFFSET(List1!Q$11,tisk!A294,0))</f>
        <v>650000</v>
      </c>
      <c r="F295" s="68" t="str">
        <f ca="1">IF(B295="","",OFFSET(List1!R$11,tisk!A294,0))</f>
        <v>1/2019</v>
      </c>
      <c r="G295" s="191">
        <f ca="1">IF(B295="","",OFFSET(List1!T$11,tisk!A294,0))</f>
        <v>325000</v>
      </c>
      <c r="H295" s="200">
        <f ca="1">IF(B295="","",OFFSET(List1!U$11,tisk!A294,0))</f>
        <v>43830</v>
      </c>
      <c r="I295" s="198">
        <f ca="1">IF(B295="","",OFFSET(List1!W$11,tisk!A294,0))</f>
        <v>130</v>
      </c>
      <c r="J295" s="198">
        <f ca="1">IF(B295="","",OFFSET(List1!X$11,tisk!A294,0))</f>
        <v>156</v>
      </c>
      <c r="K295" s="198">
        <f ca="1">IF(B295="","",OFFSET(List1!Y$11,tisk!A294,0))</f>
        <v>90</v>
      </c>
      <c r="L295" s="198">
        <f ca="1">IF(B295="","",OFFSET(List1!Z$11,tisk!A294,0))</f>
        <v>376</v>
      </c>
      <c r="M295" s="191">
        <f ca="1">IF(B295="","",OFFSET(List1!AA$11,tisk!A294,0))</f>
        <v>325000</v>
      </c>
      <c r="N295" s="216">
        <v>0</v>
      </c>
      <c r="O295" s="216">
        <v>325000</v>
      </c>
      <c r="P295" s="214">
        <v>0</v>
      </c>
      <c r="Q295" s="191" t="str">
        <f ca="1">IF(B295="","",OFFSET(List1!AE$11,tisk!A294,0))</f>
        <v>NEINV</v>
      </c>
      <c r="R295" s="120"/>
      <c r="S295" s="191" t="str">
        <f ca="1">IF(B295="","",OFFSET(List1!AF$11,tisk!A294,0))</f>
        <v>NE</v>
      </c>
    </row>
    <row r="296" spans="1:19" s="2" customFormat="1" ht="105" x14ac:dyDescent="0.25">
      <c r="A296" s="51"/>
      <c r="B296" s="198"/>
      <c r="C296" s="3" t="str">
        <f ca="1">IF(B295="","",CONCATENATE("Okres ",OFFSET(List1!G$11,tisk!A294,0),"
","Právní forma","
",OFFSET(List1!J$11,tisk!A294,0),"
","IČO ",OFFSET(List1!K$11,tisk!A294,0),"
 ","B.Ú. ",OFFSET(List1!L$11,tisk!A294,0)))</f>
        <v>Okres Prostějov
Právní forma
Obec, městská část hlavního města Prahy
IČO 00288136
 B.Ú. 6221701/0100</v>
      </c>
      <c r="D296" s="5" t="str">
        <f ca="1">IF(B295="","",OFFSET(List1!O$11,tisk!A294,0))</f>
        <v>Výměna staré popraskané krytiny z vlnitého eternitu za novou plechovou krytinu. Krytina je hodně zarostlá mechem, popraskaná, dále je potřeba vyměnit střešní latě, udělat nové oplechování, okapy a svody, opravit hromosvod.  Odvoz na skládku.</v>
      </c>
      <c r="E296" s="199"/>
      <c r="F296" s="67"/>
      <c r="G296" s="191"/>
      <c r="H296" s="200"/>
      <c r="I296" s="198"/>
      <c r="J296" s="198"/>
      <c r="K296" s="198"/>
      <c r="L296" s="198"/>
      <c r="M296" s="191"/>
      <c r="N296" s="217"/>
      <c r="O296" s="217"/>
      <c r="P296" s="191"/>
      <c r="Q296" s="191"/>
      <c r="R296" s="120"/>
      <c r="S296" s="191"/>
    </row>
    <row r="297" spans="1:19" s="2" customFormat="1" ht="105" x14ac:dyDescent="0.25">
      <c r="A297" s="51">
        <f>ROW()/3-1</f>
        <v>98</v>
      </c>
      <c r="B297" s="198"/>
      <c r="C297" s="3"/>
      <c r="D297" s="65" t="str">
        <f ca="1">IF(B295="","",CONCATENATE("Dotace bude použita na:","
",OFFSET(List1!P$11,tisk!A294,0)))</f>
        <v>Dotace bude použita na:
Demontáž staré krytiny, střešních latí, klempířských prvků, kontrola krovů a případná oprava, odvoz na skládku, do kovošrotu, postavení podpůrného lešení, nákup a doprava materiálů, příprava a úklid staveniště.</v>
      </c>
      <c r="E297" s="199"/>
      <c r="F297" s="68" t="str">
        <f ca="1">IF(B295="","",OFFSET(List1!S$11,tisk!A294,0))</f>
        <v>12/2019</v>
      </c>
      <c r="G297" s="191"/>
      <c r="H297" s="200"/>
      <c r="I297" s="198"/>
      <c r="J297" s="198"/>
      <c r="K297" s="198"/>
      <c r="L297" s="198"/>
      <c r="M297" s="191"/>
      <c r="N297" s="218"/>
      <c r="O297" s="218"/>
      <c r="P297" s="215"/>
      <c r="Q297" s="191"/>
      <c r="R297" s="120"/>
      <c r="S297" s="191"/>
    </row>
    <row r="298" spans="1:19" s="2" customFormat="1" ht="60" x14ac:dyDescent="0.25">
      <c r="A298" s="51"/>
      <c r="B298" s="198">
        <f ca="1">IF(OFFSET(List1!B$11,tisk!A297,0)&gt;0,OFFSET(List1!B$11,tisk!A297,0),"")</f>
        <v>99</v>
      </c>
      <c r="C298" s="3" t="str">
        <f ca="1">IF(B298="","",CONCATENATE(OFFSET(List1!C$11,tisk!A297,0),"
",OFFSET(List1!D$11,tisk!A297,0),"
",OFFSET(List1!E$11,tisk!A297,0),"
",OFFSET(List1!F$11,tisk!A297,0)))</f>
        <v>Obec Pěnčín
Pěnčín 109
Pěnčín
798 57</v>
      </c>
      <c r="D298" s="64" t="str">
        <f ca="1">IF(B298="","",OFFSET(List1!N$11,tisk!A297,0))</f>
        <v>Oprava obecní budovy st. 267</v>
      </c>
      <c r="E298" s="199">
        <f ca="1">IF(B298="","",OFFSET(List1!Q$11,tisk!A297,0))</f>
        <v>200000</v>
      </c>
      <c r="F298" s="68" t="str">
        <f ca="1">IF(B298="","",OFFSET(List1!R$11,tisk!A297,0))</f>
        <v>1/2019</v>
      </c>
      <c r="G298" s="191">
        <f ca="1">IF(B298="","",OFFSET(List1!T$11,tisk!A297,0))</f>
        <v>100000</v>
      </c>
      <c r="H298" s="200">
        <f ca="1">IF(B298="","",OFFSET(List1!U$11,tisk!A297,0))</f>
        <v>43830</v>
      </c>
      <c r="I298" s="198">
        <f ca="1">IF(B298="","",OFFSET(List1!W$11,tisk!A297,0))</f>
        <v>140</v>
      </c>
      <c r="J298" s="198">
        <f ca="1">IF(B298="","",OFFSET(List1!X$11,tisk!A297,0))</f>
        <v>156</v>
      </c>
      <c r="K298" s="198">
        <f ca="1">IF(B298="","",OFFSET(List1!Y$11,tisk!A297,0))</f>
        <v>80</v>
      </c>
      <c r="L298" s="198">
        <f ca="1">IF(B298="","",OFFSET(List1!Z$11,tisk!A297,0))</f>
        <v>376</v>
      </c>
      <c r="M298" s="191">
        <f ca="1">IF(B298="","",OFFSET(List1!AA$11,tisk!A297,0))</f>
        <v>100000</v>
      </c>
      <c r="N298" s="216">
        <v>0</v>
      </c>
      <c r="O298" s="216">
        <v>100000</v>
      </c>
      <c r="P298" s="214">
        <v>0</v>
      </c>
      <c r="Q298" s="191" t="str">
        <f ca="1">IF(B298="","",OFFSET(List1!AE$11,tisk!A297,0))</f>
        <v>NEINV</v>
      </c>
      <c r="R298" s="120"/>
      <c r="S298" s="191" t="str">
        <f ca="1">IF(B298="","",OFFSET(List1!AF$11,tisk!A297,0))</f>
        <v>NE</v>
      </c>
    </row>
    <row r="299" spans="1:19" s="2" customFormat="1" ht="90" x14ac:dyDescent="0.25">
      <c r="A299" s="51"/>
      <c r="B299" s="198"/>
      <c r="C299" s="3" t="str">
        <f ca="1">IF(B298="","",CONCATENATE("Okres ",OFFSET(List1!G$11,tisk!A297,0),"
","Právní forma","
",OFFSET(List1!J$11,tisk!A297,0),"
","IČO ",OFFSET(List1!K$11,tisk!A297,0),"
 ","B.Ú. ",OFFSET(List1!L$11,tisk!A297,0)))</f>
        <v>Okres Prostějov
Právní forma
Obec, městská část hlavního města Prahy
IČO 00288616
 B.Ú. 8120701/0100</v>
      </c>
      <c r="D299" s="5" t="str">
        <f ca="1">IF(B298="","",OFFSET(List1!O$11,tisk!A297,0))</f>
        <v>Oprava obecní budovy st. 267.</v>
      </c>
      <c r="E299" s="199"/>
      <c r="F299" s="67"/>
      <c r="G299" s="191"/>
      <c r="H299" s="200"/>
      <c r="I299" s="198"/>
      <c r="J299" s="198"/>
      <c r="K299" s="198"/>
      <c r="L299" s="198"/>
      <c r="M299" s="191"/>
      <c r="N299" s="217"/>
      <c r="O299" s="217"/>
      <c r="P299" s="191"/>
      <c r="Q299" s="191"/>
      <c r="R299" s="120"/>
      <c r="S299" s="191"/>
    </row>
    <row r="300" spans="1:19" s="2" customFormat="1" ht="60" x14ac:dyDescent="0.25">
      <c r="A300" s="51">
        <f>ROW()/3-1</f>
        <v>99</v>
      </c>
      <c r="B300" s="198"/>
      <c r="C300" s="3"/>
      <c r="D300" s="65" t="str">
        <f ca="1">IF(B298="","",CONCATENATE("Dotace bude použita na:","
",OFFSET(List1!P$11,tisk!A297,0)))</f>
        <v>Dotace bude použita na:
Oprava podlah, izolace zdiva proti vlhkosti a oprava el. instalace v obecní budově st. 267.</v>
      </c>
      <c r="E300" s="199"/>
      <c r="F300" s="68" t="str">
        <f ca="1">IF(B298="","",OFFSET(List1!S$11,tisk!A297,0))</f>
        <v>12/2019</v>
      </c>
      <c r="G300" s="191"/>
      <c r="H300" s="200"/>
      <c r="I300" s="198"/>
      <c r="J300" s="198"/>
      <c r="K300" s="198"/>
      <c r="L300" s="198"/>
      <c r="M300" s="191"/>
      <c r="N300" s="218"/>
      <c r="O300" s="218"/>
      <c r="P300" s="215"/>
      <c r="Q300" s="191"/>
      <c r="R300" s="120"/>
      <c r="S300" s="191"/>
    </row>
    <row r="301" spans="1:19" s="2" customFormat="1" ht="60" x14ac:dyDescent="0.25">
      <c r="A301" s="51"/>
      <c r="B301" s="198">
        <f ca="1">IF(OFFSET(List1!B$11,tisk!A300,0)&gt;0,OFFSET(List1!B$11,tisk!A300,0),"")</f>
        <v>100</v>
      </c>
      <c r="C301" s="3" t="str">
        <f ca="1">IF(B301="","",CONCATENATE(OFFSET(List1!C$11,tisk!A300,0),"
",OFFSET(List1!D$11,tisk!A300,0),"
",OFFSET(List1!E$11,tisk!A300,0),"
",OFFSET(List1!F$11,tisk!A300,0)))</f>
        <v>Obec Charváty
Charváty 98
Charváty
78375</v>
      </c>
      <c r="D301" s="64" t="str">
        <f ca="1">IF(B301="","",OFFSET(List1!N$11,tisk!A300,0))</f>
        <v>Obnova a modernizace veřejného osvětlení místní části Čertoryje</v>
      </c>
      <c r="E301" s="199">
        <f ca="1">IF(B301="","",OFFSET(List1!Q$11,tisk!A300,0))</f>
        <v>1903263</v>
      </c>
      <c r="F301" s="68" t="str">
        <f ca="1">IF(B301="","",OFFSET(List1!R$11,tisk!A300,0))</f>
        <v>1/2019</v>
      </c>
      <c r="G301" s="191">
        <f ca="1">IF(B301="","",OFFSET(List1!T$11,tisk!A300,0))</f>
        <v>500000</v>
      </c>
      <c r="H301" s="200">
        <f ca="1">IF(B301="","",OFFSET(List1!U$11,tisk!A300,0))</f>
        <v>43830</v>
      </c>
      <c r="I301" s="198">
        <f ca="1">IF(B301="","",OFFSET(List1!W$11,tisk!A300,0))</f>
        <v>140</v>
      </c>
      <c r="J301" s="198">
        <f ca="1">IF(B301="","",OFFSET(List1!X$11,tisk!A300,0))</f>
        <v>146</v>
      </c>
      <c r="K301" s="198">
        <f ca="1">IF(B301="","",OFFSET(List1!Y$11,tisk!A300,0))</f>
        <v>90</v>
      </c>
      <c r="L301" s="198">
        <f ca="1">IF(B301="","",OFFSET(List1!Z$11,tisk!A300,0))</f>
        <v>376</v>
      </c>
      <c r="M301" s="191">
        <f ca="1">IF(B301="","",OFFSET(List1!AA$11,tisk!A300,0))</f>
        <v>500000</v>
      </c>
      <c r="N301" s="216">
        <v>0</v>
      </c>
      <c r="O301" s="216">
        <v>500000</v>
      </c>
      <c r="P301" s="214">
        <v>0</v>
      </c>
      <c r="Q301" s="191" t="str">
        <f ca="1">IF(B301="","",OFFSET(List1!AE$11,tisk!A300,0))</f>
        <v>INV</v>
      </c>
      <c r="R301" s="120"/>
      <c r="S301" s="191" t="str">
        <f ca="1">IF(B301="","",OFFSET(List1!AF$11,tisk!A300,0))</f>
        <v>NE</v>
      </c>
    </row>
    <row r="302" spans="1:19" s="2" customFormat="1" ht="90" x14ac:dyDescent="0.25">
      <c r="A302" s="51"/>
      <c r="B302" s="198"/>
      <c r="C302" s="3" t="str">
        <f ca="1">IF(B301="","",CONCATENATE("Okres ",OFFSET(List1!G$11,tisk!A300,0),"
","Právní forma","
",OFFSET(List1!J$11,tisk!A300,0),"
","IČO ",OFFSET(List1!K$11,tisk!A300,0),"
 ","B.Ú. ",OFFSET(List1!L$11,tisk!A300,0)))</f>
        <v>Okres Olomouc
Právní forma
Obec, městská část hlavního města Prahy
IČO 00635715
 B.Ú. 1801823319/0800</v>
      </c>
      <c r="D302" s="5" t="str">
        <f ca="1">IF(B301="","",OFFSET(List1!O$11,tisk!A300,0))</f>
        <v>Obnova a modernizace veřejného osvětlení místní části obce - Čertoryje, která j e v současné době ve špatném technickém stavu a za hranicí své životnosti.</v>
      </c>
      <c r="E302" s="199"/>
      <c r="F302" s="67"/>
      <c r="G302" s="191"/>
      <c r="H302" s="200"/>
      <c r="I302" s="198"/>
      <c r="J302" s="198"/>
      <c r="K302" s="198"/>
      <c r="L302" s="198"/>
      <c r="M302" s="191"/>
      <c r="N302" s="217"/>
      <c r="O302" s="217"/>
      <c r="P302" s="191"/>
      <c r="Q302" s="191"/>
      <c r="R302" s="120"/>
      <c r="S302" s="191"/>
    </row>
    <row r="303" spans="1:19" s="2" customFormat="1" ht="60" x14ac:dyDescent="0.25">
      <c r="A303" s="51">
        <f>ROW()/3-1</f>
        <v>100</v>
      </c>
      <c r="B303" s="198"/>
      <c r="C303" s="3"/>
      <c r="D303" s="65" t="str">
        <f ca="1">IF(B301="","",CONCATENATE("Dotace bude použita na:","
",OFFSET(List1!P$11,tisk!A300,0)))</f>
        <v>Dotace bude použita na:
Stožáry montážních prvků a příslušenství (svorky, výložníky apod.), kabelové zemní vedení VO a montážní práce.</v>
      </c>
      <c r="E303" s="199"/>
      <c r="F303" s="68" t="str">
        <f ca="1">IF(B301="","",OFFSET(List1!S$11,tisk!A300,0))</f>
        <v>12/2019</v>
      </c>
      <c r="G303" s="191"/>
      <c r="H303" s="200"/>
      <c r="I303" s="198"/>
      <c r="J303" s="198"/>
      <c r="K303" s="198"/>
      <c r="L303" s="198"/>
      <c r="M303" s="191"/>
      <c r="N303" s="218"/>
      <c r="O303" s="218"/>
      <c r="P303" s="215"/>
      <c r="Q303" s="191"/>
      <c r="R303" s="120"/>
      <c r="S303" s="191"/>
    </row>
    <row r="304" spans="1:19" s="2" customFormat="1" ht="60" x14ac:dyDescent="0.25">
      <c r="A304" s="51"/>
      <c r="B304" s="198">
        <f ca="1">IF(OFFSET(List1!B$11,tisk!A303,0)&gt;0,OFFSET(List1!B$11,tisk!A303,0),"")</f>
        <v>101</v>
      </c>
      <c r="C304" s="3" t="str">
        <f ca="1">IF(B304="","",CONCATENATE(OFFSET(List1!C$11,tisk!A303,0),"
",OFFSET(List1!D$11,tisk!A303,0),"
",OFFSET(List1!E$11,tisk!A303,0),"
",OFFSET(List1!F$11,tisk!A303,0)))</f>
        <v>Obec Písečná
Písečná 123
Písečná
79082</v>
      </c>
      <c r="D304" s="64" t="str">
        <f ca="1">IF(B304="","",OFFSET(List1!N$11,tisk!A303,0))</f>
        <v>Rekonstrukce budovy ZŠ Písečná – V. etapa</v>
      </c>
      <c r="E304" s="199">
        <f ca="1">IF(B304="","",OFFSET(List1!Q$11,tisk!A303,0))</f>
        <v>873695</v>
      </c>
      <c r="F304" s="68" t="str">
        <f ca="1">IF(B304="","",OFFSET(List1!R$11,tisk!A303,0))</f>
        <v>1/2019</v>
      </c>
      <c r="G304" s="191">
        <f ca="1">IF(B304="","",OFFSET(List1!T$11,tisk!A303,0))</f>
        <v>436847</v>
      </c>
      <c r="H304" s="200">
        <f ca="1">IF(B304="","",OFFSET(List1!U$11,tisk!A303,0))</f>
        <v>43830</v>
      </c>
      <c r="I304" s="198">
        <f ca="1">IF(B304="","",OFFSET(List1!W$11,tisk!A303,0))</f>
        <v>90</v>
      </c>
      <c r="J304" s="198">
        <f ca="1">IF(B304="","",OFFSET(List1!X$11,tisk!A303,0))</f>
        <v>196</v>
      </c>
      <c r="K304" s="198">
        <f ca="1">IF(B304="","",OFFSET(List1!Y$11,tisk!A303,0))</f>
        <v>90</v>
      </c>
      <c r="L304" s="198">
        <f ca="1">IF(B304="","",OFFSET(List1!Z$11,tisk!A303,0))</f>
        <v>376</v>
      </c>
      <c r="M304" s="191">
        <f ca="1">IF(B304="","",OFFSET(List1!AA$11,tisk!A303,0))</f>
        <v>436847</v>
      </c>
      <c r="N304" s="216">
        <v>0</v>
      </c>
      <c r="O304" s="216">
        <v>436847</v>
      </c>
      <c r="P304" s="214">
        <v>0</v>
      </c>
      <c r="Q304" s="191" t="str">
        <f ca="1">IF(B304="","",OFFSET(List1!AE$11,tisk!A303,0))</f>
        <v>INV</v>
      </c>
      <c r="R304" s="120"/>
      <c r="S304" s="191" t="str">
        <f ca="1">IF(B304="","",OFFSET(List1!AF$11,tisk!A303,0))</f>
        <v>NE</v>
      </c>
    </row>
    <row r="305" spans="1:19" s="2" customFormat="1" ht="105" x14ac:dyDescent="0.25">
      <c r="A305" s="51"/>
      <c r="B305" s="198"/>
      <c r="C305" s="3" t="str">
        <f ca="1">IF(B304="","",CONCATENATE("Okres ",OFFSET(List1!G$11,tisk!A303,0),"
","Právní forma","
",OFFSET(List1!J$11,tisk!A303,0),"
","IČO ",OFFSET(List1!K$11,tisk!A303,0),"
 ","B.Ú. ",OFFSET(List1!L$11,tisk!A303,0)))</f>
        <v>Okres Jeseník
Právní forma
Obec, městská část hlavního města Prahy
IČO 00303160
 B.Ú. 1820097359/0800</v>
      </c>
      <c r="D305" s="5" t="str">
        <f ca="1">IF(B304="","",OFFSET(List1!O$11,tisk!A303,0))</f>
        <v>Hlavním cílem projektu je zvýšit kvalitu podmínek a prostředí pro vzdělávání dětí i veřejnosti navštěvujících základní školu v Písečné. Projekt řeší stavební úpravy zdrojů tepla v základní škole a přemístění zdroje vytápění do jiných prostor.</v>
      </c>
      <c r="E305" s="199"/>
      <c r="F305" s="67"/>
      <c r="G305" s="191"/>
      <c r="H305" s="200"/>
      <c r="I305" s="198"/>
      <c r="J305" s="198"/>
      <c r="K305" s="198"/>
      <c r="L305" s="198"/>
      <c r="M305" s="191"/>
      <c r="N305" s="217"/>
      <c r="O305" s="217"/>
      <c r="P305" s="191"/>
      <c r="Q305" s="191"/>
      <c r="R305" s="120"/>
      <c r="S305" s="191"/>
    </row>
    <row r="306" spans="1:19" s="2" customFormat="1" ht="150" x14ac:dyDescent="0.25">
      <c r="A306" s="51">
        <f>ROW()/3-1</f>
        <v>101</v>
      </c>
      <c r="B306" s="198"/>
      <c r="C306" s="3"/>
      <c r="D306" s="65" t="str">
        <f ca="1">IF(B304="","",CONCATENATE("Dotace bude použita na:","
",OFFSET(List1!P$11,tisk!A303,0)))</f>
        <v>Dotace bude použita na:
Stavební práce - stavební úpravy zdroje tepla (vybudování nové kotelny)
elektroinstalace
plynoinstalace
zdravoinstalace
dodávka a montáž zařízení zdroje tepla (kondenzační kotle, čerpadla, rozvody, armatury, regulace)
zkoušky zařízení, revize.</v>
      </c>
      <c r="E306" s="199"/>
      <c r="F306" s="68" t="str">
        <f ca="1">IF(B304="","",OFFSET(List1!S$11,tisk!A303,0))</f>
        <v>12/2019</v>
      </c>
      <c r="G306" s="191"/>
      <c r="H306" s="200"/>
      <c r="I306" s="198"/>
      <c r="J306" s="198"/>
      <c r="K306" s="198"/>
      <c r="L306" s="198"/>
      <c r="M306" s="191"/>
      <c r="N306" s="218"/>
      <c r="O306" s="218"/>
      <c r="P306" s="215"/>
      <c r="Q306" s="191"/>
      <c r="R306" s="120"/>
      <c r="S306" s="191"/>
    </row>
    <row r="307" spans="1:19" s="2" customFormat="1" ht="60" x14ac:dyDescent="0.25">
      <c r="A307" s="51"/>
      <c r="B307" s="198">
        <f ca="1">IF(OFFSET(List1!B$11,tisk!A306,0)&gt;0,OFFSET(List1!B$11,tisk!A306,0),"")</f>
        <v>102</v>
      </c>
      <c r="C307" s="3" t="str">
        <f ca="1">IF(B307="","",CONCATENATE(OFFSET(List1!C$11,tisk!A306,0),"
",OFFSET(List1!D$11,tisk!A306,0),"
",OFFSET(List1!E$11,tisk!A306,0),"
",OFFSET(List1!F$11,tisk!A306,0)))</f>
        <v>Obec Bedihošť
Prostějovská 13
Bedihošť
79821</v>
      </c>
      <c r="D307" s="64" t="str">
        <f ca="1">IF(B307="","",OFFSET(List1!N$11,tisk!A306,0))</f>
        <v>Výměna sloupů VO</v>
      </c>
      <c r="E307" s="199">
        <f ca="1">IF(B307="","",OFFSET(List1!Q$11,tisk!A306,0))</f>
        <v>1124242</v>
      </c>
      <c r="F307" s="68" t="str">
        <f ca="1">IF(B307="","",OFFSET(List1!R$11,tisk!A306,0))</f>
        <v>1/2019</v>
      </c>
      <c r="G307" s="191">
        <f ca="1">IF(B307="","",OFFSET(List1!T$11,tisk!A306,0))</f>
        <v>500000</v>
      </c>
      <c r="H307" s="200">
        <f ca="1">IF(B307="","",OFFSET(List1!U$11,tisk!A306,0))</f>
        <v>43830</v>
      </c>
      <c r="I307" s="198">
        <f ca="1">IF(B307="","",OFFSET(List1!W$11,tisk!A306,0))</f>
        <v>140</v>
      </c>
      <c r="J307" s="198">
        <f ca="1">IF(B307="","",OFFSET(List1!X$11,tisk!A306,0))</f>
        <v>146</v>
      </c>
      <c r="K307" s="198">
        <f ca="1">IF(B307="","",OFFSET(List1!Y$11,tisk!A306,0))</f>
        <v>90</v>
      </c>
      <c r="L307" s="198">
        <f ca="1">IF(B307="","",OFFSET(List1!Z$11,tisk!A306,0))</f>
        <v>376</v>
      </c>
      <c r="M307" s="191">
        <f ca="1">IF(B307="","",OFFSET(List1!AA$11,tisk!A306,0))</f>
        <v>500000</v>
      </c>
      <c r="N307" s="216">
        <v>0</v>
      </c>
      <c r="O307" s="216">
        <v>500000</v>
      </c>
      <c r="P307" s="214">
        <v>0</v>
      </c>
      <c r="Q307" s="191" t="str">
        <f ca="1">IF(B307="","",OFFSET(List1!AE$11,tisk!A306,0))</f>
        <v>NEINV</v>
      </c>
      <c r="R307" s="120"/>
      <c r="S307" s="191" t="str">
        <f ca="1">IF(B307="","",OFFSET(List1!AF$11,tisk!A306,0))</f>
        <v>NE</v>
      </c>
    </row>
    <row r="308" spans="1:19" s="2" customFormat="1" ht="90" x14ac:dyDescent="0.25">
      <c r="A308" s="51"/>
      <c r="B308" s="198"/>
      <c r="C308" s="3" t="str">
        <f ca="1">IF(B307="","",CONCATENATE("Okres ",OFFSET(List1!G$11,tisk!A306,0),"
","Právní forma","
",OFFSET(List1!J$11,tisk!A306,0),"
","IČO ",OFFSET(List1!K$11,tisk!A306,0),"
 ","B.Ú. ",OFFSET(List1!L$11,tisk!A306,0)))</f>
        <v>Okres Prostějov
Právní forma
Obec, městská část hlavního města Prahy
IČO 00288004
 B.Ú. 156510808/0300</v>
      </c>
      <c r="D308" s="5" t="str">
        <f ca="1">IF(B307="","",OFFSET(List1!O$11,tisk!A306,0))</f>
        <v>Výměna starých betonových sloupů veřejného osvětlení za nové ocelové stožáry a položení nové kabeláže.</v>
      </c>
      <c r="E308" s="199"/>
      <c r="F308" s="67"/>
      <c r="G308" s="191"/>
      <c r="H308" s="200"/>
      <c r="I308" s="198"/>
      <c r="J308" s="198"/>
      <c r="K308" s="198"/>
      <c r="L308" s="198"/>
      <c r="M308" s="191"/>
      <c r="N308" s="217"/>
      <c r="O308" s="217"/>
      <c r="P308" s="191"/>
      <c r="Q308" s="191"/>
      <c r="R308" s="120"/>
      <c r="S308" s="191"/>
    </row>
    <row r="309" spans="1:19" s="2" customFormat="1" ht="60" x14ac:dyDescent="0.25">
      <c r="A309" s="51">
        <f>ROW()/3-1</f>
        <v>102</v>
      </c>
      <c r="B309" s="198"/>
      <c r="C309" s="3"/>
      <c r="D309" s="65" t="str">
        <f ca="1">IF(B307="","",CONCATENATE("Dotace bude použita na:","
",OFFSET(List1!P$11,tisk!A306,0)))</f>
        <v>Dotace bude použita na:
Nové ocelové stožáry s výložnikem, nová kabeláž s uložením do země, výkopové a průtlakové práce.</v>
      </c>
      <c r="E309" s="199"/>
      <c r="F309" s="68" t="str">
        <f ca="1">IF(B307="","",OFFSET(List1!S$11,tisk!A306,0))</f>
        <v>12/2019</v>
      </c>
      <c r="G309" s="191"/>
      <c r="H309" s="200"/>
      <c r="I309" s="198"/>
      <c r="J309" s="198"/>
      <c r="K309" s="198"/>
      <c r="L309" s="198"/>
      <c r="M309" s="191"/>
      <c r="N309" s="218"/>
      <c r="O309" s="218"/>
      <c r="P309" s="215"/>
      <c r="Q309" s="191"/>
      <c r="R309" s="120"/>
      <c r="S309" s="191"/>
    </row>
    <row r="310" spans="1:19" s="2" customFormat="1" ht="60" x14ac:dyDescent="0.25">
      <c r="A310" s="51"/>
      <c r="B310" s="198">
        <f ca="1">IF(OFFSET(List1!B$11,tisk!A309,0)&gt;0,OFFSET(List1!B$11,tisk!A309,0),"")</f>
        <v>103</v>
      </c>
      <c r="C310" s="3" t="str">
        <f ca="1">IF(B310="","",CONCATENATE(OFFSET(List1!C$11,tisk!A309,0),"
",OFFSET(List1!D$11,tisk!A309,0),"
",OFFSET(List1!E$11,tisk!A309,0),"
",OFFSET(List1!F$11,tisk!A309,0)))</f>
        <v>Obec Sobíšky
Sobíšky 8
Sobíšky
75121</v>
      </c>
      <c r="D310" s="64" t="str">
        <f ca="1">IF(B310="","",OFFSET(List1!N$11,tisk!A309,0))</f>
        <v>Veřejné osvětlení Sobíšky</v>
      </c>
      <c r="E310" s="199">
        <f ca="1">IF(B310="","",OFFSET(List1!Q$11,tisk!A309,0))</f>
        <v>200000</v>
      </c>
      <c r="F310" s="68" t="str">
        <f ca="1">IF(B310="","",OFFSET(List1!R$11,tisk!A309,0))</f>
        <v>1/2019</v>
      </c>
      <c r="G310" s="191">
        <f ca="1">IF(B310="","",OFFSET(List1!T$11,tisk!A309,0))</f>
        <v>100000</v>
      </c>
      <c r="H310" s="200">
        <f ca="1">IF(B310="","",OFFSET(List1!U$11,tisk!A309,0))</f>
        <v>43830</v>
      </c>
      <c r="I310" s="198">
        <f ca="1">IF(B310="","",OFFSET(List1!W$11,tisk!A309,0))</f>
        <v>130</v>
      </c>
      <c r="J310" s="198">
        <f ca="1">IF(B310="","",OFFSET(List1!X$11,tisk!A309,0))</f>
        <v>153</v>
      </c>
      <c r="K310" s="198">
        <f ca="1">IF(B310="","",OFFSET(List1!Y$11,tisk!A309,0))</f>
        <v>90</v>
      </c>
      <c r="L310" s="198">
        <f ca="1">IF(B310="","",OFFSET(List1!Z$11,tisk!A309,0))</f>
        <v>373</v>
      </c>
      <c r="M310" s="191">
        <f ca="1">IF(B310="","",OFFSET(List1!AA$11,tisk!A309,0))</f>
        <v>100000</v>
      </c>
      <c r="N310" s="216">
        <v>0</v>
      </c>
      <c r="O310" s="216">
        <v>100000</v>
      </c>
      <c r="P310" s="214">
        <v>0</v>
      </c>
      <c r="Q310" s="191" t="str">
        <f ca="1">IF(B310="","",OFFSET(List1!AE$11,tisk!A309,0))</f>
        <v>NEINV</v>
      </c>
      <c r="R310" s="120"/>
      <c r="S310" s="191" t="str">
        <f ca="1">IF(B310="","",OFFSET(List1!AF$11,tisk!A309,0))</f>
        <v>NE</v>
      </c>
    </row>
    <row r="311" spans="1:19" s="2" customFormat="1" ht="90" x14ac:dyDescent="0.25">
      <c r="A311" s="51"/>
      <c r="B311" s="198"/>
      <c r="C311" s="3" t="str">
        <f ca="1">IF(B310="","",CONCATENATE("Okres ",OFFSET(List1!G$11,tisk!A309,0),"
","Právní forma","
",OFFSET(List1!J$11,tisk!A309,0),"
","IČO ",OFFSET(List1!K$11,tisk!A309,0),"
 ","B.Ú. ",OFFSET(List1!L$11,tisk!A309,0)))</f>
        <v>Okres Přerov
Právní forma
Obec, městská část hlavního města Prahy
IČO 00636576
 B.Ú. 1882979349/0800</v>
      </c>
      <c r="D311" s="5" t="str">
        <f ca="1">IF(B310="","",OFFSET(List1!O$11,tisk!A309,0))</f>
        <v>Oprava veřejného osvětlení - výměna stávajících svítidel za svítidla Led Economy, stávající výbojková svítidla ve špatném stavu.</v>
      </c>
      <c r="E311" s="199"/>
      <c r="F311" s="67"/>
      <c r="G311" s="191"/>
      <c r="H311" s="200"/>
      <c r="I311" s="198"/>
      <c r="J311" s="198"/>
      <c r="K311" s="198"/>
      <c r="L311" s="198"/>
      <c r="M311" s="191"/>
      <c r="N311" s="217"/>
      <c r="O311" s="217"/>
      <c r="P311" s="191"/>
      <c r="Q311" s="191"/>
      <c r="R311" s="120"/>
      <c r="S311" s="191"/>
    </row>
    <row r="312" spans="1:19" s="2" customFormat="1" ht="75" x14ac:dyDescent="0.25">
      <c r="A312" s="51">
        <f>ROW()/3-1</f>
        <v>103</v>
      </c>
      <c r="B312" s="198"/>
      <c r="C312" s="3"/>
      <c r="D312" s="65" t="str">
        <f ca="1">IF(B310="","",CONCATENATE("Dotace bude použita na:","
",OFFSET(List1!P$11,tisk!A309,0)))</f>
        <v>Dotace bude použita na:
Výměna a instalace svítidel včetně činností souvisejících s uvedením do provozu (svítidlo Led Economy 100 W - 32 ks., svítidlo Led Economy 30W - 5 ks.</v>
      </c>
      <c r="E312" s="199"/>
      <c r="F312" s="68" t="str">
        <f ca="1">IF(B310="","",OFFSET(List1!S$11,tisk!A309,0))</f>
        <v>12/2019</v>
      </c>
      <c r="G312" s="191"/>
      <c r="H312" s="200"/>
      <c r="I312" s="198"/>
      <c r="J312" s="198"/>
      <c r="K312" s="198"/>
      <c r="L312" s="198"/>
      <c r="M312" s="191"/>
      <c r="N312" s="218"/>
      <c r="O312" s="218"/>
      <c r="P312" s="215"/>
      <c r="Q312" s="191"/>
      <c r="R312" s="120"/>
      <c r="S312" s="191"/>
    </row>
    <row r="313" spans="1:19" s="2" customFormat="1" ht="60" x14ac:dyDescent="0.25">
      <c r="A313" s="51"/>
      <c r="B313" s="198">
        <f ca="1">IF(OFFSET(List1!B$11,tisk!A312,0)&gt;0,OFFSET(List1!B$11,tisk!A312,0),"")</f>
        <v>104</v>
      </c>
      <c r="C313" s="3" t="str">
        <f ca="1">IF(B313="","",CONCATENATE(OFFSET(List1!C$11,tisk!A312,0),"
",OFFSET(List1!D$11,tisk!A312,0),"
",OFFSET(List1!E$11,tisk!A312,0),"
",OFFSET(List1!F$11,tisk!A312,0)))</f>
        <v>Obec Svésedlice
Svésedlice 58
Svésedlice
78354</v>
      </c>
      <c r="D313" s="64" t="str">
        <f ca="1">IF(B313="","",OFFSET(List1!N$11,tisk!A312,0))</f>
        <v>Výstavba veřejného osvětlení v obci Svésedlice</v>
      </c>
      <c r="E313" s="199">
        <f ca="1">IF(B313="","",OFFSET(List1!Q$11,tisk!A312,0))</f>
        <v>1150000</v>
      </c>
      <c r="F313" s="68" t="str">
        <f ca="1">IF(B313="","",OFFSET(List1!R$11,tisk!A312,0))</f>
        <v>1/2019</v>
      </c>
      <c r="G313" s="191">
        <f ca="1">IF(B313="","",OFFSET(List1!T$11,tisk!A312,0))</f>
        <v>500000</v>
      </c>
      <c r="H313" s="200">
        <f ca="1">IF(B313="","",OFFSET(List1!U$11,tisk!A312,0))</f>
        <v>43830</v>
      </c>
      <c r="I313" s="198">
        <f ca="1">IF(B313="","",OFFSET(List1!W$11,tisk!A312,0))</f>
        <v>130</v>
      </c>
      <c r="J313" s="198">
        <f ca="1">IF(B313="","",OFFSET(List1!X$11,tisk!A312,0))</f>
        <v>151</v>
      </c>
      <c r="K313" s="198">
        <f ca="1">IF(B313="","",OFFSET(List1!Y$11,tisk!A312,0))</f>
        <v>90</v>
      </c>
      <c r="L313" s="198">
        <f ca="1">IF(B313="","",OFFSET(List1!Z$11,tisk!A312,0))</f>
        <v>371</v>
      </c>
      <c r="M313" s="191">
        <f ca="1">IF(B313="","",OFFSET(List1!AA$11,tisk!A312,0))</f>
        <v>0</v>
      </c>
      <c r="N313" s="216">
        <v>500000</v>
      </c>
      <c r="O313" s="216">
        <v>500000</v>
      </c>
      <c r="P313" s="214">
        <v>0</v>
      </c>
      <c r="Q313" s="191" t="str">
        <f ca="1">IF(B313="","",OFFSET(List1!AE$11,tisk!A312,0))</f>
        <v>INV</v>
      </c>
      <c r="R313" s="120"/>
      <c r="S313" s="191" t="str">
        <f ca="1">IF(B313="","",OFFSET(List1!AF$11,tisk!A312,0))</f>
        <v>NE</v>
      </c>
    </row>
    <row r="314" spans="1:19" s="2" customFormat="1" ht="90" x14ac:dyDescent="0.25">
      <c r="A314" s="51"/>
      <c r="B314" s="198"/>
      <c r="C314" s="3" t="str">
        <f ca="1">IF(B313="","",CONCATENATE("Okres ",OFFSET(List1!G$11,tisk!A312,0),"
","Právní forma","
",OFFSET(List1!J$11,tisk!A312,0),"
","IČO ",OFFSET(List1!K$11,tisk!A312,0),"
 ","B.Ú. ",OFFSET(List1!L$11,tisk!A312,0)))</f>
        <v>Okres Olomouc
Právní forma
Obec, městská část hlavního města Prahy
IČO 00576271
 B.Ú. 153151344/0300</v>
      </c>
      <c r="D314" s="5" t="str">
        <f ca="1">IF(B313="","",OFFSET(List1!O$11,tisk!A312,0))</f>
        <v>Výstavba nového veřejného osvětlení v obci. Záměrem obce je výstavba moderního "chytrého" osvětlení. V současné době máme nainstalováno 14 ks těchto "chytrých" světel na hlavním průtahu obce, viz. foto v příloze.</v>
      </c>
      <c r="E314" s="199"/>
      <c r="F314" s="67"/>
      <c r="G314" s="191"/>
      <c r="H314" s="200"/>
      <c r="I314" s="198"/>
      <c r="J314" s="198"/>
      <c r="K314" s="198"/>
      <c r="L314" s="198"/>
      <c r="M314" s="191"/>
      <c r="N314" s="217"/>
      <c r="O314" s="217"/>
      <c r="P314" s="191"/>
      <c r="Q314" s="191"/>
      <c r="R314" s="120"/>
      <c r="S314" s="191"/>
    </row>
    <row r="315" spans="1:19" s="2" customFormat="1" ht="45" x14ac:dyDescent="0.25">
      <c r="A315" s="51">
        <f>ROW()/3-1</f>
        <v>104</v>
      </c>
      <c r="B315" s="198"/>
      <c r="C315" s="3"/>
      <c r="D315" s="65" t="str">
        <f ca="1">IF(B313="","",CONCATENATE("Dotace bude použita na:","
",OFFSET(List1!P$11,tisk!A312,0)))</f>
        <v>Dotace bude použita na:
Výstavba nového veřejného osvětlení, 13 ks nových svítidel.</v>
      </c>
      <c r="E315" s="199"/>
      <c r="F315" s="68" t="str">
        <f ca="1">IF(B313="","",OFFSET(List1!S$11,tisk!A312,0))</f>
        <v>12/2019</v>
      </c>
      <c r="G315" s="191"/>
      <c r="H315" s="200"/>
      <c r="I315" s="198"/>
      <c r="J315" s="198"/>
      <c r="K315" s="198"/>
      <c r="L315" s="198"/>
      <c r="M315" s="191"/>
      <c r="N315" s="218"/>
      <c r="O315" s="218"/>
      <c r="P315" s="215"/>
      <c r="Q315" s="191"/>
      <c r="R315" s="120"/>
      <c r="S315" s="191"/>
    </row>
    <row r="316" spans="1:19" s="2" customFormat="1" ht="60" x14ac:dyDescent="0.25">
      <c r="A316" s="51"/>
      <c r="B316" s="198">
        <f ca="1">IF(OFFSET(List1!B$11,tisk!A315,0)&gt;0,OFFSET(List1!B$11,tisk!A315,0),"")</f>
        <v>105</v>
      </c>
      <c r="C316" s="3" t="str">
        <f ca="1">IF(B316="","",CONCATENATE(OFFSET(List1!C$11,tisk!A315,0),"
",OFFSET(List1!D$11,tisk!A315,0),"
",OFFSET(List1!E$11,tisk!A315,0),"
",OFFSET(List1!F$11,tisk!A315,0)))</f>
        <v>Obec Luběnice
Luběnice 140
Luběnice
78346</v>
      </c>
      <c r="D316" s="64" t="str">
        <f ca="1">IF(B316="","",OFFSET(List1!N$11,tisk!A315,0))</f>
        <v>Rekonstrukce MK Luběnice - Severní humna</v>
      </c>
      <c r="E316" s="199">
        <f ca="1">IF(B316="","",OFFSET(List1!Q$11,tisk!A315,0))</f>
        <v>1400000</v>
      </c>
      <c r="F316" s="68" t="str">
        <f ca="1">IF(B316="","",OFFSET(List1!R$11,tisk!A315,0))</f>
        <v>1/2019</v>
      </c>
      <c r="G316" s="191">
        <f ca="1">IF(B316="","",OFFSET(List1!T$11,tisk!A315,0))</f>
        <v>500000</v>
      </c>
      <c r="H316" s="200">
        <f ca="1">IF(B316="","",OFFSET(List1!U$11,tisk!A315,0))</f>
        <v>43830</v>
      </c>
      <c r="I316" s="198">
        <f ca="1">IF(B316="","",OFFSET(List1!W$11,tisk!A315,0))</f>
        <v>130</v>
      </c>
      <c r="J316" s="198">
        <f ca="1">IF(B316="","",OFFSET(List1!X$11,tisk!A315,0))</f>
        <v>151</v>
      </c>
      <c r="K316" s="198">
        <f ca="1">IF(B316="","",OFFSET(List1!Y$11,tisk!A315,0))</f>
        <v>90</v>
      </c>
      <c r="L316" s="198">
        <f ca="1">IF(B316="","",OFFSET(List1!Z$11,tisk!A315,0))</f>
        <v>371</v>
      </c>
      <c r="M316" s="191">
        <f ca="1">IF(B316="","",OFFSET(List1!AA$11,tisk!A315,0))</f>
        <v>0</v>
      </c>
      <c r="N316" s="216">
        <v>500000</v>
      </c>
      <c r="O316" s="216">
        <v>500000</v>
      </c>
      <c r="P316" s="214">
        <v>0</v>
      </c>
      <c r="Q316" s="191" t="str">
        <f ca="1">IF(B316="","",OFFSET(List1!AE$11,tisk!A315,0))</f>
        <v>INV</v>
      </c>
      <c r="R316" s="120"/>
      <c r="S316" s="191" t="str">
        <f ca="1">IF(B316="","",OFFSET(List1!AF$11,tisk!A315,0))</f>
        <v>NE</v>
      </c>
    </row>
    <row r="317" spans="1:19" s="2" customFormat="1" ht="120" x14ac:dyDescent="0.25">
      <c r="A317" s="51"/>
      <c r="B317" s="198"/>
      <c r="C317" s="3" t="str">
        <f ca="1">IF(B316="","",CONCATENATE("Okres ",OFFSET(List1!G$11,tisk!A315,0),"
","Právní forma","
",OFFSET(List1!J$11,tisk!A315,0),"
","IČO ",OFFSET(List1!K$11,tisk!A315,0),"
 ","B.Ú. ",OFFSET(List1!L$11,tisk!A315,0)))</f>
        <v>Okres Olomouc
Právní forma
Obec, městská část hlavního města Prahy
IČO 00635642
 B.Ú. 1814213309/0800</v>
      </c>
      <c r="D317" s="5" t="str">
        <f ca="1">IF(B316="","",OFFSET(List1!O$11,tisk!A315,0))</f>
        <v>Investiční akce "Rekonstrukce MK Luběnice - Severní humna" zahrnuje opravu místní komunikace v délce cca 130 m, která se nachází v blízkosti mateřské školy. Akce vychází ze strategického dokumentu Program rozvoje obce Luběnice na období 2016 - 2022.</v>
      </c>
      <c r="E317" s="199"/>
      <c r="F317" s="67"/>
      <c r="G317" s="191"/>
      <c r="H317" s="200"/>
      <c r="I317" s="198"/>
      <c r="J317" s="198"/>
      <c r="K317" s="198"/>
      <c r="L317" s="198"/>
      <c r="M317" s="191"/>
      <c r="N317" s="217"/>
      <c r="O317" s="217"/>
      <c r="P317" s="191"/>
      <c r="Q317" s="191"/>
      <c r="R317" s="120"/>
      <c r="S317" s="191"/>
    </row>
    <row r="318" spans="1:19" s="2" customFormat="1" ht="45" x14ac:dyDescent="0.25">
      <c r="A318" s="51">
        <f>ROW()/3-1</f>
        <v>105</v>
      </c>
      <c r="B318" s="198"/>
      <c r="C318" s="3"/>
      <c r="D318" s="65" t="str">
        <f ca="1">IF(B316="","",CONCATENATE("Dotace bude použita na:","
",OFFSET(List1!P$11,tisk!A315,0)))</f>
        <v>Dotace bude použita na:
Za provedené práce na rekonstrukci místní komunikace.</v>
      </c>
      <c r="E318" s="199"/>
      <c r="F318" s="68" t="str">
        <f ca="1">IF(B316="","",OFFSET(List1!S$11,tisk!A315,0))</f>
        <v>12/2019</v>
      </c>
      <c r="G318" s="191"/>
      <c r="H318" s="200"/>
      <c r="I318" s="198"/>
      <c r="J318" s="198"/>
      <c r="K318" s="198"/>
      <c r="L318" s="198"/>
      <c r="M318" s="191"/>
      <c r="N318" s="218"/>
      <c r="O318" s="218"/>
      <c r="P318" s="215"/>
      <c r="Q318" s="191"/>
      <c r="R318" s="120"/>
      <c r="S318" s="191"/>
    </row>
    <row r="319" spans="1:19" s="2" customFormat="1" ht="60" x14ac:dyDescent="0.25">
      <c r="A319" s="51"/>
      <c r="B319" s="198">
        <f ca="1">IF(OFFSET(List1!B$11,tisk!A318,0)&gt;0,OFFSET(List1!B$11,tisk!A318,0),"")</f>
        <v>106</v>
      </c>
      <c r="C319" s="3" t="str">
        <f ca="1">IF(B319="","",CONCATENATE(OFFSET(List1!C$11,tisk!A318,0),"
",OFFSET(List1!D$11,tisk!A318,0),"
",OFFSET(List1!E$11,tisk!A318,0),"
",OFFSET(List1!F$11,tisk!A318,0)))</f>
        <v>Obec Štarnov
Štarnov 131
Bohuňovice
78314</v>
      </c>
      <c r="D319" s="64" t="str">
        <f ca="1">IF(B319="","",OFFSET(List1!N$11,tisk!A318,0))</f>
        <v>Vybudování parkovacích zálivů</v>
      </c>
      <c r="E319" s="199">
        <f ca="1">IF(B319="","",OFFSET(List1!Q$11,tisk!A318,0))</f>
        <v>1000000</v>
      </c>
      <c r="F319" s="68" t="str">
        <f ca="1">IF(B319="","",OFFSET(List1!R$11,tisk!A318,0))</f>
        <v>1/2019</v>
      </c>
      <c r="G319" s="191">
        <f ca="1">IF(B319="","",OFFSET(List1!T$11,tisk!A318,0))</f>
        <v>500000</v>
      </c>
      <c r="H319" s="200">
        <f ca="1">IF(B319="","",OFFSET(List1!U$11,tisk!A318,0))</f>
        <v>43830</v>
      </c>
      <c r="I319" s="198">
        <f ca="1">IF(B319="","",OFFSET(List1!W$11,tisk!A318,0))</f>
        <v>140</v>
      </c>
      <c r="J319" s="198">
        <f ca="1">IF(B319="","",OFFSET(List1!X$11,tisk!A318,0))</f>
        <v>141</v>
      </c>
      <c r="K319" s="198">
        <f ca="1">IF(B319="","",OFFSET(List1!Y$11,tisk!A318,0))</f>
        <v>90</v>
      </c>
      <c r="L319" s="198">
        <f ca="1">IF(B319="","",OFFSET(List1!Z$11,tisk!A318,0))</f>
        <v>371</v>
      </c>
      <c r="M319" s="191">
        <f ca="1">IF(B319="","",OFFSET(List1!AA$11,tisk!A318,0))</f>
        <v>0</v>
      </c>
      <c r="N319" s="216">
        <v>500000</v>
      </c>
      <c r="O319" s="216">
        <v>500000</v>
      </c>
      <c r="P319" s="214">
        <v>0</v>
      </c>
      <c r="Q319" s="191" t="str">
        <f ca="1">IF(B319="","",OFFSET(List1!AE$11,tisk!A318,0))</f>
        <v>INV</v>
      </c>
      <c r="R319" s="120"/>
      <c r="S319" s="191" t="str">
        <f ca="1">IF(B319="","",OFFSET(List1!AF$11,tisk!A318,0))</f>
        <v>NE</v>
      </c>
    </row>
    <row r="320" spans="1:19" s="2" customFormat="1" ht="90" x14ac:dyDescent="0.25">
      <c r="A320" s="51"/>
      <c r="B320" s="198"/>
      <c r="C320" s="3" t="str">
        <f ca="1">IF(B319="","",CONCATENATE("Okres ",OFFSET(List1!G$11,tisk!A318,0),"
","Právní forma","
",OFFSET(List1!J$11,tisk!A318,0),"
","IČO ",OFFSET(List1!K$11,tisk!A318,0),"
 ","B.Ú. ",OFFSET(List1!L$11,tisk!A318,0)))</f>
        <v>Okres Olomouc
Právní forma
Obec, městská část hlavního města Prahy
IČO 00635685
 B.Ú. 1801692339/0800</v>
      </c>
      <c r="D320" s="5" t="str">
        <f ca="1">IF(B319="","",OFFSET(List1!O$11,tisk!A318,0))</f>
        <v>Záměrem předkládaného projektu je dílčí část revitalizace návsi v obci Štarnov, v rámci níž budou vybudovány parkovací zálivy v centrální části obce.</v>
      </c>
      <c r="E320" s="199"/>
      <c r="F320" s="67"/>
      <c r="G320" s="191"/>
      <c r="H320" s="200"/>
      <c r="I320" s="198"/>
      <c r="J320" s="198"/>
      <c r="K320" s="198"/>
      <c r="L320" s="198"/>
      <c r="M320" s="191"/>
      <c r="N320" s="217"/>
      <c r="O320" s="217"/>
      <c r="P320" s="191"/>
      <c r="Q320" s="191"/>
      <c r="R320" s="120"/>
      <c r="S320" s="191"/>
    </row>
    <row r="321" spans="1:19" s="2" customFormat="1" ht="45" x14ac:dyDescent="0.25">
      <c r="A321" s="51">
        <f>ROW()/3-1</f>
        <v>106</v>
      </c>
      <c r="B321" s="198"/>
      <c r="C321" s="3"/>
      <c r="D321" s="65" t="str">
        <f ca="1">IF(B319="","",CONCATENATE("Dotace bude použita na:","
",OFFSET(List1!P$11,tisk!A318,0)))</f>
        <v>Dotace bude použita na:
Uznatelné výdaje spojené s vybudováním parkovacích zálivů.</v>
      </c>
      <c r="E321" s="199"/>
      <c r="F321" s="68" t="str">
        <f ca="1">IF(B319="","",OFFSET(List1!S$11,tisk!A318,0))</f>
        <v>12/2019</v>
      </c>
      <c r="G321" s="191"/>
      <c r="H321" s="200"/>
      <c r="I321" s="198"/>
      <c r="J321" s="198"/>
      <c r="K321" s="198"/>
      <c r="L321" s="198"/>
      <c r="M321" s="191"/>
      <c r="N321" s="218"/>
      <c r="O321" s="218"/>
      <c r="P321" s="215"/>
      <c r="Q321" s="191"/>
      <c r="R321" s="120"/>
      <c r="S321" s="191"/>
    </row>
    <row r="322" spans="1:19" s="2" customFormat="1" ht="60" x14ac:dyDescent="0.25">
      <c r="A322" s="51"/>
      <c r="B322" s="198">
        <f ca="1">IF(OFFSET(List1!B$11,tisk!A321,0)&gt;0,OFFSET(List1!B$11,tisk!A321,0),"")</f>
        <v>107</v>
      </c>
      <c r="C322" s="3" t="str">
        <f ca="1">IF(B322="","",CONCATENATE(OFFSET(List1!C$11,tisk!A321,0),"
",OFFSET(List1!D$11,tisk!A321,0),"
",OFFSET(List1!E$11,tisk!A321,0),"
",OFFSET(List1!F$11,tisk!A321,0)))</f>
        <v>Obec Jezernice
Jezernice 206
Jezernice
75131</v>
      </c>
      <c r="D322" s="64" t="str">
        <f ca="1">IF(B322="","",OFFSET(List1!N$11,tisk!A321,0))</f>
        <v>Stavební úpravy ZŠ a MŠ Jezernice</v>
      </c>
      <c r="E322" s="199">
        <f ca="1">IF(B322="","",OFFSET(List1!Q$11,tisk!A321,0))</f>
        <v>830000</v>
      </c>
      <c r="F322" s="68" t="str">
        <f ca="1">IF(B322="","",OFFSET(List1!R$11,tisk!A321,0))</f>
        <v>1/2019</v>
      </c>
      <c r="G322" s="191">
        <f ca="1">IF(B322="","",OFFSET(List1!T$11,tisk!A321,0))</f>
        <v>400000</v>
      </c>
      <c r="H322" s="200">
        <f ca="1">IF(B322="","",OFFSET(List1!U$11,tisk!A321,0))</f>
        <v>43830</v>
      </c>
      <c r="I322" s="198">
        <f ca="1">IF(B322="","",OFFSET(List1!W$11,tisk!A321,0))</f>
        <v>90</v>
      </c>
      <c r="J322" s="198">
        <f ca="1">IF(B322="","",OFFSET(List1!X$11,tisk!A321,0))</f>
        <v>190</v>
      </c>
      <c r="K322" s="198">
        <f ca="1">IF(B322="","",OFFSET(List1!Y$11,tisk!A321,0))</f>
        <v>90</v>
      </c>
      <c r="L322" s="198">
        <f ca="1">IF(B322="","",OFFSET(List1!Z$11,tisk!A321,0))</f>
        <v>370</v>
      </c>
      <c r="M322" s="191">
        <f ca="1">IF(B322="","",OFFSET(List1!AA$11,tisk!A321,0))</f>
        <v>0</v>
      </c>
      <c r="N322" s="216">
        <v>400000</v>
      </c>
      <c r="O322" s="216">
        <v>400000</v>
      </c>
      <c r="P322" s="214">
        <v>0</v>
      </c>
      <c r="Q322" s="191" t="str">
        <f ca="1">IF(B322="","",OFFSET(List1!AE$11,tisk!A321,0))</f>
        <v>INV</v>
      </c>
      <c r="R322" s="120"/>
      <c r="S322" s="191" t="str">
        <f ca="1">IF(B322="","",OFFSET(List1!AF$11,tisk!A321,0))</f>
        <v>NE</v>
      </c>
    </row>
    <row r="323" spans="1:19" s="2" customFormat="1" ht="90" x14ac:dyDescent="0.25">
      <c r="A323" s="51"/>
      <c r="B323" s="198"/>
      <c r="C323" s="3" t="str">
        <f ca="1">IF(B322="","",CONCATENATE("Okres ",OFFSET(List1!G$11,tisk!A321,0),"
","Právní forma","
",OFFSET(List1!J$11,tisk!A321,0),"
","IČO ",OFFSET(List1!K$11,tisk!A321,0),"
 ","B.Ú. ",OFFSET(List1!L$11,tisk!A321,0)))</f>
        <v>Okres Přerov
Právní forma
Obec, městská část hlavního města Prahy
IČO 70040915
 B.Ú. 94-1312831/0710</v>
      </c>
      <c r="D323" s="5" t="str">
        <f ca="1">IF(B322="","",OFFSET(List1!O$11,tisk!A321,0))</f>
        <v>Předmětem projektu je  oprava eternitové, zdravotně závadné střechy nad budovou s keramickou dílnou v základní škole č.p. 39 a oprava chodby, schodiště a sociálního zařízení v budově MŠ a OÚ, č.p. 206.</v>
      </c>
      <c r="E323" s="199"/>
      <c r="F323" s="67"/>
      <c r="G323" s="191"/>
      <c r="H323" s="200"/>
      <c r="I323" s="198"/>
      <c r="J323" s="198"/>
      <c r="K323" s="198"/>
      <c r="L323" s="198"/>
      <c r="M323" s="191"/>
      <c r="N323" s="217"/>
      <c r="O323" s="217"/>
      <c r="P323" s="191"/>
      <c r="Q323" s="191"/>
      <c r="R323" s="120"/>
      <c r="S323" s="191"/>
    </row>
    <row r="324" spans="1:19" s="2" customFormat="1" ht="75" x14ac:dyDescent="0.25">
      <c r="A324" s="51">
        <f>ROW()/3-1</f>
        <v>107</v>
      </c>
      <c r="B324" s="198"/>
      <c r="C324" s="3"/>
      <c r="D324" s="65" t="str">
        <f ca="1">IF(B322="","",CONCATENATE("Dotace bude použita na:","
",OFFSET(List1!P$11,tisk!A321,0)))</f>
        <v>Dotace bude použita na:
Oprava eternitové střechy nad keramickou dílnou ZŠ, oprava podlah, schodiště a sociálních zařízení zaměstnanců MŠ. </v>
      </c>
      <c r="E324" s="199"/>
      <c r="F324" s="68" t="str">
        <f ca="1">IF(B322="","",OFFSET(List1!S$11,tisk!A321,0))</f>
        <v>12/2019</v>
      </c>
      <c r="G324" s="191"/>
      <c r="H324" s="200"/>
      <c r="I324" s="198"/>
      <c r="J324" s="198"/>
      <c r="K324" s="198"/>
      <c r="L324" s="198"/>
      <c r="M324" s="191"/>
      <c r="N324" s="218"/>
      <c r="O324" s="218"/>
      <c r="P324" s="215"/>
      <c r="Q324" s="191"/>
      <c r="R324" s="120"/>
      <c r="S324" s="191"/>
    </row>
    <row r="325" spans="1:19" s="2" customFormat="1" ht="60" x14ac:dyDescent="0.25">
      <c r="A325" s="51"/>
      <c r="B325" s="198">
        <f ca="1">IF(OFFSET(List1!B$11,tisk!A324,0)&gt;0,OFFSET(List1!B$11,tisk!A324,0),"")</f>
        <v>108</v>
      </c>
      <c r="C325" s="3" t="str">
        <f ca="1">IF(B325="","",CONCATENATE(OFFSET(List1!C$11,tisk!A324,0),"
",OFFSET(List1!D$11,tisk!A324,0),"
",OFFSET(List1!E$11,tisk!A324,0),"
",OFFSET(List1!F$11,tisk!A324,0)))</f>
        <v>Obec Senička
Senička 32
Senička
78345</v>
      </c>
      <c r="D325" s="64" t="str">
        <f ca="1">IF(B325="","",OFFSET(List1!N$11,tisk!A324,0))</f>
        <v>Výstavba chodníku podél silnice III/37313 v obci Senička</v>
      </c>
      <c r="E325" s="199">
        <f ca="1">IF(B325="","",OFFSET(List1!Q$11,tisk!A324,0))</f>
        <v>398750.54</v>
      </c>
      <c r="F325" s="68" t="str">
        <f ca="1">IF(B325="","",OFFSET(List1!R$11,tisk!A324,0))</f>
        <v>1/2019</v>
      </c>
      <c r="G325" s="191">
        <f ca="1">IF(B325="","",OFFSET(List1!T$11,tisk!A324,0))</f>
        <v>199375</v>
      </c>
      <c r="H325" s="200">
        <f ca="1">IF(B325="","",OFFSET(List1!U$11,tisk!A324,0))</f>
        <v>43830</v>
      </c>
      <c r="I325" s="198">
        <f ca="1">IF(B325="","",OFFSET(List1!W$11,tisk!A324,0))</f>
        <v>130</v>
      </c>
      <c r="J325" s="198">
        <f ca="1">IF(B325="","",OFFSET(List1!X$11,tisk!A324,0))</f>
        <v>158</v>
      </c>
      <c r="K325" s="198">
        <f ca="1">IF(B325="","",OFFSET(List1!Y$11,tisk!A324,0))</f>
        <v>80</v>
      </c>
      <c r="L325" s="198">
        <f ca="1">IF(B325="","",OFFSET(List1!Z$11,tisk!A324,0))</f>
        <v>368</v>
      </c>
      <c r="M325" s="191">
        <f ca="1">IF(B325="","",OFFSET(List1!AA$11,tisk!A324,0))</f>
        <v>0</v>
      </c>
      <c r="N325" s="216">
        <v>199375</v>
      </c>
      <c r="O325" s="216">
        <v>199375</v>
      </c>
      <c r="P325" s="214">
        <v>0</v>
      </c>
      <c r="Q325" s="191" t="str">
        <f ca="1">IF(B325="","",OFFSET(List1!AE$11,tisk!A324,0))</f>
        <v>INV</v>
      </c>
      <c r="R325" s="120"/>
      <c r="S325" s="191" t="str">
        <f ca="1">IF(B325="","",OFFSET(List1!AF$11,tisk!A324,0))</f>
        <v>NE</v>
      </c>
    </row>
    <row r="326" spans="1:19" s="2" customFormat="1" ht="90" x14ac:dyDescent="0.25">
      <c r="A326" s="51"/>
      <c r="B326" s="198"/>
      <c r="C326" s="3" t="str">
        <f ca="1">IF(B325="","",CONCATENATE("Okres ",OFFSET(List1!G$11,tisk!A324,0),"
","Právní forma","
",OFFSET(List1!J$11,tisk!A324,0),"
","IČO ",OFFSET(List1!K$11,tisk!A324,0),"
 ","B.Ú. ",OFFSET(List1!L$11,tisk!A324,0)))</f>
        <v>Okres Olomouc
Právní forma
Obec, městská část hlavního města Prahy
IČO 00635324
 B.Ú. 1801702349/0800</v>
      </c>
      <c r="D326" s="5" t="str">
        <f ca="1">IF(B325="","",OFFSET(List1!O$11,tisk!A324,0))</f>
        <v>Předmětem žádosti o dotaci je výstavba chodníku a zpevněných ploch v obci Senička podél silnice III/37313. Řešený úsek se nachází v zastavěné části obce a navazuje na stávající dopravní infrastrukturu. Celková délka je 112 m.</v>
      </c>
      <c r="E326" s="199"/>
      <c r="F326" s="67"/>
      <c r="G326" s="191"/>
      <c r="H326" s="200"/>
      <c r="I326" s="198"/>
      <c r="J326" s="198"/>
      <c r="K326" s="198"/>
      <c r="L326" s="198"/>
      <c r="M326" s="191"/>
      <c r="N326" s="217"/>
      <c r="O326" s="217"/>
      <c r="P326" s="191"/>
      <c r="Q326" s="191"/>
      <c r="R326" s="120"/>
      <c r="S326" s="191"/>
    </row>
    <row r="327" spans="1:19" s="2" customFormat="1" ht="90" x14ac:dyDescent="0.25">
      <c r="A327" s="51">
        <f>ROW()/3-1</f>
        <v>108</v>
      </c>
      <c r="B327" s="198"/>
      <c r="C327" s="3"/>
      <c r="D327" s="65" t="str">
        <f ca="1">IF(B325="","",CONCATENATE("Dotace bude použita na:","
",OFFSET(List1!P$11,tisk!A324,0)))</f>
        <v>Dotace bude použita na:
Práce a dodávky HSV - zemní práce, komunikace pozemní, ostatní konstrukce a práce, bourání, přesun sutě, přesun hmot Práce a dodávky PSV - izolace proti vodě, vlhkosti a plynům.</v>
      </c>
      <c r="E327" s="199"/>
      <c r="F327" s="68" t="str">
        <f ca="1">IF(B325="","",OFFSET(List1!S$11,tisk!A324,0))</f>
        <v>12/2019</v>
      </c>
      <c r="G327" s="191"/>
      <c r="H327" s="200"/>
      <c r="I327" s="198"/>
      <c r="J327" s="198"/>
      <c r="K327" s="198"/>
      <c r="L327" s="198"/>
      <c r="M327" s="191"/>
      <c r="N327" s="218"/>
      <c r="O327" s="218"/>
      <c r="P327" s="215"/>
      <c r="Q327" s="191"/>
      <c r="R327" s="120"/>
      <c r="S327" s="191"/>
    </row>
    <row r="328" spans="1:19" s="2" customFormat="1" ht="60" x14ac:dyDescent="0.25">
      <c r="A328" s="51"/>
      <c r="B328" s="198">
        <f ca="1">IF(OFFSET(List1!B$11,tisk!A327,0)&gt;0,OFFSET(List1!B$11,tisk!A327,0),"")</f>
        <v>109</v>
      </c>
      <c r="C328" s="3" t="str">
        <f ca="1">IF(B328="","",CONCATENATE(OFFSET(List1!C$11,tisk!A327,0),"
",OFFSET(List1!D$11,tisk!A327,0),"
",OFFSET(List1!E$11,tisk!A327,0),"
",OFFSET(List1!F$11,tisk!A327,0)))</f>
        <v>Obec Hoštejn
Hoštejn 20
Hoštejn
78901</v>
      </c>
      <c r="D328" s="64" t="str">
        <f ca="1">IF(B328="","",OFFSET(List1!N$11,tisk!A327,0))</f>
        <v>Oprava komunikací v Hoštejně</v>
      </c>
      <c r="E328" s="199">
        <f ca="1">IF(B328="","",OFFSET(List1!Q$11,tisk!A327,0))</f>
        <v>600000</v>
      </c>
      <c r="F328" s="68" t="str">
        <f ca="1">IF(B328="","",OFFSET(List1!R$11,tisk!A327,0))</f>
        <v>4/2019</v>
      </c>
      <c r="G328" s="191">
        <f ca="1">IF(B328="","",OFFSET(List1!T$11,tisk!A327,0))</f>
        <v>300000</v>
      </c>
      <c r="H328" s="200">
        <f ca="1">IF(B328="","",OFFSET(List1!U$11,tisk!A327,0))</f>
        <v>43830</v>
      </c>
      <c r="I328" s="198">
        <f ca="1">IF(B328="","",OFFSET(List1!W$11,tisk!A327,0))</f>
        <v>130</v>
      </c>
      <c r="J328" s="198">
        <f ca="1">IF(B328="","",OFFSET(List1!X$11,tisk!A327,0))</f>
        <v>148</v>
      </c>
      <c r="K328" s="198">
        <f ca="1">IF(B328="","",OFFSET(List1!Y$11,tisk!A327,0))</f>
        <v>90</v>
      </c>
      <c r="L328" s="198">
        <f ca="1">IF(B328="","",OFFSET(List1!Z$11,tisk!A327,0))</f>
        <v>368</v>
      </c>
      <c r="M328" s="191">
        <f ca="1">IF(B328="","",OFFSET(List1!AA$11,tisk!A327,0))</f>
        <v>0</v>
      </c>
      <c r="N328" s="216">
        <v>300000</v>
      </c>
      <c r="O328" s="216">
        <v>300000</v>
      </c>
      <c r="P328" s="214">
        <v>0</v>
      </c>
      <c r="Q328" s="191" t="str">
        <f ca="1">IF(B328="","",OFFSET(List1!AE$11,tisk!A327,0))</f>
        <v>NEINV</v>
      </c>
      <c r="R328" s="120"/>
      <c r="S328" s="191" t="str">
        <f ca="1">IF(B328="","",OFFSET(List1!AF$11,tisk!A327,0))</f>
        <v>NE</v>
      </c>
    </row>
    <row r="329" spans="1:19" s="2" customFormat="1" ht="90" x14ac:dyDescent="0.25">
      <c r="A329" s="51"/>
      <c r="B329" s="198"/>
      <c r="C329" s="3" t="str">
        <f ca="1">IF(B328="","",CONCATENATE("Okres ",OFFSET(List1!G$11,tisk!A327,0),"
","Právní forma","
",OFFSET(List1!J$11,tisk!A327,0),"
","IČO ",OFFSET(List1!K$11,tisk!A327,0),"
 ","B.Ú. ",OFFSET(List1!L$11,tisk!A327,0)))</f>
        <v>Okres Šumperk
Právní forma
Obec, městská část hlavního města Prahy
IČO 00302589
 B.Ú. 8124841/0100</v>
      </c>
      <c r="D329" s="5" t="str">
        <f ca="1">IF(B328="","",OFFSET(List1!O$11,tisk!A327,0))</f>
        <v>Oprava povrchu komunikací stříkanou emulzí a dlažbou a oprava krajnic.</v>
      </c>
      <c r="E329" s="199"/>
      <c r="F329" s="67"/>
      <c r="G329" s="191"/>
      <c r="H329" s="200"/>
      <c r="I329" s="198"/>
      <c r="J329" s="198"/>
      <c r="K329" s="198"/>
      <c r="L329" s="198"/>
      <c r="M329" s="191"/>
      <c r="N329" s="217"/>
      <c r="O329" s="217"/>
      <c r="P329" s="191"/>
      <c r="Q329" s="191"/>
      <c r="R329" s="120"/>
      <c r="S329" s="191"/>
    </row>
    <row r="330" spans="1:19" s="2" customFormat="1" ht="45" x14ac:dyDescent="0.25">
      <c r="A330" s="51">
        <f>ROW()/3-1</f>
        <v>109</v>
      </c>
      <c r="B330" s="198"/>
      <c r="C330" s="3"/>
      <c r="D330" s="65" t="str">
        <f ca="1">IF(B328="","",CONCATENATE("Dotace bude použita na:","
",OFFSET(List1!P$11,tisk!A327,0)))</f>
        <v>Dotace bude použita na:
Opravy místních komunikací tryskovou metodou, dlažbou a dosypáním krajnic.</v>
      </c>
      <c r="E330" s="199"/>
      <c r="F330" s="68" t="str">
        <f ca="1">IF(B328="","",OFFSET(List1!S$11,tisk!A327,0))</f>
        <v>12/2019</v>
      </c>
      <c r="G330" s="191"/>
      <c r="H330" s="200"/>
      <c r="I330" s="198"/>
      <c r="J330" s="198"/>
      <c r="K330" s="198"/>
      <c r="L330" s="198"/>
      <c r="M330" s="191"/>
      <c r="N330" s="218"/>
      <c r="O330" s="218"/>
      <c r="P330" s="215"/>
      <c r="Q330" s="191"/>
      <c r="R330" s="120"/>
      <c r="S330" s="191"/>
    </row>
    <row r="331" spans="1:19" s="2" customFormat="1" ht="60" x14ac:dyDescent="0.25">
      <c r="A331" s="51"/>
      <c r="B331" s="198">
        <f ca="1">IF(OFFSET(List1!B$11,tisk!A330,0)&gt;0,OFFSET(List1!B$11,tisk!A330,0),"")</f>
        <v>110</v>
      </c>
      <c r="C331" s="3" t="str">
        <f ca="1">IF(B331="","",CONCATENATE(OFFSET(List1!C$11,tisk!A330,0),"
",OFFSET(List1!D$11,tisk!A330,0),"
",OFFSET(List1!E$11,tisk!A330,0),"
",OFFSET(List1!F$11,tisk!A330,0)))</f>
        <v>Obec Kamenná
Kamenná 2
Kamenná
78974</v>
      </c>
      <c r="D331" s="64" t="str">
        <f ca="1">IF(B331="","",OFFSET(List1!N$11,tisk!A330,0))</f>
        <v>Oprava objektu č.p. 3 - budova šaten na hřišti v obci Kamenná</v>
      </c>
      <c r="E331" s="199">
        <f ca="1">IF(B331="","",OFFSET(List1!Q$11,tisk!A330,0))</f>
        <v>597811</v>
      </c>
      <c r="F331" s="68" t="str">
        <f ca="1">IF(B331="","",OFFSET(List1!R$11,tisk!A330,0))</f>
        <v>5/2019</v>
      </c>
      <c r="G331" s="191">
        <f ca="1">IF(B331="","",OFFSET(List1!T$11,tisk!A330,0))</f>
        <v>298905</v>
      </c>
      <c r="H331" s="200">
        <f ca="1">IF(B331="","",OFFSET(List1!U$11,tisk!A330,0))</f>
        <v>43830</v>
      </c>
      <c r="I331" s="198">
        <f ca="1">IF(B331="","",OFFSET(List1!W$11,tisk!A330,0))</f>
        <v>160</v>
      </c>
      <c r="J331" s="198">
        <f ca="1">IF(B331="","",OFFSET(List1!X$11,tisk!A330,0))</f>
        <v>118</v>
      </c>
      <c r="K331" s="198">
        <f ca="1">IF(B331="","",OFFSET(List1!Y$11,tisk!A330,0))</f>
        <v>90</v>
      </c>
      <c r="L331" s="198">
        <f ca="1">IF(B331="","",OFFSET(List1!Z$11,tisk!A330,0))</f>
        <v>368</v>
      </c>
      <c r="M331" s="191">
        <f ca="1">IF(B331="","",OFFSET(List1!AA$11,tisk!A330,0))</f>
        <v>0</v>
      </c>
      <c r="N331" s="216">
        <v>298905</v>
      </c>
      <c r="O331" s="216">
        <v>298905</v>
      </c>
      <c r="P331" s="214">
        <v>0</v>
      </c>
      <c r="Q331" s="191" t="str">
        <f ca="1">IF(B331="","",OFFSET(List1!AE$11,tisk!A330,0))</f>
        <v>NEINV</v>
      </c>
      <c r="R331" s="120"/>
      <c r="S331" s="191" t="str">
        <f ca="1">IF(B331="","",OFFSET(List1!AF$11,tisk!A330,0))</f>
        <v>NE</v>
      </c>
    </row>
    <row r="332" spans="1:19" s="2" customFormat="1" ht="90" x14ac:dyDescent="0.25">
      <c r="A332" s="51"/>
      <c r="B332" s="198"/>
      <c r="C332" s="3" t="str">
        <f ca="1">IF(B331="","",CONCATENATE("Okres ",OFFSET(List1!G$11,tisk!A330,0),"
","Právní forma","
",OFFSET(List1!J$11,tisk!A330,0),"
","IČO ",OFFSET(List1!K$11,tisk!A330,0),"
 ","B.Ú. ",OFFSET(List1!L$11,tisk!A330,0)))</f>
        <v>Okres Šumperk
Právní forma
Obec, městská část hlavního města Prahy
IČO 00302759
 B.Ú. 94-5214841/0710</v>
      </c>
      <c r="D332" s="5" t="str">
        <f ca="1">IF(B331="","",OFFSET(List1!O$11,tisk!A330,0))</f>
        <v>Oprava objektu č.p. 3 -budova šaten na hřišti - zázemí pro sportovní a společenské aktivity v obci Kamenná.</v>
      </c>
      <c r="E332" s="199"/>
      <c r="F332" s="67"/>
      <c r="G332" s="191"/>
      <c r="H332" s="200"/>
      <c r="I332" s="198"/>
      <c r="J332" s="198"/>
      <c r="K332" s="198"/>
      <c r="L332" s="198"/>
      <c r="M332" s="191"/>
      <c r="N332" s="217"/>
      <c r="O332" s="217"/>
      <c r="P332" s="191"/>
      <c r="Q332" s="191"/>
      <c r="R332" s="120"/>
      <c r="S332" s="191"/>
    </row>
    <row r="333" spans="1:19" s="2" customFormat="1" ht="45" x14ac:dyDescent="0.25">
      <c r="A333" s="51">
        <f>ROW()/3-1</f>
        <v>110</v>
      </c>
      <c r="B333" s="198"/>
      <c r="C333" s="3"/>
      <c r="D333" s="65" t="str">
        <f ca="1">IF(B331="","",CONCATENATE("Dotace bude použita na:","
",OFFSET(List1!P$11,tisk!A330,0)))</f>
        <v>Dotace bude použita na:
Oprava sociálního zařízení, oprava fasády a nátěr střechy.</v>
      </c>
      <c r="E333" s="199"/>
      <c r="F333" s="68" t="str">
        <f ca="1">IF(B331="","",OFFSET(List1!S$11,tisk!A330,0))</f>
        <v>10/2019</v>
      </c>
      <c r="G333" s="191"/>
      <c r="H333" s="200"/>
      <c r="I333" s="198"/>
      <c r="J333" s="198"/>
      <c r="K333" s="198"/>
      <c r="L333" s="198"/>
      <c r="M333" s="191"/>
      <c r="N333" s="218"/>
      <c r="O333" s="218"/>
      <c r="P333" s="215"/>
      <c r="Q333" s="191"/>
      <c r="R333" s="120"/>
      <c r="S333" s="191"/>
    </row>
    <row r="334" spans="1:19" s="2" customFormat="1" ht="60" x14ac:dyDescent="0.25">
      <c r="A334" s="51"/>
      <c r="B334" s="198">
        <f ca="1">IF(OFFSET(List1!B$11,tisk!A333,0)&gt;0,OFFSET(List1!B$11,tisk!A333,0),"")</f>
        <v>111</v>
      </c>
      <c r="C334" s="3" t="str">
        <f ca="1">IF(B334="","",CONCATENATE(OFFSET(List1!C$11,tisk!A333,0),"
",OFFSET(List1!D$11,tisk!A333,0),"
",OFFSET(List1!E$11,tisk!A333,0),"
",OFFSET(List1!F$11,tisk!A333,0)))</f>
        <v>Obec Skalička
Skalička ev. 2
Skalička
75352</v>
      </c>
      <c r="D334" s="64" t="str">
        <f ca="1">IF(B334="","",OFFSET(List1!N$11,tisk!A333,0))</f>
        <v>Rekonstrukce kotelny v Základní škole Skalička</v>
      </c>
      <c r="E334" s="199">
        <f ca="1">IF(B334="","",OFFSET(List1!Q$11,tisk!A333,0))</f>
        <v>525826</v>
      </c>
      <c r="F334" s="68" t="str">
        <f ca="1">IF(B334="","",OFFSET(List1!R$11,tisk!A333,0))</f>
        <v>1/2019</v>
      </c>
      <c r="G334" s="191">
        <f ca="1">IF(B334="","",OFFSET(List1!T$11,tisk!A333,0))</f>
        <v>262913</v>
      </c>
      <c r="H334" s="200">
        <f ca="1">IF(B334="","",OFFSET(List1!U$11,tisk!A333,0))</f>
        <v>43830</v>
      </c>
      <c r="I334" s="198">
        <f ca="1">IF(B334="","",OFFSET(List1!W$11,tisk!A333,0))</f>
        <v>90</v>
      </c>
      <c r="J334" s="198">
        <f ca="1">IF(B334="","",OFFSET(List1!X$11,tisk!A333,0))</f>
        <v>188</v>
      </c>
      <c r="K334" s="198">
        <f ca="1">IF(B334="","",OFFSET(List1!Y$11,tisk!A333,0))</f>
        <v>90</v>
      </c>
      <c r="L334" s="198">
        <f ca="1">IF(B334="","",OFFSET(List1!Z$11,tisk!A333,0))</f>
        <v>368</v>
      </c>
      <c r="M334" s="191">
        <f ca="1">IF(B334="","",OFFSET(List1!AA$11,tisk!A333,0))</f>
        <v>0</v>
      </c>
      <c r="N334" s="216">
        <v>262913</v>
      </c>
      <c r="O334" s="216">
        <v>262913</v>
      </c>
      <c r="P334" s="214">
        <v>0</v>
      </c>
      <c r="Q334" s="191" t="str">
        <f ca="1">IF(B334="","",OFFSET(List1!AE$11,tisk!A333,0))</f>
        <v>INV</v>
      </c>
      <c r="R334" s="120"/>
      <c r="S334" s="191" t="str">
        <f ca="1">IF(B334="","",OFFSET(List1!AF$11,tisk!A333,0))</f>
        <v>NE</v>
      </c>
    </row>
    <row r="335" spans="1:19" s="2" customFormat="1" ht="90" x14ac:dyDescent="0.25">
      <c r="A335" s="51"/>
      <c r="B335" s="198"/>
      <c r="C335" s="3" t="str">
        <f ca="1">IF(B334="","",CONCATENATE("Okres ",OFFSET(List1!G$11,tisk!A333,0),"
","Právní forma","
",OFFSET(List1!J$11,tisk!A333,0),"
","IČO ",OFFSET(List1!K$11,tisk!A333,0),"
 ","B.Ú. ",OFFSET(List1!L$11,tisk!A333,0)))</f>
        <v>Okres Přerov
Právní forma
Obec, městská část hlavního města Prahy
IČO 00301949
 B.Ú. 4142454399/0800</v>
      </c>
      <c r="D335" s="5" t="str">
        <f ca="1">IF(B334="","",OFFSET(List1!O$11,tisk!A333,0))</f>
        <v>Projekt řeší rekonstrukci plynové kotelny v budově Základní a mateřské školy v obci Skalička. Stávající 3 plynové kotle jsou na hranici životnosti, tyto kotle budou nahrazeny dvěmi novými výkonnějšími kotly s vyšší účinností.</v>
      </c>
      <c r="E335" s="199"/>
      <c r="F335" s="67"/>
      <c r="G335" s="191"/>
      <c r="H335" s="200"/>
      <c r="I335" s="198"/>
      <c r="J335" s="198"/>
      <c r="K335" s="198"/>
      <c r="L335" s="198"/>
      <c r="M335" s="191"/>
      <c r="N335" s="217"/>
      <c r="O335" s="217"/>
      <c r="P335" s="191"/>
      <c r="Q335" s="191"/>
      <c r="R335" s="120"/>
      <c r="S335" s="191"/>
    </row>
    <row r="336" spans="1:19" s="2" customFormat="1" ht="45" x14ac:dyDescent="0.25">
      <c r="A336" s="51">
        <f>ROW()/3-1</f>
        <v>111</v>
      </c>
      <c r="B336" s="198"/>
      <c r="C336" s="3"/>
      <c r="D336" s="65" t="str">
        <f ca="1">IF(B334="","",CONCATENATE("Dotace bude použita na:","
",OFFSET(List1!P$11,tisk!A333,0)))</f>
        <v>Dotace bude použita na:
Kotle, nezbytné napojení na otopnou soustavu, vyvložkování komína.</v>
      </c>
      <c r="E336" s="199"/>
      <c r="F336" s="68" t="str">
        <f ca="1">IF(B334="","",OFFSET(List1!S$11,tisk!A333,0))</f>
        <v>12/2019</v>
      </c>
      <c r="G336" s="191"/>
      <c r="H336" s="200"/>
      <c r="I336" s="198"/>
      <c r="J336" s="198"/>
      <c r="K336" s="198"/>
      <c r="L336" s="198"/>
      <c r="M336" s="191"/>
      <c r="N336" s="218"/>
      <c r="O336" s="218"/>
      <c r="P336" s="215"/>
      <c r="Q336" s="191"/>
      <c r="R336" s="120"/>
      <c r="S336" s="191"/>
    </row>
    <row r="337" spans="1:19" s="2" customFormat="1" ht="60" x14ac:dyDescent="0.25">
      <c r="A337" s="51"/>
      <c r="B337" s="198">
        <f ca="1">IF(OFFSET(List1!B$11,tisk!A336,0)&gt;0,OFFSET(List1!B$11,tisk!A336,0),"")</f>
        <v>112</v>
      </c>
      <c r="C337" s="3" t="str">
        <f ca="1">IF(B337="","",CONCATENATE(OFFSET(List1!C$11,tisk!A336,0),"
",OFFSET(List1!D$11,tisk!A336,0),"
",OFFSET(List1!E$11,tisk!A336,0),"
",OFFSET(List1!F$11,tisk!A336,0)))</f>
        <v>Obec Brníčko
Brníčko 120
Brníčko
78975</v>
      </c>
      <c r="D337" s="64" t="str">
        <f ca="1">IF(B337="","",OFFSET(List1!N$11,tisk!A336,0))</f>
        <v>Oprava budovy hasičské zbrojnice v obci Brníčko</v>
      </c>
      <c r="E337" s="199">
        <f ca="1">IF(B337="","",OFFSET(List1!Q$11,tisk!A336,0))</f>
        <v>1096106</v>
      </c>
      <c r="F337" s="68" t="str">
        <f ca="1">IF(B337="","",OFFSET(List1!R$11,tisk!A336,0))</f>
        <v>4/2019</v>
      </c>
      <c r="G337" s="191">
        <f ca="1">IF(B337="","",OFFSET(List1!T$11,tisk!A336,0))</f>
        <v>500000</v>
      </c>
      <c r="H337" s="200">
        <f ca="1">IF(B337="","",OFFSET(List1!U$11,tisk!A336,0))</f>
        <v>43830</v>
      </c>
      <c r="I337" s="198">
        <f ca="1">IF(B337="","",OFFSET(List1!W$11,tisk!A336,0))</f>
        <v>110</v>
      </c>
      <c r="J337" s="198">
        <f ca="1">IF(B337="","",OFFSET(List1!X$11,tisk!A336,0))</f>
        <v>168</v>
      </c>
      <c r="K337" s="198">
        <f ca="1">IF(B337="","",OFFSET(List1!Y$11,tisk!A336,0))</f>
        <v>90</v>
      </c>
      <c r="L337" s="198">
        <f ca="1">IF(B337="","",OFFSET(List1!Z$11,tisk!A336,0))</f>
        <v>368</v>
      </c>
      <c r="M337" s="191">
        <f ca="1">IF(B337="","",OFFSET(List1!AA$11,tisk!A336,0))</f>
        <v>0</v>
      </c>
      <c r="N337" s="216">
        <v>500000</v>
      </c>
      <c r="O337" s="216">
        <v>500000</v>
      </c>
      <c r="P337" s="214">
        <v>0</v>
      </c>
      <c r="Q337" s="191" t="str">
        <f ca="1">IF(B337="","",OFFSET(List1!AE$11,tisk!A336,0))</f>
        <v>NEINV</v>
      </c>
      <c r="R337" s="120"/>
      <c r="S337" s="191" t="str">
        <f ca="1">IF(B337="","",OFFSET(List1!AF$11,tisk!A336,0))</f>
        <v>NE</v>
      </c>
    </row>
    <row r="338" spans="1:19" s="2" customFormat="1" ht="90" x14ac:dyDescent="0.25">
      <c r="A338" s="51"/>
      <c r="B338" s="198"/>
      <c r="C338" s="3" t="str">
        <f ca="1">IF(B337="","",CONCATENATE("Okres ",OFFSET(List1!G$11,tisk!A336,0),"
","Právní forma","
",OFFSET(List1!J$11,tisk!A336,0),"
","IČO ",OFFSET(List1!K$11,tisk!A336,0),"
 ","B.Ú. ",OFFSET(List1!L$11,tisk!A336,0)))</f>
        <v>Okres Šumperk
Právní forma
Obec, městská část hlavního města Prahy
IČO 00302422
 B.Ú. 264831297/0300</v>
      </c>
      <c r="D338" s="5" t="str">
        <f ca="1">IF(B337="","",OFFSET(List1!O$11,tisk!A336,0))</f>
        <v>Předmětem dotace je rekonstrukce budovy hasičské zbrojnice v obci Brníčko.</v>
      </c>
      <c r="E338" s="199"/>
      <c r="F338" s="67"/>
      <c r="G338" s="191"/>
      <c r="H338" s="200"/>
      <c r="I338" s="198"/>
      <c r="J338" s="198"/>
      <c r="K338" s="198"/>
      <c r="L338" s="198"/>
      <c r="M338" s="191"/>
      <c r="N338" s="217"/>
      <c r="O338" s="217"/>
      <c r="P338" s="191"/>
      <c r="Q338" s="191"/>
      <c r="R338" s="120"/>
      <c r="S338" s="191"/>
    </row>
    <row r="339" spans="1:19" s="2" customFormat="1" ht="60" x14ac:dyDescent="0.25">
      <c r="A339" s="51">
        <f>ROW()/3-1</f>
        <v>112</v>
      </c>
      <c r="B339" s="198"/>
      <c r="C339" s="3"/>
      <c r="D339" s="65" t="str">
        <f ca="1">IF(B337="","",CONCATENATE("Dotace bude použita na:","
",OFFSET(List1!P$11,tisk!A336,0)))</f>
        <v>Dotace bude použita na:
Výměna oken včetně zednických prací, výměna hlavních vrat včetně zednických prací.</v>
      </c>
      <c r="E339" s="199"/>
      <c r="F339" s="68" t="str">
        <f ca="1">IF(B337="","",OFFSET(List1!S$11,tisk!A336,0))</f>
        <v>7/2019</v>
      </c>
      <c r="G339" s="191"/>
      <c r="H339" s="200"/>
      <c r="I339" s="198"/>
      <c r="J339" s="198"/>
      <c r="K339" s="198"/>
      <c r="L339" s="198"/>
      <c r="M339" s="191"/>
      <c r="N339" s="218"/>
      <c r="O339" s="218"/>
      <c r="P339" s="215"/>
      <c r="Q339" s="191"/>
      <c r="R339" s="120"/>
      <c r="S339" s="191"/>
    </row>
    <row r="340" spans="1:19" s="2" customFormat="1" ht="60" x14ac:dyDescent="0.25">
      <c r="A340" s="51"/>
      <c r="B340" s="198">
        <f ca="1">IF(OFFSET(List1!B$11,tisk!A339,0)&gt;0,OFFSET(List1!B$11,tisk!A339,0),"")</f>
        <v>113</v>
      </c>
      <c r="C340" s="3" t="str">
        <f ca="1">IF(B340="","",CONCATENATE(OFFSET(List1!C$11,tisk!A339,0),"
",OFFSET(List1!D$11,tisk!A339,0),"
",OFFSET(List1!E$11,tisk!A339,0),"
",OFFSET(List1!F$11,tisk!A339,0)))</f>
        <v>Obec Cholina
Cholina 52
Cholina
78322</v>
      </c>
      <c r="D340" s="64" t="str">
        <f ca="1">IF(B340="","",OFFSET(List1!N$11,tisk!A339,0))</f>
        <v>Dům pro příjmově vymezené osoby - výměna oken</v>
      </c>
      <c r="E340" s="199">
        <f ca="1">IF(B340="","",OFFSET(List1!Q$11,tisk!A339,0))</f>
        <v>1200000</v>
      </c>
      <c r="F340" s="68" t="str">
        <f ca="1">IF(B340="","",OFFSET(List1!R$11,tisk!A339,0))</f>
        <v>1/2019</v>
      </c>
      <c r="G340" s="191">
        <f ca="1">IF(B340="","",OFFSET(List1!T$11,tisk!A339,0))</f>
        <v>500000</v>
      </c>
      <c r="H340" s="200">
        <f ca="1">IF(B340="","",OFFSET(List1!U$11,tisk!A339,0))</f>
        <v>43830</v>
      </c>
      <c r="I340" s="198">
        <f ca="1">IF(B340="","",OFFSET(List1!W$11,tisk!A339,0))</f>
        <v>90</v>
      </c>
      <c r="J340" s="198">
        <f ca="1">IF(B340="","",OFFSET(List1!X$11,tisk!A339,0))</f>
        <v>138</v>
      </c>
      <c r="K340" s="198">
        <f ca="1">IF(B340="","",OFFSET(List1!Y$11,tisk!A339,0))</f>
        <v>140</v>
      </c>
      <c r="L340" s="198">
        <f ca="1">IF(B340="","",OFFSET(List1!Z$11,tisk!A339,0))</f>
        <v>368</v>
      </c>
      <c r="M340" s="191">
        <f ca="1">IF(B340="","",OFFSET(List1!AA$11,tisk!A339,0))</f>
        <v>0</v>
      </c>
      <c r="N340" s="216">
        <v>500000</v>
      </c>
      <c r="O340" s="216">
        <v>500000</v>
      </c>
      <c r="P340" s="214">
        <v>0</v>
      </c>
      <c r="Q340" s="191" t="str">
        <f ca="1">IF(B340="","",OFFSET(List1!AE$11,tisk!A339,0))</f>
        <v>NEINV</v>
      </c>
      <c r="R340" s="120"/>
      <c r="S340" s="191" t="str">
        <f ca="1">IF(B340="","",OFFSET(List1!AF$11,tisk!A339,0))</f>
        <v>NE</v>
      </c>
    </row>
    <row r="341" spans="1:19" s="2" customFormat="1" ht="105" x14ac:dyDescent="0.25">
      <c r="A341" s="51"/>
      <c r="B341" s="198"/>
      <c r="C341" s="3" t="str">
        <f ca="1">IF(B340="","",CONCATENATE("Okres ",OFFSET(List1!G$11,tisk!A339,0),"
","Právní forma","
",OFFSET(List1!J$11,tisk!A339,0),"
","IČO ",OFFSET(List1!K$11,tisk!A339,0),"
 ","B.Ú. ",OFFSET(List1!L$11,tisk!A339,0)))</f>
        <v>Okres Olomouc
Právní forma
Obec, městská část hlavního města Prahy
IČO 00299006
 B.Ú. 94-315811/0710</v>
      </c>
      <c r="D341" s="5" t="str">
        <f ca="1">IF(B340="","",OFFSET(List1!O$11,tisk!A339,0))</f>
        <v>V domě pro příjmově vymezené osoby v Cholině je nutná výměna oken, výmalba a regenerace společných prostor, generální úklid. Netěsní okna ani ostění, okna jsou již neseřiditelná. Vzhledem ke kritickým vadám je komfort bydlení snížen pod únosnou mez.</v>
      </c>
      <c r="E341" s="199"/>
      <c r="F341" s="67"/>
      <c r="G341" s="191"/>
      <c r="H341" s="200"/>
      <c r="I341" s="198"/>
      <c r="J341" s="198"/>
      <c r="K341" s="198"/>
      <c r="L341" s="198"/>
      <c r="M341" s="191"/>
      <c r="N341" s="217"/>
      <c r="O341" s="217"/>
      <c r="P341" s="191"/>
      <c r="Q341" s="191"/>
      <c r="R341" s="120"/>
      <c r="S341" s="191"/>
    </row>
    <row r="342" spans="1:19" s="2" customFormat="1" ht="60" x14ac:dyDescent="0.25">
      <c r="A342" s="51">
        <f>ROW()/3-1</f>
        <v>113</v>
      </c>
      <c r="B342" s="198"/>
      <c r="C342" s="3"/>
      <c r="D342" s="65" t="str">
        <f ca="1">IF(B340="","",CONCATENATE("Dotace bude použita na:","
",OFFSET(List1!P$11,tisk!A339,0)))</f>
        <v>Dotace bude použita na:
Výměna oken, parapetů, zednické zapravení, montáž žaluzií, výmalba, generální úklid.</v>
      </c>
      <c r="E342" s="199"/>
      <c r="F342" s="68" t="str">
        <f ca="1">IF(B340="","",OFFSET(List1!S$11,tisk!A339,0))</f>
        <v>12/2019</v>
      </c>
      <c r="G342" s="191"/>
      <c r="H342" s="200"/>
      <c r="I342" s="198"/>
      <c r="J342" s="198"/>
      <c r="K342" s="198"/>
      <c r="L342" s="198"/>
      <c r="M342" s="191"/>
      <c r="N342" s="218"/>
      <c r="O342" s="218"/>
      <c r="P342" s="215"/>
      <c r="Q342" s="191"/>
      <c r="R342" s="120"/>
      <c r="S342" s="191"/>
    </row>
    <row r="343" spans="1:19" s="2" customFormat="1" ht="60" x14ac:dyDescent="0.25">
      <c r="A343" s="51"/>
      <c r="B343" s="198">
        <f ca="1">IF(OFFSET(List1!B$11,tisk!A342,0)&gt;0,OFFSET(List1!B$11,tisk!A342,0),"")</f>
        <v>114</v>
      </c>
      <c r="C343" s="3" t="str">
        <f ca="1">IF(B343="","",CONCATENATE(OFFSET(List1!C$11,tisk!A342,0),"
",OFFSET(List1!D$11,tisk!A342,0),"
",OFFSET(List1!E$11,tisk!A342,0),"
",OFFSET(List1!F$11,tisk!A342,0)))</f>
        <v>Městys Nezamyslice
Tjabinova 111
Nezamyslice
79826</v>
      </c>
      <c r="D343" s="64" t="str">
        <f ca="1">IF(B343="","",OFFSET(List1!N$11,tisk!A342,0))</f>
        <v>Obnova a zateplení fasády nákupního střediska městyse Nezamyslice</v>
      </c>
      <c r="E343" s="199">
        <f ca="1">IF(B343="","",OFFSET(List1!Q$11,tisk!A342,0))</f>
        <v>1100000</v>
      </c>
      <c r="F343" s="68" t="str">
        <f ca="1">IF(B343="","",OFFSET(List1!R$11,tisk!A342,0))</f>
        <v>1/2019</v>
      </c>
      <c r="G343" s="191">
        <f ca="1">IF(B343="","",OFFSET(List1!T$11,tisk!A342,0))</f>
        <v>500000</v>
      </c>
      <c r="H343" s="200">
        <f ca="1">IF(B343="","",OFFSET(List1!U$11,tisk!A342,0))</f>
        <v>43830</v>
      </c>
      <c r="I343" s="198">
        <f ca="1">IF(B343="","",OFFSET(List1!W$11,tisk!A342,0))</f>
        <v>70</v>
      </c>
      <c r="J343" s="198">
        <f ca="1">IF(B343="","",OFFSET(List1!X$11,tisk!A342,0))</f>
        <v>158</v>
      </c>
      <c r="K343" s="198">
        <f ca="1">IF(B343="","",OFFSET(List1!Y$11,tisk!A342,0))</f>
        <v>140</v>
      </c>
      <c r="L343" s="198">
        <f ca="1">IF(B343="","",OFFSET(List1!Z$11,tisk!A342,0))</f>
        <v>368</v>
      </c>
      <c r="M343" s="191">
        <f ca="1">IF(B343="","",OFFSET(List1!AA$11,tisk!A342,0))</f>
        <v>0</v>
      </c>
      <c r="N343" s="216">
        <v>500000</v>
      </c>
      <c r="O343" s="216">
        <v>500000</v>
      </c>
      <c r="P343" s="214">
        <v>0</v>
      </c>
      <c r="Q343" s="191" t="str">
        <f ca="1">IF(B343="","",OFFSET(List1!AE$11,tisk!A342,0))</f>
        <v>INV+NEINV</v>
      </c>
      <c r="R343" s="120"/>
      <c r="S343" s="191" t="str">
        <f ca="1">IF(B343="","",OFFSET(List1!AF$11,tisk!A342,0))</f>
        <v>ANO</v>
      </c>
    </row>
    <row r="344" spans="1:19" s="2" customFormat="1" ht="120" x14ac:dyDescent="0.25">
      <c r="A344" s="51"/>
      <c r="B344" s="198"/>
      <c r="C344" s="3" t="str">
        <f ca="1">IF(B343="","",CONCATENATE("Okres ",OFFSET(List1!G$11,tisk!A342,0),"
","Právní forma","
",OFFSET(List1!J$11,tisk!A342,0),"
","IČO ",OFFSET(List1!K$11,tisk!A342,0),"
 ","B.Ú. ",OFFSET(List1!L$11,tisk!A342,0)))</f>
        <v>Okres Prostějov
Právní forma
Obec, městská část hlavního města Prahy
IČO 00288501
 B.Ú. 2829701/0100</v>
      </c>
      <c r="D344" s="5" t="str">
        <f ca="1">IF(B343="","",OFFSET(List1!O$11,tisk!A342,0))</f>
        <v>Jedná se o obnovu a zateplení fasády nákupního střediska městyse Nezamyslice. Nákupní středisko je umístěno v centru městyse a stav jeho fasády vyžaduje nutnou obnovu. Zateplením dojde k úspoře energií a novou fasádou ke zkrášlení centra městyse.</v>
      </c>
      <c r="E344" s="199"/>
      <c r="F344" s="67"/>
      <c r="G344" s="191"/>
      <c r="H344" s="200"/>
      <c r="I344" s="198"/>
      <c r="J344" s="198"/>
      <c r="K344" s="198"/>
      <c r="L344" s="198"/>
      <c r="M344" s="191"/>
      <c r="N344" s="217"/>
      <c r="O344" s="217"/>
      <c r="P344" s="191"/>
      <c r="Q344" s="191"/>
      <c r="R344" s="120"/>
      <c r="S344" s="191"/>
    </row>
    <row r="345" spans="1:19" s="2" customFormat="1" ht="120" x14ac:dyDescent="0.25">
      <c r="A345" s="51">
        <f>ROW()/3-1</f>
        <v>114</v>
      </c>
      <c r="B345" s="198"/>
      <c r="C345" s="3"/>
      <c r="D345" s="65" t="str">
        <f ca="1">IF(B343="","",CONCATENATE("Dotace bude použita na:","
",OFFSET(List1!P$11,tisk!A342,0)))</f>
        <v>Dotace bude použita na:
Stavební práce: obnova a zateplení většiny fasády nákupního střediska, obnova břizolitové omítky soklu, obklady vstupních schodišť, okenních špalet a parapetů. Stavební práce: obnova části fasády nákupního střediska.</v>
      </c>
      <c r="E345" s="199"/>
      <c r="F345" s="68" t="str">
        <f ca="1">IF(B343="","",OFFSET(List1!S$11,tisk!A342,0))</f>
        <v>12/2019</v>
      </c>
      <c r="G345" s="191"/>
      <c r="H345" s="200"/>
      <c r="I345" s="198"/>
      <c r="J345" s="198"/>
      <c r="K345" s="198"/>
      <c r="L345" s="198"/>
      <c r="M345" s="191"/>
      <c r="N345" s="218"/>
      <c r="O345" s="218"/>
      <c r="P345" s="215"/>
      <c r="Q345" s="191"/>
      <c r="R345" s="120"/>
      <c r="S345" s="191"/>
    </row>
    <row r="346" spans="1:19" s="2" customFormat="1" ht="75" x14ac:dyDescent="0.25">
      <c r="A346" s="51"/>
      <c r="B346" s="198">
        <f ca="1">IF(OFFSET(List1!B$11,tisk!A345,0)&gt;0,OFFSET(List1!B$11,tisk!A345,0),"")</f>
        <v>115</v>
      </c>
      <c r="C346" s="3" t="str">
        <f ca="1">IF(B346="","",CONCATENATE(OFFSET(List1!C$11,tisk!A345,0),"
",OFFSET(List1!D$11,tisk!A345,0),"
",OFFSET(List1!E$11,tisk!A345,0),"
",OFFSET(List1!F$11,tisk!A345,0)))</f>
        <v>Obec Čelechovice na Hané
Hlavní 9
Čelechovice na Hané
79816</v>
      </c>
      <c r="D346" s="64" t="str">
        <f ca="1">IF(B346="","",OFFSET(List1!N$11,tisk!A345,0))</f>
        <v>Udržovací práce objektu hasičské zbrojnice - Čelechovice na Hané</v>
      </c>
      <c r="E346" s="199">
        <f ca="1">IF(B346="","",OFFSET(List1!Q$11,tisk!A345,0))</f>
        <v>295400</v>
      </c>
      <c r="F346" s="68" t="str">
        <f ca="1">IF(B346="","",OFFSET(List1!R$11,tisk!A345,0))</f>
        <v>1/2019</v>
      </c>
      <c r="G346" s="191">
        <f ca="1">IF(B346="","",OFFSET(List1!T$11,tisk!A345,0))</f>
        <v>147700</v>
      </c>
      <c r="H346" s="200">
        <f ca="1">IF(B346="","",OFFSET(List1!U$11,tisk!A345,0))</f>
        <v>43830</v>
      </c>
      <c r="I346" s="198">
        <f ca="1">IF(B346="","",OFFSET(List1!W$11,tisk!A345,0))</f>
        <v>120</v>
      </c>
      <c r="J346" s="198">
        <f ca="1">IF(B346="","",OFFSET(List1!X$11,tisk!A345,0))</f>
        <v>166</v>
      </c>
      <c r="K346" s="198">
        <f ca="1">IF(B346="","",OFFSET(List1!Y$11,tisk!A345,0))</f>
        <v>80</v>
      </c>
      <c r="L346" s="198">
        <f ca="1">IF(B346="","",OFFSET(List1!Z$11,tisk!A345,0))</f>
        <v>366</v>
      </c>
      <c r="M346" s="191">
        <f ca="1">IF(B346="","",OFFSET(List1!AA$11,tisk!A345,0))</f>
        <v>0</v>
      </c>
      <c r="N346" s="216">
        <v>147700</v>
      </c>
      <c r="O346" s="216">
        <v>147700</v>
      </c>
      <c r="P346" s="214">
        <v>0</v>
      </c>
      <c r="Q346" s="191" t="str">
        <f ca="1">IF(B346="","",OFFSET(List1!AE$11,tisk!A345,0))</f>
        <v>NEINV</v>
      </c>
      <c r="R346" s="120"/>
      <c r="S346" s="191" t="str">
        <f ca="1">IF(B346="","",OFFSET(List1!AF$11,tisk!A345,0))</f>
        <v>NE</v>
      </c>
    </row>
    <row r="347" spans="1:19" s="2" customFormat="1" ht="90" x14ac:dyDescent="0.25">
      <c r="A347" s="51"/>
      <c r="B347" s="198"/>
      <c r="C347" s="3" t="str">
        <f ca="1">IF(B346="","",CONCATENATE("Okres ",OFFSET(List1!G$11,tisk!A345,0),"
","Právní forma","
",OFFSET(List1!J$11,tisk!A345,0),"
","IČO ",OFFSET(List1!K$11,tisk!A345,0),"
 ","B.Ú. ",OFFSET(List1!L$11,tisk!A345,0)))</f>
        <v>Okres Prostějov
Právní forma
Obec, městská část hlavního města Prahy
IČO 00288144
 B.Ú. 3928701/0100</v>
      </c>
      <c r="D347" s="5" t="str">
        <f ca="1">IF(B346="","",OFFSET(List1!O$11,tisk!A345,0))</f>
        <v>Oprava objektu hasičské zbrojnice - výměna oken a dveří, výměna topení ve společenské místnosti (včetně elektrorozvodů), výměna podlahové krytiny, zateplení garážových vrat.</v>
      </c>
      <c r="E347" s="199"/>
      <c r="F347" s="67"/>
      <c r="G347" s="191"/>
      <c r="H347" s="200"/>
      <c r="I347" s="198"/>
      <c r="J347" s="198"/>
      <c r="K347" s="198"/>
      <c r="L347" s="198"/>
      <c r="M347" s="191"/>
      <c r="N347" s="217"/>
      <c r="O347" s="217"/>
      <c r="P347" s="191"/>
      <c r="Q347" s="191"/>
      <c r="R347" s="120"/>
      <c r="S347" s="191"/>
    </row>
    <row r="348" spans="1:19" s="2" customFormat="1" ht="105" x14ac:dyDescent="0.25">
      <c r="A348" s="51">
        <f>ROW()/3-1</f>
        <v>115</v>
      </c>
      <c r="B348" s="198"/>
      <c r="C348" s="3"/>
      <c r="D348" s="65" t="str">
        <f ca="1">IF(B346="","",CONCATENATE("Dotace bude použita na:","
",OFFSET(List1!P$11,tisk!A345,0)))</f>
        <v>Dotace bude použita na:
- výměna stávajících oken a dveří
- výměna akumulačních kamen a úprava elektroinstalace
- zámečnické práce a zateplení vrata nátěr
- výměna podlahové krytiny PVC.</v>
      </c>
      <c r="E348" s="199"/>
      <c r="F348" s="68" t="str">
        <f ca="1">IF(B346="","",OFFSET(List1!S$11,tisk!A345,0))</f>
        <v>12/2019</v>
      </c>
      <c r="G348" s="191"/>
      <c r="H348" s="200"/>
      <c r="I348" s="198"/>
      <c r="J348" s="198"/>
      <c r="K348" s="198"/>
      <c r="L348" s="198"/>
      <c r="M348" s="191"/>
      <c r="N348" s="218"/>
      <c r="O348" s="218"/>
      <c r="P348" s="215"/>
      <c r="Q348" s="191"/>
      <c r="R348" s="120"/>
      <c r="S348" s="191"/>
    </row>
    <row r="349" spans="1:19" s="2" customFormat="1" ht="60" x14ac:dyDescent="0.25">
      <c r="A349" s="51"/>
      <c r="B349" s="198">
        <f ca="1">IF(OFFSET(List1!B$11,tisk!A348,0)&gt;0,OFFSET(List1!B$11,tisk!A348,0),"")</f>
        <v>116</v>
      </c>
      <c r="C349" s="3" t="str">
        <f ca="1">IF(B349="","",CONCATENATE(OFFSET(List1!C$11,tisk!A348,0),"
",OFFSET(List1!D$11,tisk!A348,0),"
",OFFSET(List1!E$11,tisk!A348,0),"
",OFFSET(List1!F$11,tisk!A348,0)))</f>
        <v>Obec Těšetice
Těšetice 75
Těšetice
78346</v>
      </c>
      <c r="D349" s="64" t="str">
        <f ca="1">IF(B349="","",OFFSET(List1!N$11,tisk!A348,0))</f>
        <v>Dobudování chodníku od OÚ k ZŠ Těšetice</v>
      </c>
      <c r="E349" s="199">
        <f ca="1">IF(B349="","",OFFSET(List1!Q$11,tisk!A348,0))</f>
        <v>700000</v>
      </c>
      <c r="F349" s="68" t="str">
        <f ca="1">IF(B349="","",OFFSET(List1!R$11,tisk!A348,0))</f>
        <v>1/2019</v>
      </c>
      <c r="G349" s="191">
        <f ca="1">IF(B349="","",OFFSET(List1!T$11,tisk!A348,0))</f>
        <v>350000</v>
      </c>
      <c r="H349" s="200">
        <f ca="1">IF(B349="","",OFFSET(List1!U$11,tisk!A348,0))</f>
        <v>43830</v>
      </c>
      <c r="I349" s="198">
        <f ca="1">IF(B349="","",OFFSET(List1!W$11,tisk!A348,0))</f>
        <v>120</v>
      </c>
      <c r="J349" s="198">
        <f ca="1">IF(B349="","",OFFSET(List1!X$11,tisk!A348,0))</f>
        <v>156</v>
      </c>
      <c r="K349" s="198">
        <f ca="1">IF(B349="","",OFFSET(List1!Y$11,tisk!A348,0))</f>
        <v>90</v>
      </c>
      <c r="L349" s="198">
        <f ca="1">IF(B349="","",OFFSET(List1!Z$11,tisk!A348,0))</f>
        <v>366</v>
      </c>
      <c r="M349" s="191">
        <f ca="1">IF(B349="","",OFFSET(List1!AA$11,tisk!A348,0))</f>
        <v>0</v>
      </c>
      <c r="N349" s="216">
        <v>350000</v>
      </c>
      <c r="O349" s="216">
        <v>0</v>
      </c>
      <c r="P349" s="214">
        <v>350000</v>
      </c>
      <c r="Q349" s="217" t="str">
        <f ca="1">IF(B349="","",OFFSET(List1!AE$11,tisk!A348,0))</f>
        <v>INV</v>
      </c>
      <c r="R349" s="120"/>
      <c r="S349" s="191" t="str">
        <f ca="1">IF(B349="","",OFFSET(List1!AF$11,tisk!A348,0))</f>
        <v>NE</v>
      </c>
    </row>
    <row r="350" spans="1:19" s="2" customFormat="1" ht="90" x14ac:dyDescent="0.25">
      <c r="A350" s="51"/>
      <c r="B350" s="198"/>
      <c r="C350" s="3" t="str">
        <f ca="1">IF(B349="","",CONCATENATE("Okres ",OFFSET(List1!G$11,tisk!A348,0),"
","Právní forma","
",OFFSET(List1!J$11,tisk!A348,0),"
","IČO ",OFFSET(List1!K$11,tisk!A348,0),"
 ","B.Ú. ",OFFSET(List1!L$11,tisk!A348,0)))</f>
        <v>Okres Olomouc
Právní forma
Obec, městská část hlavního města Prahy
IČO 00299545
 B.Ú. 94-24010641/0710</v>
      </c>
      <c r="D350" s="5" t="str">
        <f ca="1">IF(B349="","",OFFSET(List1!O$11,tisk!A348,0))</f>
        <v>Bude dokončen chodník  po levé straně místní komunikace od Obecního úřadu Těšetice k parku před Základní školou v Těšeticích. Parametry chodníku jsou: šířka 2 m, délka 93,5 m, povrch bude ze zámkové dlažby.</v>
      </c>
      <c r="E350" s="199"/>
      <c r="F350" s="67"/>
      <c r="G350" s="191"/>
      <c r="H350" s="200"/>
      <c r="I350" s="198"/>
      <c r="J350" s="198"/>
      <c r="K350" s="198"/>
      <c r="L350" s="198"/>
      <c r="M350" s="191"/>
      <c r="N350" s="217"/>
      <c r="O350" s="217"/>
      <c r="P350" s="191"/>
      <c r="Q350" s="217"/>
      <c r="R350" s="120"/>
      <c r="S350" s="191"/>
    </row>
    <row r="351" spans="1:19" s="2" customFormat="1" ht="60" x14ac:dyDescent="0.25">
      <c r="A351" s="51">
        <f>ROW()/3-1</f>
        <v>116</v>
      </c>
      <c r="B351" s="198"/>
      <c r="C351" s="3"/>
      <c r="D351" s="65" t="str">
        <f ca="1">IF(B349="","",CONCATENATE("Dotace bude použita na:","
",OFFSET(List1!P$11,tisk!A348,0)))</f>
        <v>Dotace bude použita na:
Vybudování chodníku od budovy OÚ Těšetice k bráně do dvora Římskokatolické farnosti v Těšeticích.</v>
      </c>
      <c r="E351" s="199"/>
      <c r="F351" s="68" t="str">
        <f ca="1">IF(B349="","",OFFSET(List1!S$11,tisk!A348,0))</f>
        <v>12/2019</v>
      </c>
      <c r="G351" s="191"/>
      <c r="H351" s="200"/>
      <c r="I351" s="198"/>
      <c r="J351" s="198"/>
      <c r="K351" s="198"/>
      <c r="L351" s="198"/>
      <c r="M351" s="191"/>
      <c r="N351" s="218"/>
      <c r="O351" s="218"/>
      <c r="P351" s="215"/>
      <c r="Q351" s="218"/>
      <c r="R351" s="120"/>
      <c r="S351" s="191"/>
    </row>
    <row r="352" spans="1:19" s="2" customFormat="1" ht="60" x14ac:dyDescent="0.25">
      <c r="A352" s="51"/>
      <c r="B352" s="198">
        <f ca="1">IF(OFFSET(List1!B$11,tisk!A351,0)&gt;0,OFFSET(List1!B$11,tisk!A351,0),"")</f>
        <v>117</v>
      </c>
      <c r="C352" s="3" t="str">
        <f ca="1">IF(B352="","",CONCATENATE(OFFSET(List1!C$11,tisk!A351,0),"
",OFFSET(List1!D$11,tisk!A351,0),"
",OFFSET(List1!E$11,tisk!A351,0),"
",OFFSET(List1!F$11,tisk!A351,0)))</f>
        <v>Obec Bochoř
Náves 202/41
Bochoř
75002</v>
      </c>
      <c r="D352" s="64" t="str">
        <f ca="1">IF(B352="","",OFFSET(List1!N$11,tisk!A351,0))</f>
        <v>Oprava veřejného osvětlení v obci Bochoř</v>
      </c>
      <c r="E352" s="199">
        <f ca="1">IF(B352="","",OFFSET(List1!Q$11,tisk!A351,0))</f>
        <v>1440000</v>
      </c>
      <c r="F352" s="68" t="str">
        <f ca="1">IF(B352="","",OFFSET(List1!R$11,tisk!A351,0))</f>
        <v>4/2019</v>
      </c>
      <c r="G352" s="191">
        <f ca="1">IF(B352="","",OFFSET(List1!T$11,tisk!A351,0))</f>
        <v>500000</v>
      </c>
      <c r="H352" s="200">
        <f ca="1">IF(B352="","",OFFSET(List1!U$11,tisk!A351,0))</f>
        <v>43830</v>
      </c>
      <c r="I352" s="198">
        <f ca="1">IF(B352="","",OFFSET(List1!W$11,tisk!A351,0))</f>
        <v>120</v>
      </c>
      <c r="J352" s="198">
        <f ca="1">IF(B352="","",OFFSET(List1!X$11,tisk!A351,0))</f>
        <v>153</v>
      </c>
      <c r="K352" s="198">
        <f ca="1">IF(B352="","",OFFSET(List1!Y$11,tisk!A351,0))</f>
        <v>90</v>
      </c>
      <c r="L352" s="198">
        <f ca="1">IF(B352="","",OFFSET(List1!Z$11,tisk!A351,0))</f>
        <v>363</v>
      </c>
      <c r="M352" s="191">
        <f ca="1">IF(B352="","",OFFSET(List1!AA$11,tisk!A351,0))</f>
        <v>0</v>
      </c>
      <c r="N352" s="217">
        <v>500000</v>
      </c>
      <c r="O352" s="217">
        <v>0</v>
      </c>
      <c r="P352" s="191">
        <v>500000</v>
      </c>
      <c r="Q352" s="191" t="str">
        <f ca="1">IF(B352="","",OFFSET(List1!AE$11,tisk!A351,0))</f>
        <v>INV</v>
      </c>
      <c r="R352" s="120"/>
      <c r="S352" s="191" t="str">
        <f ca="1">IF(B352="","",OFFSET(List1!AF$11,tisk!A351,0))</f>
        <v>NE</v>
      </c>
    </row>
    <row r="353" spans="1:19" s="2" customFormat="1" ht="90" x14ac:dyDescent="0.25">
      <c r="A353" s="51"/>
      <c r="B353" s="198"/>
      <c r="C353" s="3" t="str">
        <f ca="1">IF(B352="","",CONCATENATE("Okres ",OFFSET(List1!G$11,tisk!A351,0),"
","Právní forma","
",OFFSET(List1!J$11,tisk!A351,0),"
","IČO ",OFFSET(List1!K$11,tisk!A351,0),"
 ","B.Ú. ",OFFSET(List1!L$11,tisk!A351,0)))</f>
        <v>Okres Přerov
Právní forma
Obec, městská část hlavního města Prahy
IČO 00301051
 B.Ú. 94-3318831/0710</v>
      </c>
      <c r="D353" s="5" t="str">
        <f ca="1">IF(B352="","",OFFSET(List1!O$11,tisk!A351,0))</f>
        <v>Jedná se o výměnu rozvodové elektroinstalace napájení veřejného osvětlení, rozvaděčů a výměna přibližně 25 stožárů veřejného osvětlení v délce cca 1 200 metrů.</v>
      </c>
      <c r="E353" s="199"/>
      <c r="F353" s="67"/>
      <c r="G353" s="191"/>
      <c r="H353" s="200"/>
      <c r="I353" s="198"/>
      <c r="J353" s="198"/>
      <c r="K353" s="198"/>
      <c r="L353" s="198"/>
      <c r="M353" s="191"/>
      <c r="N353" s="217"/>
      <c r="O353" s="217"/>
      <c r="P353" s="191"/>
      <c r="Q353" s="191"/>
      <c r="R353" s="120"/>
      <c r="S353" s="191"/>
    </row>
    <row r="354" spans="1:19" s="2" customFormat="1" ht="75" x14ac:dyDescent="0.25">
      <c r="A354" s="51">
        <f>ROW()/3-1</f>
        <v>117</v>
      </c>
      <c r="B354" s="198"/>
      <c r="C354" s="3"/>
      <c r="D354" s="65" t="str">
        <f ca="1">IF(B352="","",CONCATENATE("Dotace bude použita na:","
",OFFSET(List1!P$11,tisk!A351,0)))</f>
        <v>Dotace bude použita na:
Výměna rozvodové elektroinstalace napájení veřejného osvětlení, rozvaděčů a výměna přibližně 25 stožárů veřejného osvětlení v délce cca 1 200 metrů.</v>
      </c>
      <c r="E354" s="199"/>
      <c r="F354" s="68" t="str">
        <f ca="1">IF(B352="","",OFFSET(List1!S$11,tisk!A351,0))</f>
        <v>12/2019</v>
      </c>
      <c r="G354" s="191"/>
      <c r="H354" s="200"/>
      <c r="I354" s="198"/>
      <c r="J354" s="198"/>
      <c r="K354" s="198"/>
      <c r="L354" s="198"/>
      <c r="M354" s="191"/>
      <c r="N354" s="218"/>
      <c r="O354" s="218"/>
      <c r="P354" s="215"/>
      <c r="Q354" s="191"/>
      <c r="R354" s="120"/>
      <c r="S354" s="191"/>
    </row>
    <row r="355" spans="1:19" s="2" customFormat="1" ht="60" x14ac:dyDescent="0.25">
      <c r="A355" s="51"/>
      <c r="B355" s="198">
        <f ca="1">IF(OFFSET(List1!B$11,tisk!A354,0)&gt;0,OFFSET(List1!B$11,tisk!A354,0),"")</f>
        <v>118</v>
      </c>
      <c r="C355" s="3" t="str">
        <f ca="1">IF(B355="","",CONCATENATE(OFFSET(List1!C$11,tisk!A354,0),"
",OFFSET(List1!D$11,tisk!A354,0),"
",OFFSET(List1!E$11,tisk!A354,0),"
",OFFSET(List1!F$11,tisk!A354,0)))</f>
        <v>Obec Radslavice
Na Návsi 103
Radslavice
75111</v>
      </c>
      <c r="D355" s="64" t="str">
        <f ca="1">IF(B355="","",OFFSET(List1!N$11,tisk!A354,0))</f>
        <v>Oprava střechy Hasičské zbrojnice v Radslavicích</v>
      </c>
      <c r="E355" s="199">
        <f ca="1">IF(B355="","",OFFSET(List1!Q$11,tisk!A354,0))</f>
        <v>1221530</v>
      </c>
      <c r="F355" s="68" t="str">
        <f ca="1">IF(B355="","",OFFSET(List1!R$11,tisk!A354,0))</f>
        <v>4/2019</v>
      </c>
      <c r="G355" s="191">
        <f ca="1">IF(B355="","",OFFSET(List1!T$11,tisk!A354,0))</f>
        <v>500000</v>
      </c>
      <c r="H355" s="200">
        <f ca="1">IF(B355="","",OFFSET(List1!U$11,tisk!A354,0))</f>
        <v>43830</v>
      </c>
      <c r="I355" s="198">
        <f ca="1">IF(B355="","",OFFSET(List1!W$11,tisk!A354,0))</f>
        <v>120</v>
      </c>
      <c r="J355" s="198">
        <f ca="1">IF(B355="","",OFFSET(List1!X$11,tisk!A354,0))</f>
        <v>153</v>
      </c>
      <c r="K355" s="198">
        <f ca="1">IF(B355="","",OFFSET(List1!Y$11,tisk!A354,0))</f>
        <v>90</v>
      </c>
      <c r="L355" s="198">
        <f ca="1">IF(B355="","",OFFSET(List1!Z$11,tisk!A354,0))</f>
        <v>363</v>
      </c>
      <c r="M355" s="191">
        <f ca="1">IF(B355="","",OFFSET(List1!AA$11,tisk!A354,0))</f>
        <v>0</v>
      </c>
      <c r="N355" s="216">
        <v>500000</v>
      </c>
      <c r="O355" s="216">
        <v>0</v>
      </c>
      <c r="P355" s="214">
        <v>500000</v>
      </c>
      <c r="Q355" s="191" t="str">
        <f ca="1">IF(B355="","",OFFSET(List1!AE$11,tisk!A354,0))</f>
        <v>NEINV</v>
      </c>
      <c r="R355" s="120"/>
      <c r="S355" s="191" t="str">
        <f ca="1">IF(B355="","",OFFSET(List1!AF$11,tisk!A354,0))</f>
        <v>NE</v>
      </c>
    </row>
    <row r="356" spans="1:19" s="2" customFormat="1" ht="105" x14ac:dyDescent="0.25">
      <c r="A356" s="51"/>
      <c r="B356" s="198"/>
      <c r="C356" s="3" t="str">
        <f ca="1">IF(B355="","",CONCATENATE("Okres ",OFFSET(List1!G$11,tisk!A354,0),"
","Právní forma","
",OFFSET(List1!J$11,tisk!A354,0),"
","IČO ",OFFSET(List1!K$11,tisk!A354,0),"
 ","B.Ú. ",OFFSET(List1!L$11,tisk!A354,0)))</f>
        <v>Okres Přerov
Právní forma
Obec, městská část hlavního města Prahy
IČO 00301884
 B.Ú. 1882953309/0800</v>
      </c>
      <c r="D356" s="5" t="str">
        <f ca="1">IF(B355="","",OFFSET(List1!O$11,tisk!A354,0))</f>
        <v>Oprava střechy HZ v Radslavicích je dalším krokem obnovy budovy, která slouží nejen k činnosti JSDH obce, ale také k zajištění kulturního života v obci. Olomoucký kraj v loňském roce přispěl na rekonstrukci víceúčelového sálu ve druhém patře budovy.</v>
      </c>
      <c r="E356" s="199"/>
      <c r="F356" s="67"/>
      <c r="G356" s="191"/>
      <c r="H356" s="200"/>
      <c r="I356" s="198"/>
      <c r="J356" s="198"/>
      <c r="K356" s="198"/>
      <c r="L356" s="198"/>
      <c r="M356" s="191"/>
      <c r="N356" s="217"/>
      <c r="O356" s="217"/>
      <c r="P356" s="191"/>
      <c r="Q356" s="191"/>
      <c r="R356" s="120"/>
      <c r="S356" s="191"/>
    </row>
    <row r="357" spans="1:19" s="2" customFormat="1" ht="90" x14ac:dyDescent="0.25">
      <c r="A357" s="51">
        <f>ROW()/3-1</f>
        <v>118</v>
      </c>
      <c r="B357" s="198"/>
      <c r="C357" s="3"/>
      <c r="D357" s="65" t="str">
        <f ca="1">IF(B355="","",CONCATENATE("Dotace bude použita na:","
",OFFSET(List1!P$11,tisk!A354,0)))</f>
        <v>Dotace bude použita na:
Z dotace bude hrazena nová střešní krytina - hliníkové plechy, svody dešťových vod včetně oplechování střechy, pokládka nové minerální vaty a vybudování dřevěné pochůzí lávky.</v>
      </c>
      <c r="E357" s="199"/>
      <c r="F357" s="68" t="str">
        <f ca="1">IF(B355="","",OFFSET(List1!S$11,tisk!A354,0))</f>
        <v>11/2019</v>
      </c>
      <c r="G357" s="191"/>
      <c r="H357" s="200"/>
      <c r="I357" s="198"/>
      <c r="J357" s="198"/>
      <c r="K357" s="198"/>
      <c r="L357" s="198"/>
      <c r="M357" s="191"/>
      <c r="N357" s="218"/>
      <c r="O357" s="218"/>
      <c r="P357" s="215"/>
      <c r="Q357" s="191"/>
      <c r="R357" s="120"/>
      <c r="S357" s="191"/>
    </row>
    <row r="358" spans="1:19" s="2" customFormat="1" ht="60" x14ac:dyDescent="0.25">
      <c r="A358" s="51"/>
      <c r="B358" s="198">
        <f ca="1">IF(OFFSET(List1!B$11,tisk!A357,0)&gt;0,OFFSET(List1!B$11,tisk!A357,0),"")</f>
        <v>119</v>
      </c>
      <c r="C358" s="3" t="str">
        <f ca="1">IF(B358="","",CONCATENATE(OFFSET(List1!C$11,tisk!A357,0),"
",OFFSET(List1!D$11,tisk!A357,0),"
",OFFSET(List1!E$11,tisk!A357,0),"
",OFFSET(List1!F$11,tisk!A357,0)))</f>
        <v>Obec Suchonice
Suchonice 29
Suchonice
78357</v>
      </c>
      <c r="D358" s="64" t="str">
        <f ca="1">IF(B358="","",OFFSET(List1!N$11,tisk!A357,0))</f>
        <v>Rekonstrukce veřejného osvětlení</v>
      </c>
      <c r="E358" s="199">
        <f ca="1">IF(B358="","",OFFSET(List1!Q$11,tisk!A357,0))</f>
        <v>570000</v>
      </c>
      <c r="F358" s="68" t="str">
        <f ca="1">IF(B358="","",OFFSET(List1!R$11,tisk!A357,0))</f>
        <v>1/2019</v>
      </c>
      <c r="G358" s="191">
        <f ca="1">IF(B358="","",OFFSET(List1!T$11,tisk!A357,0))</f>
        <v>285000</v>
      </c>
      <c r="H358" s="200">
        <f ca="1">IF(B358="","",OFFSET(List1!U$11,tisk!A357,0))</f>
        <v>43830</v>
      </c>
      <c r="I358" s="198">
        <f ca="1">IF(B358="","",OFFSET(List1!W$11,tisk!A357,0))</f>
        <v>130</v>
      </c>
      <c r="J358" s="198">
        <f ca="1">IF(B358="","",OFFSET(List1!X$11,tisk!A357,0))</f>
        <v>151</v>
      </c>
      <c r="K358" s="198">
        <f ca="1">IF(B358="","",OFFSET(List1!Y$11,tisk!A357,0))</f>
        <v>80</v>
      </c>
      <c r="L358" s="198">
        <f ca="1">IF(B358="","",OFFSET(List1!Z$11,tisk!A357,0))</f>
        <v>361</v>
      </c>
      <c r="M358" s="191">
        <f ca="1">IF(B358="","",OFFSET(List1!AA$11,tisk!A357,0))</f>
        <v>0</v>
      </c>
      <c r="N358" s="216">
        <v>285000</v>
      </c>
      <c r="O358" s="216">
        <v>0</v>
      </c>
      <c r="P358" s="214">
        <v>285000</v>
      </c>
      <c r="Q358" s="191" t="str">
        <f ca="1">IF(B358="","",OFFSET(List1!AE$11,tisk!A357,0))</f>
        <v>INV</v>
      </c>
      <c r="R358" s="120"/>
      <c r="S358" s="191" t="str">
        <f ca="1">IF(B358="","",OFFSET(List1!AF$11,tisk!A357,0))</f>
        <v>NE</v>
      </c>
    </row>
    <row r="359" spans="1:19" s="2" customFormat="1" ht="90" x14ac:dyDescent="0.25">
      <c r="A359" s="51"/>
      <c r="B359" s="198"/>
      <c r="C359" s="3" t="str">
        <f ca="1">IF(B358="","",CONCATENATE("Okres ",OFFSET(List1!G$11,tisk!A357,0),"
","Právní forma","
",OFFSET(List1!J$11,tisk!A357,0),"
","IČO ",OFFSET(List1!K$11,tisk!A357,0),"
 ","B.Ú. ",OFFSET(List1!L$11,tisk!A357,0)))</f>
        <v>Okres Olomouc
Právní forma
Obec, městská část hlavního města Prahy
IČO 44936362
 B.Ú. 94-6119811/0710</v>
      </c>
      <c r="D359" s="5" t="str">
        <f ca="1">IF(B358="","",OFFSET(List1!O$11,tisk!A357,0))</f>
        <v>Rekonstrukce veřejného osvětlení v obci Suchonice.</v>
      </c>
      <c r="E359" s="199"/>
      <c r="F359" s="67"/>
      <c r="G359" s="191"/>
      <c r="H359" s="200"/>
      <c r="I359" s="198"/>
      <c r="J359" s="198"/>
      <c r="K359" s="198"/>
      <c r="L359" s="198"/>
      <c r="M359" s="191"/>
      <c r="N359" s="217"/>
      <c r="O359" s="217"/>
      <c r="P359" s="191"/>
      <c r="Q359" s="191"/>
      <c r="R359" s="120"/>
      <c r="S359" s="191"/>
    </row>
    <row r="360" spans="1:19" s="2" customFormat="1" ht="120" x14ac:dyDescent="0.25">
      <c r="A360" s="51">
        <f>ROW()/3-1</f>
        <v>119</v>
      </c>
      <c r="B360" s="198"/>
      <c r="C360" s="3"/>
      <c r="D360" s="65" t="str">
        <f ca="1">IF(B358="","",CONCATENATE("Dotace bude použita na:","
",OFFSET(List1!P$11,tisk!A357,0)))</f>
        <v>Dotace bude použita na:
Z dotace budou uhrazena výměna 42 ks světel veřejného osvětlení s novými výložníky a nový rozvaděč. Vybraná svítidla budou vybavena stínící clonou na čočkách čipů proti nežádoucímu svitu do oken domů, předpěťovou pojistkou 10 kV a pětistupňovou regulací.</v>
      </c>
      <c r="E360" s="199"/>
      <c r="F360" s="68" t="str">
        <f ca="1">IF(B358="","",OFFSET(List1!S$11,tisk!A357,0))</f>
        <v>12/2019</v>
      </c>
      <c r="G360" s="191"/>
      <c r="H360" s="200"/>
      <c r="I360" s="198"/>
      <c r="J360" s="198"/>
      <c r="K360" s="198"/>
      <c r="L360" s="198"/>
      <c r="M360" s="191"/>
      <c r="N360" s="218"/>
      <c r="O360" s="218"/>
      <c r="P360" s="215"/>
      <c r="Q360" s="191"/>
      <c r="R360" s="120"/>
      <c r="S360" s="191"/>
    </row>
    <row r="361" spans="1:19" s="2" customFormat="1" ht="75" x14ac:dyDescent="0.25">
      <c r="A361" s="51"/>
      <c r="B361" s="198">
        <f ca="1">IF(OFFSET(List1!B$11,tisk!A360,0)&gt;0,OFFSET(List1!B$11,tisk!A360,0),"")</f>
        <v>120</v>
      </c>
      <c r="C361" s="3" t="str">
        <f ca="1">IF(B361="","",CONCATENATE(OFFSET(List1!C$11,tisk!A360,0),"
",OFFSET(List1!D$11,tisk!A360,0),"
",OFFSET(List1!E$11,tisk!A360,0),"
",OFFSET(List1!F$11,tisk!A360,0)))</f>
        <v>Obec Hradčany-Kobeřice
Hradčany 14
Hradčany-Kobeřice
79807</v>
      </c>
      <c r="D361" s="64" t="str">
        <f ca="1">IF(B361="","",OFFSET(List1!N$11,tisk!A360,0))</f>
        <v>Zbudování sociálního zařízení včetně vodovodní přípojky a odpadní jímky na hřišti v Kobeřicích</v>
      </c>
      <c r="E361" s="199">
        <f ca="1">IF(B361="","",OFFSET(List1!Q$11,tisk!A360,0))</f>
        <v>200000</v>
      </c>
      <c r="F361" s="68" t="str">
        <f ca="1">IF(B361="","",OFFSET(List1!R$11,tisk!A360,0))</f>
        <v>1/2019</v>
      </c>
      <c r="G361" s="191">
        <f ca="1">IF(B361="","",OFFSET(List1!T$11,tisk!A360,0))</f>
        <v>100000</v>
      </c>
      <c r="H361" s="200">
        <f ca="1">IF(B361="","",OFFSET(List1!U$11,tisk!A360,0))</f>
        <v>43830</v>
      </c>
      <c r="I361" s="198">
        <f ca="1">IF(B361="","",OFFSET(List1!W$11,tisk!A360,0))</f>
        <v>180</v>
      </c>
      <c r="J361" s="198">
        <f ca="1">IF(B361="","",OFFSET(List1!X$11,tisk!A360,0))</f>
        <v>101</v>
      </c>
      <c r="K361" s="198">
        <f ca="1">IF(B361="","",OFFSET(List1!Y$11,tisk!A360,0))</f>
        <v>80</v>
      </c>
      <c r="L361" s="198">
        <f ca="1">IF(B361="","",OFFSET(List1!Z$11,tisk!A360,0))</f>
        <v>361</v>
      </c>
      <c r="M361" s="191">
        <f ca="1">IF(B361="","",OFFSET(List1!AA$11,tisk!A360,0))</f>
        <v>0</v>
      </c>
      <c r="N361" s="216">
        <v>100000</v>
      </c>
      <c r="O361" s="216">
        <v>0</v>
      </c>
      <c r="P361" s="214">
        <v>100000</v>
      </c>
      <c r="Q361" s="191" t="str">
        <f ca="1">IF(B361="","",OFFSET(List1!AE$11,tisk!A360,0))</f>
        <v>INV</v>
      </c>
      <c r="R361" s="120"/>
      <c r="S361" s="191" t="str">
        <f ca="1">IF(B361="","",OFFSET(List1!AF$11,tisk!A360,0))</f>
        <v>NE</v>
      </c>
    </row>
    <row r="362" spans="1:19" s="2" customFormat="1" ht="105" x14ac:dyDescent="0.25">
      <c r="A362" s="51"/>
      <c r="B362" s="198"/>
      <c r="C362" s="3" t="str">
        <f ca="1">IF(B361="","",CONCATENATE("Okres ",OFFSET(List1!G$11,tisk!A360,0),"
","Právní forma","
",OFFSET(List1!J$11,tisk!A360,0),"
","IČO ",OFFSET(List1!K$11,tisk!A360,0),"
 ","B.Ú. ",OFFSET(List1!L$11,tisk!A360,0)))</f>
        <v>Okres Prostějov
Právní forma
Obec, městská část hlavního města Prahy
IČO 00530468
 B.Ú. 10722701/0100</v>
      </c>
      <c r="D362" s="5" t="str">
        <f ca="1">IF(B361="","",OFFSET(List1!O$11,tisk!A360,0))</f>
        <v>Zbudování sociálního zařízení včetně vodovodní přípojky a odpadní jímky. Zařízení bude využíváno při všech akcích pořádaných na hřišti v Kobeřicích (dětský den, pálení čarodějnic, hasičská soutěž, fotbalová utkání v malé kopané apod.).</v>
      </c>
      <c r="E362" s="199"/>
      <c r="F362" s="67"/>
      <c r="G362" s="191"/>
      <c r="H362" s="200"/>
      <c r="I362" s="198"/>
      <c r="J362" s="198"/>
      <c r="K362" s="198"/>
      <c r="L362" s="198"/>
      <c r="M362" s="191"/>
      <c r="N362" s="217"/>
      <c r="O362" s="217"/>
      <c r="P362" s="191"/>
      <c r="Q362" s="191"/>
      <c r="R362" s="120"/>
      <c r="S362" s="191"/>
    </row>
    <row r="363" spans="1:19" s="2" customFormat="1" ht="150" x14ac:dyDescent="0.25">
      <c r="A363" s="51">
        <f>ROW()/3-1</f>
        <v>120</v>
      </c>
      <c r="B363" s="198"/>
      <c r="C363" s="3"/>
      <c r="D363" s="65" t="str">
        <f ca="1">IF(B361="","",CONCATENATE("Dotace bude použita na:","
",OFFSET(List1!P$11,tisk!A360,0)))</f>
        <v>Dotace bude použita na:
Zbudování vododovní přípojky a vodoměrné šachty, nákup typizované plastové jímky, stavební hmoty a materiály nutné k instalaci, elektroinstalační materiál, nákup typizovaného wc kontejneru 2990x2435 mm, který bude pevně připevněn k podkladu nerozebíratelným spojem (přivařeno a zabetonováno).</v>
      </c>
      <c r="E363" s="199"/>
      <c r="F363" s="68" t="str">
        <f ca="1">IF(B361="","",OFFSET(List1!S$11,tisk!A360,0))</f>
        <v>12/2019</v>
      </c>
      <c r="G363" s="191"/>
      <c r="H363" s="200"/>
      <c r="I363" s="198"/>
      <c r="J363" s="198"/>
      <c r="K363" s="198"/>
      <c r="L363" s="198"/>
      <c r="M363" s="191"/>
      <c r="N363" s="218"/>
      <c r="O363" s="218"/>
      <c r="P363" s="215"/>
      <c r="Q363" s="191"/>
      <c r="R363" s="120"/>
      <c r="S363" s="191"/>
    </row>
    <row r="364" spans="1:19" s="2" customFormat="1" ht="60" x14ac:dyDescent="0.25">
      <c r="A364" s="51"/>
      <c r="B364" s="198">
        <f ca="1">IF(OFFSET(List1!B$11,tisk!A363,0)&gt;0,OFFSET(List1!B$11,tisk!A363,0),"")</f>
        <v>121</v>
      </c>
      <c r="C364" s="3" t="str">
        <f ca="1">IF(B364="","",CONCATENATE(OFFSET(List1!C$11,tisk!A363,0),"
",OFFSET(List1!D$11,tisk!A363,0),"
",OFFSET(List1!E$11,tisk!A363,0),"
",OFFSET(List1!F$11,tisk!A363,0)))</f>
        <v>Obec Líšnice
Líšnice 39
Líšnice
789 85</v>
      </c>
      <c r="D364" s="64" t="str">
        <f ca="1">IF(B364="","",OFFSET(List1!N$11,tisk!A363,0))</f>
        <v>Výstavba a rekonstrukce veřejného osvětlení v obci Líšnice</v>
      </c>
      <c r="E364" s="199">
        <f ca="1">IF(B364="","",OFFSET(List1!Q$11,tisk!A363,0))</f>
        <v>1060000</v>
      </c>
      <c r="F364" s="68" t="str">
        <f ca="1">IF(B364="","",OFFSET(List1!R$11,tisk!A363,0))</f>
        <v>4/2019</v>
      </c>
      <c r="G364" s="191">
        <f ca="1">IF(B364="","",OFFSET(List1!T$11,tisk!A363,0))</f>
        <v>460000</v>
      </c>
      <c r="H364" s="200">
        <f ca="1">IF(B364="","",OFFSET(List1!U$11,tisk!A363,0))</f>
        <v>43830</v>
      </c>
      <c r="I364" s="198">
        <f ca="1">IF(B364="","",OFFSET(List1!W$11,tisk!A363,0))</f>
        <v>110</v>
      </c>
      <c r="J364" s="198">
        <f ca="1">IF(B364="","",OFFSET(List1!X$11,tisk!A363,0))</f>
        <v>160</v>
      </c>
      <c r="K364" s="198">
        <f ca="1">IF(B364="","",OFFSET(List1!Y$11,tisk!A363,0))</f>
        <v>90</v>
      </c>
      <c r="L364" s="198">
        <f ca="1">IF(B364="","",OFFSET(List1!Z$11,tisk!A363,0))</f>
        <v>360</v>
      </c>
      <c r="M364" s="191">
        <f ca="1">IF(B364="","",OFFSET(List1!AA$11,tisk!A363,0))</f>
        <v>0</v>
      </c>
      <c r="N364" s="216">
        <v>460000</v>
      </c>
      <c r="O364" s="216">
        <v>0</v>
      </c>
      <c r="P364" s="214">
        <v>460000</v>
      </c>
      <c r="Q364" s="191" t="str">
        <f ca="1">IF(B364="","",OFFSET(List1!AE$11,tisk!A363,0))</f>
        <v>INV+NEINV</v>
      </c>
      <c r="R364" s="120"/>
      <c r="S364" s="191" t="str">
        <f ca="1">IF(B364="","",OFFSET(List1!AF$11,tisk!A363,0))</f>
        <v>NE</v>
      </c>
    </row>
    <row r="365" spans="1:19" s="2" customFormat="1" ht="105" x14ac:dyDescent="0.25">
      <c r="A365" s="51"/>
      <c r="B365" s="198"/>
      <c r="C365" s="3" t="str">
        <f ca="1">IF(B364="","",CONCATENATE("Okres ",OFFSET(List1!G$11,tisk!A363,0),"
","Právní forma","
",OFFSET(List1!J$11,tisk!A363,0),"
","IČO ",OFFSET(List1!K$11,tisk!A363,0),"
 ","B.Ú. ",OFFSET(List1!L$11,tisk!A363,0)))</f>
        <v>Okres Šumperk
Právní forma
Obec, městská část hlavního města Prahy
IČO 00636002
 B.Ú. 19026841/0100</v>
      </c>
      <c r="D365" s="5" t="str">
        <f ca="1">IF(B364="","",OFFSET(List1!O$11,tisk!A363,0))</f>
        <v>Obec je na základě sdělení fy. ČEZ nucená k vybudování části veřejného osvětlení s uložením kabelů vedení do země. Ostatní svítidla jsou spolu s výložníky umístěna na sloupech fy. ČEZ a zde dojde k výměně sloupů - demontáž a montáž osvětlení.</v>
      </c>
      <c r="E365" s="199"/>
      <c r="F365" s="67"/>
      <c r="G365" s="191"/>
      <c r="H365" s="200"/>
      <c r="I365" s="198"/>
      <c r="J365" s="198"/>
      <c r="K365" s="198"/>
      <c r="L365" s="198"/>
      <c r="M365" s="191"/>
      <c r="N365" s="217"/>
      <c r="O365" s="217"/>
      <c r="P365" s="191"/>
      <c r="Q365" s="191"/>
      <c r="R365" s="120"/>
      <c r="S365" s="191"/>
    </row>
    <row r="366" spans="1:19" s="2" customFormat="1" ht="60" x14ac:dyDescent="0.25">
      <c r="A366" s="51">
        <f>ROW()/3-1</f>
        <v>121</v>
      </c>
      <c r="B366" s="198"/>
      <c r="C366" s="3"/>
      <c r="D366" s="65" t="str">
        <f ca="1">IF(B364="","",CONCATENATE("Dotace bude použita na:","
",OFFSET(List1!P$11,tisk!A363,0)))</f>
        <v>Dotace bude použita na:
Výstavba veřejného osvětlení v obci Líšnice. Oprava veřejného osvětlení v obci Líšnice.</v>
      </c>
      <c r="E366" s="199"/>
      <c r="F366" s="68" t="str">
        <f ca="1">IF(B364="","",OFFSET(List1!S$11,tisk!A363,0))</f>
        <v>12/2019</v>
      </c>
      <c r="G366" s="191"/>
      <c r="H366" s="200"/>
      <c r="I366" s="198"/>
      <c r="J366" s="198"/>
      <c r="K366" s="198"/>
      <c r="L366" s="198"/>
      <c r="M366" s="191"/>
      <c r="N366" s="218"/>
      <c r="O366" s="218"/>
      <c r="P366" s="215"/>
      <c r="Q366" s="191"/>
      <c r="R366" s="120"/>
      <c r="S366" s="191"/>
    </row>
    <row r="367" spans="1:19" s="2" customFormat="1" ht="60" x14ac:dyDescent="0.25">
      <c r="A367" s="51"/>
      <c r="B367" s="198">
        <f ca="1">IF(OFFSET(List1!B$11,tisk!A366,0)&gt;0,OFFSET(List1!B$11,tisk!A366,0),"")</f>
        <v>122</v>
      </c>
      <c r="C367" s="3" t="str">
        <f ca="1">IF(B367="","",CONCATENATE(OFFSET(List1!C$11,tisk!A366,0),"
",OFFSET(List1!D$11,tisk!A366,0),"
",OFFSET(List1!E$11,tisk!A366,0),"
",OFFSET(List1!F$11,tisk!A366,0)))</f>
        <v>Obec Třeština
Třeština 10
Třeština
78973</v>
      </c>
      <c r="D367" s="64" t="str">
        <f ca="1">IF(B367="","",OFFSET(List1!N$11,tisk!A366,0))</f>
        <v>Třeština - místní komunikace III. třídy - 10c.</v>
      </c>
      <c r="E367" s="199">
        <f ca="1">IF(B367="","",OFFSET(List1!Q$11,tisk!A366,0))</f>
        <v>700000</v>
      </c>
      <c r="F367" s="68" t="str">
        <f ca="1">IF(B367="","",OFFSET(List1!R$11,tisk!A366,0))</f>
        <v>1/2019</v>
      </c>
      <c r="G367" s="191">
        <f ca="1">IF(B367="","",OFFSET(List1!T$11,tisk!A366,0))</f>
        <v>350000</v>
      </c>
      <c r="H367" s="200">
        <f ca="1">IF(B367="","",OFFSET(List1!U$11,tisk!A366,0))</f>
        <v>43830</v>
      </c>
      <c r="I367" s="198">
        <f ca="1">IF(B367="","",OFFSET(List1!W$11,tisk!A366,0))</f>
        <v>130</v>
      </c>
      <c r="J367" s="198">
        <f ca="1">IF(B367="","",OFFSET(List1!X$11,tisk!A366,0))</f>
        <v>140</v>
      </c>
      <c r="K367" s="198">
        <f ca="1">IF(B367="","",OFFSET(List1!Y$11,tisk!A366,0))</f>
        <v>90</v>
      </c>
      <c r="L367" s="198">
        <f ca="1">IF(B367="","",OFFSET(List1!Z$11,tisk!A366,0))</f>
        <v>360</v>
      </c>
      <c r="M367" s="191">
        <f ca="1">IF(B367="","",OFFSET(List1!AA$11,tisk!A366,0))</f>
        <v>0</v>
      </c>
      <c r="N367" s="216">
        <v>350000</v>
      </c>
      <c r="O367" s="216">
        <v>0</v>
      </c>
      <c r="P367" s="214">
        <v>350000</v>
      </c>
      <c r="Q367" s="191" t="str">
        <f ca="1">IF(B367="","",OFFSET(List1!AE$11,tisk!A366,0))</f>
        <v>INV</v>
      </c>
      <c r="R367" s="120"/>
      <c r="S367" s="191" t="str">
        <f ca="1">IF(B367="","",OFFSET(List1!AF$11,tisk!A366,0))</f>
        <v>NE</v>
      </c>
    </row>
    <row r="368" spans="1:19" s="2" customFormat="1" ht="90" x14ac:dyDescent="0.25">
      <c r="A368" s="51"/>
      <c r="B368" s="198"/>
      <c r="C368" s="3" t="str">
        <f ca="1">IF(B367="","",CONCATENATE("Okres ",OFFSET(List1!G$11,tisk!A366,0),"
","Právní forma","
",OFFSET(List1!J$11,tisk!A366,0),"
","IČO ",OFFSET(List1!K$11,tisk!A366,0),"
 ","B.Ú. ",OFFSET(List1!L$11,tisk!A366,0)))</f>
        <v>Okres Šumperk
Právní forma
Obec, městská část hlavního města Prahy
IČO 00635987
 B.Ú. 1809450369/0800</v>
      </c>
      <c r="D368" s="5" t="str">
        <f ca="1">IF(B367="","",OFFSET(List1!O$11,tisk!A366,0))</f>
        <v>Vybudování bezpečné přístupové místní komunikace ke třem již postaveným rodinným domům a jedné stavební parcele.</v>
      </c>
      <c r="E368" s="199"/>
      <c r="F368" s="67"/>
      <c r="G368" s="191"/>
      <c r="H368" s="200"/>
      <c r="I368" s="198"/>
      <c r="J368" s="198"/>
      <c r="K368" s="198"/>
      <c r="L368" s="198"/>
      <c r="M368" s="191"/>
      <c r="N368" s="217"/>
      <c r="O368" s="217"/>
      <c r="P368" s="191"/>
      <c r="Q368" s="191"/>
      <c r="R368" s="120"/>
      <c r="S368" s="191"/>
    </row>
    <row r="369" spans="1:19" s="2" customFormat="1" ht="75" x14ac:dyDescent="0.25">
      <c r="A369" s="51">
        <f>ROW()/3-1</f>
        <v>122</v>
      </c>
      <c r="B369" s="198"/>
      <c r="C369" s="3"/>
      <c r="D369" s="65" t="str">
        <f ca="1">IF(B367="","",CONCATENATE("Dotace bude použita na:","
",OFFSET(List1!P$11,tisk!A366,0)))</f>
        <v>Dotace bude použita na:
Dotace bude použita k výstavbě místní komunikace ke třem nemovitostem - rodinným domům a k jednomu stavebnímu místu.</v>
      </c>
      <c r="E369" s="199"/>
      <c r="F369" s="68" t="str">
        <f ca="1">IF(B367="","",OFFSET(List1!S$11,tisk!A366,0))</f>
        <v>12/2019</v>
      </c>
      <c r="G369" s="191"/>
      <c r="H369" s="200"/>
      <c r="I369" s="198"/>
      <c r="J369" s="198"/>
      <c r="K369" s="198"/>
      <c r="L369" s="198"/>
      <c r="M369" s="191"/>
      <c r="N369" s="218"/>
      <c r="O369" s="218"/>
      <c r="P369" s="215"/>
      <c r="Q369" s="191"/>
      <c r="R369" s="120"/>
      <c r="S369" s="191"/>
    </row>
    <row r="370" spans="1:19" s="2" customFormat="1" ht="60" x14ac:dyDescent="0.25">
      <c r="A370" s="51"/>
      <c r="B370" s="198">
        <f ca="1">IF(OFFSET(List1!B$11,tisk!A369,0)&gt;0,OFFSET(List1!B$11,tisk!A369,0),"")</f>
        <v>123</v>
      </c>
      <c r="C370" s="3" t="str">
        <f ca="1">IF(B370="","",CONCATENATE(OFFSET(List1!C$11,tisk!A369,0),"
",OFFSET(List1!D$11,tisk!A369,0),"
",OFFSET(List1!E$11,tisk!A369,0),"
",OFFSET(List1!F$11,tisk!A369,0)))</f>
        <v>Obec Bohuslavice
Bohuslavice 25
Bohuslavice
79856</v>
      </c>
      <c r="D370" s="64" t="str">
        <f ca="1">IF(B370="","",OFFSET(List1!N$11,tisk!A369,0))</f>
        <v>Výstavba a rekonstrukce místní komunikace Bohuslavice</v>
      </c>
      <c r="E370" s="199">
        <f ca="1">IF(B370="","",OFFSET(List1!Q$11,tisk!A369,0))</f>
        <v>1300000</v>
      </c>
      <c r="F370" s="68" t="str">
        <f ca="1">IF(B370="","",OFFSET(List1!R$11,tisk!A369,0))</f>
        <v>1/2019</v>
      </c>
      <c r="G370" s="191">
        <f ca="1">IF(B370="","",OFFSET(List1!T$11,tisk!A369,0))</f>
        <v>500000</v>
      </c>
      <c r="H370" s="200">
        <f ca="1">IF(B370="","",OFFSET(List1!U$11,tisk!A369,0))</f>
        <v>43830</v>
      </c>
      <c r="I370" s="198">
        <f ca="1">IF(B370="","",OFFSET(List1!W$11,tisk!A369,0))</f>
        <v>130</v>
      </c>
      <c r="J370" s="198">
        <f ca="1">IF(B370="","",OFFSET(List1!X$11,tisk!A369,0))</f>
        <v>140</v>
      </c>
      <c r="K370" s="198">
        <f ca="1">IF(B370="","",OFFSET(List1!Y$11,tisk!A369,0))</f>
        <v>90</v>
      </c>
      <c r="L370" s="198">
        <f ca="1">IF(B370="","",OFFSET(List1!Z$11,tisk!A369,0))</f>
        <v>360</v>
      </c>
      <c r="M370" s="191">
        <f ca="1">IF(B370="","",OFFSET(List1!AA$11,tisk!A369,0))</f>
        <v>0</v>
      </c>
      <c r="N370" s="216">
        <v>500000</v>
      </c>
      <c r="O370" s="216">
        <v>0</v>
      </c>
      <c r="P370" s="214">
        <v>500000</v>
      </c>
      <c r="Q370" s="191" t="str">
        <f ca="1">IF(B370="","",OFFSET(List1!AE$11,tisk!A369,0))</f>
        <v>INV</v>
      </c>
      <c r="R370" s="120"/>
      <c r="S370" s="191" t="str">
        <f ca="1">IF(B370="","",OFFSET(List1!AF$11,tisk!A369,0))</f>
        <v>NE</v>
      </c>
    </row>
    <row r="371" spans="1:19" s="2" customFormat="1" ht="90" x14ac:dyDescent="0.25">
      <c r="A371" s="51"/>
      <c r="B371" s="198"/>
      <c r="C371" s="3" t="str">
        <f ca="1">IF(B370="","",CONCATENATE("Okres ",OFFSET(List1!G$11,tisk!A369,0),"
","Právní forma","
",OFFSET(List1!J$11,tisk!A369,0),"
","IČO ",OFFSET(List1!K$11,tisk!A369,0),"
 ","B.Ú. ",OFFSET(List1!L$11,tisk!A369,0)))</f>
        <v>Okres Prostějov
Právní forma
Obec, městská část hlavního města Prahy
IČO 00288039
 B.Ú. 3725701/0100</v>
      </c>
      <c r="D371" s="5" t="str">
        <f ca="1">IF(B370="","",OFFSET(List1!O$11,tisk!A369,0))</f>
        <v>Výstavba a rekonstrukce místní komunikace Bohuslavice.</v>
      </c>
      <c r="E371" s="199"/>
      <c r="F371" s="67"/>
      <c r="G371" s="191"/>
      <c r="H371" s="200"/>
      <c r="I371" s="198"/>
      <c r="J371" s="198"/>
      <c r="K371" s="198"/>
      <c r="L371" s="198"/>
      <c r="M371" s="191"/>
      <c r="N371" s="217"/>
      <c r="O371" s="217"/>
      <c r="P371" s="191"/>
      <c r="Q371" s="191"/>
      <c r="R371" s="120"/>
      <c r="S371" s="191"/>
    </row>
    <row r="372" spans="1:19" s="2" customFormat="1" ht="105" x14ac:dyDescent="0.25">
      <c r="A372" s="51">
        <f>ROW()/3-1</f>
        <v>123</v>
      </c>
      <c r="B372" s="198"/>
      <c r="C372" s="3"/>
      <c r="D372" s="65" t="str">
        <f ca="1">IF(B370="","",CONCATENATE("Dotace bude použita na:","
",OFFSET(List1!P$11,tisk!A369,0)))</f>
        <v>Dotace bude použita na:
Investiční výdaje spojené s výstavbou a rekonstrukcí místní komunikace, zejména zemní práce, obrubníky, skladba podloží vč. zámkové dlažby a žulových kostek a úpravy okolního terénu.</v>
      </c>
      <c r="E372" s="199"/>
      <c r="F372" s="68" t="str">
        <f ca="1">IF(B370="","",OFFSET(List1!S$11,tisk!A369,0))</f>
        <v>12/2019</v>
      </c>
      <c r="G372" s="191"/>
      <c r="H372" s="200"/>
      <c r="I372" s="198"/>
      <c r="J372" s="198"/>
      <c r="K372" s="198"/>
      <c r="L372" s="198"/>
      <c r="M372" s="191"/>
      <c r="N372" s="218"/>
      <c r="O372" s="218"/>
      <c r="P372" s="215"/>
      <c r="Q372" s="191"/>
      <c r="R372" s="120"/>
      <c r="S372" s="191"/>
    </row>
    <row r="373" spans="1:19" s="2" customFormat="1" ht="60" x14ac:dyDescent="0.25">
      <c r="A373" s="51"/>
      <c r="B373" s="198">
        <f ca="1">IF(OFFSET(List1!B$11,tisk!A372,0)&gt;0,OFFSET(List1!B$11,tisk!A372,0),"")</f>
        <v>124</v>
      </c>
      <c r="C373" s="3" t="str">
        <f ca="1">IF(B373="","",CONCATENATE(OFFSET(List1!C$11,tisk!A372,0),"
",OFFSET(List1!D$11,tisk!A372,0),"
",OFFSET(List1!E$11,tisk!A372,0),"
",OFFSET(List1!F$11,tisk!A372,0)))</f>
        <v>Obec Postřelmůvek
Postřelmůvek 73
Zábřeh
789 01</v>
      </c>
      <c r="D373" s="64" t="str">
        <f ca="1">IF(B373="","",OFFSET(List1!N$11,tisk!A372,0))</f>
        <v>Rekonstrukce chodníků a místní komunikace v obci Postřelmůvek</v>
      </c>
      <c r="E373" s="199">
        <f ca="1">IF(B373="","",OFFSET(List1!Q$11,tisk!A372,0))</f>
        <v>1000000</v>
      </c>
      <c r="F373" s="68" t="str">
        <f ca="1">IF(B373="","",OFFSET(List1!R$11,tisk!A372,0))</f>
        <v>5/2019</v>
      </c>
      <c r="G373" s="191">
        <f ca="1">IF(B373="","",OFFSET(List1!T$11,tisk!A372,0))</f>
        <v>500000</v>
      </c>
      <c r="H373" s="200">
        <f ca="1">IF(B373="","",OFFSET(List1!U$11,tisk!A372,0))</f>
        <v>43830</v>
      </c>
      <c r="I373" s="198">
        <f ca="1">IF(B373="","",OFFSET(List1!W$11,tisk!A372,0))</f>
        <v>130</v>
      </c>
      <c r="J373" s="198">
        <f ca="1">IF(B373="","",OFFSET(List1!X$11,tisk!A372,0))</f>
        <v>138</v>
      </c>
      <c r="K373" s="198">
        <f ca="1">IF(B373="","",OFFSET(List1!Y$11,tisk!A372,0))</f>
        <v>90</v>
      </c>
      <c r="L373" s="198">
        <f ca="1">IF(B373="","",OFFSET(List1!Z$11,tisk!A372,0))</f>
        <v>358</v>
      </c>
      <c r="M373" s="191">
        <f ca="1">IF(B373="","",OFFSET(List1!AA$11,tisk!A372,0))</f>
        <v>0</v>
      </c>
      <c r="N373" s="216">
        <v>500000</v>
      </c>
      <c r="O373" s="216">
        <v>0</v>
      </c>
      <c r="P373" s="214">
        <v>500000</v>
      </c>
      <c r="Q373" s="191" t="str">
        <f ca="1">IF(B373="","",OFFSET(List1!AE$11,tisk!A372,0))</f>
        <v>NEINV</v>
      </c>
      <c r="R373" s="120"/>
      <c r="S373" s="191" t="str">
        <f ca="1">IF(B373="","",OFFSET(List1!AF$11,tisk!A372,0))</f>
        <v>NE</v>
      </c>
    </row>
    <row r="374" spans="1:19" s="2" customFormat="1" ht="90" x14ac:dyDescent="0.25">
      <c r="A374" s="51"/>
      <c r="B374" s="198"/>
      <c r="C374" s="3" t="str">
        <f ca="1">IF(B373="","",CONCATENATE("Okres ",OFFSET(List1!G$11,tisk!A372,0),"
","Právní forma","
",OFFSET(List1!J$11,tisk!A372,0),"
","IČO ",OFFSET(List1!K$11,tisk!A372,0),"
 ","B.Ú. ",OFFSET(List1!L$11,tisk!A372,0)))</f>
        <v>Okres Šumperk
Právní forma
Obec, městská část hlavního města Prahy
IČO 00635961
 B.Ú. 1905642379/0800</v>
      </c>
      <c r="D374" s="5" t="str">
        <f ca="1">IF(B373="","",OFFSET(List1!O$11,tisk!A372,0))</f>
        <v>Oprava chodníků z betonové dlažby na třech místech v obci a jedné místní komunikace. Stávající chodníky i komunikace jsou v havarijním stavu a nedají se udržovat ve schůdném stavu pro bezpečný pohyb obyvatel.</v>
      </c>
      <c r="E374" s="199"/>
      <c r="F374" s="67"/>
      <c r="G374" s="191"/>
      <c r="H374" s="200"/>
      <c r="I374" s="198"/>
      <c r="J374" s="198"/>
      <c r="K374" s="198"/>
      <c r="L374" s="198"/>
      <c r="M374" s="191"/>
      <c r="N374" s="217"/>
      <c r="O374" s="217"/>
      <c r="P374" s="191"/>
      <c r="Q374" s="191"/>
      <c r="R374" s="120"/>
      <c r="S374" s="191"/>
    </row>
    <row r="375" spans="1:19" s="2" customFormat="1" ht="105" x14ac:dyDescent="0.25">
      <c r="A375" s="51">
        <f>ROW()/3-1</f>
        <v>124</v>
      </c>
      <c r="B375" s="198"/>
      <c r="C375" s="3"/>
      <c r="D375" s="65" t="str">
        <f ca="1">IF(B373="","",CONCATENATE("Dotace bude použita na:","
",OFFSET(List1!P$11,tisk!A372,0)))</f>
        <v>Dotace bude použita na:
Stav. práce: odstranění stávajících povrchů, úprava zemní pláně, oprava dešť. kanalizace a ul. vpustě, uložení a hutnění podkl.vrstev, osazení nových obrub a zámk. dlažby, zaasfaltování komunikace podél obrub.</v>
      </c>
      <c r="E375" s="199"/>
      <c r="F375" s="68" t="str">
        <f ca="1">IF(B373="","",OFFSET(List1!S$11,tisk!A372,0))</f>
        <v>10/2019</v>
      </c>
      <c r="G375" s="191"/>
      <c r="H375" s="200"/>
      <c r="I375" s="198"/>
      <c r="J375" s="198"/>
      <c r="K375" s="198"/>
      <c r="L375" s="198"/>
      <c r="M375" s="191"/>
      <c r="N375" s="218"/>
      <c r="O375" s="218"/>
      <c r="P375" s="215"/>
      <c r="Q375" s="191"/>
      <c r="R375" s="120"/>
      <c r="S375" s="191"/>
    </row>
    <row r="376" spans="1:19" s="2" customFormat="1" ht="60" x14ac:dyDescent="0.25">
      <c r="A376" s="51"/>
      <c r="B376" s="198">
        <f ca="1">IF(OFFSET(List1!B$11,tisk!A375,0)&gt;0,OFFSET(List1!B$11,tisk!A375,0),"")</f>
        <v>125</v>
      </c>
      <c r="C376" s="3" t="str">
        <f ca="1">IF(B376="","",CONCATENATE(OFFSET(List1!C$11,tisk!A375,0),"
",OFFSET(List1!D$11,tisk!A375,0),"
",OFFSET(List1!E$11,tisk!A375,0),"
",OFFSET(List1!F$11,tisk!A375,0)))</f>
        <v>Obec Horní Studénky
Horní Studénky 44
Horní Studénky
78901</v>
      </c>
      <c r="D376" s="64" t="str">
        <f ca="1">IF(B376="","",OFFSET(List1!N$11,tisk!A375,0))</f>
        <v>Rekonstrukce OÚ Horní Studénky - III. etapa</v>
      </c>
      <c r="E376" s="199">
        <f ca="1">IF(B376="","",OFFSET(List1!Q$11,tisk!A375,0))</f>
        <v>1100000</v>
      </c>
      <c r="F376" s="68" t="str">
        <f ca="1">IF(B376="","",OFFSET(List1!R$11,tisk!A375,0))</f>
        <v>1/2019</v>
      </c>
      <c r="G376" s="191">
        <f ca="1">IF(B376="","",OFFSET(List1!T$11,tisk!A375,0))</f>
        <v>500000</v>
      </c>
      <c r="H376" s="200">
        <f ca="1">IF(B376="","",OFFSET(List1!U$11,tisk!A375,0))</f>
        <v>43830</v>
      </c>
      <c r="I376" s="198">
        <f ca="1">IF(B376="","",OFFSET(List1!W$11,tisk!A375,0))</f>
        <v>130</v>
      </c>
      <c r="J376" s="198">
        <f ca="1">IF(B376="","",OFFSET(List1!X$11,tisk!A375,0))</f>
        <v>138</v>
      </c>
      <c r="K376" s="198">
        <f ca="1">IF(B376="","",OFFSET(List1!Y$11,tisk!A375,0))</f>
        <v>90</v>
      </c>
      <c r="L376" s="198">
        <f ca="1">IF(B376="","",OFFSET(List1!Z$11,tisk!A375,0))</f>
        <v>358</v>
      </c>
      <c r="M376" s="191">
        <f ca="1">IF(B376="","",OFFSET(List1!AA$11,tisk!A375,0))</f>
        <v>0</v>
      </c>
      <c r="N376" s="216">
        <v>500000</v>
      </c>
      <c r="O376" s="216">
        <v>0</v>
      </c>
      <c r="P376" s="214">
        <v>500000</v>
      </c>
      <c r="Q376" s="191" t="str">
        <f ca="1">IF(B376="","",OFFSET(List1!AE$11,tisk!A375,0))</f>
        <v>INV</v>
      </c>
      <c r="R376" s="120"/>
      <c r="S376" s="191" t="str">
        <f ca="1">IF(B376="","",OFFSET(List1!AF$11,tisk!A375,0))</f>
        <v>NE</v>
      </c>
    </row>
    <row r="377" spans="1:19" s="2" customFormat="1" ht="90" x14ac:dyDescent="0.25">
      <c r="A377" s="51"/>
      <c r="B377" s="198"/>
      <c r="C377" s="3" t="str">
        <f ca="1">IF(B376="","",CONCATENATE("Okres ",OFFSET(List1!G$11,tisk!A375,0),"
","Právní forma","
",OFFSET(List1!J$11,tisk!A375,0),"
","IČO ",OFFSET(List1!K$11,tisk!A375,0),"
 ","B.Ú. ",OFFSET(List1!L$11,tisk!A375,0)))</f>
        <v>Okres Šumperk
Právní forma
Obec, městská část hlavního města Prahy
IČO 00635944
 B.Ú. 13628841/0100</v>
      </c>
      <c r="D377" s="5" t="str">
        <f ca="1">IF(B376="","",OFFSET(List1!O$11,tisk!A375,0))</f>
        <v>Rekonstrukce OÚ Horní Studénky - III. etapa - zateplení vnější obvodové konstrukce včetně fasády, zastřešení vstupu do budovy.</v>
      </c>
      <c r="E377" s="199"/>
      <c r="F377" s="67"/>
      <c r="G377" s="191"/>
      <c r="H377" s="200"/>
      <c r="I377" s="198"/>
      <c r="J377" s="198"/>
      <c r="K377" s="198"/>
      <c r="L377" s="198"/>
      <c r="M377" s="191"/>
      <c r="N377" s="217"/>
      <c r="O377" s="217"/>
      <c r="P377" s="191"/>
      <c r="Q377" s="191"/>
      <c r="R377" s="120"/>
      <c r="S377" s="191"/>
    </row>
    <row r="378" spans="1:19" s="2" customFormat="1" ht="60" x14ac:dyDescent="0.25">
      <c r="A378" s="51">
        <f>ROW()/3-1</f>
        <v>125</v>
      </c>
      <c r="B378" s="198"/>
      <c r="C378" s="3"/>
      <c r="D378" s="65" t="str">
        <f ca="1">IF(B376="","",CONCATENATE("Dotace bude použita na:","
",OFFSET(List1!P$11,tisk!A375,0)))</f>
        <v>Dotace bude použita na:
Zateplení obvodového pláště budovy včetně fasády objektu, zastřešení hlavního vstupu budovy.</v>
      </c>
      <c r="E378" s="199"/>
      <c r="F378" s="68" t="str">
        <f ca="1">IF(B376="","",OFFSET(List1!S$11,tisk!A375,0))</f>
        <v>12/2019</v>
      </c>
      <c r="G378" s="191"/>
      <c r="H378" s="200"/>
      <c r="I378" s="198"/>
      <c r="J378" s="198"/>
      <c r="K378" s="198"/>
      <c r="L378" s="198"/>
      <c r="M378" s="191"/>
      <c r="N378" s="218"/>
      <c r="O378" s="218"/>
      <c r="P378" s="215"/>
      <c r="Q378" s="191"/>
      <c r="R378" s="120"/>
      <c r="S378" s="191"/>
    </row>
    <row r="379" spans="1:19" s="2" customFormat="1" ht="60" x14ac:dyDescent="0.25">
      <c r="A379" s="51"/>
      <c r="B379" s="198">
        <f ca="1">IF(OFFSET(List1!B$11,tisk!A378,0)&gt;0,OFFSET(List1!B$11,tisk!A378,0),"")</f>
        <v>126</v>
      </c>
      <c r="C379" s="3" t="str">
        <f ca="1">IF(B379="","",CONCATENATE(OFFSET(List1!C$11,tisk!A378,0),"
",OFFSET(List1!D$11,tisk!A378,0),"
",OFFSET(List1!E$11,tisk!A378,0),"
",OFFSET(List1!F$11,tisk!A378,0)))</f>
        <v>Obec Radkova Lhota
Radkova Lhota 20
Radkova Lhota
75114</v>
      </c>
      <c r="D379" s="64" t="str">
        <f ca="1">IF(B379="","",OFFSET(List1!N$11,tisk!A378,0))</f>
        <v>Revitalizace veřejných prostranství v obci Radkova Lhota - I. etapa</v>
      </c>
      <c r="E379" s="199">
        <f ca="1">IF(B379="","",OFFSET(List1!Q$11,tisk!A378,0))</f>
        <v>252603</v>
      </c>
      <c r="F379" s="68" t="str">
        <f ca="1">IF(B379="","",OFFSET(List1!R$11,tisk!A378,0))</f>
        <v>1/2019</v>
      </c>
      <c r="G379" s="191">
        <f ca="1">IF(B379="","",OFFSET(List1!T$11,tisk!A378,0))</f>
        <v>126301</v>
      </c>
      <c r="H379" s="200">
        <f ca="1">IF(B379="","",OFFSET(List1!U$11,tisk!A378,0))</f>
        <v>43830</v>
      </c>
      <c r="I379" s="198">
        <f ca="1">IF(B379="","",OFFSET(List1!W$11,tisk!A378,0))</f>
        <v>200</v>
      </c>
      <c r="J379" s="198">
        <f ca="1">IF(B379="","",OFFSET(List1!X$11,tisk!A378,0))</f>
        <v>73</v>
      </c>
      <c r="K379" s="198">
        <f ca="1">IF(B379="","",OFFSET(List1!Y$11,tisk!A378,0))</f>
        <v>80</v>
      </c>
      <c r="L379" s="198">
        <f ca="1">IF(B379="","",OFFSET(List1!Z$11,tisk!A378,0))</f>
        <v>353</v>
      </c>
      <c r="M379" s="191">
        <f ca="1">IF(B379="","",OFFSET(List1!AA$11,tisk!A378,0))</f>
        <v>0</v>
      </c>
      <c r="N379" s="216">
        <v>126301</v>
      </c>
      <c r="O379" s="216">
        <v>0</v>
      </c>
      <c r="P379" s="214">
        <v>126301</v>
      </c>
      <c r="Q379" s="191" t="str">
        <f ca="1">IF(B379="","",OFFSET(List1!AE$11,tisk!A378,0))</f>
        <v>NEINV</v>
      </c>
      <c r="R379" s="120"/>
      <c r="S379" s="191" t="str">
        <f ca="1">IF(B379="","",OFFSET(List1!AF$11,tisk!A378,0))</f>
        <v>NE</v>
      </c>
    </row>
    <row r="380" spans="1:19" s="2" customFormat="1" ht="90" x14ac:dyDescent="0.25">
      <c r="A380" s="51"/>
      <c r="B380" s="198"/>
      <c r="C380" s="3" t="str">
        <f ca="1">IF(B379="","",CONCATENATE("Okres ",OFFSET(List1!G$11,tisk!A378,0),"
","Právní forma","
",OFFSET(List1!J$11,tisk!A378,0),"
","IČO ",OFFSET(List1!K$11,tisk!A378,0),"
 ","B.Ú. ",OFFSET(List1!L$11,tisk!A378,0)))</f>
        <v>Okres Přerov
Právní forma
Obec, městská část hlavního města Prahy
IČO 00636509
 B.Ú. 26827831/0100</v>
      </c>
      <c r="D380" s="5" t="str">
        <f ca="1">IF(B379="","",OFFSET(List1!O$11,tisk!A378,0))</f>
        <v>Předmětem projektu je revitalizace dvou veřejných prostranství spočívající v řešení sadovnických úprav, pořízení a osazení mobiliáře – laveček, předlažbě pochůzí zpevněné plochy a opravě hlavy opěrné zídky.</v>
      </c>
      <c r="E380" s="199"/>
      <c r="F380" s="67"/>
      <c r="G380" s="191"/>
      <c r="H380" s="200"/>
      <c r="I380" s="198"/>
      <c r="J380" s="198"/>
      <c r="K380" s="198"/>
      <c r="L380" s="198"/>
      <c r="M380" s="191"/>
      <c r="N380" s="217"/>
      <c r="O380" s="217"/>
      <c r="P380" s="191"/>
      <c r="Q380" s="191"/>
      <c r="R380" s="120"/>
      <c r="S380" s="191"/>
    </row>
    <row r="381" spans="1:19" s="2" customFormat="1" ht="90" x14ac:dyDescent="0.25">
      <c r="A381" s="51">
        <f>ROW()/3-1</f>
        <v>126</v>
      </c>
      <c r="B381" s="198"/>
      <c r="C381" s="3"/>
      <c r="D381" s="65" t="str">
        <f ca="1">IF(B379="","",CONCATENATE("Dotace bude použita na:","
",OFFSET(List1!P$11,tisk!A378,0)))</f>
        <v>Dotace bude použita na:
Výdaje potřebné k uskutečnění sadovnických úprav, pořízení a osazení mobiliáře - 4 ks laveček, výdaje potřebné k předlažbě pochůzí zpevněné plochy a opravě hlavy opěrné zídky.</v>
      </c>
      <c r="E381" s="199"/>
      <c r="F381" s="68" t="str">
        <f ca="1">IF(B379="","",OFFSET(List1!S$11,tisk!A378,0))</f>
        <v>12/2019</v>
      </c>
      <c r="G381" s="191"/>
      <c r="H381" s="200"/>
      <c r="I381" s="198"/>
      <c r="J381" s="198"/>
      <c r="K381" s="198"/>
      <c r="L381" s="198"/>
      <c r="M381" s="191"/>
      <c r="N381" s="218"/>
      <c r="O381" s="218"/>
      <c r="P381" s="215"/>
      <c r="Q381" s="191"/>
      <c r="R381" s="120"/>
      <c r="S381" s="191"/>
    </row>
    <row r="382" spans="1:19" s="2" customFormat="1" ht="60" x14ac:dyDescent="0.25">
      <c r="A382" s="51"/>
      <c r="B382" s="198">
        <f ca="1">IF(OFFSET(List1!B$11,tisk!A381,0)&gt;0,OFFSET(List1!B$11,tisk!A381,0),"")</f>
        <v>127</v>
      </c>
      <c r="C382" s="3" t="str">
        <f ca="1">IF(B382="","",CONCATENATE(OFFSET(List1!C$11,tisk!A381,0),"
",OFFSET(List1!D$11,tisk!A381,0),"
",OFFSET(List1!E$11,tisk!A381,0),"
",OFFSET(List1!F$11,tisk!A381,0)))</f>
        <v>Obec Lesnice
Lesnice 46
Lesnice
78901</v>
      </c>
      <c r="D382" s="64" t="str">
        <f ca="1">IF(B382="","",OFFSET(List1!N$11,tisk!A381,0))</f>
        <v>Lávka pro cyklisty a chodce přes Loučku</v>
      </c>
      <c r="E382" s="199">
        <f ca="1">IF(B382="","",OFFSET(List1!Q$11,tisk!A381,0))</f>
        <v>860000</v>
      </c>
      <c r="F382" s="68" t="str">
        <f ca="1">IF(B382="","",OFFSET(List1!R$11,tisk!A381,0))</f>
        <v>1/2019</v>
      </c>
      <c r="G382" s="191">
        <f ca="1">IF(B382="","",OFFSET(List1!T$11,tisk!A381,0))</f>
        <v>430000</v>
      </c>
      <c r="H382" s="200">
        <f ca="1">IF(B382="","",OFFSET(List1!U$11,tisk!A381,0))</f>
        <v>43830</v>
      </c>
      <c r="I382" s="198">
        <f ca="1">IF(B382="","",OFFSET(List1!W$11,tisk!A381,0))</f>
        <v>110</v>
      </c>
      <c r="J382" s="198">
        <f ca="1">IF(B382="","",OFFSET(List1!X$11,tisk!A381,0))</f>
        <v>153</v>
      </c>
      <c r="K382" s="198">
        <f ca="1">IF(B382="","",OFFSET(List1!Y$11,tisk!A381,0))</f>
        <v>90</v>
      </c>
      <c r="L382" s="198">
        <f ca="1">IF(B382="","",OFFSET(List1!Z$11,tisk!A381,0))</f>
        <v>353</v>
      </c>
      <c r="M382" s="191">
        <f ca="1">IF(B382="","",OFFSET(List1!AA$11,tisk!A381,0))</f>
        <v>0</v>
      </c>
      <c r="N382" s="216">
        <v>430000</v>
      </c>
      <c r="O382" s="216">
        <v>0</v>
      </c>
      <c r="P382" s="214">
        <v>430000</v>
      </c>
      <c r="Q382" s="191" t="str">
        <f ca="1">IF(B382="","",OFFSET(List1!AE$11,tisk!A381,0))</f>
        <v>INV</v>
      </c>
      <c r="R382" s="120"/>
      <c r="S382" s="191" t="str">
        <f ca="1">IF(B382="","",OFFSET(List1!AF$11,tisk!A381,0))</f>
        <v>NE</v>
      </c>
    </row>
    <row r="383" spans="1:19" s="2" customFormat="1" ht="90" x14ac:dyDescent="0.25">
      <c r="A383" s="51"/>
      <c r="B383" s="198"/>
      <c r="C383" s="3" t="str">
        <f ca="1">IF(B382="","",CONCATENATE("Okres ",OFFSET(List1!G$11,tisk!A381,0),"
","Právní forma","
",OFFSET(List1!J$11,tisk!A381,0),"
","IČO ",OFFSET(List1!K$11,tisk!A381,0),"
 ","B.Ú. ",OFFSET(List1!L$11,tisk!A381,0)))</f>
        <v>Okres Šumperk
Právní forma
Obec, městská část hlavního města Prahy
IČO 00302872
 B.Ú. 94-2515841/0710</v>
      </c>
      <c r="D383" s="5" t="str">
        <f ca="1">IF(B382="","",OFFSET(List1!O$11,tisk!A381,0))</f>
        <v>Předmětem projektu je vybudování cyklistické lávky přes potok Loučka na cyklotrase Lesnice - Leština, ležící na Moravské cyklostezce.</v>
      </c>
      <c r="E383" s="199"/>
      <c r="F383" s="67"/>
      <c r="G383" s="191"/>
      <c r="H383" s="200"/>
      <c r="I383" s="198"/>
      <c r="J383" s="198"/>
      <c r="K383" s="198"/>
      <c r="L383" s="198"/>
      <c r="M383" s="191"/>
      <c r="N383" s="217"/>
      <c r="O383" s="217"/>
      <c r="P383" s="191"/>
      <c r="Q383" s="191"/>
      <c r="R383" s="120"/>
      <c r="S383" s="191"/>
    </row>
    <row r="384" spans="1:19" s="2" customFormat="1" ht="45" x14ac:dyDescent="0.25">
      <c r="A384" s="51">
        <f>ROW()/3-1</f>
        <v>127</v>
      </c>
      <c r="B384" s="198"/>
      <c r="C384" s="3"/>
      <c r="D384" s="65" t="str">
        <f ca="1">IF(B382="","",CONCATENATE("Dotace bude použita na:","
",OFFSET(List1!P$11,tisk!A381,0)))</f>
        <v>Dotace bude použita na:
Vybudování dřevěné cyklistické lávky přes potok Loučka.</v>
      </c>
      <c r="E384" s="199"/>
      <c r="F384" s="68" t="str">
        <f ca="1">IF(B382="","",OFFSET(List1!S$11,tisk!A381,0))</f>
        <v>12/2019</v>
      </c>
      <c r="G384" s="191"/>
      <c r="H384" s="200"/>
      <c r="I384" s="198"/>
      <c r="J384" s="198"/>
      <c r="K384" s="198"/>
      <c r="L384" s="198"/>
      <c r="M384" s="191"/>
      <c r="N384" s="218"/>
      <c r="O384" s="218"/>
      <c r="P384" s="215"/>
      <c r="Q384" s="191"/>
      <c r="R384" s="120"/>
      <c r="S384" s="191"/>
    </row>
    <row r="385" spans="1:19" s="2" customFormat="1" ht="75" x14ac:dyDescent="0.25">
      <c r="A385" s="51"/>
      <c r="B385" s="198">
        <f ca="1">IF(OFFSET(List1!B$11,tisk!A384,0)&gt;0,OFFSET(List1!B$11,tisk!A384,0),"")</f>
        <v>128</v>
      </c>
      <c r="C385" s="3" t="str">
        <f ca="1">IF(B385="","",CONCATENATE(OFFSET(List1!C$11,tisk!A384,0),"
",OFFSET(List1!D$11,tisk!A384,0),"
",OFFSET(List1!E$11,tisk!A384,0),"
",OFFSET(List1!F$11,tisk!A384,0)))</f>
        <v>Obec Domašov nad Bystřicí
Náměstí 35
Domašov nad Bystřicí
78306</v>
      </c>
      <c r="D385" s="64" t="str">
        <f ca="1">IF(B385="","",OFFSET(List1!N$11,tisk!A384,0))</f>
        <v>Stavba dřevěného přístřešku</v>
      </c>
      <c r="E385" s="199">
        <f ca="1">IF(B385="","",OFFSET(List1!Q$11,tisk!A384,0))</f>
        <v>825300</v>
      </c>
      <c r="F385" s="68" t="str">
        <f ca="1">IF(B385="","",OFFSET(List1!R$11,tisk!A384,0))</f>
        <v>3/2019</v>
      </c>
      <c r="G385" s="191">
        <f ca="1">IF(B385="","",OFFSET(List1!T$11,tisk!A384,0))</f>
        <v>412650</v>
      </c>
      <c r="H385" s="200">
        <f ca="1">IF(B385="","",OFFSET(List1!U$11,tisk!A384,0))</f>
        <v>43830</v>
      </c>
      <c r="I385" s="198">
        <f ca="1">IF(B385="","",OFFSET(List1!W$11,tisk!A384,0))</f>
        <v>160</v>
      </c>
      <c r="J385" s="198">
        <f ca="1">IF(B385="","",OFFSET(List1!X$11,tisk!A384,0))</f>
        <v>101</v>
      </c>
      <c r="K385" s="198">
        <f ca="1">IF(B385="","",OFFSET(List1!Y$11,tisk!A384,0))</f>
        <v>90</v>
      </c>
      <c r="L385" s="198">
        <f ca="1">IF(B385="","",OFFSET(List1!Z$11,tisk!A384,0))</f>
        <v>351</v>
      </c>
      <c r="M385" s="191">
        <f ca="1">IF(B385="","",OFFSET(List1!AA$11,tisk!A384,0))</f>
        <v>0</v>
      </c>
      <c r="N385" s="216">
        <v>412650</v>
      </c>
      <c r="O385" s="216">
        <v>0</v>
      </c>
      <c r="P385" s="214">
        <v>412650</v>
      </c>
      <c r="Q385" s="191" t="str">
        <f ca="1">IF(B385="","",OFFSET(List1!AE$11,tisk!A384,0))</f>
        <v>INV</v>
      </c>
      <c r="R385" s="120"/>
      <c r="S385" s="191" t="str">
        <f ca="1">IF(B385="","",OFFSET(List1!AF$11,tisk!A384,0))</f>
        <v>NE</v>
      </c>
    </row>
    <row r="386" spans="1:19" s="2" customFormat="1" ht="105" x14ac:dyDescent="0.25">
      <c r="A386" s="51"/>
      <c r="B386" s="198"/>
      <c r="C386" s="3" t="str">
        <f ca="1">IF(B385="","",CONCATENATE("Okres ",OFFSET(List1!G$11,tisk!A384,0),"
","Právní forma","
",OFFSET(List1!J$11,tisk!A384,0),"
","IČO ",OFFSET(List1!K$11,tisk!A384,0),"
 ","B.Ú. ",OFFSET(List1!L$11,tisk!A384,0)))</f>
        <v>Okres Olomouc
Právní forma
Obec, městská část hlavního města Prahy
IČO 00298824
 B.Ú. 86-6736510297/0100</v>
      </c>
      <c r="D386" s="5" t="str">
        <f ca="1">IF(B385="","",OFFSET(List1!O$11,tisk!A384,0))</f>
        <v>Stavba dřevěného přístřešku, účelem je vytvoření zázemí při pořádání kulturních, sportovních a společenských akcí. Přístřešek bude přistavěn k již dříve postavené zděné stavbě šaten na fotbalovém hřišti. Součástí bude taneční parket, posezení.</v>
      </c>
      <c r="E386" s="199"/>
      <c r="F386" s="67"/>
      <c r="G386" s="191"/>
      <c r="H386" s="200"/>
      <c r="I386" s="198"/>
      <c r="J386" s="198"/>
      <c r="K386" s="198"/>
      <c r="L386" s="198"/>
      <c r="M386" s="191"/>
      <c r="N386" s="217"/>
      <c r="O386" s="217"/>
      <c r="P386" s="191"/>
      <c r="Q386" s="191"/>
      <c r="R386" s="120"/>
      <c r="S386" s="191"/>
    </row>
    <row r="387" spans="1:19" s="2" customFormat="1" ht="120" x14ac:dyDescent="0.25">
      <c r="A387" s="51">
        <f>ROW()/3-1</f>
        <v>128</v>
      </c>
      <c r="B387" s="198"/>
      <c r="C387" s="3"/>
      <c r="D387" s="65" t="str">
        <f ca="1">IF(B385="","",CONCATENATE("Dotace bude použita na:","
",OFFSET(List1!P$11,tisk!A384,0)))</f>
        <v>Dotace bude použita na:
Zemní práce, zakládání, svislé a kompletní konstrukce, vodorovné konstrukce, komunikace pozemní, ostatní konstrukce a práce, bourání, přesun hmot, izolace proti vodě, vlhkosti a plynům, konstrukce tesařské, klempířské, krytina skládaná.</v>
      </c>
      <c r="E387" s="199"/>
      <c r="F387" s="68" t="str">
        <f ca="1">IF(B385="","",OFFSET(List1!S$11,tisk!A384,0))</f>
        <v>12/2019</v>
      </c>
      <c r="G387" s="191"/>
      <c r="H387" s="200"/>
      <c r="I387" s="198"/>
      <c r="J387" s="198"/>
      <c r="K387" s="198"/>
      <c r="L387" s="198"/>
      <c r="M387" s="191"/>
      <c r="N387" s="218"/>
      <c r="O387" s="218"/>
      <c r="P387" s="215"/>
      <c r="Q387" s="191"/>
      <c r="R387" s="120"/>
      <c r="S387" s="191"/>
    </row>
    <row r="388" spans="1:19" s="2" customFormat="1" ht="60" x14ac:dyDescent="0.25">
      <c r="A388" s="51"/>
      <c r="B388" s="198">
        <f ca="1">IF(OFFSET(List1!B$11,tisk!A387,0)&gt;0,OFFSET(List1!B$11,tisk!A387,0),"")</f>
        <v>129</v>
      </c>
      <c r="C388" s="3" t="str">
        <f ca="1">IF(B388="","",CONCATENATE(OFFSET(List1!C$11,tisk!A387,0),"
",OFFSET(List1!D$11,tisk!A387,0),"
",OFFSET(List1!E$11,tisk!A387,0),"
",OFFSET(List1!F$11,tisk!A387,0)))</f>
        <v>Obec Polkovice
Polkovice 15
Polkovice
75144</v>
      </c>
      <c r="D388" s="64" t="str">
        <f ca="1">IF(B388="","",OFFSET(List1!N$11,tisk!A387,0))</f>
        <v>Dokončení opravy místní komunikace na pozemku p.č. 895 v k.ú. Polkovice</v>
      </c>
      <c r="E388" s="199">
        <f ca="1">IF(B388="","",OFFSET(List1!Q$11,tisk!A387,0))</f>
        <v>450000</v>
      </c>
      <c r="F388" s="68" t="str">
        <f ca="1">IF(B388="","",OFFSET(List1!R$11,tisk!A387,0))</f>
        <v>1/2019</v>
      </c>
      <c r="G388" s="191">
        <f ca="1">IF(B388="","",OFFSET(List1!T$11,tisk!A387,0))</f>
        <v>225000</v>
      </c>
      <c r="H388" s="200">
        <f ca="1">IF(B388="","",OFFSET(List1!U$11,tisk!A387,0))</f>
        <v>43830</v>
      </c>
      <c r="I388" s="198">
        <f ca="1">IF(B388="","",OFFSET(List1!W$11,tisk!A387,0))</f>
        <v>110</v>
      </c>
      <c r="J388" s="198">
        <f ca="1">IF(B388="","",OFFSET(List1!X$11,tisk!A387,0))</f>
        <v>160</v>
      </c>
      <c r="K388" s="198">
        <f ca="1">IF(B388="","",OFFSET(List1!Y$11,tisk!A387,0))</f>
        <v>80</v>
      </c>
      <c r="L388" s="198">
        <f ca="1">IF(B388="","",OFFSET(List1!Z$11,tisk!A387,0))</f>
        <v>350</v>
      </c>
      <c r="M388" s="191">
        <f ca="1">IF(B388="","",OFFSET(List1!AA$11,tisk!A387,0))</f>
        <v>0</v>
      </c>
      <c r="N388" s="216">
        <v>225000</v>
      </c>
      <c r="O388" s="216">
        <v>0</v>
      </c>
      <c r="P388" s="214">
        <v>225000</v>
      </c>
      <c r="Q388" s="191" t="str">
        <f ca="1">IF(B388="","",OFFSET(List1!AE$11,tisk!A387,0))</f>
        <v>NEINV</v>
      </c>
      <c r="R388" s="120"/>
      <c r="S388" s="191" t="str">
        <f ca="1">IF(B388="","",OFFSET(List1!AF$11,tisk!A387,0))</f>
        <v>NE</v>
      </c>
    </row>
    <row r="389" spans="1:19" s="2" customFormat="1" ht="90" x14ac:dyDescent="0.25">
      <c r="A389" s="51"/>
      <c r="B389" s="198"/>
      <c r="C389" s="3" t="str">
        <f ca="1">IF(B388="","",CONCATENATE("Okres ",OFFSET(List1!G$11,tisk!A387,0),"
","Právní forma","
",OFFSET(List1!J$11,tisk!A387,0),"
","IČO ",OFFSET(List1!K$11,tisk!A387,0),"
 ","B.Ú. ",OFFSET(List1!L$11,tisk!A387,0)))</f>
        <v>Okres Přerov
Právní forma
Obec, městská část hlavního města Prahy
IČO 00301752
 B.Ú. 1883100359/0800</v>
      </c>
      <c r="D389" s="5" t="str">
        <f ca="1">IF(B388="","",OFFSET(List1!O$11,tisk!A387,0))</f>
        <v>Projekt řeší dokončení opravy místní komunikace na pozemku p.č. 895 v k.ú. Polkovice. Tato místní komunikace propojuje za obcí
silnice II/367 a II/435 a slouží jako tzv. obchvat obce.</v>
      </c>
      <c r="E389" s="199"/>
      <c r="F389" s="67"/>
      <c r="G389" s="191"/>
      <c r="H389" s="200"/>
      <c r="I389" s="198"/>
      <c r="J389" s="198"/>
      <c r="K389" s="198"/>
      <c r="L389" s="198"/>
      <c r="M389" s="191"/>
      <c r="N389" s="217"/>
      <c r="O389" s="217"/>
      <c r="P389" s="191"/>
      <c r="Q389" s="191"/>
      <c r="R389" s="120"/>
      <c r="S389" s="191"/>
    </row>
    <row r="390" spans="1:19" s="2" customFormat="1" ht="105" x14ac:dyDescent="0.25">
      <c r="A390" s="51">
        <f>ROW()/3-1</f>
        <v>129</v>
      </c>
      <c r="B390" s="198"/>
      <c r="C390" s="3"/>
      <c r="D390" s="65" t="str">
        <f ca="1">IF(B388="","",CONCATENATE("Dotace bude použita na:","
",OFFSET(List1!P$11,tisk!A387,0)))</f>
        <v>Dotace bude použita na:
Frézování živičného povrchu, odkopávky, pokládka vrstvy geotextilie, podklad ze štěrkodrti, podklad z kameniva zpevněného MC, beton. asfalt ACL, beton asfalt ACO, řezání dilatačních spár a jejich těsnění zálivkou za studena.</v>
      </c>
      <c r="E390" s="199"/>
      <c r="F390" s="68" t="str">
        <f ca="1">IF(B388="","",OFFSET(List1!S$11,tisk!A387,0))</f>
        <v>12/2019</v>
      </c>
      <c r="G390" s="191"/>
      <c r="H390" s="200"/>
      <c r="I390" s="198"/>
      <c r="J390" s="198"/>
      <c r="K390" s="198"/>
      <c r="L390" s="198"/>
      <c r="M390" s="191"/>
      <c r="N390" s="218"/>
      <c r="O390" s="218"/>
      <c r="P390" s="215"/>
      <c r="Q390" s="191"/>
      <c r="R390" s="120"/>
      <c r="S390" s="191"/>
    </row>
    <row r="391" spans="1:19" s="2" customFormat="1" ht="60" x14ac:dyDescent="0.25">
      <c r="A391" s="51"/>
      <c r="B391" s="198">
        <f ca="1">IF(OFFSET(List1!B$11,tisk!A390,0)&gt;0,OFFSET(List1!B$11,tisk!A390,0),"")</f>
        <v>130</v>
      </c>
      <c r="C391" s="3" t="str">
        <f ca="1">IF(B391="","",CONCATENATE(OFFSET(List1!C$11,tisk!A390,0),"
",OFFSET(List1!D$11,tisk!A390,0),"
",OFFSET(List1!E$11,tisk!A390,0),"
",OFFSET(List1!F$11,tisk!A390,0)))</f>
        <v>Obec Lobodice
Lobodice 39
Lobodice
75101</v>
      </c>
      <c r="D391" s="64" t="str">
        <f ca="1">IF(B391="","",OFFSET(List1!N$11,tisk!A390,0))</f>
        <v>Výstavba parkovacího stání v obci Lobodice před prodejnou COOP</v>
      </c>
      <c r="E391" s="199">
        <f ca="1">IF(B391="","",OFFSET(List1!Q$11,tisk!A390,0))</f>
        <v>315000</v>
      </c>
      <c r="F391" s="68" t="str">
        <f ca="1">IF(B391="","",OFFSET(List1!R$11,tisk!A390,0))</f>
        <v>4/2019</v>
      </c>
      <c r="G391" s="191">
        <f ca="1">IF(B391="","",OFFSET(List1!T$11,tisk!A390,0))</f>
        <v>150000</v>
      </c>
      <c r="H391" s="200">
        <f ca="1">IF(B391="","",OFFSET(List1!U$11,tisk!A390,0))</f>
        <v>43830</v>
      </c>
      <c r="I391" s="198">
        <f ca="1">IF(B391="","",OFFSET(List1!W$11,tisk!A390,0))</f>
        <v>110</v>
      </c>
      <c r="J391" s="198">
        <f ca="1">IF(B391="","",OFFSET(List1!X$11,tisk!A390,0))</f>
        <v>160</v>
      </c>
      <c r="K391" s="198">
        <f ca="1">IF(B391="","",OFFSET(List1!Y$11,tisk!A390,0))</f>
        <v>80</v>
      </c>
      <c r="L391" s="198">
        <f ca="1">IF(B391="","",OFFSET(List1!Z$11,tisk!A390,0))</f>
        <v>350</v>
      </c>
      <c r="M391" s="191">
        <f ca="1">IF(B391="","",OFFSET(List1!AA$11,tisk!A390,0))</f>
        <v>0</v>
      </c>
      <c r="N391" s="216">
        <v>150000</v>
      </c>
      <c r="O391" s="216">
        <v>0</v>
      </c>
      <c r="P391" s="214">
        <v>150000</v>
      </c>
      <c r="Q391" s="191" t="str">
        <f ca="1">IF(B391="","",OFFSET(List1!AE$11,tisk!A390,0))</f>
        <v>INV</v>
      </c>
      <c r="R391" s="120"/>
      <c r="S391" s="191" t="str">
        <f ca="1">IF(B391="","",OFFSET(List1!AF$11,tisk!A390,0))</f>
        <v>NE</v>
      </c>
    </row>
    <row r="392" spans="1:19" s="2" customFormat="1" ht="90" x14ac:dyDescent="0.25">
      <c r="A392" s="51"/>
      <c r="B392" s="198"/>
      <c r="C392" s="3" t="str">
        <f ca="1">IF(B391="","",CONCATENATE("Okres ",OFFSET(List1!G$11,tisk!A390,0),"
","Právní forma","
",OFFSET(List1!J$11,tisk!A390,0),"
","IČO ",OFFSET(List1!K$11,tisk!A390,0),"
 ","B.Ú. ",OFFSET(List1!L$11,tisk!A390,0)))</f>
        <v>Okres Přerov
Právní forma
Obec, městská část hlavního města Prahy
IČO 00301523
 B.Ú. 4927831/0100</v>
      </c>
      <c r="D392" s="5" t="str">
        <f ca="1">IF(B391="","",OFFSET(List1!O$11,tisk!A390,0))</f>
        <v>Vybudování parkovacího stání před prodejnou COOP v zájmu zvýšení bezpečnosti dopravy.</v>
      </c>
      <c r="E392" s="199"/>
      <c r="F392" s="67"/>
      <c r="G392" s="191"/>
      <c r="H392" s="200"/>
      <c r="I392" s="198"/>
      <c r="J392" s="198"/>
      <c r="K392" s="198"/>
      <c r="L392" s="198"/>
      <c r="M392" s="191"/>
      <c r="N392" s="217"/>
      <c r="O392" s="217"/>
      <c r="P392" s="191"/>
      <c r="Q392" s="191"/>
      <c r="R392" s="120"/>
      <c r="S392" s="191"/>
    </row>
    <row r="393" spans="1:19" s="2" customFormat="1" ht="45" x14ac:dyDescent="0.25">
      <c r="A393" s="51">
        <f>ROW()/3-1</f>
        <v>130</v>
      </c>
      <c r="B393" s="198"/>
      <c r="C393" s="3"/>
      <c r="D393" s="65" t="str">
        <f ca="1">IF(B391="","",CONCATENATE("Dotace bude použita na:","
",OFFSET(List1!P$11,tisk!A390,0)))</f>
        <v>Dotace bude použita na:
Realizace parkovacího stání před prodejnou COOP.</v>
      </c>
      <c r="E393" s="199"/>
      <c r="F393" s="68" t="str">
        <f ca="1">IF(B391="","",OFFSET(List1!S$11,tisk!A390,0))</f>
        <v>12/2019</v>
      </c>
      <c r="G393" s="191"/>
      <c r="H393" s="200"/>
      <c r="I393" s="198"/>
      <c r="J393" s="198"/>
      <c r="K393" s="198"/>
      <c r="L393" s="198"/>
      <c r="M393" s="191"/>
      <c r="N393" s="218"/>
      <c r="O393" s="218"/>
      <c r="P393" s="215"/>
      <c r="Q393" s="191"/>
      <c r="R393" s="120"/>
      <c r="S393" s="191"/>
    </row>
    <row r="394" spans="1:19" s="2" customFormat="1" ht="60" x14ac:dyDescent="0.25">
      <c r="A394" s="51"/>
      <c r="B394" s="198">
        <f ca="1">IF(OFFSET(List1!B$11,tisk!A393,0)&gt;0,OFFSET(List1!B$11,tisk!A393,0),"")</f>
        <v>131</v>
      </c>
      <c r="C394" s="3" t="str">
        <f ca="1">IF(B394="","",CONCATENATE(OFFSET(List1!C$11,tisk!A393,0),"
",OFFSET(List1!D$11,tisk!A393,0),"
",OFFSET(List1!E$11,tisk!A393,0),"
",OFFSET(List1!F$11,tisk!A393,0)))</f>
        <v>Obec Horní Újezd
Horní Újezd 83
Horní Újezd
75353</v>
      </c>
      <c r="D394" s="64" t="str">
        <f ca="1">IF(B394="","",OFFSET(List1!N$11,tisk!A393,0))</f>
        <v>Oprava střechy obecního úřadu v obci Horní Újezd</v>
      </c>
      <c r="E394" s="199">
        <f ca="1">IF(B394="","",OFFSET(List1!Q$11,tisk!A393,0))</f>
        <v>380000</v>
      </c>
      <c r="F394" s="68" t="str">
        <f ca="1">IF(B394="","",OFFSET(List1!R$11,tisk!A393,0))</f>
        <v>1/2019</v>
      </c>
      <c r="G394" s="191">
        <f ca="1">IF(B394="","",OFFSET(List1!T$11,tisk!A393,0))</f>
        <v>190000</v>
      </c>
      <c r="H394" s="200">
        <f ca="1">IF(B394="","",OFFSET(List1!U$11,tisk!A393,0))</f>
        <v>43830</v>
      </c>
      <c r="I394" s="198">
        <f ca="1">IF(B394="","",OFFSET(List1!W$11,tisk!A393,0))</f>
        <v>130</v>
      </c>
      <c r="J394" s="198">
        <f ca="1">IF(B394="","",OFFSET(List1!X$11,tisk!A393,0))</f>
        <v>138</v>
      </c>
      <c r="K394" s="198">
        <f ca="1">IF(B394="","",OFFSET(List1!Y$11,tisk!A393,0))</f>
        <v>80</v>
      </c>
      <c r="L394" s="198">
        <f ca="1">IF(B394="","",OFFSET(List1!Z$11,tisk!A393,0))</f>
        <v>348</v>
      </c>
      <c r="M394" s="191">
        <f ca="1">IF(B394="","",OFFSET(List1!AA$11,tisk!A393,0))</f>
        <v>0</v>
      </c>
      <c r="N394" s="216">
        <v>190000</v>
      </c>
      <c r="O394" s="216">
        <v>0</v>
      </c>
      <c r="P394" s="214">
        <v>190000</v>
      </c>
      <c r="Q394" s="191" t="str">
        <f ca="1">IF(B394="","",OFFSET(List1!AE$11,tisk!A393,0))</f>
        <v>NEINV</v>
      </c>
      <c r="R394" s="120"/>
      <c r="S394" s="191" t="str">
        <f ca="1">IF(B394="","",OFFSET(List1!AF$11,tisk!A393,0))</f>
        <v>NE</v>
      </c>
    </row>
    <row r="395" spans="1:19" s="2" customFormat="1" ht="90" x14ac:dyDescent="0.25">
      <c r="A395" s="51"/>
      <c r="B395" s="198"/>
      <c r="C395" s="3" t="str">
        <f ca="1">IF(B394="","",CONCATENATE("Okres ",OFFSET(List1!G$11,tisk!A393,0),"
","Právní forma","
",OFFSET(List1!J$11,tisk!A393,0),"
","IČO ",OFFSET(List1!K$11,tisk!A393,0),"
 ","B.Ú. ",OFFSET(List1!L$11,tisk!A393,0)))</f>
        <v>Okres Přerov
Právní forma
Obec, městská část hlavního města Prahy
IČO 00636274
 B.Ú. 24426831/0100</v>
      </c>
      <c r="D395" s="5" t="str">
        <f ca="1">IF(B394="","",OFFSET(List1!O$11,tisk!A393,0))</f>
        <v>Cílem projektu je obnova obecní infrastruktury díky opravě střechy obecního úřadu v obci Horní Újezd.</v>
      </c>
      <c r="E395" s="199"/>
      <c r="F395" s="67"/>
      <c r="G395" s="191"/>
      <c r="H395" s="200"/>
      <c r="I395" s="198"/>
      <c r="J395" s="198"/>
      <c r="K395" s="198"/>
      <c r="L395" s="198"/>
      <c r="M395" s="191"/>
      <c r="N395" s="217"/>
      <c r="O395" s="217"/>
      <c r="P395" s="191"/>
      <c r="Q395" s="191"/>
      <c r="R395" s="120"/>
      <c r="S395" s="191"/>
    </row>
    <row r="396" spans="1:19" s="2" customFormat="1" ht="105" x14ac:dyDescent="0.25">
      <c r="A396" s="51">
        <f>ROW()/3-1</f>
        <v>131</v>
      </c>
      <c r="B396" s="198"/>
      <c r="C396" s="3"/>
      <c r="D396" s="65" t="str">
        <f ca="1">IF(B394="","",CONCATENATE("Dotace bude použita na:","
",OFFSET(List1!P$11,tisk!A393,0)))</f>
        <v>Dotace bude použita na:
Dotace bude použita na nákup materiálu a stavební práce vyplývající z opravy střechy obecního úřadu včetně izolace stropu, přelaťování, podbití parofólií, překrytí novou krytinou a další uznatelné náklady s opravou související.</v>
      </c>
      <c r="E396" s="199"/>
      <c r="F396" s="68" t="str">
        <f ca="1">IF(B394="","",OFFSET(List1!S$11,tisk!A393,0))</f>
        <v>12/2019</v>
      </c>
      <c r="G396" s="191"/>
      <c r="H396" s="200"/>
      <c r="I396" s="198"/>
      <c r="J396" s="198"/>
      <c r="K396" s="198"/>
      <c r="L396" s="198"/>
      <c r="M396" s="191"/>
      <c r="N396" s="218"/>
      <c r="O396" s="218"/>
      <c r="P396" s="215"/>
      <c r="Q396" s="191"/>
      <c r="R396" s="120"/>
      <c r="S396" s="191"/>
    </row>
    <row r="397" spans="1:19" s="2" customFormat="1" ht="60" x14ac:dyDescent="0.25">
      <c r="A397" s="51"/>
      <c r="B397" s="198">
        <f ca="1">IF(OFFSET(List1!B$11,tisk!A396,0)&gt;0,OFFSET(List1!B$11,tisk!A396,0),"")</f>
        <v>132</v>
      </c>
      <c r="C397" s="3" t="str">
        <f ca="1">IF(B397="","",CONCATENATE(OFFSET(List1!C$11,tisk!A396,0),"
",OFFSET(List1!D$11,tisk!A396,0),"
",OFFSET(List1!E$11,tisk!A396,0),"
",OFFSET(List1!F$11,tisk!A396,0)))</f>
        <v>Obec Tovéř
Tovéř 18
Tovéř
78316</v>
      </c>
      <c r="D397" s="64" t="str">
        <f ca="1">IF(B397="","",OFFSET(List1!N$11,tisk!A396,0))</f>
        <v>Obnova fasády budovy obecního úřadu a kulturního domu</v>
      </c>
      <c r="E397" s="199">
        <f ca="1">IF(B397="","",OFFSET(List1!Q$11,tisk!A396,0))</f>
        <v>372000</v>
      </c>
      <c r="F397" s="68" t="str">
        <f ca="1">IF(B397="","",OFFSET(List1!R$11,tisk!A396,0))</f>
        <v>1/2019</v>
      </c>
      <c r="G397" s="191">
        <f ca="1">IF(B397="","",OFFSET(List1!T$11,tisk!A396,0))</f>
        <v>186000</v>
      </c>
      <c r="H397" s="200">
        <f ca="1">IF(B397="","",OFFSET(List1!U$11,tisk!A396,0))</f>
        <v>43830</v>
      </c>
      <c r="I397" s="198">
        <f ca="1">IF(B397="","",OFFSET(List1!W$11,tisk!A396,0))</f>
        <v>110</v>
      </c>
      <c r="J397" s="198">
        <f ca="1">IF(B397="","",OFFSET(List1!X$11,tisk!A396,0))</f>
        <v>156</v>
      </c>
      <c r="K397" s="198">
        <f ca="1">IF(B397="","",OFFSET(List1!Y$11,tisk!A396,0))</f>
        <v>80</v>
      </c>
      <c r="L397" s="198">
        <f ca="1">IF(B397="","",OFFSET(List1!Z$11,tisk!A396,0))</f>
        <v>346</v>
      </c>
      <c r="M397" s="191">
        <f ca="1">IF(B397="","",OFFSET(List1!AA$11,tisk!A396,0))</f>
        <v>0</v>
      </c>
      <c r="N397" s="216">
        <v>186000</v>
      </c>
      <c r="O397" s="216">
        <v>0</v>
      </c>
      <c r="P397" s="214">
        <v>186000</v>
      </c>
      <c r="Q397" s="191" t="str">
        <f ca="1">IF(B397="","",OFFSET(List1!AE$11,tisk!A396,0))</f>
        <v>INV</v>
      </c>
      <c r="R397" s="120"/>
      <c r="S397" s="191" t="str">
        <f ca="1">IF(B397="","",OFFSET(List1!AF$11,tisk!A396,0))</f>
        <v>NE</v>
      </c>
    </row>
    <row r="398" spans="1:19" s="2" customFormat="1" ht="90" x14ac:dyDescent="0.25">
      <c r="A398" s="51"/>
      <c r="B398" s="198"/>
      <c r="C398" s="3" t="str">
        <f ca="1">IF(B397="","",CONCATENATE("Okres ",OFFSET(List1!G$11,tisk!A396,0),"
","Právní forma","
",OFFSET(List1!J$11,tisk!A396,0),"
","IČO ",OFFSET(List1!K$11,tisk!A396,0),"
 ","B.Ú. ",OFFSET(List1!L$11,tisk!A396,0)))</f>
        <v>Okres Olomouc
Právní forma
Obec, městská část hlavního města Prahy
IČO 00635626
 B.Ú. 1800969359/0800</v>
      </c>
      <c r="D398" s="5" t="str">
        <f ca="1">IF(B397="","",OFFSET(List1!O$11,tisk!A396,0))</f>
        <v>Cílem projektu je částečná obnova fasády budovy obecního úřadu a kulturního domu za účelem sjednocení vzhledu komplexu budov.</v>
      </c>
      <c r="E398" s="199"/>
      <c r="F398" s="67"/>
      <c r="G398" s="191"/>
      <c r="H398" s="200"/>
      <c r="I398" s="198"/>
      <c r="J398" s="198"/>
      <c r="K398" s="198"/>
      <c r="L398" s="198"/>
      <c r="M398" s="191"/>
      <c r="N398" s="217"/>
      <c r="O398" s="217"/>
      <c r="P398" s="191"/>
      <c r="Q398" s="191"/>
      <c r="R398" s="120"/>
      <c r="S398" s="191"/>
    </row>
    <row r="399" spans="1:19" s="2" customFormat="1" ht="45" x14ac:dyDescent="0.25">
      <c r="A399" s="51">
        <f>ROW()/3-1</f>
        <v>132</v>
      </c>
      <c r="B399" s="198"/>
      <c r="C399" s="3"/>
      <c r="D399" s="65" t="str">
        <f ca="1">IF(B397="","",CONCATENATE("Dotace bude použita na:","
",OFFSET(List1!P$11,tisk!A396,0)))</f>
        <v>Dotace bude použita na:
Uznatelné výdaje spojené s obnovou fasády.</v>
      </c>
      <c r="E399" s="199"/>
      <c r="F399" s="68" t="str">
        <f ca="1">IF(B397="","",OFFSET(List1!S$11,tisk!A396,0))</f>
        <v>12/2019</v>
      </c>
      <c r="G399" s="191"/>
      <c r="H399" s="200"/>
      <c r="I399" s="198"/>
      <c r="J399" s="198"/>
      <c r="K399" s="198"/>
      <c r="L399" s="198"/>
      <c r="M399" s="191"/>
      <c r="N399" s="218"/>
      <c r="O399" s="218"/>
      <c r="P399" s="215"/>
      <c r="Q399" s="191"/>
      <c r="R399" s="120"/>
      <c r="S399" s="191"/>
    </row>
    <row r="400" spans="1:19" s="2" customFormat="1" ht="60" x14ac:dyDescent="0.25">
      <c r="A400" s="51"/>
      <c r="B400" s="198">
        <f ca="1">IF(OFFSET(List1!B$11,tisk!A399,0)&gt;0,OFFSET(List1!B$11,tisk!A399,0),"")</f>
        <v>133</v>
      </c>
      <c r="C400" s="3" t="str">
        <f ca="1">IF(B400="","",CONCATENATE(OFFSET(List1!C$11,tisk!A399,0),"
",OFFSET(List1!D$11,tisk!A399,0),"
",OFFSET(List1!E$11,tisk!A399,0),"
",OFFSET(List1!F$11,tisk!A399,0)))</f>
        <v>Obec Liboš
Liboš 82
Liboš
78313</v>
      </c>
      <c r="D400" s="64" t="str">
        <f ca="1">IF(B400="","",OFFSET(List1!N$11,tisk!A399,0))</f>
        <v>Liboš-místní komunikace Malý Jilkov - etapa 2. komunikace u hřiště</v>
      </c>
      <c r="E400" s="199">
        <f ca="1">IF(B400="","",OFFSET(List1!Q$11,tisk!A399,0))</f>
        <v>1070526</v>
      </c>
      <c r="F400" s="68" t="str">
        <f ca="1">IF(B400="","",OFFSET(List1!R$11,tisk!A399,0))</f>
        <v>7/2019</v>
      </c>
      <c r="G400" s="191">
        <f ca="1">IF(B400="","",OFFSET(List1!T$11,tisk!A399,0))</f>
        <v>500000</v>
      </c>
      <c r="H400" s="200">
        <f ca="1">IF(B400="","",OFFSET(List1!U$11,tisk!A399,0))</f>
        <v>43830</v>
      </c>
      <c r="I400" s="198">
        <f ca="1">IF(B400="","",OFFSET(List1!W$11,tisk!A399,0))</f>
        <v>110</v>
      </c>
      <c r="J400" s="198">
        <f ca="1">IF(B400="","",OFFSET(List1!X$11,tisk!A399,0))</f>
        <v>146</v>
      </c>
      <c r="K400" s="198">
        <f ca="1">IF(B400="","",OFFSET(List1!Y$11,tisk!A399,0))</f>
        <v>90</v>
      </c>
      <c r="L400" s="198">
        <f ca="1">IF(B400="","",OFFSET(List1!Z$11,tisk!A399,0))</f>
        <v>346</v>
      </c>
      <c r="M400" s="191">
        <f ca="1">IF(B400="","",OFFSET(List1!AA$11,tisk!A399,0))</f>
        <v>0</v>
      </c>
      <c r="N400" s="216">
        <v>500000</v>
      </c>
      <c r="O400" s="216"/>
      <c r="P400" s="214">
        <v>500000</v>
      </c>
      <c r="Q400" s="191" t="str">
        <f ca="1">IF(B400="","",OFFSET(List1!AE$11,tisk!A399,0))</f>
        <v>INV</v>
      </c>
      <c r="R400" s="120"/>
      <c r="S400" s="191" t="str">
        <f ca="1">IF(B400="","",OFFSET(List1!AF$11,tisk!A399,0))</f>
        <v>NE</v>
      </c>
    </row>
    <row r="401" spans="1:19" s="2" customFormat="1" ht="90" x14ac:dyDescent="0.25">
      <c r="A401" s="51"/>
      <c r="B401" s="198"/>
      <c r="C401" s="3" t="str">
        <f ca="1">IF(B400="","",CONCATENATE("Okres ",OFFSET(List1!G$11,tisk!A399,0),"
","Právní forma","
",OFFSET(List1!J$11,tisk!A399,0),"
","IČO ",OFFSET(List1!K$11,tisk!A399,0),"
 ","B.Ú. ",OFFSET(List1!L$11,tisk!A399,0)))</f>
        <v>Okres Olomouc
Právní forma
Obec, městská část hlavního města Prahy
IČO 00635758
 B.Ú. 1801705339/0800</v>
      </c>
      <c r="D401" s="5" t="str">
        <f ca="1">IF(B400="","",OFFSET(List1!O$11,tisk!A399,0))</f>
        <v>Projekt je rozdělený do 3 částí: na chodník a účelovou komunikaci u hostince, na místní komunikaci v zástavbě (na tuto část obec žádá o dotaci z MMR) a na účelovou komunikaci s obratištěm podél hřiště.</v>
      </c>
      <c r="E401" s="199"/>
      <c r="F401" s="67"/>
      <c r="G401" s="191"/>
      <c r="H401" s="200"/>
      <c r="I401" s="198"/>
      <c r="J401" s="198"/>
      <c r="K401" s="198"/>
      <c r="L401" s="198"/>
      <c r="M401" s="191"/>
      <c r="N401" s="217"/>
      <c r="O401" s="217"/>
      <c r="P401" s="191"/>
      <c r="Q401" s="191"/>
      <c r="R401" s="120"/>
      <c r="S401" s="191"/>
    </row>
    <row r="402" spans="1:19" s="2" customFormat="1" ht="60" x14ac:dyDescent="0.25">
      <c r="A402" s="51">
        <f>ROW()/3-1</f>
        <v>133</v>
      </c>
      <c r="B402" s="198"/>
      <c r="C402" s="3"/>
      <c r="D402" s="65" t="str">
        <f ca="1">IF(B400="","",CONCATENATE("Dotace bude použita na:","
",OFFSET(List1!P$11,tisk!A399,0)))</f>
        <v>Dotace bude použita na:
Výdaje na stavební část zbudované komunikace dle projektové dokumentace a stavebního povolení.</v>
      </c>
      <c r="E402" s="199"/>
      <c r="F402" s="68" t="str">
        <f ca="1">IF(B400="","",OFFSET(List1!S$11,tisk!A399,0))</f>
        <v>9/2019</v>
      </c>
      <c r="G402" s="191"/>
      <c r="H402" s="200"/>
      <c r="I402" s="198"/>
      <c r="J402" s="198"/>
      <c r="K402" s="198"/>
      <c r="L402" s="198"/>
      <c r="M402" s="191"/>
      <c r="N402" s="218"/>
      <c r="O402" s="218"/>
      <c r="P402" s="215"/>
      <c r="Q402" s="191"/>
      <c r="R402" s="120"/>
      <c r="S402" s="191"/>
    </row>
    <row r="403" spans="1:19" s="2" customFormat="1" ht="60" x14ac:dyDescent="0.25">
      <c r="A403" s="51"/>
      <c r="B403" s="198">
        <f ca="1">IF(OFFSET(List1!B$11,tisk!A402,0)&gt;0,OFFSET(List1!B$11,tisk!A402,0),"")</f>
        <v>134</v>
      </c>
      <c r="C403" s="3" t="str">
        <f ca="1">IF(B403="","",CONCATENATE(OFFSET(List1!C$11,tisk!A402,0),"
",OFFSET(List1!D$11,tisk!A402,0),"
",OFFSET(List1!E$11,tisk!A402,0),"
",OFFSET(List1!F$11,tisk!A402,0)))</f>
        <v>Obec Skrbeň
Na Návsi 131/2
Skrbeň
78335</v>
      </c>
      <c r="D403" s="64" t="str">
        <f ca="1">IF(B403="","",OFFSET(List1!N$11,tisk!A402,0))</f>
        <v>Skrbeň - veřejné osvětlení Nová čtvrť, U Rybníka, U Hřiště - III. etapa</v>
      </c>
      <c r="E403" s="199">
        <f ca="1">IF(B403="","",OFFSET(List1!Q$11,tisk!A402,0))</f>
        <v>910163</v>
      </c>
      <c r="F403" s="68" t="str">
        <f ca="1">IF(B403="","",OFFSET(List1!R$11,tisk!A402,0))</f>
        <v>1/2019</v>
      </c>
      <c r="G403" s="191">
        <f ca="1">IF(B403="","",OFFSET(List1!T$11,tisk!A402,0))</f>
        <v>450000</v>
      </c>
      <c r="H403" s="200">
        <f ca="1">IF(B403="","",OFFSET(List1!U$11,tisk!A402,0))</f>
        <v>43830</v>
      </c>
      <c r="I403" s="198">
        <f ca="1">IF(B403="","",OFFSET(List1!W$11,tisk!A402,0))</f>
        <v>100</v>
      </c>
      <c r="J403" s="198">
        <f ca="1">IF(B403="","",OFFSET(List1!X$11,tisk!A402,0))</f>
        <v>156</v>
      </c>
      <c r="K403" s="198">
        <f ca="1">IF(B403="","",OFFSET(List1!Y$11,tisk!A402,0))</f>
        <v>90</v>
      </c>
      <c r="L403" s="198">
        <f ca="1">IF(B403="","",OFFSET(List1!Z$11,tisk!A402,0))</f>
        <v>346</v>
      </c>
      <c r="M403" s="191">
        <f ca="1">IF(B403="","",OFFSET(List1!AA$11,tisk!A402,0))</f>
        <v>0</v>
      </c>
      <c r="N403" s="216">
        <v>450000</v>
      </c>
      <c r="O403" s="216">
        <v>0</v>
      </c>
      <c r="P403" s="214">
        <v>450000</v>
      </c>
      <c r="Q403" s="191" t="str">
        <f ca="1">IF(B403="","",OFFSET(List1!AE$11,tisk!A402,0))</f>
        <v>INV</v>
      </c>
      <c r="R403" s="120"/>
      <c r="S403" s="191" t="str">
        <f ca="1">IF(B403="","",OFFSET(List1!AF$11,tisk!A402,0))</f>
        <v>NE</v>
      </c>
    </row>
    <row r="404" spans="1:19" s="2" customFormat="1" ht="90" x14ac:dyDescent="0.25">
      <c r="A404" s="51"/>
      <c r="B404" s="198"/>
      <c r="C404" s="3" t="str">
        <f ca="1">IF(B403="","",CONCATENATE("Okres ",OFFSET(List1!G$11,tisk!A402,0),"
","Právní forma","
",OFFSET(List1!J$11,tisk!A402,0),"
","IČO ",OFFSET(List1!K$11,tisk!A402,0),"
 ","B.Ú. ",OFFSET(List1!L$11,tisk!A402,0)))</f>
        <v>Okres Olomouc
Právní forma
Obec, městská část hlavního města Prahy
IČO 00635693
 B.Ú. 1801723369/0800</v>
      </c>
      <c r="D404" s="5" t="str">
        <f ca="1">IF(B403="","",OFFSET(List1!O$11,tisk!A402,0))</f>
        <v>Rekonstrukce veřejného osvětlení a místního rozhlasu v části obce Skrbeň.</v>
      </c>
      <c r="E404" s="199"/>
      <c r="F404" s="67"/>
      <c r="G404" s="191"/>
      <c r="H404" s="200"/>
      <c r="I404" s="198"/>
      <c r="J404" s="198"/>
      <c r="K404" s="198"/>
      <c r="L404" s="198"/>
      <c r="M404" s="191"/>
      <c r="N404" s="217"/>
      <c r="O404" s="217"/>
      <c r="P404" s="191"/>
      <c r="Q404" s="191"/>
      <c r="R404" s="120"/>
      <c r="S404" s="191"/>
    </row>
    <row r="405" spans="1:19" s="2" customFormat="1" ht="90" x14ac:dyDescent="0.25">
      <c r="A405" s="51">
        <f>ROW()/3-1</f>
        <v>134</v>
      </c>
      <c r="B405" s="198"/>
      <c r="C405" s="3"/>
      <c r="D405" s="65" t="str">
        <f ca="1">IF(B403="","",CONCATENATE("Dotace bude použita na:","
",OFFSET(List1!P$11,tisk!A402,0)))</f>
        <v>Dotace bude použita na:
Dotace bude použita na dodávku a montáž kabelových rozvodů, osvětlovacích stožárů, svítidel, na zemní práce a demontážní práce a související vedlejší rozpočtové náklady.</v>
      </c>
      <c r="E405" s="199"/>
      <c r="F405" s="68" t="str">
        <f ca="1">IF(B403="","",OFFSET(List1!S$11,tisk!A402,0))</f>
        <v>12/2019</v>
      </c>
      <c r="G405" s="191"/>
      <c r="H405" s="200"/>
      <c r="I405" s="198"/>
      <c r="J405" s="198"/>
      <c r="K405" s="198"/>
      <c r="L405" s="198"/>
      <c r="M405" s="191"/>
      <c r="N405" s="218"/>
      <c r="O405" s="218"/>
      <c r="P405" s="215"/>
      <c r="Q405" s="191"/>
      <c r="R405" s="120"/>
      <c r="S405" s="191"/>
    </row>
    <row r="406" spans="1:19" s="2" customFormat="1" ht="60" x14ac:dyDescent="0.25">
      <c r="A406" s="51"/>
      <c r="B406" s="198">
        <f ca="1">IF(OFFSET(List1!B$11,tisk!A405,0)&gt;0,OFFSET(List1!B$11,tisk!A405,0),"")</f>
        <v>135</v>
      </c>
      <c r="C406" s="3" t="str">
        <f ca="1">IF(B406="","",CONCATENATE(OFFSET(List1!C$11,tisk!A405,0),"
",OFFSET(List1!D$11,tisk!A405,0),"
",OFFSET(List1!E$11,tisk!A405,0),"
",OFFSET(List1!F$11,tisk!A405,0)))</f>
        <v>Obec Dolní Újezd
Dolní Újezd 155
Dolní Újezd
75123</v>
      </c>
      <c r="D406" s="64" t="str">
        <f ca="1">IF(B406="","",OFFSET(List1!N$11,tisk!A405,0))</f>
        <v>Vybudování bezdrátového rozhlasu v obci Dolní Újezd</v>
      </c>
      <c r="E406" s="199">
        <f ca="1">IF(B406="","",OFFSET(List1!Q$11,tisk!A405,0))</f>
        <v>694176</v>
      </c>
      <c r="F406" s="68" t="str">
        <f ca="1">IF(B406="","",OFFSET(List1!R$11,tisk!A405,0))</f>
        <v>1/2019</v>
      </c>
      <c r="G406" s="191">
        <f ca="1">IF(B406="","",OFFSET(List1!T$11,tisk!A405,0))</f>
        <v>345000</v>
      </c>
      <c r="H406" s="200">
        <f ca="1">IF(B406="","",OFFSET(List1!U$11,tisk!A405,0))</f>
        <v>43830</v>
      </c>
      <c r="I406" s="198">
        <f ca="1">IF(B406="","",OFFSET(List1!W$11,tisk!A405,0))</f>
        <v>100</v>
      </c>
      <c r="J406" s="198">
        <f ca="1">IF(B406="","",OFFSET(List1!X$11,tisk!A405,0))</f>
        <v>155</v>
      </c>
      <c r="K406" s="198">
        <f ca="1">IF(B406="","",OFFSET(List1!Y$11,tisk!A405,0))</f>
        <v>90</v>
      </c>
      <c r="L406" s="198">
        <f ca="1">IF(B406="","",OFFSET(List1!Z$11,tisk!A405,0))</f>
        <v>345</v>
      </c>
      <c r="M406" s="191">
        <f ca="1">IF(B406="","",OFFSET(List1!AA$11,tisk!A405,0))</f>
        <v>0</v>
      </c>
      <c r="N406" s="216">
        <v>345000</v>
      </c>
      <c r="O406" s="216">
        <v>0</v>
      </c>
      <c r="P406" s="214">
        <v>345000</v>
      </c>
      <c r="Q406" s="191" t="str">
        <f ca="1">IF(B406="","",OFFSET(List1!AE$11,tisk!A405,0))</f>
        <v>INV</v>
      </c>
      <c r="R406" s="120"/>
      <c r="S406" s="191" t="str">
        <f ca="1">IF(B406="","",OFFSET(List1!AF$11,tisk!A405,0))</f>
        <v>NE</v>
      </c>
    </row>
    <row r="407" spans="1:19" s="2" customFormat="1" ht="105" x14ac:dyDescent="0.25">
      <c r="A407" s="51"/>
      <c r="B407" s="198"/>
      <c r="C407" s="3" t="str">
        <f ca="1">IF(B406="","",CONCATENATE("Okres ",OFFSET(List1!G$11,tisk!A405,0),"
","Právní forma","
",OFFSET(List1!J$11,tisk!A405,0),"
","IČO ",OFFSET(List1!K$11,tisk!A405,0),"
 ","B.Ú. ",OFFSET(List1!L$11,tisk!A405,0)))</f>
        <v>Okres Přerov
Právní forma
Obec, městská část hlavního města Prahy
IČO 00636223
 B.Ú. 5022831/0100</v>
      </c>
      <c r="D407" s="5" t="str">
        <f ca="1">IF(B406="","",OFFSET(List1!O$11,tisk!A405,0))</f>
        <v>Nahrazení stávajícího analogového veřejného rozhlasu ve špatném stavu bezdrátovým digitálním rozhlasem - varovným a informačním systémem obyvatelstva. Účelem je zvýšení informovanosti obyvatel a zajištění přenosu informací v krizových situacích.</v>
      </c>
      <c r="E407" s="199"/>
      <c r="F407" s="67"/>
      <c r="G407" s="191"/>
      <c r="H407" s="200"/>
      <c r="I407" s="198"/>
      <c r="J407" s="198"/>
      <c r="K407" s="198"/>
      <c r="L407" s="198"/>
      <c r="M407" s="191"/>
      <c r="N407" s="217"/>
      <c r="O407" s="217"/>
      <c r="P407" s="191"/>
      <c r="Q407" s="191"/>
      <c r="R407" s="120"/>
      <c r="S407" s="191"/>
    </row>
    <row r="408" spans="1:19" s="2" customFormat="1" ht="75" x14ac:dyDescent="0.25">
      <c r="A408" s="51">
        <f>ROW()/3-1</f>
        <v>135</v>
      </c>
      <c r="B408" s="198"/>
      <c r="C408" s="3"/>
      <c r="D408" s="65" t="str">
        <f ca="1">IF(B406="","",CONCATENATE("Dotace bude použita na:","
",OFFSET(List1!P$11,tisk!A405,0)))</f>
        <v>Dotace bude použita na:
Dodání bezdrátového digitálního rozhlasu - varovného a informačního systému obyvatelstva, včetně instalace a zprovoznění.</v>
      </c>
      <c r="E408" s="199"/>
      <c r="F408" s="68" t="str">
        <f ca="1">IF(B406="","",OFFSET(List1!S$11,tisk!A405,0))</f>
        <v>12/2019</v>
      </c>
      <c r="G408" s="191"/>
      <c r="H408" s="200"/>
      <c r="I408" s="198"/>
      <c r="J408" s="198"/>
      <c r="K408" s="198"/>
      <c r="L408" s="198"/>
      <c r="M408" s="191"/>
      <c r="N408" s="218"/>
      <c r="O408" s="218"/>
      <c r="P408" s="215"/>
      <c r="Q408" s="191"/>
      <c r="R408" s="120"/>
      <c r="S408" s="191"/>
    </row>
    <row r="409" spans="1:19" s="2" customFormat="1" ht="60" x14ac:dyDescent="0.25">
      <c r="A409" s="51"/>
      <c r="B409" s="198">
        <f ca="1">IF(OFFSET(List1!B$11,tisk!A408,0)&gt;0,OFFSET(List1!B$11,tisk!A408,0),"")</f>
        <v>136</v>
      </c>
      <c r="C409" s="3" t="str">
        <f ca="1">IF(B409="","",CONCATENATE(OFFSET(List1!C$11,tisk!A408,0),"
",OFFSET(List1!D$11,tisk!A408,0),"
",OFFSET(List1!E$11,tisk!A408,0),"
",OFFSET(List1!F$11,tisk!A408,0)))</f>
        <v>Obec Moravičany
Moravičany 67
Moravičany
78982</v>
      </c>
      <c r="D409" s="64" t="str">
        <f ca="1">IF(B409="","",OFFSET(List1!N$11,tisk!A408,0))</f>
        <v>Objízdná komunikace u kapličky</v>
      </c>
      <c r="E409" s="199">
        <f ca="1">IF(B409="","",OFFSET(List1!Q$11,tisk!A408,0))</f>
        <v>1052000</v>
      </c>
      <c r="F409" s="68" t="str">
        <f ca="1">IF(B409="","",OFFSET(List1!R$11,tisk!A408,0))</f>
        <v>1/2019</v>
      </c>
      <c r="G409" s="191">
        <f ca="1">IF(B409="","",OFFSET(List1!T$11,tisk!A408,0))</f>
        <v>500000</v>
      </c>
      <c r="H409" s="200">
        <f ca="1">IF(B409="","",OFFSET(List1!U$11,tisk!A408,0))</f>
        <v>43830</v>
      </c>
      <c r="I409" s="198">
        <f ca="1">IF(B409="","",OFFSET(List1!W$11,tisk!A408,0))</f>
        <v>100</v>
      </c>
      <c r="J409" s="198">
        <f ca="1">IF(B409="","",OFFSET(List1!X$11,tisk!A408,0))</f>
        <v>155</v>
      </c>
      <c r="K409" s="198">
        <f ca="1">IF(B409="","",OFFSET(List1!Y$11,tisk!A408,0))</f>
        <v>90</v>
      </c>
      <c r="L409" s="198">
        <f ca="1">IF(B409="","",OFFSET(List1!Z$11,tisk!A408,0))</f>
        <v>345</v>
      </c>
      <c r="M409" s="191">
        <f ca="1">IF(B409="","",OFFSET(List1!AA$11,tisk!A408,0))</f>
        <v>0</v>
      </c>
      <c r="N409" s="216">
        <v>500000</v>
      </c>
      <c r="O409" s="216">
        <v>0</v>
      </c>
      <c r="P409" s="214">
        <v>500000</v>
      </c>
      <c r="Q409" s="191" t="str">
        <f ca="1">IF(B409="","",OFFSET(List1!AE$11,tisk!A408,0))</f>
        <v>INV</v>
      </c>
      <c r="R409" s="120"/>
      <c r="S409" s="191" t="str">
        <f ca="1">IF(B409="","",OFFSET(List1!AF$11,tisk!A408,0))</f>
        <v>NE</v>
      </c>
    </row>
    <row r="410" spans="1:19" s="2" customFormat="1" ht="90" x14ac:dyDescent="0.25">
      <c r="A410" s="51"/>
      <c r="B410" s="198"/>
      <c r="C410" s="3" t="str">
        <f ca="1">IF(B409="","",CONCATENATE("Okres ",OFFSET(List1!G$11,tisk!A408,0),"
","Právní forma","
",OFFSET(List1!J$11,tisk!A408,0),"
","IČO ",OFFSET(List1!K$11,tisk!A408,0),"
 ","B.Ú. ",OFFSET(List1!L$11,tisk!A408,0)))</f>
        <v>Okres Šumperk
Právní forma
Obec, městská část hlavního města Prahy
IČO 00303046
 B.Ú. 1905686339/0800</v>
      </c>
      <c r="D410" s="5" t="str">
        <f ca="1">IF(B409="","",OFFSET(List1!O$11,tisk!A408,0))</f>
        <v>Projekt zahrnuje vybudování objízdné komunikace kolem kapličky Sv. Trojice v Moravičanech. Projekt je dílčí částí velmi diskutované a žádoucí Moravské stezky s prokazatelným dopadem na celý Olomoucký kraj.</v>
      </c>
      <c r="E410" s="199"/>
      <c r="F410" s="67"/>
      <c r="G410" s="191"/>
      <c r="H410" s="200"/>
      <c r="I410" s="198"/>
      <c r="J410" s="198"/>
      <c r="K410" s="198"/>
      <c r="L410" s="198"/>
      <c r="M410" s="191"/>
      <c r="N410" s="217"/>
      <c r="O410" s="217"/>
      <c r="P410" s="191"/>
      <c r="Q410" s="191"/>
      <c r="R410" s="120"/>
      <c r="S410" s="191"/>
    </row>
    <row r="411" spans="1:19" s="2" customFormat="1" ht="45" x14ac:dyDescent="0.25">
      <c r="A411" s="51">
        <f>ROW()/3-1</f>
        <v>136</v>
      </c>
      <c r="B411" s="198"/>
      <c r="C411" s="3"/>
      <c r="D411" s="65" t="str">
        <f ca="1">IF(B409="","",CONCATENATE("Dotace bude použita na:","
",OFFSET(List1!P$11,tisk!A408,0)))</f>
        <v>Dotace bude použita na:
Komplexní realizace projektu - pořízení objízdné komunikace.</v>
      </c>
      <c r="E411" s="199"/>
      <c r="F411" s="68" t="str">
        <f ca="1">IF(B409="","",OFFSET(List1!S$11,tisk!A408,0))</f>
        <v>12/2019</v>
      </c>
      <c r="G411" s="191"/>
      <c r="H411" s="200"/>
      <c r="I411" s="198"/>
      <c r="J411" s="198"/>
      <c r="K411" s="198"/>
      <c r="L411" s="198"/>
      <c r="M411" s="191"/>
      <c r="N411" s="218"/>
      <c r="O411" s="218"/>
      <c r="P411" s="215"/>
      <c r="Q411" s="191"/>
      <c r="R411" s="120"/>
      <c r="S411" s="191"/>
    </row>
    <row r="412" spans="1:19" s="2" customFormat="1" ht="60" x14ac:dyDescent="0.25">
      <c r="A412" s="51"/>
      <c r="B412" s="198">
        <f ca="1">IF(OFFSET(List1!B$11,tisk!A411,0)&gt;0,OFFSET(List1!B$11,tisk!A411,0),"")</f>
        <v>137</v>
      </c>
      <c r="C412" s="3" t="str">
        <f ca="1">IF(B412="","",CONCATENATE(OFFSET(List1!C$11,tisk!A411,0),"
",OFFSET(List1!D$11,tisk!A411,0),"
",OFFSET(List1!E$11,tisk!A411,0),"
",OFFSET(List1!F$11,tisk!A411,0)))</f>
        <v>Obec Želechovice
Želechovice 1
Želechovice
78391</v>
      </c>
      <c r="D412" s="64" t="str">
        <f ca="1">IF(B412="","",OFFSET(List1!N$11,tisk!A411,0))</f>
        <v>Rekonstrukce betonové plochy na návsi v Želechovicích</v>
      </c>
      <c r="E412" s="199">
        <f ca="1">IF(B412="","",OFFSET(List1!Q$11,tisk!A411,0))</f>
        <v>635262.85</v>
      </c>
      <c r="F412" s="68" t="str">
        <f ca="1">IF(B412="","",OFFSET(List1!R$11,tisk!A411,0))</f>
        <v>1/2019</v>
      </c>
      <c r="G412" s="191">
        <f ca="1">IF(B412="","",OFFSET(List1!T$11,tisk!A411,0))</f>
        <v>317631</v>
      </c>
      <c r="H412" s="200">
        <f ca="1">IF(B412="","",OFFSET(List1!U$11,tisk!A411,0))</f>
        <v>43830</v>
      </c>
      <c r="I412" s="198">
        <f ca="1">IF(B412="","",OFFSET(List1!W$11,tisk!A411,0))</f>
        <v>150</v>
      </c>
      <c r="J412" s="198">
        <f ca="1">IF(B412="","",OFFSET(List1!X$11,tisk!A411,0))</f>
        <v>103</v>
      </c>
      <c r="K412" s="198">
        <f ca="1">IF(B412="","",OFFSET(List1!Y$11,tisk!A411,0))</f>
        <v>90</v>
      </c>
      <c r="L412" s="198">
        <f ca="1">IF(B412="","",OFFSET(List1!Z$11,tisk!A411,0))</f>
        <v>343</v>
      </c>
      <c r="M412" s="191">
        <f ca="1">IF(B412="","",OFFSET(List1!AA$11,tisk!A411,0))</f>
        <v>0</v>
      </c>
      <c r="N412" s="216">
        <v>317631</v>
      </c>
      <c r="O412" s="216">
        <v>0</v>
      </c>
      <c r="P412" s="214">
        <v>317631</v>
      </c>
      <c r="Q412" s="191" t="str">
        <f ca="1">IF(B412="","",OFFSET(List1!AE$11,tisk!A411,0))</f>
        <v>INV</v>
      </c>
      <c r="R412" s="120"/>
      <c r="S412" s="191" t="str">
        <f ca="1">IF(B412="","",OFFSET(List1!AF$11,tisk!A411,0))</f>
        <v>NE</v>
      </c>
    </row>
    <row r="413" spans="1:19" s="2" customFormat="1" ht="90" x14ac:dyDescent="0.25">
      <c r="A413" s="51"/>
      <c r="B413" s="198"/>
      <c r="C413" s="3" t="str">
        <f ca="1">IF(B412="","",CONCATENATE("Okres ",OFFSET(List1!G$11,tisk!A411,0),"
","Právní forma","
",OFFSET(List1!J$11,tisk!A411,0),"
","IČO ",OFFSET(List1!K$11,tisk!A411,0),"
 ","B.Ú. ",OFFSET(List1!L$11,tisk!A411,0)))</f>
        <v>Okres Olomouc
Právní forma
Obec, městská část hlavního města Prahy
IČO 00635766
 B.Ú. 94-1414811/0710</v>
      </c>
      <c r="D413" s="5" t="str">
        <f ca="1">IF(B412="","",OFFSET(List1!O$11,tisk!A411,0))</f>
        <v>Hlavním záměrem aktivity je rekonstrukce stávající betonové plochy na návsi v Želechovicích, která byla vystavěna s největší pravděpodobností v 70. letech minulého století a sloužila jako taneční parket.</v>
      </c>
      <c r="E413" s="199"/>
      <c r="F413" s="67"/>
      <c r="G413" s="191"/>
      <c r="H413" s="200"/>
      <c r="I413" s="198"/>
      <c r="J413" s="198"/>
      <c r="K413" s="198"/>
      <c r="L413" s="198"/>
      <c r="M413" s="191"/>
      <c r="N413" s="217"/>
      <c r="O413" s="217"/>
      <c r="P413" s="191"/>
      <c r="Q413" s="191"/>
      <c r="R413" s="120"/>
      <c r="S413" s="191"/>
    </row>
    <row r="414" spans="1:19" s="2" customFormat="1" ht="60" x14ac:dyDescent="0.25">
      <c r="A414" s="51">
        <f>ROW()/3-1</f>
        <v>137</v>
      </c>
      <c r="B414" s="198"/>
      <c r="C414" s="3"/>
      <c r="D414" s="65" t="str">
        <f ca="1">IF(B412="","",CONCATENATE("Dotace bude použita na:","
",OFFSET(List1!P$11,tisk!A411,0)))</f>
        <v>Dotace bude použita na:
Rekonstrukce betonové plochy na návsi v Želechovicích na p.č. 858/1 v k.ú. Želechovice u Uničova.</v>
      </c>
      <c r="E414" s="199"/>
      <c r="F414" s="68" t="str">
        <f ca="1">IF(B412="","",OFFSET(List1!S$11,tisk!A411,0))</f>
        <v>12/2019</v>
      </c>
      <c r="G414" s="191"/>
      <c r="H414" s="200"/>
      <c r="I414" s="198"/>
      <c r="J414" s="198"/>
      <c r="K414" s="198"/>
      <c r="L414" s="198"/>
      <c r="M414" s="191"/>
      <c r="N414" s="218"/>
      <c r="O414" s="218"/>
      <c r="P414" s="215"/>
      <c r="Q414" s="191"/>
      <c r="R414" s="120"/>
      <c r="S414" s="191"/>
    </row>
    <row r="415" spans="1:19" s="2" customFormat="1" ht="60" x14ac:dyDescent="0.25">
      <c r="A415" s="51"/>
      <c r="B415" s="198">
        <f ca="1">IF(OFFSET(List1!B$11,tisk!A414,0)&gt;0,OFFSET(List1!B$11,tisk!A414,0),"")</f>
        <v>138</v>
      </c>
      <c r="C415" s="3" t="str">
        <f ca="1">IF(B415="","",CONCATENATE(OFFSET(List1!C$11,tisk!A414,0),"
",OFFSET(List1!D$11,tisk!A414,0),"
",OFFSET(List1!E$11,tisk!A414,0),"
",OFFSET(List1!F$11,tisk!A414,0)))</f>
        <v>Obec Oskava
Oskava 112
Oskava
78801</v>
      </c>
      <c r="D415" s="64" t="str">
        <f ca="1">IF(B415="","",OFFSET(List1!N$11,tisk!A414,0))</f>
        <v>Oprava chodníku a parkování u parčíku v Oskavě</v>
      </c>
      <c r="E415" s="199">
        <f ca="1">IF(B415="","",OFFSET(List1!Q$11,tisk!A414,0))</f>
        <v>1200000</v>
      </c>
      <c r="F415" s="68" t="str">
        <f ca="1">IF(B415="","",OFFSET(List1!R$11,tisk!A414,0))</f>
        <v>1/2019</v>
      </c>
      <c r="G415" s="191">
        <f ca="1">IF(B415="","",OFFSET(List1!T$11,tisk!A414,0))</f>
        <v>500000</v>
      </c>
      <c r="H415" s="200">
        <f ca="1">IF(B415="","",OFFSET(List1!U$11,tisk!A414,0))</f>
        <v>43830</v>
      </c>
      <c r="I415" s="198">
        <f ca="1">IF(B415="","",OFFSET(List1!W$11,tisk!A414,0))</f>
        <v>100</v>
      </c>
      <c r="J415" s="198">
        <f ca="1">IF(B415="","",OFFSET(List1!X$11,tisk!A414,0))</f>
        <v>153</v>
      </c>
      <c r="K415" s="198">
        <f ca="1">IF(B415="","",OFFSET(List1!Y$11,tisk!A414,0))</f>
        <v>90</v>
      </c>
      <c r="L415" s="198">
        <f ca="1">IF(B415="","",OFFSET(List1!Z$11,tisk!A414,0))</f>
        <v>343</v>
      </c>
      <c r="M415" s="191">
        <f ca="1">IF(B415="","",OFFSET(List1!AA$11,tisk!A414,0))</f>
        <v>0</v>
      </c>
      <c r="N415" s="216">
        <v>500000</v>
      </c>
      <c r="O415" s="216">
        <v>0</v>
      </c>
      <c r="P415" s="214">
        <v>500000</v>
      </c>
      <c r="Q415" s="191" t="str">
        <f ca="1">IF(B415="","",OFFSET(List1!AE$11,tisk!A414,0))</f>
        <v>INV + NEINV</v>
      </c>
      <c r="R415" s="120"/>
      <c r="S415" s="191" t="str">
        <f ca="1">IF(B415="","",OFFSET(List1!AF$11,tisk!A414,0))</f>
        <v>NE</v>
      </c>
    </row>
    <row r="416" spans="1:19" s="2" customFormat="1" ht="90" x14ac:dyDescent="0.25">
      <c r="A416" s="51"/>
      <c r="B416" s="198"/>
      <c r="C416" s="3" t="str">
        <f ca="1">IF(B415="","",CONCATENATE("Okres ",OFFSET(List1!G$11,tisk!A414,0),"
","Právní forma","
",OFFSET(List1!J$11,tisk!A414,0),"
","IČO ",OFFSET(List1!K$11,tisk!A414,0),"
 ","B.Ú. ",OFFSET(List1!L$11,tisk!A414,0)))</f>
        <v>Okres Šumperk
Právní forma
Obec, městská část hlavního města Prahy
IČO 00303101
 B.Ú. 94-2419841/0710</v>
      </c>
      <c r="D416" s="5" t="str">
        <f ca="1">IF(B415="","",OFFSET(List1!O$11,tisk!A414,0))</f>
        <v>Stavba řeší opravu stávajícího chodníku v Oskavě kolem silnice III. třídy a úpravu parkovacích míst pro obytné domy.</v>
      </c>
      <c r="E416" s="199"/>
      <c r="F416" s="67"/>
      <c r="G416" s="191"/>
      <c r="H416" s="200"/>
      <c r="I416" s="198"/>
      <c r="J416" s="198"/>
      <c r="K416" s="198"/>
      <c r="L416" s="198"/>
      <c r="M416" s="191"/>
      <c r="N416" s="217"/>
      <c r="O416" s="217"/>
      <c r="P416" s="191"/>
      <c r="Q416" s="191"/>
      <c r="R416" s="120"/>
      <c r="S416" s="191"/>
    </row>
    <row r="417" spans="1:19" s="2" customFormat="1" ht="45" x14ac:dyDescent="0.25">
      <c r="A417" s="51">
        <f>ROW()/3-1</f>
        <v>138</v>
      </c>
      <c r="B417" s="198"/>
      <c r="C417" s="3"/>
      <c r="D417" s="65" t="str">
        <f ca="1">IF(B415="","",CONCATENATE("Dotace bude použita na:","
",OFFSET(List1!P$11,tisk!A414,0)))</f>
        <v>Dotace bude použita na:
Výstavba nového parkoviště. Oprava chodníku a místní komunikace.</v>
      </c>
      <c r="E417" s="199"/>
      <c r="F417" s="68" t="str">
        <f ca="1">IF(B415="","",OFFSET(List1!S$11,tisk!A414,0))</f>
        <v>12/2019</v>
      </c>
      <c r="G417" s="191"/>
      <c r="H417" s="200"/>
      <c r="I417" s="198"/>
      <c r="J417" s="198"/>
      <c r="K417" s="198"/>
      <c r="L417" s="198"/>
      <c r="M417" s="191"/>
      <c r="N417" s="218"/>
      <c r="O417" s="218"/>
      <c r="P417" s="215"/>
      <c r="Q417" s="191"/>
      <c r="R417" s="120"/>
      <c r="S417" s="191"/>
    </row>
    <row r="418" spans="1:19" s="2" customFormat="1" ht="60" x14ac:dyDescent="0.25">
      <c r="A418" s="51"/>
      <c r="B418" s="198">
        <f ca="1">IF(OFFSET(List1!B$11,tisk!A417,0)&gt;0,OFFSET(List1!B$11,tisk!A417,0),"")</f>
        <v>139</v>
      </c>
      <c r="C418" s="3" t="str">
        <f ca="1">IF(B418="","",CONCATENATE(OFFSET(List1!C$11,tisk!A417,0),"
",OFFSET(List1!D$11,tisk!A417,0),"
",OFFSET(List1!E$11,tisk!A417,0),"
",OFFSET(List1!F$11,tisk!A417,0)))</f>
        <v>Obec Krčmaň
Kokorská 163
Krčmaň
77900</v>
      </c>
      <c r="D418" s="64" t="str">
        <f ca="1">IF(B418="","",OFFSET(List1!N$11,tisk!A417,0))</f>
        <v>REKONSTRUKCE VEŘEJNÉHO OSVĚTLENÍ V RÁMCI ZVÝŠENÍ BEZPEČNOSTI V OKOLÍ
SILNICE I. TŘÍDY V OBCI KRČMAŇ, III. ETAPA</v>
      </c>
      <c r="E418" s="199">
        <f ca="1">IF(B418="","",OFFSET(List1!Q$11,tisk!A417,0))</f>
        <v>340973</v>
      </c>
      <c r="F418" s="68" t="str">
        <f ca="1">IF(B418="","",OFFSET(List1!R$11,tisk!A417,0))</f>
        <v>3/2019</v>
      </c>
      <c r="G418" s="191">
        <f ca="1">IF(B418="","",OFFSET(List1!T$11,tisk!A417,0))</f>
        <v>170486</v>
      </c>
      <c r="H418" s="200">
        <f ca="1">IF(B418="","",OFFSET(List1!U$11,tisk!A417,0))</f>
        <v>43830</v>
      </c>
      <c r="I418" s="198">
        <f ca="1">IF(B418="","",OFFSET(List1!W$11,tisk!A417,0))</f>
        <v>110</v>
      </c>
      <c r="J418" s="198">
        <f ca="1">IF(B418="","",OFFSET(List1!X$11,tisk!A417,0))</f>
        <v>151</v>
      </c>
      <c r="K418" s="198">
        <f ca="1">IF(B418="","",OFFSET(List1!Y$11,tisk!A417,0))</f>
        <v>80</v>
      </c>
      <c r="L418" s="198">
        <f ca="1">IF(B418="","",OFFSET(List1!Z$11,tisk!A417,0))</f>
        <v>341</v>
      </c>
      <c r="M418" s="191">
        <f ca="1">IF(B418="","",OFFSET(List1!AA$11,tisk!A417,0))</f>
        <v>0</v>
      </c>
      <c r="N418" s="216">
        <v>170486</v>
      </c>
      <c r="O418" s="216">
        <v>0</v>
      </c>
      <c r="P418" s="214">
        <v>170486</v>
      </c>
      <c r="Q418" s="191" t="str">
        <f ca="1">IF(B418="","",OFFSET(List1!AE$11,tisk!A417,0))</f>
        <v>INV</v>
      </c>
      <c r="R418" s="120"/>
      <c r="S418" s="191" t="str">
        <f ca="1">IF(B418="","",OFFSET(List1!AF$11,tisk!A417,0))</f>
        <v>NE</v>
      </c>
    </row>
    <row r="419" spans="1:19" s="2" customFormat="1" ht="105" x14ac:dyDescent="0.25">
      <c r="A419" s="51"/>
      <c r="B419" s="198"/>
      <c r="C419" s="3" t="str">
        <f ca="1">IF(B418="","",CONCATENATE("Okres ",OFFSET(List1!G$11,tisk!A417,0),"
","Právní forma","
",OFFSET(List1!J$11,tisk!A417,0),"
","IČO ",OFFSET(List1!K$11,tisk!A417,0),"
 ","B.Ú. ",OFFSET(List1!L$11,tisk!A417,0)))</f>
        <v>Okres Olomouc
Právní forma
Obec, městská část hlavního města Prahy
IČO 00575640
 B.Ú. 21626811/0100</v>
      </c>
      <c r="D419" s="5" t="str">
        <f ca="1">IF(B418="","",OFFSET(List1!O$11,tisk!A417,0))</f>
        <v>Účelem dotace je rekonstrukce stávajícího veřejného osvětlení v přilehlých ulicích napojených na velmi frekventovanou silnici I. třídy v rámci zvýšení bezpečnosti v obci Krčmaň v ulici Za Humny, U Potoka, Zlatá Ulička, Horní Ulička a Dolní Ulička.</v>
      </c>
      <c r="E419" s="199"/>
      <c r="F419" s="67"/>
      <c r="G419" s="191"/>
      <c r="H419" s="200"/>
      <c r="I419" s="198"/>
      <c r="J419" s="198"/>
      <c r="K419" s="198"/>
      <c r="L419" s="198"/>
      <c r="M419" s="191"/>
      <c r="N419" s="217"/>
      <c r="O419" s="217"/>
      <c r="P419" s="191"/>
      <c r="Q419" s="191"/>
      <c r="R419" s="120"/>
      <c r="S419" s="191"/>
    </row>
    <row r="420" spans="1:19" s="2" customFormat="1" ht="90" x14ac:dyDescent="0.25">
      <c r="A420" s="51">
        <f>ROW()/3-1</f>
        <v>139</v>
      </c>
      <c r="B420" s="198"/>
      <c r="C420" s="3"/>
      <c r="D420" s="65" t="str">
        <f ca="1">IF(B418="","",CONCATENATE("Dotace bude použita na:","
",OFFSET(List1!P$11,tisk!A417,0)))</f>
        <v>Dotace bude použita na:
V rámci akce na rekonstrukci svítidel VO v obci Krčmaň dojde k demontáži starých svítidel, montáži nových LED svítidel, výměně výložníků, svorek aj. materiálu s tím souvisejícího.</v>
      </c>
      <c r="E420" s="199"/>
      <c r="F420" s="68" t="str">
        <f ca="1">IF(B418="","",OFFSET(List1!S$11,tisk!A417,0))</f>
        <v>12/2019</v>
      </c>
      <c r="G420" s="191"/>
      <c r="H420" s="200"/>
      <c r="I420" s="198"/>
      <c r="J420" s="198"/>
      <c r="K420" s="198"/>
      <c r="L420" s="198"/>
      <c r="M420" s="191"/>
      <c r="N420" s="218"/>
      <c r="O420" s="218"/>
      <c r="P420" s="215"/>
      <c r="Q420" s="191"/>
      <c r="R420" s="120"/>
      <c r="S420" s="191"/>
    </row>
    <row r="421" spans="1:19" s="2" customFormat="1" ht="60" x14ac:dyDescent="0.25">
      <c r="A421" s="51"/>
      <c r="B421" s="198">
        <f ca="1">IF(OFFSET(List1!B$11,tisk!A420,0)&gt;0,OFFSET(List1!B$11,tisk!A420,0),"")</f>
        <v>140</v>
      </c>
      <c r="C421" s="3" t="str">
        <f ca="1">IF(B421="","",CONCATENATE(OFFSET(List1!C$11,tisk!A420,0),"
",OFFSET(List1!D$11,tisk!A420,0),"
",OFFSET(List1!E$11,tisk!A420,0),"
",OFFSET(List1!F$11,tisk!A420,0)))</f>
        <v>Obec Palonín
Palonín 17
Palonín
78983</v>
      </c>
      <c r="D421" s="64" t="str">
        <f ca="1">IF(B421="","",OFFSET(List1!N$11,tisk!A420,0))</f>
        <v>Oprava fotbalových kabin TJ Sokol Palonín</v>
      </c>
      <c r="E421" s="199">
        <f ca="1">IF(B421="","",OFFSET(List1!Q$11,tisk!A420,0))</f>
        <v>500000</v>
      </c>
      <c r="F421" s="68" t="str">
        <f ca="1">IF(B421="","",OFFSET(List1!R$11,tisk!A420,0))</f>
        <v>1/2019</v>
      </c>
      <c r="G421" s="191">
        <f ca="1">IF(B421="","",OFFSET(List1!T$11,tisk!A420,0))</f>
        <v>240000</v>
      </c>
      <c r="H421" s="200">
        <f ca="1">IF(B421="","",OFFSET(List1!U$11,tisk!A420,0))</f>
        <v>43830</v>
      </c>
      <c r="I421" s="198">
        <f ca="1">IF(B421="","",OFFSET(List1!W$11,tisk!A420,0))</f>
        <v>130</v>
      </c>
      <c r="J421" s="198">
        <f ca="1">IF(B421="","",OFFSET(List1!X$11,tisk!A420,0))</f>
        <v>120</v>
      </c>
      <c r="K421" s="198">
        <f ca="1">IF(B421="","",OFFSET(List1!Y$11,tisk!A420,0))</f>
        <v>90</v>
      </c>
      <c r="L421" s="198">
        <f ca="1">IF(B421="","",OFFSET(List1!Z$11,tisk!A420,0))</f>
        <v>340</v>
      </c>
      <c r="M421" s="191">
        <f ca="1">IF(B421="","",OFFSET(List1!AA$11,tisk!A420,0))</f>
        <v>0</v>
      </c>
      <c r="N421" s="216">
        <v>240000</v>
      </c>
      <c r="O421" s="216">
        <v>0</v>
      </c>
      <c r="P421" s="214">
        <v>240000</v>
      </c>
      <c r="Q421" s="191" t="str">
        <f ca="1">IF(B421="","",OFFSET(List1!AE$11,tisk!A420,0))</f>
        <v>NEINV</v>
      </c>
      <c r="R421" s="120"/>
      <c r="S421" s="191" t="str">
        <f ca="1">IF(B421="","",OFFSET(List1!AF$11,tisk!A420,0))</f>
        <v>NE</v>
      </c>
    </row>
    <row r="422" spans="1:19" s="2" customFormat="1" ht="90" x14ac:dyDescent="0.25">
      <c r="A422" s="51"/>
      <c r="B422" s="198"/>
      <c r="C422" s="3" t="str">
        <f ca="1">IF(B421="","",CONCATENATE("Okres ",OFFSET(List1!G$11,tisk!A420,0),"
","Právní forma","
",OFFSET(List1!J$11,tisk!A420,0),"
","IČO ",OFFSET(List1!K$11,tisk!A420,0),"
 ","B.Ú. ",OFFSET(List1!L$11,tisk!A420,0)))</f>
        <v>Okres Šumperk
Právní forma
Obec, městská část hlavního města Prahy
IČO 00303127
 B.Ú. 1905689329/0800</v>
      </c>
      <c r="D422" s="5" t="str">
        <f ca="1">IF(B421="","",OFFSET(List1!O$11,tisk!A420,0))</f>
        <v>Oprava fotbalových kabin, budova byla postavená v r. 1974. Sociální zázemí, rozvody vody a elektroinstalace jsou v havarijním stavu.</v>
      </c>
      <c r="E422" s="199"/>
      <c r="F422" s="67"/>
      <c r="G422" s="191"/>
      <c r="H422" s="200"/>
      <c r="I422" s="198"/>
      <c r="J422" s="198"/>
      <c r="K422" s="198"/>
      <c r="L422" s="198"/>
      <c r="M422" s="191"/>
      <c r="N422" s="217"/>
      <c r="O422" s="217"/>
      <c r="P422" s="191"/>
      <c r="Q422" s="191"/>
      <c r="R422" s="120"/>
      <c r="S422" s="191"/>
    </row>
    <row r="423" spans="1:19" s="2" customFormat="1" ht="150" x14ac:dyDescent="0.25">
      <c r="A423" s="51">
        <f>ROW()/3-1</f>
        <v>140</v>
      </c>
      <c r="B423" s="198"/>
      <c r="C423" s="3"/>
      <c r="D423" s="65" t="str">
        <f ca="1">IF(B421="","",CONCATENATE("Dotace bude použita na:","
",OFFSET(List1!P$11,tisk!A420,0)))</f>
        <v>Dotace bude použita na:
Opravy: rozvodů vody a vnitřní kanalizace, elektroinstalace a výměna svítidel, rozvodů vytápění a topných těles, výměna vnitřních a vstupních zárubní a dveří, sociálního zařízení- WC, umývárny, sprchy, vnitřních omítek po provedení instalací a rozvodů, obklady a dlažby, podlahové krytiny, malby, bezbariérové vstupy.</v>
      </c>
      <c r="E423" s="199"/>
      <c r="F423" s="68" t="str">
        <f ca="1">IF(B421="","",OFFSET(List1!S$11,tisk!A420,0))</f>
        <v>12/2019</v>
      </c>
      <c r="G423" s="191"/>
      <c r="H423" s="200"/>
      <c r="I423" s="198"/>
      <c r="J423" s="198"/>
      <c r="K423" s="198"/>
      <c r="L423" s="198"/>
      <c r="M423" s="191"/>
      <c r="N423" s="218"/>
      <c r="O423" s="218"/>
      <c r="P423" s="215"/>
      <c r="Q423" s="191"/>
      <c r="R423" s="120"/>
      <c r="S423" s="191"/>
    </row>
    <row r="424" spans="1:19" s="2" customFormat="1" ht="60" x14ac:dyDescent="0.25">
      <c r="A424" s="51"/>
      <c r="B424" s="198">
        <f ca="1">IF(OFFSET(List1!B$11,tisk!A423,0)&gt;0,OFFSET(List1!B$11,tisk!A423,0),"")</f>
        <v>141</v>
      </c>
      <c r="C424" s="3" t="str">
        <f ca="1">IF(B424="","",CONCATENATE(OFFSET(List1!C$11,tisk!A423,0),"
",OFFSET(List1!D$11,tisk!A423,0),"
",OFFSET(List1!E$11,tisk!A423,0),"
",OFFSET(List1!F$11,tisk!A423,0)))</f>
        <v>Obec Císařov
Císařov 106
Císařov
75103</v>
      </c>
      <c r="D424" s="64" t="str">
        <f ca="1">IF(B424="","",OFFSET(List1!N$11,tisk!A423,0))</f>
        <v>Úpravy místní komunikace na p.č. 221</v>
      </c>
      <c r="E424" s="199">
        <f ca="1">IF(B424="","",OFFSET(List1!Q$11,tisk!A423,0))</f>
        <v>1000000</v>
      </c>
      <c r="F424" s="68" t="str">
        <f ca="1">IF(B424="","",OFFSET(List1!R$11,tisk!A423,0))</f>
        <v>1/2019</v>
      </c>
      <c r="G424" s="191">
        <f ca="1">IF(B424="","",OFFSET(List1!T$11,tisk!A423,0))</f>
        <v>500000</v>
      </c>
      <c r="H424" s="200">
        <f ca="1">IF(B424="","",OFFSET(List1!U$11,tisk!A423,0))</f>
        <v>43830</v>
      </c>
      <c r="I424" s="198">
        <f ca="1">IF(B424="","",OFFSET(List1!W$11,tisk!A423,0))</f>
        <v>130</v>
      </c>
      <c r="J424" s="198">
        <f ca="1">IF(B424="","",OFFSET(List1!X$11,tisk!A423,0))</f>
        <v>118</v>
      </c>
      <c r="K424" s="198">
        <f ca="1">IF(B424="","",OFFSET(List1!Y$11,tisk!A423,0))</f>
        <v>90</v>
      </c>
      <c r="L424" s="198">
        <f ca="1">IF(B424="","",OFFSET(List1!Z$11,tisk!A423,0))</f>
        <v>338</v>
      </c>
      <c r="M424" s="191">
        <f ca="1">IF(B424="","",OFFSET(List1!AA$11,tisk!A423,0))</f>
        <v>0</v>
      </c>
      <c r="N424" s="216">
        <v>500000</v>
      </c>
      <c r="O424" s="216">
        <v>0</v>
      </c>
      <c r="P424" s="214">
        <v>500000</v>
      </c>
      <c r="Q424" s="191" t="str">
        <f ca="1">IF(B424="","",OFFSET(List1!AE$11,tisk!A423,0))</f>
        <v>INV</v>
      </c>
      <c r="R424" s="120"/>
      <c r="S424" s="191" t="str">
        <f ca="1">IF(B424="","",OFFSET(List1!AF$11,tisk!A423,0))</f>
        <v>NE</v>
      </c>
    </row>
    <row r="425" spans="1:19" s="2" customFormat="1" ht="90" x14ac:dyDescent="0.25">
      <c r="A425" s="51"/>
      <c r="B425" s="198"/>
      <c r="C425" s="3" t="str">
        <f ca="1">IF(B424="","",CONCATENATE("Okres ",OFFSET(List1!G$11,tisk!A423,0),"
","Právní forma","
",OFFSET(List1!J$11,tisk!A423,0),"
","IČO ",OFFSET(List1!K$11,tisk!A423,0),"
 ","B.Ú. ",OFFSET(List1!L$11,tisk!A423,0)))</f>
        <v>Okres Přerov
Právní forma
Obec, městská část hlavního města Prahy
IČO 00636169
 B.Ú. 22420831/0100</v>
      </c>
      <c r="D425" s="5" t="str">
        <f ca="1">IF(B424="","",OFFSET(List1!O$11,tisk!A423,0))</f>
        <v>Úpravy místní komunikace na p.č. 221 v k.ú. Císařov.</v>
      </c>
      <c r="E425" s="199"/>
      <c r="F425" s="67"/>
      <c r="G425" s="191"/>
      <c r="H425" s="200"/>
      <c r="I425" s="198"/>
      <c r="J425" s="198"/>
      <c r="K425" s="198"/>
      <c r="L425" s="198"/>
      <c r="M425" s="191"/>
      <c r="N425" s="217"/>
      <c r="O425" s="217"/>
      <c r="P425" s="191"/>
      <c r="Q425" s="191"/>
      <c r="R425" s="120"/>
      <c r="S425" s="191"/>
    </row>
    <row r="426" spans="1:19" s="2" customFormat="1" ht="45" x14ac:dyDescent="0.25">
      <c r="A426" s="51">
        <f>ROW()/3-1</f>
        <v>141</v>
      </c>
      <c r="B426" s="198"/>
      <c r="C426" s="3"/>
      <c r="D426" s="65" t="str">
        <f ca="1">IF(B424="","",CONCATENATE("Dotace bude použita na:","
",OFFSET(List1!P$11,tisk!A423,0)))</f>
        <v>Dotace bude použita na:
Za materiál, práci a související uznatelné výdaje.</v>
      </c>
      <c r="E426" s="199"/>
      <c r="F426" s="68" t="str">
        <f ca="1">IF(B424="","",OFFSET(List1!S$11,tisk!A423,0))</f>
        <v>12/2019</v>
      </c>
      <c r="G426" s="191"/>
      <c r="H426" s="200"/>
      <c r="I426" s="198"/>
      <c r="J426" s="198"/>
      <c r="K426" s="198"/>
      <c r="L426" s="198"/>
      <c r="M426" s="191"/>
      <c r="N426" s="218"/>
      <c r="O426" s="218"/>
      <c r="P426" s="215"/>
      <c r="Q426" s="191"/>
      <c r="R426" s="120"/>
      <c r="S426" s="191"/>
    </row>
    <row r="427" spans="1:19" s="2" customFormat="1" ht="60" x14ac:dyDescent="0.25">
      <c r="A427" s="51"/>
      <c r="B427" s="198">
        <f ca="1">IF(OFFSET(List1!B$11,tisk!A426,0)&gt;0,OFFSET(List1!B$11,tisk!A426,0),"")</f>
        <v>142</v>
      </c>
      <c r="C427" s="3" t="str">
        <f ca="1">IF(B427="","",CONCATENATE(OFFSET(List1!C$11,tisk!A426,0),"
",OFFSET(List1!D$11,tisk!A426,0),"
",OFFSET(List1!E$11,tisk!A426,0),"
",OFFSET(List1!F$11,tisk!A426,0)))</f>
        <v>Obec Střeň
Střeň 19
Střeň
78332</v>
      </c>
      <c r="D427" s="64" t="str">
        <f ca="1">IF(B427="","",OFFSET(List1!N$11,tisk!A426,0))</f>
        <v>STŘEŇ - TVRD</v>
      </c>
      <c r="E427" s="199">
        <f ca="1">IF(B427="","",OFFSET(List1!Q$11,tisk!A426,0))</f>
        <v>2372388.39</v>
      </c>
      <c r="F427" s="68" t="str">
        <f ca="1">IF(B427="","",OFFSET(List1!R$11,tisk!A426,0))</f>
        <v>5/2019</v>
      </c>
      <c r="G427" s="191">
        <f ca="1">IF(B427="","",OFFSET(List1!T$11,tisk!A426,0))</f>
        <v>500000</v>
      </c>
      <c r="H427" s="200">
        <f ca="1">IF(B427="","",OFFSET(List1!U$11,tisk!A426,0))</f>
        <v>43830</v>
      </c>
      <c r="I427" s="198">
        <f ca="1">IF(B427="","",OFFSET(List1!W$11,tisk!A426,0))</f>
        <v>110</v>
      </c>
      <c r="J427" s="198">
        <f ca="1">IF(B427="","",OFFSET(List1!X$11,tisk!A426,0))</f>
        <v>138</v>
      </c>
      <c r="K427" s="198">
        <f ca="1">IF(B427="","",OFFSET(List1!Y$11,tisk!A426,0))</f>
        <v>90</v>
      </c>
      <c r="L427" s="198">
        <f ca="1">IF(B427="","",OFFSET(List1!Z$11,tisk!A426,0))</f>
        <v>338</v>
      </c>
      <c r="M427" s="191">
        <f ca="1">IF(B427="","",OFFSET(List1!AA$11,tisk!A426,0))</f>
        <v>0</v>
      </c>
      <c r="N427" s="216">
        <v>500000</v>
      </c>
      <c r="O427" s="216">
        <v>0</v>
      </c>
      <c r="P427" s="214">
        <v>500000</v>
      </c>
      <c r="Q427" s="191" t="str">
        <f ca="1">IF(B427="","",OFFSET(List1!AE$11,tisk!A426,0))</f>
        <v>INV</v>
      </c>
      <c r="R427" s="120"/>
      <c r="S427" s="191" t="str">
        <f ca="1">IF(B427="","",OFFSET(List1!AF$11,tisk!A426,0))</f>
        <v>NE</v>
      </c>
    </row>
    <row r="428" spans="1:19" s="2" customFormat="1" ht="105" x14ac:dyDescent="0.25">
      <c r="A428" s="51"/>
      <c r="B428" s="198"/>
      <c r="C428" s="3" t="str">
        <f ca="1">IF(B427="","",CONCATENATE("Okres ",OFFSET(List1!G$11,tisk!A426,0),"
","Právní forma","
",OFFSET(List1!J$11,tisk!A426,0),"
","IČO ",OFFSET(List1!K$11,tisk!A426,0),"
 ","B.Ú. ",OFFSET(List1!L$11,tisk!A426,0)))</f>
        <v>Okres Olomouc
Právní forma
Obec, městská část hlavního města Prahy
IČO 47997265
 B.Ú. 6012152818/0800</v>
      </c>
      <c r="D428" s="5" t="str">
        <f ca="1">IF(B427="","",OFFSET(List1!O$11,tisk!A426,0))</f>
        <v>Obec bude realizovat projekt Střeň - TVRD jako komplexní akci pro rozvoj obce.  V předmětné lokalitě  bude vybudována  infrastruktura sloužící pro budoucí výstavbu rodinného bydlení za účelem zabránění snižování počtu obyvatel obce.</v>
      </c>
      <c r="E428" s="199"/>
      <c r="F428" s="67"/>
      <c r="G428" s="191"/>
      <c r="H428" s="200"/>
      <c r="I428" s="198"/>
      <c r="J428" s="198"/>
      <c r="K428" s="198"/>
      <c r="L428" s="198"/>
      <c r="M428" s="191"/>
      <c r="N428" s="217"/>
      <c r="O428" s="217"/>
      <c r="P428" s="191"/>
      <c r="Q428" s="191"/>
      <c r="R428" s="120"/>
      <c r="S428" s="191"/>
    </row>
    <row r="429" spans="1:19" s="2" customFormat="1" ht="105" x14ac:dyDescent="0.25">
      <c r="A429" s="51">
        <f>ROW()/3-1</f>
        <v>142</v>
      </c>
      <c r="B429" s="198"/>
      <c r="C429" s="3"/>
      <c r="D429" s="65" t="str">
        <f ca="1">IF(B427="","",CONCATENATE("Dotace bude použita na:","
",OFFSET(List1!P$11,tisk!A426,0)))</f>
        <v>Dotace bude použita na:
SO101 Komunikace vozidlová jednoruhová obousměrná šíře 3,50 m, celková délka 283 m. SO121 Parkovací a odstavná stání. SO122 Sjezdy k nemovitostem. SO404 Veřejné osvětlení.</v>
      </c>
      <c r="E429" s="199"/>
      <c r="F429" s="68" t="str">
        <f ca="1">IF(B427="","",OFFSET(List1!S$11,tisk!A426,0))</f>
        <v>10/2019</v>
      </c>
      <c r="G429" s="191"/>
      <c r="H429" s="200"/>
      <c r="I429" s="198"/>
      <c r="J429" s="198"/>
      <c r="K429" s="198"/>
      <c r="L429" s="198"/>
      <c r="M429" s="191"/>
      <c r="N429" s="218"/>
      <c r="O429" s="218"/>
      <c r="P429" s="215"/>
      <c r="Q429" s="191"/>
      <c r="R429" s="120"/>
      <c r="S429" s="191"/>
    </row>
    <row r="430" spans="1:19" s="2" customFormat="1" ht="60" x14ac:dyDescent="0.25">
      <c r="A430" s="51"/>
      <c r="B430" s="198">
        <f ca="1">IF(OFFSET(List1!B$11,tisk!A429,0)&gt;0,OFFSET(List1!B$11,tisk!A429,0),"")</f>
        <v>143</v>
      </c>
      <c r="C430" s="3" t="str">
        <f ca="1">IF(B430="","",CONCATENATE(OFFSET(List1!C$11,tisk!A429,0),"
",OFFSET(List1!D$11,tisk!A429,0),"
",OFFSET(List1!E$11,tisk!A429,0),"
",OFFSET(List1!F$11,tisk!A429,0)))</f>
        <v>Obec Srbce
Srbce 2
Srbce
79827</v>
      </c>
      <c r="D430" s="64" t="str">
        <f ca="1">IF(B430="","",OFFSET(List1!N$11,tisk!A429,0))</f>
        <v>Srbce - zázemí obecního úřadu</v>
      </c>
      <c r="E430" s="199">
        <f ca="1">IF(B430="","",OFFSET(List1!Q$11,tisk!A429,0))</f>
        <v>600000</v>
      </c>
      <c r="F430" s="68" t="str">
        <f ca="1">IF(B430="","",OFFSET(List1!R$11,tisk!A429,0))</f>
        <v>8/2019</v>
      </c>
      <c r="G430" s="191">
        <f ca="1">IF(B430="","",OFFSET(List1!T$11,tisk!A429,0))</f>
        <v>300000</v>
      </c>
      <c r="H430" s="200">
        <f ca="1">IF(B430="","",OFFSET(List1!U$11,tisk!A429,0))</f>
        <v>43830</v>
      </c>
      <c r="I430" s="198">
        <f ca="1">IF(B430="","",OFFSET(List1!W$11,tisk!A429,0))</f>
        <v>130</v>
      </c>
      <c r="J430" s="198">
        <f ca="1">IF(B430="","",OFFSET(List1!X$11,tisk!A429,0))</f>
        <v>98</v>
      </c>
      <c r="K430" s="198">
        <f ca="1">IF(B430="","",OFFSET(List1!Y$11,tisk!A429,0))</f>
        <v>90</v>
      </c>
      <c r="L430" s="198">
        <f ca="1">IF(B430="","",OFFSET(List1!Z$11,tisk!A429,0))</f>
        <v>318</v>
      </c>
      <c r="M430" s="191">
        <f ca="1">IF(B430="","",OFFSET(List1!AA$11,tisk!A429,0))</f>
        <v>0</v>
      </c>
      <c r="N430" s="216">
        <v>300000</v>
      </c>
      <c r="O430" s="216">
        <v>0</v>
      </c>
      <c r="P430" s="214">
        <v>300000</v>
      </c>
      <c r="Q430" s="191" t="str">
        <f ca="1">IF(B430="","",OFFSET(List1!AE$11,tisk!A429,0))</f>
        <v>INV</v>
      </c>
      <c r="R430" s="120"/>
      <c r="S430" s="191" t="str">
        <f ca="1">IF(B430="","",OFFSET(List1!AF$11,tisk!A429,0))</f>
        <v>NE</v>
      </c>
    </row>
    <row r="431" spans="1:19" s="2" customFormat="1" ht="90" x14ac:dyDescent="0.25">
      <c r="A431" s="51"/>
      <c r="B431" s="198"/>
      <c r="C431" s="3" t="str">
        <f ca="1">IF(B430="","",CONCATENATE("Okres ",OFFSET(List1!G$11,tisk!A429,0),"
","Právní forma","
",OFFSET(List1!J$11,tisk!A429,0),"
","IČO ",OFFSET(List1!K$11,tisk!A429,0),"
 ","B.Ú. ",OFFSET(List1!L$11,tisk!A429,0)))</f>
        <v>Okres Prostějov
Právní forma
Obec, městská část hlavního města Prahy
IČO 47922541
 B.Ú. 9584270207/0710</v>
      </c>
      <c r="D431" s="5" t="str">
        <f ca="1">IF(B430="","",OFFSET(List1!O$11,tisk!A429,0))</f>
        <v>Cílem projektu je částečná rekonstrukce objektu obecního úřadu Srbce – vybudování odpovídajícího hygienického zázemí pro obecní pracovníky, rekonstrukce WC.</v>
      </c>
      <c r="E431" s="199"/>
      <c r="F431" s="67"/>
      <c r="G431" s="191"/>
      <c r="H431" s="200"/>
      <c r="I431" s="198"/>
      <c r="J431" s="198"/>
      <c r="K431" s="198"/>
      <c r="L431" s="198"/>
      <c r="M431" s="191"/>
      <c r="N431" s="217"/>
      <c r="O431" s="217"/>
      <c r="P431" s="191"/>
      <c r="Q431" s="191"/>
      <c r="R431" s="120"/>
      <c r="S431" s="191"/>
    </row>
    <row r="432" spans="1:19" s="2" customFormat="1" ht="135" x14ac:dyDescent="0.25">
      <c r="A432" s="51">
        <f>ROW()/3-1</f>
        <v>143</v>
      </c>
      <c r="B432" s="198"/>
      <c r="C432" s="3"/>
      <c r="D432" s="65" t="str">
        <f ca="1">IF(B430="","",CONCATENATE("Dotace bude použita na:","
",OFFSET(List1!P$11,tisk!A429,0)))</f>
        <v>Dotace bude použita na:
Srbce - zázemí obecního úřadu. Kompletní rekonstrukce stávajícícho sociálního zařízení, úprava příček, osazení nových dveří, sprchový kout, umyvadlo, nové rozvody odpadu a vody, úprava elektro rozvodů, podlahových krytin, obkladačské, malířské a natěračské práce.</v>
      </c>
      <c r="E432" s="199"/>
      <c r="F432" s="68" t="str">
        <f ca="1">IF(B430="","",OFFSET(List1!S$11,tisk!A429,0))</f>
        <v>11/2019</v>
      </c>
      <c r="G432" s="191"/>
      <c r="H432" s="200"/>
      <c r="I432" s="198"/>
      <c r="J432" s="198"/>
      <c r="K432" s="198"/>
      <c r="L432" s="198"/>
      <c r="M432" s="191"/>
      <c r="N432" s="218"/>
      <c r="O432" s="218"/>
      <c r="P432" s="215"/>
      <c r="Q432" s="191"/>
      <c r="R432" s="120"/>
      <c r="S432" s="191"/>
    </row>
    <row r="433" spans="1:19" s="2" customFormat="1" ht="60" x14ac:dyDescent="0.25">
      <c r="A433" s="51"/>
      <c r="B433" s="198">
        <f ca="1">IF(OFFSET(List1!B$11,tisk!A432,0)&gt;0,OFFSET(List1!B$11,tisk!A432,0),"")</f>
        <v>144</v>
      </c>
      <c r="C433" s="3" t="str">
        <f ca="1">IF(B433="","",CONCATENATE(OFFSET(List1!C$11,tisk!A432,0),"
",OFFSET(List1!D$11,tisk!A432,0),"
",OFFSET(List1!E$11,tisk!A432,0),"
",OFFSET(List1!F$11,tisk!A432,0)))</f>
        <v>Město Vidnava
Mírové náměstí 80
Vidnava
79055</v>
      </c>
      <c r="D433" s="64" t="str">
        <f ca="1">IF(B433="","",OFFSET(List1!N$11,tisk!A432,0))</f>
        <v>Oprava chodníků Vidnava - 1. etapa</v>
      </c>
      <c r="E433" s="199">
        <f ca="1">IF(B433="","",OFFSET(List1!Q$11,tisk!A432,0))</f>
        <v>1240000</v>
      </c>
      <c r="F433" s="68" t="str">
        <f ca="1">IF(B433="","",OFFSET(List1!R$11,tisk!A432,0))</f>
        <v>1/2019</v>
      </c>
      <c r="G433" s="191">
        <f ca="1">IF(B433="","",OFFSET(List1!T$11,tisk!A432,0))</f>
        <v>500000</v>
      </c>
      <c r="H433" s="200">
        <f ca="1">IF(B433="","",OFFSET(List1!U$11,tisk!A432,0))</f>
        <v>43830</v>
      </c>
      <c r="I433" s="198">
        <f ca="1">IF(B433="","",OFFSET(List1!W$11,tisk!A432,0))</f>
        <v>70</v>
      </c>
      <c r="J433" s="198">
        <f ca="1">IF(B433="","",OFFSET(List1!X$11,tisk!A432,0))</f>
        <v>155</v>
      </c>
      <c r="K433" s="198">
        <f ca="1">IF(B433="","",OFFSET(List1!Y$11,tisk!A432,0))</f>
        <v>90</v>
      </c>
      <c r="L433" s="198">
        <f ca="1">IF(B433="","",OFFSET(List1!Z$11,tisk!A432,0))</f>
        <v>315</v>
      </c>
      <c r="M433" s="191">
        <f ca="1">IF(B433="","",OFFSET(List1!AA$11,tisk!A432,0))</f>
        <v>0</v>
      </c>
      <c r="N433" s="216">
        <v>500000</v>
      </c>
      <c r="O433" s="216">
        <v>0</v>
      </c>
      <c r="P433" s="214">
        <v>500000</v>
      </c>
      <c r="Q433" s="191" t="str">
        <f ca="1">IF(B433="","",OFFSET(List1!AE$11,tisk!A432,0))</f>
        <v>NEINV</v>
      </c>
      <c r="R433" s="120"/>
      <c r="S433" s="191" t="str">
        <f ca="1">IF(B433="","",OFFSET(List1!AF$11,tisk!A432,0))</f>
        <v>NE</v>
      </c>
    </row>
    <row r="434" spans="1:19" s="2" customFormat="1" ht="105" x14ac:dyDescent="0.25">
      <c r="A434" s="51"/>
      <c r="B434" s="198"/>
      <c r="C434" s="3" t="str">
        <f ca="1">IF(B433="","",CONCATENATE("Okres ",OFFSET(List1!G$11,tisk!A432,0),"
","Právní forma","
",OFFSET(List1!J$11,tisk!A432,0),"
","IČO ",OFFSET(List1!K$11,tisk!A432,0),"
 ","B.Ú. ",OFFSET(List1!L$11,tisk!A432,0)))</f>
        <v>Okres Jeseník
Právní forma
Obec, městská část hlavního města Prahy
IČO 00303585
 B.Ú. 107-1942380267/0100</v>
      </c>
      <c r="D434" s="5" t="str">
        <f ca="1">IF(B433="","",OFFSET(List1!O$11,tisk!A432,0))</f>
        <v>Město Vidnava potřebuje opravit chodníky ve své památkové zóně a jejích ulicích. Oprava chodníků v nevyhovujícím stavu, který řeší jak z technického tak z architektonického hlediska, je nutná pro bezpečnost a zlepšení vzhledu histor. centra.</v>
      </c>
      <c r="E434" s="199"/>
      <c r="F434" s="67"/>
      <c r="G434" s="191"/>
      <c r="H434" s="200"/>
      <c r="I434" s="198"/>
      <c r="J434" s="198"/>
      <c r="K434" s="198"/>
      <c r="L434" s="198"/>
      <c r="M434" s="191"/>
      <c r="N434" s="217"/>
      <c r="O434" s="217"/>
      <c r="P434" s="191"/>
      <c r="Q434" s="191"/>
      <c r="R434" s="120"/>
      <c r="S434" s="191"/>
    </row>
    <row r="435" spans="1:19" s="2" customFormat="1" ht="75" x14ac:dyDescent="0.25">
      <c r="A435" s="51">
        <f>ROW()/3-1</f>
        <v>144</v>
      </c>
      <c r="B435" s="198"/>
      <c r="C435" s="3"/>
      <c r="D435" s="65" t="str">
        <f ca="1">IF(B433="","",CONCATENATE("Dotace bude použita na:","
",OFFSET(List1!P$11,tisk!A432,0)))</f>
        <v>Dotace bude použita na:
Oprava chodníků v městské památkové zóně Vidnavy - ul. Radniční s výměnou dlažby a nevyhovujících obrubníků, včetně bezbariérových úprav.</v>
      </c>
      <c r="E435" s="199"/>
      <c r="F435" s="68" t="str">
        <f ca="1">IF(B433="","",OFFSET(List1!S$11,tisk!A432,0))</f>
        <v>11/2019</v>
      </c>
      <c r="G435" s="191"/>
      <c r="H435" s="200"/>
      <c r="I435" s="198"/>
      <c r="J435" s="198"/>
      <c r="K435" s="198"/>
      <c r="L435" s="198"/>
      <c r="M435" s="191"/>
      <c r="N435" s="218"/>
      <c r="O435" s="218"/>
      <c r="P435" s="215"/>
      <c r="Q435" s="191"/>
      <c r="R435" s="120"/>
      <c r="S435" s="191"/>
    </row>
    <row r="436" spans="1:19" s="2" customFormat="1" ht="60" x14ac:dyDescent="0.25">
      <c r="A436" s="51"/>
      <c r="B436" s="198">
        <f ca="1">IF(OFFSET(List1!B$11,tisk!A435,0)&gt;0,OFFSET(List1!B$11,tisk!A435,0),"")</f>
        <v>145</v>
      </c>
      <c r="C436" s="3" t="str">
        <f ca="1">IF(B436="","",CONCATENATE(OFFSET(List1!C$11,tisk!A435,0),"
",OFFSET(List1!D$11,tisk!A435,0),"
",OFFSET(List1!E$11,tisk!A435,0),"
",OFFSET(List1!F$11,tisk!A435,0)))</f>
        <v>Obec Želeč
Želeč 62
Želeč
79807</v>
      </c>
      <c r="D436" s="64" t="str">
        <f ca="1">IF(B436="","",OFFSET(List1!N$11,tisk!A435,0))</f>
        <v>Oprava obecního majetku pro volnočasové aktivity</v>
      </c>
      <c r="E436" s="199">
        <f ca="1">IF(B436="","",OFFSET(List1!Q$11,tisk!A435,0))</f>
        <v>445000</v>
      </c>
      <c r="F436" s="68" t="str">
        <f ca="1">IF(B436="","",OFFSET(List1!R$11,tisk!A435,0))</f>
        <v>1/2019</v>
      </c>
      <c r="G436" s="191">
        <f ca="1">IF(B436="","",OFFSET(List1!T$11,tisk!A435,0))</f>
        <v>222000</v>
      </c>
      <c r="H436" s="200">
        <f ca="1">IF(B436="","",OFFSET(List1!U$11,tisk!A435,0))</f>
        <v>43830</v>
      </c>
      <c r="I436" s="198">
        <f ca="1">IF(B436="","",OFFSET(List1!W$11,tisk!A435,0))</f>
        <v>130</v>
      </c>
      <c r="J436" s="198">
        <f ca="1">IF(B436="","",OFFSET(List1!X$11,tisk!A435,0))</f>
        <v>101</v>
      </c>
      <c r="K436" s="198">
        <f ca="1">IF(B436="","",OFFSET(List1!Y$11,tisk!A435,0))</f>
        <v>80</v>
      </c>
      <c r="L436" s="198">
        <f ca="1">IF(B436="","",OFFSET(List1!Z$11,tisk!A435,0))</f>
        <v>311</v>
      </c>
      <c r="M436" s="191">
        <f ca="1">IF(B436="","",OFFSET(List1!AA$11,tisk!A435,0))</f>
        <v>0</v>
      </c>
      <c r="N436" s="216">
        <v>222000</v>
      </c>
      <c r="O436" s="216">
        <v>0</v>
      </c>
      <c r="P436" s="214">
        <v>222000</v>
      </c>
      <c r="Q436" s="191" t="str">
        <f ca="1">IF(B436="","",OFFSET(List1!AE$11,tisk!A435,0))</f>
        <v>NEINV</v>
      </c>
      <c r="R436" s="120"/>
      <c r="S436" s="191" t="str">
        <f ca="1">IF(B436="","",OFFSET(List1!AF$11,tisk!A435,0))</f>
        <v>NE</v>
      </c>
    </row>
    <row r="437" spans="1:19" s="2" customFormat="1" ht="105" x14ac:dyDescent="0.25">
      <c r="A437" s="51"/>
      <c r="B437" s="198"/>
      <c r="C437" s="3" t="str">
        <f ca="1">IF(B436="","",CONCATENATE("Okres ",OFFSET(List1!G$11,tisk!A435,0),"
","Právní forma","
",OFFSET(List1!J$11,tisk!A435,0),"
","IČO ",OFFSET(List1!K$11,tisk!A435,0),"
 ","B.Ú. ",OFFSET(List1!L$11,tisk!A435,0)))</f>
        <v>Okres Prostějov
Právní forma
Obec, městská část hlavního města Prahy
IČO 00288993
 B.Ú. 7427701/0100</v>
      </c>
      <c r="D437" s="5" t="str">
        <f ca="1">IF(B436="","",OFFSET(List1!O$11,tisk!A435,0))</f>
        <v>Projekt představuje opravu oplocení a zídek sportovního areálu a opravu parketu, pódia  a opěrných zdí pódia v Hájku za školou, které jsou v havarijním stavu. Důvodem je především bezpečnost občanů, údržba a zachování obecního majetku.</v>
      </c>
      <c r="E437" s="199"/>
      <c r="F437" s="67"/>
      <c r="G437" s="191"/>
      <c r="H437" s="200"/>
      <c r="I437" s="198"/>
      <c r="J437" s="198"/>
      <c r="K437" s="198"/>
      <c r="L437" s="198"/>
      <c r="M437" s="191"/>
      <c r="N437" s="217"/>
      <c r="O437" s="217"/>
      <c r="P437" s="191"/>
      <c r="Q437" s="191"/>
      <c r="R437" s="120"/>
      <c r="S437" s="191"/>
    </row>
    <row r="438" spans="1:19" s="2" customFormat="1" ht="135" x14ac:dyDescent="0.25">
      <c r="A438" s="51">
        <f>ROW()/3-1</f>
        <v>145</v>
      </c>
      <c r="B438" s="198"/>
      <c r="C438" s="3"/>
      <c r="D438" s="65" t="str">
        <f ca="1">IF(B436="","",CONCATENATE("Dotace bude použita na:","
",OFFSET(List1!P$11,tisk!A435,0)))</f>
        <v>Dotace bude použita na:
Oplocení, sloupky, vzpěry, branky, vrata, podhrabové desky, zděné zídky, pilíře, spárování zdiva, parket, pódum, zídky pódia, odstranění podkladu, vytrhání obrub, očištění zdiva, betonu zdi a valů, podklad ze štěrkodrtě, zámková dlažba, spárování zdi, valů, silniční obruby, opěrné zdi pódia.</v>
      </c>
      <c r="E438" s="199"/>
      <c r="F438" s="68" t="str">
        <f ca="1">IF(B436="","",OFFSET(List1!S$11,tisk!A435,0))</f>
        <v>12/2019</v>
      </c>
      <c r="G438" s="191"/>
      <c r="H438" s="200"/>
      <c r="I438" s="198"/>
      <c r="J438" s="198"/>
      <c r="K438" s="198"/>
      <c r="L438" s="198"/>
      <c r="M438" s="191"/>
      <c r="N438" s="218"/>
      <c r="O438" s="218"/>
      <c r="P438" s="215"/>
      <c r="Q438" s="191"/>
      <c r="R438" s="120"/>
      <c r="S438" s="191"/>
    </row>
    <row r="439" spans="1:19" s="2" customFormat="1" ht="60" x14ac:dyDescent="0.25">
      <c r="A439" s="51"/>
      <c r="B439" s="198">
        <f ca="1">IF(OFFSET(List1!B$11,tisk!A438,0)&gt;0,OFFSET(List1!B$11,tisk!A438,0),"")</f>
        <v>146</v>
      </c>
      <c r="C439" s="3" t="str">
        <f ca="1">IF(B439="","",CONCATENATE(OFFSET(List1!C$11,tisk!A438,0),"
",OFFSET(List1!D$11,tisk!A438,0),"
",OFFSET(List1!E$11,tisk!A438,0),"
",OFFSET(List1!F$11,tisk!A438,0)))</f>
        <v>Obec Hnojice
Hnojice 117
Hnojice
78501</v>
      </c>
      <c r="D439" s="64" t="str">
        <f ca="1">IF(B439="","",OFFSET(List1!N$11,tisk!A438,0))</f>
        <v>Rekonstrukce chodníku na hřbitově - I. etapa</v>
      </c>
      <c r="E439" s="199">
        <f ca="1">IF(B439="","",OFFSET(List1!Q$11,tisk!A438,0))</f>
        <v>970000</v>
      </c>
      <c r="F439" s="68" t="str">
        <f ca="1">IF(B439="","",OFFSET(List1!R$11,tisk!A438,0))</f>
        <v>1/2019</v>
      </c>
      <c r="G439" s="191">
        <f ca="1">IF(B439="","",OFFSET(List1!T$11,tisk!A438,0))</f>
        <v>485000</v>
      </c>
      <c r="H439" s="200">
        <f ca="1">IF(B439="","",OFFSET(List1!U$11,tisk!A438,0))</f>
        <v>43830</v>
      </c>
      <c r="I439" s="198">
        <f ca="1">IF(B439="","",OFFSET(List1!W$11,tisk!A438,0))</f>
        <v>90</v>
      </c>
      <c r="J439" s="198">
        <f ca="1">IF(B439="","",OFFSET(List1!X$11,tisk!A438,0))</f>
        <v>131</v>
      </c>
      <c r="K439" s="198">
        <f ca="1">IF(B439="","",OFFSET(List1!Y$11,tisk!A438,0))</f>
        <v>90</v>
      </c>
      <c r="L439" s="198">
        <f ca="1">IF(B439="","",OFFSET(List1!Z$11,tisk!A438,0))</f>
        <v>311</v>
      </c>
      <c r="M439" s="191">
        <f ca="1">IF(B439="","",OFFSET(List1!AA$11,tisk!A438,0))</f>
        <v>0</v>
      </c>
      <c r="N439" s="216">
        <v>485000</v>
      </c>
      <c r="O439" s="216">
        <v>0</v>
      </c>
      <c r="P439" s="214">
        <v>485000</v>
      </c>
      <c r="Q439" s="191" t="str">
        <f ca="1">IF(B439="","",OFFSET(List1!AE$11,tisk!A438,0))</f>
        <v>INV</v>
      </c>
      <c r="R439" s="120"/>
      <c r="S439" s="191" t="str">
        <f ca="1">IF(B439="","",OFFSET(List1!AF$11,tisk!A438,0))</f>
        <v>NE</v>
      </c>
    </row>
    <row r="440" spans="1:19" s="2" customFormat="1" ht="90" x14ac:dyDescent="0.25">
      <c r="A440" s="51"/>
      <c r="B440" s="198"/>
      <c r="C440" s="3" t="str">
        <f ca="1">IF(B439="","",CONCATENATE("Okres ",OFFSET(List1!G$11,tisk!A438,0),"
","Právní forma","
",OFFSET(List1!J$11,tisk!A438,0),"
","IČO ",OFFSET(List1!K$11,tisk!A438,0),"
 ","B.Ú. ",OFFSET(List1!L$11,tisk!A438,0)))</f>
        <v>Okres Olomouc
Právní forma
Obec, městská část hlavního města Prahy
IČO 00298921
 B.Ú. 1801713339/0800</v>
      </c>
      <c r="D440" s="5" t="str">
        <f ca="1">IF(B439="","",OFFSET(List1!O$11,tisk!A438,0))</f>
        <v>Záměrem je celková rekonstrukce chodníku na hřbitově v Hnojicích, který je v současnosti již v nevyhovujícím stavu.</v>
      </c>
      <c r="E440" s="199"/>
      <c r="F440" s="67"/>
      <c r="G440" s="191"/>
      <c r="H440" s="200"/>
      <c r="I440" s="198"/>
      <c r="J440" s="198"/>
      <c r="K440" s="198"/>
      <c r="L440" s="198"/>
      <c r="M440" s="191"/>
      <c r="N440" s="217"/>
      <c r="O440" s="217"/>
      <c r="P440" s="191"/>
      <c r="Q440" s="191"/>
      <c r="R440" s="120"/>
      <c r="S440" s="191"/>
    </row>
    <row r="441" spans="1:19" s="2" customFormat="1" ht="75" x14ac:dyDescent="0.25">
      <c r="A441" s="51">
        <f>ROW()/3-1</f>
        <v>146</v>
      </c>
      <c r="B441" s="198"/>
      <c r="C441" s="3"/>
      <c r="D441" s="65" t="str">
        <f ca="1">IF(B439="","",CONCATENATE("Dotace bude použita na:","
",OFFSET(List1!P$11,tisk!A438,0)))</f>
        <v>Dotace bude použita na:
Uznatelné výdaje na odstranění původního povrchu, vytvoření nového podkladu, založení nových obrubníků, položení zámkové dlažby.</v>
      </c>
      <c r="E441" s="199"/>
      <c r="F441" s="68" t="str">
        <f ca="1">IF(B439="","",OFFSET(List1!S$11,tisk!A438,0))</f>
        <v>12/2019</v>
      </c>
      <c r="G441" s="191"/>
      <c r="H441" s="200"/>
      <c r="I441" s="198"/>
      <c r="J441" s="198"/>
      <c r="K441" s="198"/>
      <c r="L441" s="198"/>
      <c r="M441" s="191"/>
      <c r="N441" s="218"/>
      <c r="O441" s="218"/>
      <c r="P441" s="215"/>
      <c r="Q441" s="191"/>
      <c r="R441" s="120"/>
      <c r="S441" s="191"/>
    </row>
    <row r="442" spans="1:19" s="2" customFormat="1" ht="60" x14ac:dyDescent="0.25">
      <c r="A442" s="51"/>
      <c r="B442" s="198">
        <f ca="1">IF(OFFSET(List1!B$11,tisk!A441,0)&gt;0,OFFSET(List1!B$11,tisk!A441,0),"")</f>
        <v>147</v>
      </c>
      <c r="C442" s="3" t="str">
        <f ca="1">IF(B442="","",CONCATENATE(OFFSET(List1!C$11,tisk!A441,0),"
",OFFSET(List1!D$11,tisk!A441,0),"
",OFFSET(List1!E$11,tisk!A441,0),"
",OFFSET(List1!F$11,tisk!A441,0)))</f>
        <v>Obec Veselíčko
Veselíčko 68
Veselíčko
75125</v>
      </c>
      <c r="D442" s="64" t="str">
        <f ca="1">IF(B442="","",OFFSET(List1!N$11,tisk!A441,0))</f>
        <v>Bezpečná cesta do Veselí</v>
      </c>
      <c r="E442" s="199">
        <f ca="1">IF(B442="","",OFFSET(List1!Q$11,tisk!A441,0))</f>
        <v>1000000</v>
      </c>
      <c r="F442" s="68" t="str">
        <f ca="1">IF(B442="","",OFFSET(List1!R$11,tisk!A441,0))</f>
        <v>1/2019</v>
      </c>
      <c r="G442" s="191">
        <f ca="1">IF(B442="","",OFFSET(List1!T$11,tisk!A441,0))</f>
        <v>500000</v>
      </c>
      <c r="H442" s="200">
        <f ca="1">IF(B442="","",OFFSET(List1!U$11,tisk!A441,0))</f>
        <v>43830</v>
      </c>
      <c r="I442" s="198">
        <f ca="1">IF(B442="","",OFFSET(List1!W$11,tisk!A441,0))</f>
        <v>90</v>
      </c>
      <c r="J442" s="198">
        <f ca="1">IF(B442="","",OFFSET(List1!X$11,tisk!A441,0))</f>
        <v>130</v>
      </c>
      <c r="K442" s="198">
        <f ca="1">IF(B442="","",OFFSET(List1!Y$11,tisk!A441,0))</f>
        <v>90</v>
      </c>
      <c r="L442" s="198">
        <f ca="1">IF(B442="","",OFFSET(List1!Z$11,tisk!A441,0))</f>
        <v>310</v>
      </c>
      <c r="M442" s="191">
        <f ca="1">IF(B442="","",OFFSET(List1!AA$11,tisk!A441,0))</f>
        <v>0</v>
      </c>
      <c r="N442" s="216">
        <v>500000</v>
      </c>
      <c r="O442" s="216">
        <v>0</v>
      </c>
      <c r="P442" s="214">
        <v>500000</v>
      </c>
      <c r="Q442" s="191" t="str">
        <f ca="1">IF(B442="","",OFFSET(List1!AE$11,tisk!A441,0))</f>
        <v>NEINV</v>
      </c>
      <c r="R442" s="120"/>
      <c r="S442" s="191" t="str">
        <f ca="1">IF(B442="","",OFFSET(List1!AF$11,tisk!A441,0))</f>
        <v>NE</v>
      </c>
    </row>
    <row r="443" spans="1:19" s="2" customFormat="1" ht="90" x14ac:dyDescent="0.25">
      <c r="A443" s="51"/>
      <c r="B443" s="198"/>
      <c r="C443" s="3" t="str">
        <f ca="1">IF(B442="","",CONCATENATE("Okres ",OFFSET(List1!G$11,tisk!A441,0),"
","Právní forma","
",OFFSET(List1!J$11,tisk!A441,0),"
","IČO ",OFFSET(List1!K$11,tisk!A441,0),"
 ","B.Ú. ",OFFSET(List1!L$11,tisk!A441,0)))</f>
        <v>Okres Přerov
Právní forma
Obec, městská část hlavního města Prahy
IČO 00302198
 B.Ú. 94-5612831/0710</v>
      </c>
      <c r="D443" s="5" t="str">
        <f ca="1">IF(B442="","",OFFSET(List1!O$11,tisk!A441,0))</f>
        <v>Revitalizace chodníku a stávajících odtokových žlabů podél krajské silnice III/43612 vedoucích do místní lokality zvané "Veselí".</v>
      </c>
      <c r="E443" s="199"/>
      <c r="F443" s="67"/>
      <c r="G443" s="191"/>
      <c r="H443" s="200"/>
      <c r="I443" s="198"/>
      <c r="J443" s="198"/>
      <c r="K443" s="198"/>
      <c r="L443" s="198"/>
      <c r="M443" s="191"/>
      <c r="N443" s="217"/>
      <c r="O443" s="217"/>
      <c r="P443" s="191"/>
      <c r="Q443" s="191"/>
      <c r="R443" s="120"/>
      <c r="S443" s="191"/>
    </row>
    <row r="444" spans="1:19" s="2" customFormat="1" ht="105" x14ac:dyDescent="0.25">
      <c r="A444" s="51">
        <f>ROW()/3-1</f>
        <v>147</v>
      </c>
      <c r="B444" s="198"/>
      <c r="C444" s="3"/>
      <c r="D444" s="65" t="str">
        <f ca="1">IF(B442="","",CONCATENATE("Dotace bude použita na:","
",OFFSET(List1!P$11,tisk!A441,0)))</f>
        <v xml:space="preserve">Dotace bude použita na:
SO 103, SO 104: HSV - zemní práce, komunikace pozemní, úpravy povrchů, trubní vedení, ostatní konstrukce a práce, bourání, přesuny sutě, přesuny hmot; PSV - izolace proti vodě, vlhkosti a plynům. </v>
      </c>
      <c r="E444" s="199"/>
      <c r="F444" s="68" t="str">
        <f ca="1">IF(B442="","",OFFSET(List1!S$11,tisk!A441,0))</f>
        <v>12/2019</v>
      </c>
      <c r="G444" s="191"/>
      <c r="H444" s="200"/>
      <c r="I444" s="198"/>
      <c r="J444" s="198"/>
      <c r="K444" s="198"/>
      <c r="L444" s="198"/>
      <c r="M444" s="191"/>
      <c r="N444" s="218"/>
      <c r="O444" s="218"/>
      <c r="P444" s="215"/>
      <c r="Q444" s="191"/>
      <c r="R444" s="120"/>
      <c r="S444" s="191"/>
    </row>
    <row r="445" spans="1:19" s="2" customFormat="1" ht="60" x14ac:dyDescent="0.25">
      <c r="A445" s="51"/>
      <c r="B445" s="198">
        <f ca="1">IF(OFFSET(List1!B$11,tisk!A444,0)&gt;0,OFFSET(List1!B$11,tisk!A444,0),"")</f>
        <v>148</v>
      </c>
      <c r="C445" s="3" t="str">
        <f ca="1">IF(B445="","",CONCATENATE(OFFSET(List1!C$11,tisk!A444,0),"
",OFFSET(List1!D$11,tisk!A444,0),"
",OFFSET(List1!E$11,tisk!A444,0),"
",OFFSET(List1!F$11,tisk!A444,0)))</f>
        <v>Obec Bílsko
Bílsko 11
Bílsko
78322</v>
      </c>
      <c r="D445" s="64" t="str">
        <f ca="1">IF(B445="","",OFFSET(List1!N$11,tisk!A444,0))</f>
        <v>Revitalizace asfaltové plochy za účelem vzniku zeleného parku v obci Bílsko</v>
      </c>
      <c r="E445" s="199">
        <f ca="1">IF(B445="","",OFFSET(List1!Q$11,tisk!A444,0))</f>
        <v>250000</v>
      </c>
      <c r="F445" s="68" t="str">
        <f ca="1">IF(B445="","",OFFSET(List1!R$11,tisk!A444,0))</f>
        <v>1/2019</v>
      </c>
      <c r="G445" s="191">
        <f ca="1">IF(B445="","",OFFSET(List1!T$11,tisk!A444,0))</f>
        <v>125000</v>
      </c>
      <c r="H445" s="200">
        <f ca="1">IF(B445="","",OFFSET(List1!U$11,tisk!A444,0))</f>
        <v>43830</v>
      </c>
      <c r="I445" s="198">
        <f ca="1">IF(B445="","",OFFSET(List1!W$11,tisk!A444,0))</f>
        <v>130</v>
      </c>
      <c r="J445" s="198">
        <f ca="1">IF(B445="","",OFFSET(List1!X$11,tisk!A444,0))</f>
        <v>68</v>
      </c>
      <c r="K445" s="198">
        <f ca="1">IF(B445="","",OFFSET(List1!Y$11,tisk!A444,0))</f>
        <v>80</v>
      </c>
      <c r="L445" s="198">
        <f ca="1">IF(B445="","",OFFSET(List1!Z$11,tisk!A444,0))</f>
        <v>278</v>
      </c>
      <c r="M445" s="191">
        <f ca="1">IF(B445="","",OFFSET(List1!AA$11,tisk!A444,0))</f>
        <v>0</v>
      </c>
      <c r="N445" s="216">
        <v>125000</v>
      </c>
      <c r="O445" s="216">
        <v>0</v>
      </c>
      <c r="P445" s="214">
        <v>125000</v>
      </c>
      <c r="Q445" s="191" t="str">
        <f ca="1">IF(B445="","",OFFSET(List1!AE$11,tisk!A444,0))</f>
        <v>NEINV</v>
      </c>
      <c r="R445" s="120"/>
      <c r="S445" s="191" t="str">
        <f ca="1">IF(B445="","",OFFSET(List1!AF$11,tisk!A444,0))</f>
        <v>NE</v>
      </c>
    </row>
    <row r="446" spans="1:19" s="2" customFormat="1" ht="90" x14ac:dyDescent="0.25">
      <c r="A446" s="51"/>
      <c r="B446" s="198"/>
      <c r="C446" s="3" t="str">
        <f ca="1">IF(B445="","",CONCATENATE("Okres ",OFFSET(List1!G$11,tisk!A444,0),"
","Právní forma","
",OFFSET(List1!J$11,tisk!A444,0),"
","IČO ",OFFSET(List1!K$11,tisk!A444,0),"
 ","B.Ú. ",OFFSET(List1!L$11,tisk!A444,0)))</f>
        <v>Okres Olomouc
Právní forma
Obec, městská část hlavního města Prahy
IČO 00576239
 B.Ú. 1801686369/0800</v>
      </c>
      <c r="D446" s="5" t="str">
        <f ca="1">IF(B445="","",OFFSET(List1!O$11,tisk!A444,0))</f>
        <v>Odstranění asfaltové plochy a její přeměna na zelený park u Domova se zvláštním režimem, o.p.s. přispěje k výraznému zkvalitnění života nejen osob pobývajících v tomto zařízení, ale i všech občanů v obci Bílsko.</v>
      </c>
      <c r="E446" s="199"/>
      <c r="F446" s="67"/>
      <c r="G446" s="191"/>
      <c r="H446" s="200"/>
      <c r="I446" s="198"/>
      <c r="J446" s="198"/>
      <c r="K446" s="198"/>
      <c r="L446" s="198"/>
      <c r="M446" s="191"/>
      <c r="N446" s="217"/>
      <c r="O446" s="217"/>
      <c r="P446" s="191"/>
      <c r="Q446" s="191"/>
      <c r="R446" s="120"/>
      <c r="S446" s="191"/>
    </row>
    <row r="447" spans="1:19" s="2" customFormat="1" ht="75" x14ac:dyDescent="0.25">
      <c r="A447" s="51">
        <f>ROW()/3-1</f>
        <v>148</v>
      </c>
      <c r="B447" s="198"/>
      <c r="C447" s="3"/>
      <c r="D447" s="65" t="str">
        <f ca="1">IF(B445="","",CONCATENATE("Dotace bude použita na:","
",OFFSET(List1!P$11,tisk!A444,0)))</f>
        <v>Dotace bude použita na:
Zemní práce, recyklace asfalt + beton, odstranění asfalt + beton, doprava na skládku, zemina, výsadba, mobiliář, ostatní konstrukce a práce.</v>
      </c>
      <c r="E447" s="199"/>
      <c r="F447" s="68" t="str">
        <f ca="1">IF(B445="","",OFFSET(List1!S$11,tisk!A444,0))</f>
        <v>12/2019</v>
      </c>
      <c r="G447" s="191"/>
      <c r="H447" s="200"/>
      <c r="I447" s="198"/>
      <c r="J447" s="198"/>
      <c r="K447" s="198"/>
      <c r="L447" s="198"/>
      <c r="M447" s="191"/>
      <c r="N447" s="218"/>
      <c r="O447" s="218"/>
      <c r="P447" s="215"/>
      <c r="Q447" s="191"/>
      <c r="R447" s="120"/>
      <c r="S447" s="191"/>
    </row>
    <row r="448" spans="1:19" s="2" customFormat="1" ht="60" x14ac:dyDescent="0.25">
      <c r="A448" s="51"/>
      <c r="B448" s="198">
        <f ca="1">IF(OFFSET(List1!B$11,tisk!A447,0)&gt;0,OFFSET(List1!B$11,tisk!A447,0),"")</f>
        <v>149</v>
      </c>
      <c r="C448" s="3" t="str">
        <f ca="1">IF(B448="","",CONCATENATE(OFFSET(List1!C$11,tisk!A447,0),"
",OFFSET(List1!D$11,tisk!A447,0),"
",OFFSET(List1!E$11,tisk!A447,0),"
",OFFSET(List1!F$11,tisk!A447,0)))</f>
        <v>Obec Skorošice
Skorošice 93
Skorošice
79065</v>
      </c>
      <c r="D448" s="64" t="str">
        <f ca="1">IF(B448="","",OFFSET(List1!N$11,tisk!A447,0))</f>
        <v>Služební garáže na p.č. 91 v k.ú. Dolní Skorošice</v>
      </c>
      <c r="E448" s="199">
        <f ca="1">IF(B448="","",OFFSET(List1!Q$11,tisk!A447,0))</f>
        <v>1748175</v>
      </c>
      <c r="F448" s="68" t="str">
        <f ca="1">IF(B448="","",OFFSET(List1!R$11,tisk!A447,0))</f>
        <v>1/2019</v>
      </c>
      <c r="G448" s="191">
        <f ca="1">IF(B448="","",OFFSET(List1!T$11,tisk!A447,0))</f>
        <v>500000</v>
      </c>
      <c r="H448" s="200">
        <f ca="1">IF(B448="","",OFFSET(List1!U$11,tisk!A447,0))</f>
        <v>43830</v>
      </c>
      <c r="I448" s="198">
        <f ca="1">IF(B448="","",OFFSET(List1!W$11,tisk!A447,0))</f>
        <v>90</v>
      </c>
      <c r="J448" s="198">
        <f ca="1">IF(B448="","",OFFSET(List1!X$11,tisk!A447,0))</f>
        <v>95</v>
      </c>
      <c r="K448" s="198">
        <f ca="1">IF(B448="","",OFFSET(List1!Y$11,tisk!A447,0))</f>
        <v>90</v>
      </c>
      <c r="L448" s="198">
        <f ca="1">IF(B448="","",OFFSET(List1!Z$11,tisk!A447,0))</f>
        <v>275</v>
      </c>
      <c r="M448" s="191">
        <f ca="1">IF(B448="","",OFFSET(List1!AA$11,tisk!A447,0))</f>
        <v>0</v>
      </c>
      <c r="N448" s="216">
        <v>500000</v>
      </c>
      <c r="O448" s="216">
        <v>0</v>
      </c>
      <c r="P448" s="214">
        <v>500000</v>
      </c>
      <c r="Q448" s="191" t="str">
        <f ca="1">IF(B448="","",OFFSET(List1!AE$11,tisk!A447,0))</f>
        <v>INV</v>
      </c>
      <c r="R448" s="120"/>
      <c r="S448" s="191" t="str">
        <f ca="1">IF(B448="","",OFFSET(List1!AF$11,tisk!A447,0))</f>
        <v>NE</v>
      </c>
    </row>
    <row r="449" spans="1:19" s="2" customFormat="1" ht="90" x14ac:dyDescent="0.25">
      <c r="A449" s="51"/>
      <c r="B449" s="198"/>
      <c r="C449" s="3" t="str">
        <f ca="1">IF(B448="","",CONCATENATE("Okres ",OFFSET(List1!G$11,tisk!A447,0),"
","Právní forma","
",OFFSET(List1!J$11,tisk!A447,0),"
","IČO ",OFFSET(List1!K$11,tisk!A447,0),"
 ","B.Ú. ",OFFSET(List1!L$11,tisk!A447,0)))</f>
        <v>Okres Jeseník
Právní forma
Obec, městská část hlavního města Prahy
IČO 00635863
 B.Ú. 20721841/0100</v>
      </c>
      <c r="D449" s="5" t="str">
        <f ca="1">IF(B448="","",OFFSET(List1!O$11,tisk!A447,0))</f>
        <v>Garáž bude sloužit pro parkování dvou služebních automobilů.</v>
      </c>
      <c r="E449" s="199"/>
      <c r="F449" s="67"/>
      <c r="G449" s="191"/>
      <c r="H449" s="200"/>
      <c r="I449" s="198"/>
      <c r="J449" s="198"/>
      <c r="K449" s="198"/>
      <c r="L449" s="198"/>
      <c r="M449" s="191"/>
      <c r="N449" s="217"/>
      <c r="O449" s="217"/>
      <c r="P449" s="191"/>
      <c r="Q449" s="191"/>
      <c r="R449" s="120"/>
      <c r="S449" s="191"/>
    </row>
    <row r="450" spans="1:19" s="2" customFormat="1" ht="45" x14ac:dyDescent="0.25">
      <c r="A450" s="51">
        <f>ROW()/3-1</f>
        <v>149</v>
      </c>
      <c r="B450" s="198"/>
      <c r="C450" s="121"/>
      <c r="D450" s="65" t="str">
        <f ca="1">IF(B448="","",CONCATENATE("Dotace bude použita na:","
",OFFSET(List1!P$11,tisk!A447,0)))</f>
        <v>Dotace bude použita na:
Výstavba služebních garáží dle projektové dokumentace.</v>
      </c>
      <c r="E450" s="199"/>
      <c r="F450" s="68" t="str">
        <f ca="1">IF(B448="","",OFFSET(List1!S$11,tisk!A447,0))</f>
        <v>12/2019</v>
      </c>
      <c r="G450" s="191"/>
      <c r="H450" s="200"/>
      <c r="I450" s="198"/>
      <c r="J450" s="198"/>
      <c r="K450" s="198"/>
      <c r="L450" s="198"/>
      <c r="M450" s="191"/>
      <c r="N450" s="218"/>
      <c r="O450" s="218"/>
      <c r="P450" s="215"/>
      <c r="Q450" s="191"/>
      <c r="R450" s="120"/>
      <c r="S450" s="191"/>
    </row>
    <row r="451" spans="1:19" s="2" customFormat="1" x14ac:dyDescent="0.25">
      <c r="A451" s="51"/>
      <c r="B451" s="198" t="str">
        <f ca="1">IF(OFFSET(List1!B$11,tisk!A450,0)&gt;0,OFFSET(List1!B$11,tisk!A450,0),"")</f>
        <v/>
      </c>
      <c r="C451" s="3" t="str">
        <f ca="1">IF(B451="","",CONCATENATE(OFFSET(List1!C$11,tisk!A450,0),"
",OFFSET(List1!D$11,tisk!A450,0),"
",OFFSET(List1!E$11,tisk!A450,0),"
",OFFSET(List1!F$11,tisk!A450,0)))</f>
        <v/>
      </c>
      <c r="D451" s="64" t="str">
        <f ca="1">IF(B451="","",OFFSET(List1!L$11,tisk!A450,0))</f>
        <v/>
      </c>
      <c r="E451" s="199" t="str">
        <f ca="1">IF(B451="","",OFFSET(List1!O$11,tisk!A450,0))</f>
        <v/>
      </c>
      <c r="F451" s="48" t="str">
        <f ca="1">IF(B451="","",OFFSET(List1!P$11,tisk!A450,0))</f>
        <v/>
      </c>
      <c r="G451" s="191" t="str">
        <f ca="1">IF(B451="","",OFFSET(List1!R$11,tisk!A450,0))</f>
        <v/>
      </c>
      <c r="H451" s="200" t="str">
        <f ca="1">IF(B451="","",OFFSET(List1!S$11,tisk!A450,0))</f>
        <v/>
      </c>
      <c r="I451" s="198" t="str">
        <f ca="1">IF(B451="","",OFFSET(List1!T$11,tisk!A450,0))</f>
        <v/>
      </c>
      <c r="J451" s="198" t="str">
        <f ca="1">IF(B451="","",OFFSET(List1!U$11,tisk!A450,0))</f>
        <v/>
      </c>
      <c r="K451" s="198" t="str">
        <f ca="1">IF(B451="","",OFFSET(List1!V$11,tisk!A450,0))</f>
        <v/>
      </c>
      <c r="L451" s="198" t="str">
        <f ca="1">IF(B451="","",OFFSET(List1!W$11,tisk!A450,0))</f>
        <v/>
      </c>
      <c r="M451" s="191" t="str">
        <f ca="1">IF(B451="","",OFFSET(List1!X$11,tisk!A450,0))</f>
        <v/>
      </c>
      <c r="N451" s="176"/>
      <c r="O451" s="176"/>
      <c r="P451" s="176"/>
    </row>
    <row r="452" spans="1:19" s="2" customFormat="1" x14ac:dyDescent="0.25">
      <c r="A452" s="51"/>
      <c r="B452" s="198"/>
      <c r="C452" s="3" t="str">
        <f ca="1">IF(B451="","",CONCATENATE("Okres ",OFFSET(List1!G$11,tisk!A450,0),"
","Právní forma","
",OFFSET(List1!H$11,tisk!A450,0),"
","IČO ",OFFSET(List1!I$11,tisk!A450,0),"
 ","B.Ú. ",OFFSET(List1!J$11,tisk!A450,0)))</f>
        <v/>
      </c>
      <c r="D452" s="5" t="str">
        <f ca="1">IF(B451="","",OFFSET(List1!M$11,tisk!A450,0))</f>
        <v/>
      </c>
      <c r="E452" s="199"/>
      <c r="F452" s="47"/>
      <c r="G452" s="191"/>
      <c r="H452" s="200"/>
      <c r="I452" s="198"/>
      <c r="J452" s="198"/>
      <c r="K452" s="198"/>
      <c r="L452" s="198"/>
      <c r="M452" s="191"/>
      <c r="N452" s="176"/>
      <c r="O452" s="176"/>
      <c r="P452" s="176"/>
    </row>
    <row r="453" spans="1:19" s="2" customFormat="1" x14ac:dyDescent="0.25">
      <c r="A453" s="51">
        <f>ROW()/3-1</f>
        <v>150</v>
      </c>
      <c r="B453" s="198"/>
      <c r="C453" s="3" t="str">
        <f ca="1">IF(B451="","",CONCATENATE("Zástupce","
",OFFSET(List1!K$11,tisk!A450,0)))</f>
        <v/>
      </c>
      <c r="D453" s="5" t="str">
        <f ca="1">IF(B451="","",CONCATENATE("Dotace bude použita na:",OFFSET(List1!N$11,tisk!A450,0)))</f>
        <v/>
      </c>
      <c r="E453" s="199"/>
      <c r="F453" s="48" t="str">
        <f ca="1">IF(B451="","",OFFSET(List1!Q$11,tisk!A450,0))</f>
        <v/>
      </c>
      <c r="G453" s="191"/>
      <c r="H453" s="200"/>
      <c r="I453" s="198"/>
      <c r="J453" s="198"/>
      <c r="K453" s="198"/>
      <c r="L453" s="198"/>
      <c r="M453" s="191"/>
      <c r="N453" s="176"/>
      <c r="O453" s="176"/>
      <c r="P453" s="176"/>
    </row>
    <row r="454" spans="1:19" s="2" customFormat="1" x14ac:dyDescent="0.25">
      <c r="A454" s="51"/>
      <c r="B454" s="198" t="str">
        <f ca="1">IF(OFFSET(List1!B$11,tisk!A453,0)&gt;0,OFFSET(List1!B$11,tisk!A453,0),"")</f>
        <v/>
      </c>
      <c r="C454" s="3" t="str">
        <f ca="1">IF(B454="","",CONCATENATE(OFFSET(List1!C$11,tisk!A453,0),"
",OFFSET(List1!D$11,tisk!A453,0),"
",OFFSET(List1!E$11,tisk!A453,0),"
",OFFSET(List1!F$11,tisk!A453,0)))</f>
        <v/>
      </c>
      <c r="D454" s="64" t="str">
        <f ca="1">IF(B454="","",OFFSET(List1!L$11,tisk!A453,0))</f>
        <v/>
      </c>
      <c r="E454" s="199" t="str">
        <f ca="1">IF(B454="","",OFFSET(List1!O$11,tisk!A453,0))</f>
        <v/>
      </c>
      <c r="F454" s="48" t="str">
        <f ca="1">IF(B454="","",OFFSET(List1!P$11,tisk!A453,0))</f>
        <v/>
      </c>
      <c r="G454" s="191" t="str">
        <f ca="1">IF(B454="","",OFFSET(List1!R$11,tisk!A453,0))</f>
        <v/>
      </c>
      <c r="H454" s="200" t="str">
        <f ca="1">IF(B454="","",OFFSET(List1!S$11,tisk!A453,0))</f>
        <v/>
      </c>
      <c r="I454" s="198" t="str">
        <f ca="1">IF(B454="","",OFFSET(List1!T$11,tisk!A453,0))</f>
        <v/>
      </c>
      <c r="J454" s="198" t="str">
        <f ca="1">IF(B454="","",OFFSET(List1!U$11,tisk!A453,0))</f>
        <v/>
      </c>
      <c r="K454" s="198" t="str">
        <f ca="1">IF(B454="","",OFFSET(List1!V$11,tisk!A453,0))</f>
        <v/>
      </c>
      <c r="L454" s="198" t="str">
        <f ca="1">IF(B454="","",OFFSET(List1!W$11,tisk!A453,0))</f>
        <v/>
      </c>
      <c r="M454" s="191" t="str">
        <f ca="1">IF(B454="","",OFFSET(List1!X$11,tisk!A453,0))</f>
        <v/>
      </c>
      <c r="N454" s="176"/>
      <c r="O454" s="176"/>
      <c r="P454" s="176"/>
    </row>
    <row r="455" spans="1:19" s="2" customFormat="1" x14ac:dyDescent="0.25">
      <c r="A455" s="51"/>
      <c r="B455" s="198"/>
      <c r="C455" s="3" t="str">
        <f ca="1">IF(B454="","",CONCATENATE("Okres ",OFFSET(List1!G$11,tisk!A453,0),"
","Právní forma","
",OFFSET(List1!H$11,tisk!A453,0),"
","IČO ",OFFSET(List1!I$11,tisk!A453,0),"
 ","B.Ú. ",OFFSET(List1!J$11,tisk!A453,0)))</f>
        <v/>
      </c>
      <c r="D455" s="5" t="str">
        <f ca="1">IF(B454="","",OFFSET(List1!M$11,tisk!A453,0))</f>
        <v/>
      </c>
      <c r="E455" s="199"/>
      <c r="F455" s="47"/>
      <c r="G455" s="191"/>
      <c r="H455" s="200"/>
      <c r="I455" s="198"/>
      <c r="J455" s="198"/>
      <c r="K455" s="198"/>
      <c r="L455" s="198"/>
      <c r="M455" s="191"/>
      <c r="N455" s="176"/>
      <c r="O455" s="176"/>
      <c r="P455" s="176"/>
    </row>
    <row r="456" spans="1:19" s="2" customFormat="1" x14ac:dyDescent="0.25">
      <c r="A456" s="51">
        <f>ROW()/3-1</f>
        <v>151</v>
      </c>
      <c r="B456" s="198"/>
      <c r="C456" s="3" t="str">
        <f ca="1">IF(B454="","",CONCATENATE("Zástupce","
",OFFSET(List1!K$11,tisk!A453,0)))</f>
        <v/>
      </c>
      <c r="D456" s="5" t="str">
        <f ca="1">IF(B454="","",CONCATENATE("Dotace bude použita na:",OFFSET(List1!N$11,tisk!A453,0)))</f>
        <v/>
      </c>
      <c r="E456" s="199"/>
      <c r="F456" s="48" t="str">
        <f ca="1">IF(B454="","",OFFSET(List1!Q$11,tisk!A453,0))</f>
        <v/>
      </c>
      <c r="G456" s="191"/>
      <c r="H456" s="200"/>
      <c r="I456" s="198"/>
      <c r="J456" s="198"/>
      <c r="K456" s="198"/>
      <c r="L456" s="198"/>
      <c r="M456" s="191"/>
      <c r="N456" s="176"/>
      <c r="O456" s="176"/>
      <c r="P456" s="176"/>
    </row>
    <row r="457" spans="1:19" s="2" customFormat="1" x14ac:dyDescent="0.25">
      <c r="A457" s="51"/>
      <c r="B457" s="198" t="str">
        <f ca="1">IF(OFFSET(List1!B$11,tisk!A456,0)&gt;0,OFFSET(List1!B$11,tisk!A456,0),"")</f>
        <v/>
      </c>
      <c r="C457" s="3" t="str">
        <f ca="1">IF(B457="","",CONCATENATE(OFFSET(List1!C$11,tisk!A456,0),"
",OFFSET(List1!D$11,tisk!A456,0),"
",OFFSET(List1!E$11,tisk!A456,0),"
",OFFSET(List1!F$11,tisk!A456,0)))</f>
        <v/>
      </c>
      <c r="D457" s="64" t="str">
        <f ca="1">IF(B457="","",OFFSET(List1!L$11,tisk!A456,0))</f>
        <v/>
      </c>
      <c r="E457" s="199" t="str">
        <f ca="1">IF(B457="","",OFFSET(List1!O$11,tisk!A456,0))</f>
        <v/>
      </c>
      <c r="F457" s="48" t="str">
        <f ca="1">IF(B457="","",OFFSET(List1!P$11,tisk!A456,0))</f>
        <v/>
      </c>
      <c r="G457" s="191" t="str">
        <f ca="1">IF(B457="","",OFFSET(List1!R$11,tisk!A456,0))</f>
        <v/>
      </c>
      <c r="H457" s="200" t="str">
        <f ca="1">IF(B457="","",OFFSET(List1!S$11,tisk!A456,0))</f>
        <v/>
      </c>
      <c r="I457" s="198" t="str">
        <f ca="1">IF(B457="","",OFFSET(List1!T$11,tisk!A456,0))</f>
        <v/>
      </c>
      <c r="J457" s="198" t="str">
        <f ca="1">IF(B457="","",OFFSET(List1!U$11,tisk!A456,0))</f>
        <v/>
      </c>
      <c r="K457" s="198" t="str">
        <f ca="1">IF(B457="","",OFFSET(List1!V$11,tisk!A456,0))</f>
        <v/>
      </c>
      <c r="L457" s="198" t="str">
        <f ca="1">IF(B457="","",OFFSET(List1!W$11,tisk!A456,0))</f>
        <v/>
      </c>
      <c r="M457" s="191" t="str">
        <f ca="1">IF(B457="","",OFFSET(List1!X$11,tisk!A456,0))</f>
        <v/>
      </c>
      <c r="N457" s="176"/>
      <c r="O457" s="176"/>
      <c r="P457" s="176"/>
    </row>
    <row r="458" spans="1:19" s="2" customFormat="1" x14ac:dyDescent="0.25">
      <c r="A458" s="51"/>
      <c r="B458" s="198"/>
      <c r="C458" s="3" t="str">
        <f ca="1">IF(B457="","",CONCATENATE("Okres ",OFFSET(List1!G$11,tisk!A456,0),"
","Právní forma","
",OFFSET(List1!H$11,tisk!A456,0),"
","IČO ",OFFSET(List1!I$11,tisk!A456,0),"
 ","B.Ú. ",OFFSET(List1!J$11,tisk!A456,0)))</f>
        <v/>
      </c>
      <c r="D458" s="5" t="str">
        <f ca="1">IF(B457="","",OFFSET(List1!M$11,tisk!A456,0))</f>
        <v/>
      </c>
      <c r="E458" s="199"/>
      <c r="F458" s="47"/>
      <c r="G458" s="191"/>
      <c r="H458" s="200"/>
      <c r="I458" s="198"/>
      <c r="J458" s="198"/>
      <c r="K458" s="198"/>
      <c r="L458" s="198"/>
      <c r="M458" s="191"/>
      <c r="N458" s="176"/>
      <c r="O458" s="176"/>
      <c r="P458" s="176"/>
    </row>
    <row r="459" spans="1:19" s="2" customFormat="1" x14ac:dyDescent="0.25">
      <c r="A459" s="51">
        <f>ROW()/3-1</f>
        <v>152</v>
      </c>
      <c r="B459" s="198"/>
      <c r="C459" s="3" t="str">
        <f ca="1">IF(B457="","",CONCATENATE("Zástupce","
",OFFSET(List1!K$11,tisk!A456,0)))</f>
        <v/>
      </c>
      <c r="D459" s="5" t="str">
        <f ca="1">IF(B457="","",CONCATENATE("Dotace bude použita na:",OFFSET(List1!N$11,tisk!A456,0)))</f>
        <v/>
      </c>
      <c r="E459" s="199"/>
      <c r="F459" s="48" t="str">
        <f ca="1">IF(B457="","",OFFSET(List1!Q$11,tisk!A456,0))</f>
        <v/>
      </c>
      <c r="G459" s="191"/>
      <c r="H459" s="200"/>
      <c r="I459" s="198"/>
      <c r="J459" s="198"/>
      <c r="K459" s="198"/>
      <c r="L459" s="198"/>
      <c r="M459" s="191"/>
      <c r="N459" s="176"/>
      <c r="O459" s="176"/>
      <c r="P459" s="176"/>
    </row>
    <row r="460" spans="1:19" s="2" customFormat="1" x14ac:dyDescent="0.25">
      <c r="A460" s="51"/>
      <c r="B460" s="198" t="str">
        <f ca="1">IF(OFFSET(List1!B$11,tisk!A459,0)&gt;0,OFFSET(List1!B$11,tisk!A459,0),"")</f>
        <v/>
      </c>
      <c r="C460" s="3" t="str">
        <f ca="1">IF(B460="","",CONCATENATE(OFFSET(List1!C$11,tisk!A459,0),"
",OFFSET(List1!D$11,tisk!A459,0),"
",OFFSET(List1!E$11,tisk!A459,0),"
",OFFSET(List1!F$11,tisk!A459,0)))</f>
        <v/>
      </c>
      <c r="D460" s="64" t="str">
        <f ca="1">IF(B460="","",OFFSET(List1!L$11,tisk!A459,0))</f>
        <v/>
      </c>
      <c r="E460" s="199" t="str">
        <f ca="1">IF(B460="","",OFFSET(List1!O$11,tisk!A459,0))</f>
        <v/>
      </c>
      <c r="F460" s="48" t="str">
        <f ca="1">IF(B460="","",OFFSET(List1!P$11,tisk!A459,0))</f>
        <v/>
      </c>
      <c r="G460" s="191" t="str">
        <f ca="1">IF(B460="","",OFFSET(List1!R$11,tisk!A459,0))</f>
        <v/>
      </c>
      <c r="H460" s="200" t="str">
        <f ca="1">IF(B460="","",OFFSET(List1!S$11,tisk!A459,0))</f>
        <v/>
      </c>
      <c r="I460" s="198" t="str">
        <f ca="1">IF(B460="","",OFFSET(List1!T$11,tisk!A459,0))</f>
        <v/>
      </c>
      <c r="J460" s="198" t="str">
        <f ca="1">IF(B460="","",OFFSET(List1!U$11,tisk!A459,0))</f>
        <v/>
      </c>
      <c r="K460" s="198" t="str">
        <f ca="1">IF(B460="","",OFFSET(List1!V$11,tisk!A459,0))</f>
        <v/>
      </c>
      <c r="L460" s="198" t="str">
        <f ca="1">IF(B460="","",OFFSET(List1!W$11,tisk!A459,0))</f>
        <v/>
      </c>
      <c r="M460" s="191" t="str">
        <f ca="1">IF(B460="","",OFFSET(List1!X$11,tisk!A459,0))</f>
        <v/>
      </c>
      <c r="N460" s="176"/>
      <c r="O460" s="176"/>
      <c r="P460" s="176"/>
    </row>
    <row r="461" spans="1:19" s="2" customFormat="1" x14ac:dyDescent="0.25">
      <c r="A461" s="51"/>
      <c r="B461" s="198"/>
      <c r="C461" s="3" t="str">
        <f ca="1">IF(B460="","",CONCATENATE("Okres ",OFFSET(List1!G$11,tisk!A459,0),"
","Právní forma","
",OFFSET(List1!H$11,tisk!A459,0),"
","IČO ",OFFSET(List1!I$11,tisk!A459,0),"
 ","B.Ú. ",OFFSET(List1!J$11,tisk!A459,0)))</f>
        <v/>
      </c>
      <c r="D461" s="5" t="str">
        <f ca="1">IF(B460="","",OFFSET(List1!M$11,tisk!A459,0))</f>
        <v/>
      </c>
      <c r="E461" s="199"/>
      <c r="F461" s="47"/>
      <c r="G461" s="191"/>
      <c r="H461" s="200"/>
      <c r="I461" s="198"/>
      <c r="J461" s="198"/>
      <c r="K461" s="198"/>
      <c r="L461" s="198"/>
      <c r="M461" s="191"/>
      <c r="N461" s="176"/>
      <c r="O461" s="176"/>
      <c r="P461" s="176"/>
    </row>
    <row r="462" spans="1:19" s="2" customFormat="1" x14ac:dyDescent="0.25">
      <c r="A462" s="51">
        <f>ROW()/3-1</f>
        <v>153</v>
      </c>
      <c r="B462" s="198"/>
      <c r="C462" s="3" t="str">
        <f ca="1">IF(B460="","",CONCATENATE("Zástupce","
",OFFSET(List1!K$11,tisk!A459,0)))</f>
        <v/>
      </c>
      <c r="D462" s="5" t="str">
        <f ca="1">IF(B460="","",CONCATENATE("Dotace bude použita na:",OFFSET(List1!N$11,tisk!A459,0)))</f>
        <v/>
      </c>
      <c r="E462" s="199"/>
      <c r="F462" s="48" t="str">
        <f ca="1">IF(B460="","",OFFSET(List1!Q$11,tisk!A459,0))</f>
        <v/>
      </c>
      <c r="G462" s="191"/>
      <c r="H462" s="200"/>
      <c r="I462" s="198"/>
      <c r="J462" s="198"/>
      <c r="K462" s="198"/>
      <c r="L462" s="198"/>
      <c r="M462" s="191"/>
      <c r="N462" s="176"/>
      <c r="O462" s="176"/>
      <c r="P462" s="176"/>
    </row>
    <row r="463" spans="1:19" s="2" customFormat="1" x14ac:dyDescent="0.25">
      <c r="A463" s="51"/>
      <c r="B463" s="198" t="str">
        <f ca="1">IF(OFFSET(List1!B$11,tisk!A462,0)&gt;0,OFFSET(List1!B$11,tisk!A462,0),"")</f>
        <v/>
      </c>
      <c r="C463" s="3" t="str">
        <f ca="1">IF(B463="","",CONCATENATE(OFFSET(List1!C$11,tisk!A462,0),"
",OFFSET(List1!D$11,tisk!A462,0),"
",OFFSET(List1!E$11,tisk!A462,0),"
",OFFSET(List1!F$11,tisk!A462,0)))</f>
        <v/>
      </c>
      <c r="D463" s="64" t="str">
        <f ca="1">IF(B463="","",OFFSET(List1!L$11,tisk!A462,0))</f>
        <v/>
      </c>
      <c r="E463" s="199" t="str">
        <f ca="1">IF(B463="","",OFFSET(List1!O$11,tisk!A462,0))</f>
        <v/>
      </c>
      <c r="F463" s="48" t="str">
        <f ca="1">IF(B463="","",OFFSET(List1!P$11,tisk!A462,0))</f>
        <v/>
      </c>
      <c r="G463" s="191" t="str">
        <f ca="1">IF(B463="","",OFFSET(List1!R$11,tisk!A462,0))</f>
        <v/>
      </c>
      <c r="H463" s="200" t="str">
        <f ca="1">IF(B463="","",OFFSET(List1!S$11,tisk!A462,0))</f>
        <v/>
      </c>
      <c r="I463" s="198" t="str">
        <f ca="1">IF(B463="","",OFFSET(List1!T$11,tisk!A462,0))</f>
        <v/>
      </c>
      <c r="J463" s="198" t="str">
        <f ca="1">IF(B463="","",OFFSET(List1!U$11,tisk!A462,0))</f>
        <v/>
      </c>
      <c r="K463" s="198" t="str">
        <f ca="1">IF(B463="","",OFFSET(List1!V$11,tisk!A462,0))</f>
        <v/>
      </c>
      <c r="L463" s="198" t="str">
        <f ca="1">IF(B463="","",OFFSET(List1!W$11,tisk!A462,0))</f>
        <v/>
      </c>
      <c r="M463" s="191" t="str">
        <f ca="1">IF(B463="","",OFFSET(List1!X$11,tisk!A462,0))</f>
        <v/>
      </c>
      <c r="N463" s="176"/>
      <c r="O463" s="176"/>
      <c r="P463" s="176"/>
    </row>
    <row r="464" spans="1:19" s="2" customFormat="1" x14ac:dyDescent="0.25">
      <c r="A464" s="51"/>
      <c r="B464" s="198"/>
      <c r="C464" s="3" t="str">
        <f ca="1">IF(B463="","",CONCATENATE("Okres ",OFFSET(List1!G$11,tisk!A462,0),"
","Právní forma","
",OFFSET(List1!H$11,tisk!A462,0),"
","IČO ",OFFSET(List1!I$11,tisk!A462,0),"
 ","B.Ú. ",OFFSET(List1!J$11,tisk!A462,0)))</f>
        <v/>
      </c>
      <c r="D464" s="5" t="str">
        <f ca="1">IF(B463="","",OFFSET(List1!M$11,tisk!A462,0))</f>
        <v/>
      </c>
      <c r="E464" s="199"/>
      <c r="F464" s="47"/>
      <c r="G464" s="191"/>
      <c r="H464" s="200"/>
      <c r="I464" s="198"/>
      <c r="J464" s="198"/>
      <c r="K464" s="198"/>
      <c r="L464" s="198"/>
      <c r="M464" s="191"/>
      <c r="N464" s="176"/>
      <c r="O464" s="176"/>
      <c r="P464" s="176"/>
    </row>
    <row r="465" spans="1:16" s="2" customFormat="1" x14ac:dyDescent="0.25">
      <c r="A465" s="51">
        <f>ROW()/3-1</f>
        <v>154</v>
      </c>
      <c r="B465" s="198"/>
      <c r="C465" s="3" t="str">
        <f ca="1">IF(B463="","",CONCATENATE("Zástupce","
",OFFSET(List1!K$11,tisk!A462,0)))</f>
        <v/>
      </c>
      <c r="D465" s="5" t="str">
        <f ca="1">IF(B463="","",CONCATENATE("Dotace bude použita na:",OFFSET(List1!N$11,tisk!A462,0)))</f>
        <v/>
      </c>
      <c r="E465" s="199"/>
      <c r="F465" s="48" t="str">
        <f ca="1">IF(B463="","",OFFSET(List1!Q$11,tisk!A462,0))</f>
        <v/>
      </c>
      <c r="G465" s="191"/>
      <c r="H465" s="200"/>
      <c r="I465" s="198"/>
      <c r="J465" s="198"/>
      <c r="K465" s="198"/>
      <c r="L465" s="198"/>
      <c r="M465" s="191"/>
      <c r="N465" s="176"/>
      <c r="O465" s="176"/>
      <c r="P465" s="176"/>
    </row>
    <row r="466" spans="1:16" s="2" customFormat="1" x14ac:dyDescent="0.25">
      <c r="A466" s="51"/>
      <c r="B466" s="198" t="str">
        <f ca="1">IF(OFFSET(List1!B$11,tisk!A465,0)&gt;0,OFFSET(List1!B$11,tisk!A465,0),"")</f>
        <v/>
      </c>
      <c r="C466" s="3" t="str">
        <f ca="1">IF(B466="","",CONCATENATE(OFFSET(List1!C$11,tisk!A465,0),"
",OFFSET(List1!D$11,tisk!A465,0),"
",OFFSET(List1!E$11,tisk!A465,0),"
",OFFSET(List1!F$11,tisk!A465,0)))</f>
        <v/>
      </c>
      <c r="D466" s="64" t="str">
        <f ca="1">IF(B466="","",OFFSET(List1!L$11,tisk!A465,0))</f>
        <v/>
      </c>
      <c r="E466" s="199" t="str">
        <f ca="1">IF(B466="","",OFFSET(List1!O$11,tisk!A465,0))</f>
        <v/>
      </c>
      <c r="F466" s="48" t="str">
        <f ca="1">IF(B466="","",OFFSET(List1!P$11,tisk!A465,0))</f>
        <v/>
      </c>
      <c r="G466" s="191" t="str">
        <f ca="1">IF(B466="","",OFFSET(List1!R$11,tisk!A465,0))</f>
        <v/>
      </c>
      <c r="H466" s="200" t="str">
        <f ca="1">IF(B466="","",OFFSET(List1!S$11,tisk!A465,0))</f>
        <v/>
      </c>
      <c r="I466" s="198" t="str">
        <f ca="1">IF(B466="","",OFFSET(List1!T$11,tisk!A465,0))</f>
        <v/>
      </c>
      <c r="J466" s="198" t="str">
        <f ca="1">IF(B466="","",OFFSET(List1!U$11,tisk!A465,0))</f>
        <v/>
      </c>
      <c r="K466" s="198" t="str">
        <f ca="1">IF(B466="","",OFFSET(List1!V$11,tisk!A465,0))</f>
        <v/>
      </c>
      <c r="L466" s="198" t="str">
        <f ca="1">IF(B466="","",OFFSET(List1!W$11,tisk!A465,0))</f>
        <v/>
      </c>
      <c r="M466" s="191" t="str">
        <f ca="1">IF(B466="","",OFFSET(List1!X$11,tisk!A465,0))</f>
        <v/>
      </c>
      <c r="N466" s="176"/>
      <c r="O466" s="176"/>
      <c r="P466" s="176"/>
    </row>
    <row r="467" spans="1:16" s="2" customFormat="1" x14ac:dyDescent="0.25">
      <c r="A467" s="51"/>
      <c r="B467" s="198"/>
      <c r="C467" s="3" t="str">
        <f ca="1">IF(B466="","",CONCATENATE("Okres ",OFFSET(List1!G$11,tisk!A465,0),"
","Právní forma","
",OFFSET(List1!H$11,tisk!A465,0),"
","IČO ",OFFSET(List1!I$11,tisk!A465,0),"
 ","B.Ú. ",OFFSET(List1!J$11,tisk!A465,0)))</f>
        <v/>
      </c>
      <c r="D467" s="5" t="str">
        <f ca="1">IF(B466="","",OFFSET(List1!M$11,tisk!A465,0))</f>
        <v/>
      </c>
      <c r="E467" s="199"/>
      <c r="F467" s="47"/>
      <c r="G467" s="191"/>
      <c r="H467" s="200"/>
      <c r="I467" s="198"/>
      <c r="J467" s="198"/>
      <c r="K467" s="198"/>
      <c r="L467" s="198"/>
      <c r="M467" s="191"/>
      <c r="N467" s="176"/>
      <c r="O467" s="176"/>
      <c r="P467" s="176"/>
    </row>
    <row r="468" spans="1:16" s="2" customFormat="1" x14ac:dyDescent="0.25">
      <c r="A468" s="51">
        <f>ROW()/3-1</f>
        <v>155</v>
      </c>
      <c r="B468" s="198"/>
      <c r="C468" s="3" t="str">
        <f ca="1">IF(B466="","",CONCATENATE("Zástupce","
",OFFSET(List1!K$11,tisk!A465,0)))</f>
        <v/>
      </c>
      <c r="D468" s="5" t="str">
        <f ca="1">IF(B466="","",CONCATENATE("Dotace bude použita na:",OFFSET(List1!N$11,tisk!A465,0)))</f>
        <v/>
      </c>
      <c r="E468" s="199"/>
      <c r="F468" s="48" t="str">
        <f ca="1">IF(B466="","",OFFSET(List1!Q$11,tisk!A465,0))</f>
        <v/>
      </c>
      <c r="G468" s="191"/>
      <c r="H468" s="200"/>
      <c r="I468" s="198"/>
      <c r="J468" s="198"/>
      <c r="K468" s="198"/>
      <c r="L468" s="198"/>
      <c r="M468" s="191"/>
      <c r="N468" s="176"/>
      <c r="O468" s="176"/>
      <c r="P468" s="176"/>
    </row>
    <row r="469" spans="1:16" s="2" customFormat="1" x14ac:dyDescent="0.25">
      <c r="A469" s="51"/>
      <c r="B469" s="198" t="str">
        <f ca="1">IF(OFFSET(List1!B$11,tisk!A468,0)&gt;0,OFFSET(List1!B$11,tisk!A468,0),"")</f>
        <v/>
      </c>
      <c r="C469" s="3" t="str">
        <f ca="1">IF(B469="","",CONCATENATE(OFFSET(List1!C$11,tisk!A468,0),"
",OFFSET(List1!D$11,tisk!A468,0),"
",OFFSET(List1!E$11,tisk!A468,0),"
",OFFSET(List1!F$11,tisk!A468,0)))</f>
        <v/>
      </c>
      <c r="D469" s="64" t="str">
        <f ca="1">IF(B469="","",OFFSET(List1!L$11,tisk!A468,0))</f>
        <v/>
      </c>
      <c r="E469" s="199" t="str">
        <f ca="1">IF(B469="","",OFFSET(List1!O$11,tisk!A468,0))</f>
        <v/>
      </c>
      <c r="F469" s="48" t="str">
        <f ca="1">IF(B469="","",OFFSET(List1!P$11,tisk!A468,0))</f>
        <v/>
      </c>
      <c r="G469" s="191" t="str">
        <f ca="1">IF(B469="","",OFFSET(List1!R$11,tisk!A468,0))</f>
        <v/>
      </c>
      <c r="H469" s="200" t="str">
        <f ca="1">IF(B469="","",OFFSET(List1!S$11,tisk!A468,0))</f>
        <v/>
      </c>
      <c r="I469" s="198" t="str">
        <f ca="1">IF(B469="","",OFFSET(List1!T$11,tisk!A468,0))</f>
        <v/>
      </c>
      <c r="J469" s="198" t="str">
        <f ca="1">IF(B469="","",OFFSET(List1!U$11,tisk!A468,0))</f>
        <v/>
      </c>
      <c r="K469" s="198" t="str">
        <f ca="1">IF(B469="","",OFFSET(List1!V$11,tisk!A468,0))</f>
        <v/>
      </c>
      <c r="L469" s="198" t="str">
        <f ca="1">IF(B469="","",OFFSET(List1!W$11,tisk!A468,0))</f>
        <v/>
      </c>
      <c r="M469" s="191" t="str">
        <f ca="1">IF(B469="","",OFFSET(List1!X$11,tisk!A468,0))</f>
        <v/>
      </c>
      <c r="N469" s="176"/>
      <c r="O469" s="176"/>
      <c r="P469" s="176"/>
    </row>
    <row r="470" spans="1:16" s="2" customFormat="1" x14ac:dyDescent="0.25">
      <c r="A470" s="51"/>
      <c r="B470" s="198"/>
      <c r="C470" s="3" t="str">
        <f ca="1">IF(B469="","",CONCATENATE("Okres ",OFFSET(List1!G$11,tisk!A468,0),"
","Právní forma","
",OFFSET(List1!H$11,tisk!A468,0),"
","IČO ",OFFSET(List1!I$11,tisk!A468,0),"
 ","B.Ú. ",OFFSET(List1!J$11,tisk!A468,0)))</f>
        <v/>
      </c>
      <c r="D470" s="5" t="str">
        <f ca="1">IF(B469="","",OFFSET(List1!M$11,tisk!A468,0))</f>
        <v/>
      </c>
      <c r="E470" s="199"/>
      <c r="F470" s="47"/>
      <c r="G470" s="191"/>
      <c r="H470" s="200"/>
      <c r="I470" s="198"/>
      <c r="J470" s="198"/>
      <c r="K470" s="198"/>
      <c r="L470" s="198"/>
      <c r="M470" s="191"/>
      <c r="N470" s="176"/>
      <c r="O470" s="176"/>
      <c r="P470" s="176"/>
    </row>
    <row r="471" spans="1:16" s="2" customFormat="1" x14ac:dyDescent="0.25">
      <c r="A471" s="51">
        <f>ROW()/3-1</f>
        <v>156</v>
      </c>
      <c r="B471" s="198"/>
      <c r="C471" s="3" t="str">
        <f ca="1">IF(B469="","",CONCATENATE("Zástupce","
",OFFSET(List1!K$11,tisk!A468,0)))</f>
        <v/>
      </c>
      <c r="D471" s="5" t="str">
        <f ca="1">IF(B469="","",CONCATENATE("Dotace bude použita na:",OFFSET(List1!N$11,tisk!A468,0)))</f>
        <v/>
      </c>
      <c r="E471" s="199"/>
      <c r="F471" s="48" t="str">
        <f ca="1">IF(B469="","",OFFSET(List1!Q$11,tisk!A468,0))</f>
        <v/>
      </c>
      <c r="G471" s="191"/>
      <c r="H471" s="200"/>
      <c r="I471" s="198"/>
      <c r="J471" s="198"/>
      <c r="K471" s="198"/>
      <c r="L471" s="198"/>
      <c r="M471" s="191"/>
      <c r="N471" s="176"/>
      <c r="O471" s="176"/>
      <c r="P471" s="176"/>
    </row>
    <row r="472" spans="1:16" s="2" customFormat="1" x14ac:dyDescent="0.25">
      <c r="A472" s="51"/>
      <c r="B472" s="198" t="str">
        <f ca="1">IF(OFFSET(List1!B$11,tisk!A471,0)&gt;0,OFFSET(List1!B$11,tisk!A471,0),"")</f>
        <v/>
      </c>
      <c r="C472" s="3" t="str">
        <f ca="1">IF(B472="","",CONCATENATE(OFFSET(List1!C$11,tisk!A471,0),"
",OFFSET(List1!D$11,tisk!A471,0),"
",OFFSET(List1!E$11,tisk!A471,0),"
",OFFSET(List1!F$11,tisk!A471,0)))</f>
        <v/>
      </c>
      <c r="D472" s="64" t="str">
        <f ca="1">IF(B472="","",OFFSET(List1!L$11,tisk!A471,0))</f>
        <v/>
      </c>
      <c r="E472" s="199" t="str">
        <f ca="1">IF(B472="","",OFFSET(List1!O$11,tisk!A471,0))</f>
        <v/>
      </c>
      <c r="F472" s="48" t="str">
        <f ca="1">IF(B472="","",OFFSET(List1!P$11,tisk!A471,0))</f>
        <v/>
      </c>
      <c r="G472" s="191" t="str">
        <f ca="1">IF(B472="","",OFFSET(List1!R$11,tisk!A471,0))</f>
        <v/>
      </c>
      <c r="H472" s="200" t="str">
        <f ca="1">IF(B472="","",OFFSET(List1!S$11,tisk!A471,0))</f>
        <v/>
      </c>
      <c r="I472" s="198" t="str">
        <f ca="1">IF(B472="","",OFFSET(List1!T$11,tisk!A471,0))</f>
        <v/>
      </c>
      <c r="J472" s="198" t="str">
        <f ca="1">IF(B472="","",OFFSET(List1!U$11,tisk!A471,0))</f>
        <v/>
      </c>
      <c r="K472" s="198" t="str">
        <f ca="1">IF(B472="","",OFFSET(List1!V$11,tisk!A471,0))</f>
        <v/>
      </c>
      <c r="L472" s="198" t="str">
        <f ca="1">IF(B472="","",OFFSET(List1!W$11,tisk!A471,0))</f>
        <v/>
      </c>
      <c r="M472" s="191" t="str">
        <f ca="1">IF(B472="","",OFFSET(List1!X$11,tisk!A471,0))</f>
        <v/>
      </c>
      <c r="N472" s="176"/>
      <c r="O472" s="176"/>
      <c r="P472" s="176"/>
    </row>
    <row r="473" spans="1:16" s="2" customFormat="1" x14ac:dyDescent="0.25">
      <c r="A473" s="51"/>
      <c r="B473" s="198"/>
      <c r="C473" s="3" t="str">
        <f ca="1">IF(B472="","",CONCATENATE("Okres ",OFFSET(List1!G$11,tisk!A471,0),"
","Právní forma","
",OFFSET(List1!H$11,tisk!A471,0),"
","IČO ",OFFSET(List1!I$11,tisk!A471,0),"
 ","B.Ú. ",OFFSET(List1!J$11,tisk!A471,0)))</f>
        <v/>
      </c>
      <c r="D473" s="5" t="str">
        <f ca="1">IF(B472="","",OFFSET(List1!M$11,tisk!A471,0))</f>
        <v/>
      </c>
      <c r="E473" s="199"/>
      <c r="F473" s="47"/>
      <c r="G473" s="191"/>
      <c r="H473" s="200"/>
      <c r="I473" s="198"/>
      <c r="J473" s="198"/>
      <c r="K473" s="198"/>
      <c r="L473" s="198"/>
      <c r="M473" s="191"/>
      <c r="N473" s="176"/>
      <c r="O473" s="176"/>
      <c r="P473" s="176"/>
    </row>
    <row r="474" spans="1:16" s="2" customFormat="1" x14ac:dyDescent="0.25">
      <c r="A474" s="51">
        <f>ROW()/3-1</f>
        <v>157</v>
      </c>
      <c r="B474" s="198"/>
      <c r="C474" s="3" t="str">
        <f ca="1">IF(B472="","",CONCATENATE("Zástupce","
",OFFSET(List1!K$11,tisk!A471,0)))</f>
        <v/>
      </c>
      <c r="D474" s="5" t="str">
        <f ca="1">IF(B472="","",CONCATENATE("Dotace bude použita na:",OFFSET(List1!N$11,tisk!A471,0)))</f>
        <v/>
      </c>
      <c r="E474" s="199"/>
      <c r="F474" s="48" t="str">
        <f ca="1">IF(B472="","",OFFSET(List1!Q$11,tisk!A471,0))</f>
        <v/>
      </c>
      <c r="G474" s="191"/>
      <c r="H474" s="200"/>
      <c r="I474" s="198"/>
      <c r="J474" s="198"/>
      <c r="K474" s="198"/>
      <c r="L474" s="198"/>
      <c r="M474" s="191"/>
      <c r="N474" s="176"/>
      <c r="O474" s="176"/>
      <c r="P474" s="176"/>
    </row>
    <row r="475" spans="1:16" s="2" customFormat="1" x14ac:dyDescent="0.25">
      <c r="A475" s="51"/>
      <c r="B475" s="198" t="str">
        <f ca="1">IF(OFFSET(List1!B$11,tisk!A474,0)&gt;0,OFFSET(List1!B$11,tisk!A474,0),"")</f>
        <v/>
      </c>
      <c r="C475" s="3" t="str">
        <f ca="1">IF(B475="","",CONCATENATE(OFFSET(List1!C$11,tisk!A474,0),"
",OFFSET(List1!D$11,tisk!A474,0),"
",OFFSET(List1!E$11,tisk!A474,0),"
",OFFSET(List1!F$11,tisk!A474,0)))</f>
        <v/>
      </c>
      <c r="D475" s="64" t="str">
        <f ca="1">IF(B475="","",OFFSET(List1!L$11,tisk!A474,0))</f>
        <v/>
      </c>
      <c r="E475" s="199" t="str">
        <f ca="1">IF(B475="","",OFFSET(List1!O$11,tisk!A474,0))</f>
        <v/>
      </c>
      <c r="F475" s="48" t="str">
        <f ca="1">IF(B475="","",OFFSET(List1!P$11,tisk!A474,0))</f>
        <v/>
      </c>
      <c r="G475" s="191" t="str">
        <f ca="1">IF(B475="","",OFFSET(List1!R$11,tisk!A474,0))</f>
        <v/>
      </c>
      <c r="H475" s="200" t="str">
        <f ca="1">IF(B475="","",OFFSET(List1!S$11,tisk!A474,0))</f>
        <v/>
      </c>
      <c r="I475" s="198" t="str">
        <f ca="1">IF(B475="","",OFFSET(List1!T$11,tisk!A474,0))</f>
        <v/>
      </c>
      <c r="J475" s="198" t="str">
        <f ca="1">IF(B475="","",OFFSET(List1!U$11,tisk!A474,0))</f>
        <v/>
      </c>
      <c r="K475" s="198" t="str">
        <f ca="1">IF(B475="","",OFFSET(List1!V$11,tisk!A474,0))</f>
        <v/>
      </c>
      <c r="L475" s="198" t="str">
        <f ca="1">IF(B475="","",OFFSET(List1!W$11,tisk!A474,0))</f>
        <v/>
      </c>
      <c r="M475" s="191" t="str">
        <f ca="1">IF(B475="","",OFFSET(List1!X$11,tisk!A474,0))</f>
        <v/>
      </c>
      <c r="N475" s="176"/>
      <c r="O475" s="176"/>
      <c r="P475" s="176"/>
    </row>
    <row r="476" spans="1:16" s="2" customFormat="1" x14ac:dyDescent="0.25">
      <c r="A476" s="51"/>
      <c r="B476" s="198"/>
      <c r="C476" s="3" t="str">
        <f ca="1">IF(B475="","",CONCATENATE("Okres ",OFFSET(List1!G$11,tisk!A474,0),"
","Právní forma","
",OFFSET(List1!H$11,tisk!A474,0),"
","IČO ",OFFSET(List1!I$11,tisk!A474,0),"
 ","B.Ú. ",OFFSET(List1!J$11,tisk!A474,0)))</f>
        <v/>
      </c>
      <c r="D476" s="5" t="str">
        <f ca="1">IF(B475="","",OFFSET(List1!M$11,tisk!A474,0))</f>
        <v/>
      </c>
      <c r="E476" s="199"/>
      <c r="F476" s="47"/>
      <c r="G476" s="191"/>
      <c r="H476" s="200"/>
      <c r="I476" s="198"/>
      <c r="J476" s="198"/>
      <c r="K476" s="198"/>
      <c r="L476" s="198"/>
      <c r="M476" s="191"/>
      <c r="N476" s="176"/>
      <c r="O476" s="176"/>
      <c r="P476" s="176"/>
    </row>
    <row r="477" spans="1:16" s="2" customFormat="1" x14ac:dyDescent="0.25">
      <c r="A477" s="51">
        <f>ROW()/3-1</f>
        <v>158</v>
      </c>
      <c r="B477" s="198"/>
      <c r="C477" s="3" t="str">
        <f ca="1">IF(B475="","",CONCATENATE("Zástupce","
",OFFSET(List1!K$11,tisk!A474,0)))</f>
        <v/>
      </c>
      <c r="D477" s="5" t="str">
        <f ca="1">IF(B475="","",CONCATENATE("Dotace bude použita na:",OFFSET(List1!N$11,tisk!A474,0)))</f>
        <v/>
      </c>
      <c r="E477" s="199"/>
      <c r="F477" s="48" t="str">
        <f ca="1">IF(B475="","",OFFSET(List1!Q$11,tisk!A474,0))</f>
        <v/>
      </c>
      <c r="G477" s="191"/>
      <c r="H477" s="200"/>
      <c r="I477" s="198"/>
      <c r="J477" s="198"/>
      <c r="K477" s="198"/>
      <c r="L477" s="198"/>
      <c r="M477" s="191"/>
      <c r="N477" s="176"/>
      <c r="O477" s="176"/>
      <c r="P477" s="176"/>
    </row>
    <row r="478" spans="1:16" s="2" customFormat="1" x14ac:dyDescent="0.25">
      <c r="A478" s="51"/>
      <c r="B478" s="198" t="str">
        <f ca="1">IF(OFFSET(List1!B$11,tisk!A477,0)&gt;0,OFFSET(List1!B$11,tisk!A477,0),"")</f>
        <v/>
      </c>
      <c r="C478" s="3" t="str">
        <f ca="1">IF(B478="","",CONCATENATE(OFFSET(List1!C$11,tisk!A477,0),"
",OFFSET(List1!D$11,tisk!A477,0),"
",OFFSET(List1!E$11,tisk!A477,0),"
",OFFSET(List1!F$11,tisk!A477,0)))</f>
        <v/>
      </c>
      <c r="D478" s="64" t="str">
        <f ca="1">IF(B478="","",OFFSET(List1!L$11,tisk!A477,0))</f>
        <v/>
      </c>
      <c r="E478" s="199" t="str">
        <f ca="1">IF(B478="","",OFFSET(List1!O$11,tisk!A477,0))</f>
        <v/>
      </c>
      <c r="F478" s="48" t="str">
        <f ca="1">IF(B478="","",OFFSET(List1!P$11,tisk!A477,0))</f>
        <v/>
      </c>
      <c r="G478" s="191" t="str">
        <f ca="1">IF(B478="","",OFFSET(List1!R$11,tisk!A477,0))</f>
        <v/>
      </c>
      <c r="H478" s="200" t="str">
        <f ca="1">IF(B478="","",OFFSET(List1!S$11,tisk!A477,0))</f>
        <v/>
      </c>
      <c r="I478" s="198" t="str">
        <f ca="1">IF(B478="","",OFFSET(List1!T$11,tisk!A477,0))</f>
        <v/>
      </c>
      <c r="J478" s="198" t="str">
        <f ca="1">IF(B478="","",OFFSET(List1!U$11,tisk!A477,0))</f>
        <v/>
      </c>
      <c r="K478" s="198" t="str">
        <f ca="1">IF(B478="","",OFFSET(List1!V$11,tisk!A477,0))</f>
        <v/>
      </c>
      <c r="L478" s="198" t="str">
        <f ca="1">IF(B478="","",OFFSET(List1!W$11,tisk!A477,0))</f>
        <v/>
      </c>
      <c r="M478" s="191" t="str">
        <f ca="1">IF(B478="","",OFFSET(List1!X$11,tisk!A477,0))</f>
        <v/>
      </c>
      <c r="N478" s="176"/>
      <c r="O478" s="176"/>
      <c r="P478" s="176"/>
    </row>
    <row r="479" spans="1:16" s="2" customFormat="1" x14ac:dyDescent="0.25">
      <c r="A479" s="51"/>
      <c r="B479" s="198"/>
      <c r="C479" s="3" t="str">
        <f ca="1">IF(B478="","",CONCATENATE("Okres ",OFFSET(List1!G$11,tisk!A477,0),"
","Právní forma","
",OFFSET(List1!H$11,tisk!A477,0),"
","IČO ",OFFSET(List1!I$11,tisk!A477,0),"
 ","B.Ú. ",OFFSET(List1!J$11,tisk!A477,0)))</f>
        <v/>
      </c>
      <c r="D479" s="5" t="str">
        <f ca="1">IF(B478="","",OFFSET(List1!M$11,tisk!A477,0))</f>
        <v/>
      </c>
      <c r="E479" s="199"/>
      <c r="F479" s="47"/>
      <c r="G479" s="191"/>
      <c r="H479" s="200"/>
      <c r="I479" s="198"/>
      <c r="J479" s="198"/>
      <c r="K479" s="198"/>
      <c r="L479" s="198"/>
      <c r="M479" s="191"/>
      <c r="N479" s="176"/>
      <c r="O479" s="176"/>
      <c r="P479" s="176"/>
    </row>
    <row r="480" spans="1:16" s="2" customFormat="1" x14ac:dyDescent="0.25">
      <c r="A480" s="51">
        <f>ROW()/3-1</f>
        <v>159</v>
      </c>
      <c r="B480" s="198"/>
      <c r="C480" s="3" t="str">
        <f ca="1">IF(B478="","",CONCATENATE("Zástupce","
",OFFSET(List1!K$11,tisk!A477,0)))</f>
        <v/>
      </c>
      <c r="D480" s="5" t="str">
        <f ca="1">IF(B478="","",CONCATENATE("Dotace bude použita na:",OFFSET(List1!N$11,tisk!A477,0)))</f>
        <v/>
      </c>
      <c r="E480" s="199"/>
      <c r="F480" s="48" t="str">
        <f ca="1">IF(B478="","",OFFSET(List1!Q$11,tisk!A477,0))</f>
        <v/>
      </c>
      <c r="G480" s="191"/>
      <c r="H480" s="200"/>
      <c r="I480" s="198"/>
      <c r="J480" s="198"/>
      <c r="K480" s="198"/>
      <c r="L480" s="198"/>
      <c r="M480" s="191"/>
      <c r="N480" s="176"/>
      <c r="O480" s="176"/>
      <c r="P480" s="176"/>
    </row>
    <row r="481" spans="1:16" s="2" customFormat="1" x14ac:dyDescent="0.25">
      <c r="A481" s="51"/>
      <c r="B481" s="198" t="str">
        <f ca="1">IF(OFFSET(List1!B$11,tisk!A480,0)&gt;0,OFFSET(List1!B$11,tisk!A480,0),"")</f>
        <v/>
      </c>
      <c r="C481" s="3" t="str">
        <f ca="1">IF(B481="","",CONCATENATE(OFFSET(List1!C$11,tisk!A480,0),"
",OFFSET(List1!D$11,tisk!A480,0),"
",OFFSET(List1!E$11,tisk!A480,0),"
",OFFSET(List1!F$11,tisk!A480,0)))</f>
        <v/>
      </c>
      <c r="D481" s="64" t="str">
        <f ca="1">IF(B481="","",OFFSET(List1!L$11,tisk!A480,0))</f>
        <v/>
      </c>
      <c r="E481" s="199" t="str">
        <f ca="1">IF(B481="","",OFFSET(List1!O$11,tisk!A480,0))</f>
        <v/>
      </c>
      <c r="F481" s="48" t="str">
        <f ca="1">IF(B481="","",OFFSET(List1!P$11,tisk!A480,0))</f>
        <v/>
      </c>
      <c r="G481" s="191" t="str">
        <f ca="1">IF(B481="","",OFFSET(List1!R$11,tisk!A480,0))</f>
        <v/>
      </c>
      <c r="H481" s="200" t="str">
        <f ca="1">IF(B481="","",OFFSET(List1!S$11,tisk!A480,0))</f>
        <v/>
      </c>
      <c r="I481" s="198" t="str">
        <f ca="1">IF(B481="","",OFFSET(List1!T$11,tisk!A480,0))</f>
        <v/>
      </c>
      <c r="J481" s="198" t="str">
        <f ca="1">IF(B481="","",OFFSET(List1!U$11,tisk!A480,0))</f>
        <v/>
      </c>
      <c r="K481" s="198" t="str">
        <f ca="1">IF(B481="","",OFFSET(List1!V$11,tisk!A480,0))</f>
        <v/>
      </c>
      <c r="L481" s="198" t="str">
        <f ca="1">IF(B481="","",OFFSET(List1!W$11,tisk!A480,0))</f>
        <v/>
      </c>
      <c r="M481" s="191" t="str">
        <f ca="1">IF(B481="","",OFFSET(List1!X$11,tisk!A480,0))</f>
        <v/>
      </c>
      <c r="N481" s="176"/>
      <c r="O481" s="176"/>
      <c r="P481" s="176"/>
    </row>
    <row r="482" spans="1:16" s="2" customFormat="1" x14ac:dyDescent="0.25">
      <c r="A482" s="51"/>
      <c r="B482" s="198"/>
      <c r="C482" s="3" t="str">
        <f ca="1">IF(B481="","",CONCATENATE("Okres ",OFFSET(List1!G$11,tisk!A480,0),"
","Právní forma","
",OFFSET(List1!H$11,tisk!A480,0),"
","IČO ",OFFSET(List1!I$11,tisk!A480,0),"
 ","B.Ú. ",OFFSET(List1!J$11,tisk!A480,0)))</f>
        <v/>
      </c>
      <c r="D482" s="5" t="str">
        <f ca="1">IF(B481="","",OFFSET(List1!M$11,tisk!A480,0))</f>
        <v/>
      </c>
      <c r="E482" s="199"/>
      <c r="F482" s="47"/>
      <c r="G482" s="191"/>
      <c r="H482" s="200"/>
      <c r="I482" s="198"/>
      <c r="J482" s="198"/>
      <c r="K482" s="198"/>
      <c r="L482" s="198"/>
      <c r="M482" s="191"/>
      <c r="N482" s="176"/>
      <c r="O482" s="176"/>
      <c r="P482" s="176"/>
    </row>
    <row r="483" spans="1:16" s="2" customFormat="1" x14ac:dyDescent="0.25">
      <c r="A483" s="51">
        <f>ROW()/3-1</f>
        <v>160</v>
      </c>
      <c r="B483" s="198"/>
      <c r="C483" s="3" t="str">
        <f ca="1">IF(B481="","",CONCATENATE("Zástupce","
",OFFSET(List1!K$11,tisk!A480,0)))</f>
        <v/>
      </c>
      <c r="D483" s="5" t="str">
        <f ca="1">IF(B481="","",CONCATENATE("Dotace bude použita na:",OFFSET(List1!N$11,tisk!A480,0)))</f>
        <v/>
      </c>
      <c r="E483" s="199"/>
      <c r="F483" s="48" t="str">
        <f ca="1">IF(B481="","",OFFSET(List1!Q$11,tisk!A480,0))</f>
        <v/>
      </c>
      <c r="G483" s="191"/>
      <c r="H483" s="200"/>
      <c r="I483" s="198"/>
      <c r="J483" s="198"/>
      <c r="K483" s="198"/>
      <c r="L483" s="198"/>
      <c r="M483" s="191"/>
      <c r="N483" s="176"/>
      <c r="O483" s="176"/>
      <c r="P483" s="176"/>
    </row>
    <row r="484" spans="1:16" s="2" customFormat="1" x14ac:dyDescent="0.25">
      <c r="A484" s="51"/>
      <c r="B484" s="198" t="str">
        <f ca="1">IF(OFFSET(List1!B$11,tisk!A483,0)&gt;0,OFFSET(List1!B$11,tisk!A483,0),"")</f>
        <v/>
      </c>
      <c r="C484" s="3" t="str">
        <f ca="1">IF(B484="","",CONCATENATE(OFFSET(List1!C$11,tisk!A483,0),"
",OFFSET(List1!D$11,tisk!A483,0),"
",OFFSET(List1!E$11,tisk!A483,0),"
",OFFSET(List1!F$11,tisk!A483,0)))</f>
        <v/>
      </c>
      <c r="D484" s="64" t="str">
        <f ca="1">IF(B484="","",OFFSET(List1!L$11,tisk!A483,0))</f>
        <v/>
      </c>
      <c r="E484" s="199" t="str">
        <f ca="1">IF(B484="","",OFFSET(List1!O$11,tisk!A483,0))</f>
        <v/>
      </c>
      <c r="F484" s="48" t="str">
        <f ca="1">IF(B484="","",OFFSET(List1!P$11,tisk!A483,0))</f>
        <v/>
      </c>
      <c r="G484" s="191" t="str">
        <f ca="1">IF(B484="","",OFFSET(List1!R$11,tisk!A483,0))</f>
        <v/>
      </c>
      <c r="H484" s="200" t="str">
        <f ca="1">IF(B484="","",OFFSET(List1!S$11,tisk!A483,0))</f>
        <v/>
      </c>
      <c r="I484" s="198" t="str">
        <f ca="1">IF(B484="","",OFFSET(List1!T$11,tisk!A483,0))</f>
        <v/>
      </c>
      <c r="J484" s="198" t="str">
        <f ca="1">IF(B484="","",OFFSET(List1!U$11,tisk!A483,0))</f>
        <v/>
      </c>
      <c r="K484" s="198" t="str">
        <f ca="1">IF(B484="","",OFFSET(List1!V$11,tisk!A483,0))</f>
        <v/>
      </c>
      <c r="L484" s="198" t="str">
        <f ca="1">IF(B484="","",OFFSET(List1!W$11,tisk!A483,0))</f>
        <v/>
      </c>
      <c r="M484" s="191" t="str">
        <f ca="1">IF(B484="","",OFFSET(List1!X$11,tisk!A483,0))</f>
        <v/>
      </c>
      <c r="N484" s="176"/>
      <c r="O484" s="176"/>
      <c r="P484" s="176"/>
    </row>
    <row r="485" spans="1:16" s="2" customFormat="1" x14ac:dyDescent="0.25">
      <c r="A485" s="51"/>
      <c r="B485" s="198"/>
      <c r="C485" s="3" t="str">
        <f ca="1">IF(B484="","",CONCATENATE("Okres ",OFFSET(List1!G$11,tisk!A483,0),"
","Právní forma","
",OFFSET(List1!H$11,tisk!A483,0),"
","IČO ",OFFSET(List1!I$11,tisk!A483,0),"
 ","B.Ú. ",OFFSET(List1!J$11,tisk!A483,0)))</f>
        <v/>
      </c>
      <c r="D485" s="5" t="str">
        <f ca="1">IF(B484="","",OFFSET(List1!M$11,tisk!A483,0))</f>
        <v/>
      </c>
      <c r="E485" s="199"/>
      <c r="F485" s="47"/>
      <c r="G485" s="191"/>
      <c r="H485" s="200"/>
      <c r="I485" s="198"/>
      <c r="J485" s="198"/>
      <c r="K485" s="198"/>
      <c r="L485" s="198"/>
      <c r="M485" s="191"/>
      <c r="N485" s="176"/>
      <c r="O485" s="176"/>
      <c r="P485" s="176"/>
    </row>
    <row r="486" spans="1:16" s="2" customFormat="1" x14ac:dyDescent="0.25">
      <c r="A486" s="51">
        <f>ROW()/3-1</f>
        <v>161</v>
      </c>
      <c r="B486" s="198"/>
      <c r="C486" s="3" t="str">
        <f ca="1">IF(B484="","",CONCATENATE("Zástupce","
",OFFSET(List1!K$11,tisk!A483,0)))</f>
        <v/>
      </c>
      <c r="D486" s="5" t="str">
        <f ca="1">IF(B484="","",CONCATENATE("Dotace bude použita na:",OFFSET(List1!N$11,tisk!A483,0)))</f>
        <v/>
      </c>
      <c r="E486" s="199"/>
      <c r="F486" s="48" t="str">
        <f ca="1">IF(B484="","",OFFSET(List1!Q$11,tisk!A483,0))</f>
        <v/>
      </c>
      <c r="G486" s="191"/>
      <c r="H486" s="200"/>
      <c r="I486" s="198"/>
      <c r="J486" s="198"/>
      <c r="K486" s="198"/>
      <c r="L486" s="198"/>
      <c r="M486" s="191"/>
      <c r="N486" s="176"/>
      <c r="O486" s="176"/>
      <c r="P486" s="176"/>
    </row>
    <row r="487" spans="1:16" s="2" customFormat="1" x14ac:dyDescent="0.25">
      <c r="A487" s="51"/>
      <c r="B487" s="198" t="str">
        <f ca="1">IF(OFFSET(List1!B$11,tisk!A486,0)&gt;0,OFFSET(List1!B$11,tisk!A486,0),"")</f>
        <v/>
      </c>
      <c r="C487" s="3" t="str">
        <f ca="1">IF(B487="","",CONCATENATE(OFFSET(List1!C$11,tisk!A486,0),"
",OFFSET(List1!D$11,tisk!A486,0),"
",OFFSET(List1!E$11,tisk!A486,0),"
",OFFSET(List1!F$11,tisk!A486,0)))</f>
        <v/>
      </c>
      <c r="D487" s="64" t="str">
        <f ca="1">IF(B487="","",OFFSET(List1!L$11,tisk!A486,0))</f>
        <v/>
      </c>
      <c r="E487" s="199" t="str">
        <f ca="1">IF(B487="","",OFFSET(List1!O$11,tisk!A486,0))</f>
        <v/>
      </c>
      <c r="F487" s="48" t="str">
        <f ca="1">IF(B487="","",OFFSET(List1!P$11,tisk!A486,0))</f>
        <v/>
      </c>
      <c r="G487" s="191" t="str">
        <f ca="1">IF(B487="","",OFFSET(List1!R$11,tisk!A486,0))</f>
        <v/>
      </c>
      <c r="H487" s="200" t="str">
        <f ca="1">IF(B487="","",OFFSET(List1!S$11,tisk!A486,0))</f>
        <v/>
      </c>
      <c r="I487" s="198" t="str">
        <f ca="1">IF(B487="","",OFFSET(List1!T$11,tisk!A486,0))</f>
        <v/>
      </c>
      <c r="J487" s="198" t="str">
        <f ca="1">IF(B487="","",OFFSET(List1!U$11,tisk!A486,0))</f>
        <v/>
      </c>
      <c r="K487" s="198" t="str">
        <f ca="1">IF(B487="","",OFFSET(List1!V$11,tisk!A486,0))</f>
        <v/>
      </c>
      <c r="L487" s="198" t="str">
        <f ca="1">IF(B487="","",OFFSET(List1!W$11,tisk!A486,0))</f>
        <v/>
      </c>
      <c r="M487" s="191" t="str">
        <f ca="1">IF(B487="","",OFFSET(List1!X$11,tisk!A486,0))</f>
        <v/>
      </c>
      <c r="N487" s="176"/>
      <c r="O487" s="176"/>
      <c r="P487" s="176"/>
    </row>
    <row r="488" spans="1:16" s="2" customFormat="1" x14ac:dyDescent="0.25">
      <c r="A488" s="51"/>
      <c r="B488" s="198"/>
      <c r="C488" s="3" t="str">
        <f ca="1">IF(B487="","",CONCATENATE("Okres ",OFFSET(List1!G$11,tisk!A486,0),"
","Právní forma","
",OFFSET(List1!H$11,tisk!A486,0),"
","IČO ",OFFSET(List1!I$11,tisk!A486,0),"
 ","B.Ú. ",OFFSET(List1!J$11,tisk!A486,0)))</f>
        <v/>
      </c>
      <c r="D488" s="5" t="str">
        <f ca="1">IF(B487="","",OFFSET(List1!M$11,tisk!A486,0))</f>
        <v/>
      </c>
      <c r="E488" s="199"/>
      <c r="F488" s="47"/>
      <c r="G488" s="191"/>
      <c r="H488" s="200"/>
      <c r="I488" s="198"/>
      <c r="J488" s="198"/>
      <c r="K488" s="198"/>
      <c r="L488" s="198"/>
      <c r="M488" s="191"/>
      <c r="N488" s="176"/>
      <c r="O488" s="176"/>
      <c r="P488" s="176"/>
    </row>
    <row r="489" spans="1:16" s="2" customFormat="1" x14ac:dyDescent="0.25">
      <c r="A489" s="51">
        <f>ROW()/3-1</f>
        <v>162</v>
      </c>
      <c r="B489" s="198"/>
      <c r="C489" s="3" t="str">
        <f ca="1">IF(B487="","",CONCATENATE("Zástupce","
",OFFSET(List1!K$11,tisk!A486,0)))</f>
        <v/>
      </c>
      <c r="D489" s="5" t="str">
        <f ca="1">IF(B487="","",CONCATENATE("Dotace bude použita na:",OFFSET(List1!N$11,tisk!A486,0)))</f>
        <v/>
      </c>
      <c r="E489" s="199"/>
      <c r="F489" s="48" t="str">
        <f ca="1">IF(B487="","",OFFSET(List1!Q$11,tisk!A486,0))</f>
        <v/>
      </c>
      <c r="G489" s="191"/>
      <c r="H489" s="200"/>
      <c r="I489" s="198"/>
      <c r="J489" s="198"/>
      <c r="K489" s="198"/>
      <c r="L489" s="198"/>
      <c r="M489" s="191"/>
      <c r="N489" s="176"/>
      <c r="O489" s="176"/>
      <c r="P489" s="176"/>
    </row>
    <row r="490" spans="1:16" s="2" customFormat="1" x14ac:dyDescent="0.25">
      <c r="A490" s="51"/>
      <c r="B490" s="198" t="str">
        <f ca="1">IF(OFFSET(List1!B$11,tisk!A489,0)&gt;0,OFFSET(List1!B$11,tisk!A489,0),"")</f>
        <v/>
      </c>
      <c r="C490" s="3" t="str">
        <f ca="1">IF(B490="","",CONCATENATE(OFFSET(List1!C$11,tisk!A489,0),"
",OFFSET(List1!D$11,tisk!A489,0),"
",OFFSET(List1!E$11,tisk!A489,0),"
",OFFSET(List1!F$11,tisk!A489,0)))</f>
        <v/>
      </c>
      <c r="D490" s="64" t="str">
        <f ca="1">IF(B490="","",OFFSET(List1!L$11,tisk!A489,0))</f>
        <v/>
      </c>
      <c r="E490" s="199" t="str">
        <f ca="1">IF(B490="","",OFFSET(List1!O$11,tisk!A489,0))</f>
        <v/>
      </c>
      <c r="F490" s="48" t="str">
        <f ca="1">IF(B490="","",OFFSET(List1!P$11,tisk!A489,0))</f>
        <v/>
      </c>
      <c r="G490" s="191" t="str">
        <f ca="1">IF(B490="","",OFFSET(List1!R$11,tisk!A489,0))</f>
        <v/>
      </c>
      <c r="H490" s="200" t="str">
        <f ca="1">IF(B490="","",OFFSET(List1!S$11,tisk!A489,0))</f>
        <v/>
      </c>
      <c r="I490" s="198" t="str">
        <f ca="1">IF(B490="","",OFFSET(List1!T$11,tisk!A489,0))</f>
        <v/>
      </c>
      <c r="J490" s="198" t="str">
        <f ca="1">IF(B490="","",OFFSET(List1!U$11,tisk!A489,0))</f>
        <v/>
      </c>
      <c r="K490" s="198" t="str">
        <f ca="1">IF(B490="","",OFFSET(List1!V$11,tisk!A489,0))</f>
        <v/>
      </c>
      <c r="L490" s="198" t="str">
        <f ca="1">IF(B490="","",OFFSET(List1!W$11,tisk!A489,0))</f>
        <v/>
      </c>
      <c r="M490" s="191" t="str">
        <f ca="1">IF(B490="","",OFFSET(List1!X$11,tisk!A489,0))</f>
        <v/>
      </c>
      <c r="N490" s="176"/>
      <c r="O490" s="176"/>
      <c r="P490" s="176"/>
    </row>
    <row r="491" spans="1:16" s="2" customFormat="1" x14ac:dyDescent="0.25">
      <c r="A491" s="51"/>
      <c r="B491" s="198"/>
      <c r="C491" s="3" t="str">
        <f ca="1">IF(B490="","",CONCATENATE("Okres ",OFFSET(List1!G$11,tisk!A489,0),"
","Právní forma","
",OFFSET(List1!H$11,tisk!A489,0),"
","IČO ",OFFSET(List1!I$11,tisk!A489,0),"
 ","B.Ú. ",OFFSET(List1!J$11,tisk!A489,0)))</f>
        <v/>
      </c>
      <c r="D491" s="5" t="str">
        <f ca="1">IF(B490="","",OFFSET(List1!M$11,tisk!A489,0))</f>
        <v/>
      </c>
      <c r="E491" s="199"/>
      <c r="F491" s="47"/>
      <c r="G491" s="191"/>
      <c r="H491" s="200"/>
      <c r="I491" s="198"/>
      <c r="J491" s="198"/>
      <c r="K491" s="198"/>
      <c r="L491" s="198"/>
      <c r="M491" s="191"/>
      <c r="N491" s="176"/>
      <c r="O491" s="176"/>
      <c r="P491" s="176"/>
    </row>
    <row r="492" spans="1:16" s="2" customFormat="1" x14ac:dyDescent="0.25">
      <c r="A492" s="51">
        <f>ROW()/3-1</f>
        <v>163</v>
      </c>
      <c r="B492" s="198"/>
      <c r="C492" s="3" t="str">
        <f ca="1">IF(B490="","",CONCATENATE("Zástupce","
",OFFSET(List1!K$11,tisk!A489,0)))</f>
        <v/>
      </c>
      <c r="D492" s="5" t="str">
        <f ca="1">IF(B490="","",CONCATENATE("Dotace bude použita na:",OFFSET(List1!N$11,tisk!A489,0)))</f>
        <v/>
      </c>
      <c r="E492" s="199"/>
      <c r="F492" s="48" t="str">
        <f ca="1">IF(B490="","",OFFSET(List1!Q$11,tisk!A489,0))</f>
        <v/>
      </c>
      <c r="G492" s="191"/>
      <c r="H492" s="200"/>
      <c r="I492" s="198"/>
      <c r="J492" s="198"/>
      <c r="K492" s="198"/>
      <c r="L492" s="198"/>
      <c r="M492" s="191"/>
      <c r="N492" s="176"/>
      <c r="O492" s="176"/>
      <c r="P492" s="176"/>
    </row>
    <row r="493" spans="1:16" s="2" customFormat="1" x14ac:dyDescent="0.25">
      <c r="A493" s="51"/>
      <c r="B493" s="198" t="str">
        <f ca="1">IF(OFFSET(List1!B$11,tisk!A492,0)&gt;0,OFFSET(List1!B$11,tisk!A492,0),"")</f>
        <v/>
      </c>
      <c r="C493" s="3" t="str">
        <f ca="1">IF(B493="","",CONCATENATE(OFFSET(List1!C$11,tisk!A492,0),"
",OFFSET(List1!D$11,tisk!A492,0),"
",OFFSET(List1!E$11,tisk!A492,0),"
",OFFSET(List1!F$11,tisk!A492,0)))</f>
        <v/>
      </c>
      <c r="D493" s="64" t="str">
        <f ca="1">IF(B493="","",OFFSET(List1!L$11,tisk!A492,0))</f>
        <v/>
      </c>
      <c r="E493" s="199" t="str">
        <f ca="1">IF(B493="","",OFFSET(List1!O$11,tisk!A492,0))</f>
        <v/>
      </c>
      <c r="F493" s="48" t="str">
        <f ca="1">IF(B493="","",OFFSET(List1!P$11,tisk!A492,0))</f>
        <v/>
      </c>
      <c r="G493" s="191" t="str">
        <f ca="1">IF(B493="","",OFFSET(List1!R$11,tisk!A492,0))</f>
        <v/>
      </c>
      <c r="H493" s="200" t="str">
        <f ca="1">IF(B493="","",OFFSET(List1!S$11,tisk!A492,0))</f>
        <v/>
      </c>
      <c r="I493" s="198" t="str">
        <f ca="1">IF(B493="","",OFFSET(List1!T$11,tisk!A492,0))</f>
        <v/>
      </c>
      <c r="J493" s="198" t="str">
        <f ca="1">IF(B493="","",OFFSET(List1!U$11,tisk!A492,0))</f>
        <v/>
      </c>
      <c r="K493" s="198" t="str">
        <f ca="1">IF(B493="","",OFFSET(List1!V$11,tisk!A492,0))</f>
        <v/>
      </c>
      <c r="L493" s="198" t="str">
        <f ca="1">IF(B493="","",OFFSET(List1!W$11,tisk!A492,0))</f>
        <v/>
      </c>
      <c r="M493" s="191" t="str">
        <f ca="1">IF(B493="","",OFFSET(List1!X$11,tisk!A492,0))</f>
        <v/>
      </c>
      <c r="N493" s="176"/>
      <c r="O493" s="176"/>
      <c r="P493" s="176"/>
    </row>
    <row r="494" spans="1:16" s="2" customFormat="1" x14ac:dyDescent="0.25">
      <c r="A494" s="51"/>
      <c r="B494" s="198"/>
      <c r="C494" s="3" t="str">
        <f ca="1">IF(B493="","",CONCATENATE("Okres ",OFFSET(List1!G$11,tisk!A492,0),"
","Právní forma","
",OFFSET(List1!H$11,tisk!A492,0),"
","IČO ",OFFSET(List1!I$11,tisk!A492,0),"
 ","B.Ú. ",OFFSET(List1!J$11,tisk!A492,0)))</f>
        <v/>
      </c>
      <c r="D494" s="5" t="str">
        <f ca="1">IF(B493="","",OFFSET(List1!M$11,tisk!A492,0))</f>
        <v/>
      </c>
      <c r="E494" s="199"/>
      <c r="F494" s="47"/>
      <c r="G494" s="191"/>
      <c r="H494" s="200"/>
      <c r="I494" s="198"/>
      <c r="J494" s="198"/>
      <c r="K494" s="198"/>
      <c r="L494" s="198"/>
      <c r="M494" s="191"/>
      <c r="N494" s="176"/>
      <c r="O494" s="176"/>
      <c r="P494" s="176"/>
    </row>
    <row r="495" spans="1:16" s="2" customFormat="1" x14ac:dyDescent="0.25">
      <c r="A495" s="51">
        <f>ROW()/3-1</f>
        <v>164</v>
      </c>
      <c r="B495" s="198"/>
      <c r="C495" s="3" t="str">
        <f ca="1">IF(B493="","",CONCATENATE("Zástupce","
",OFFSET(List1!K$11,tisk!A492,0)))</f>
        <v/>
      </c>
      <c r="D495" s="5" t="str">
        <f ca="1">IF(B493="","",CONCATENATE("Dotace bude použita na:",OFFSET(List1!N$11,tisk!A492,0)))</f>
        <v/>
      </c>
      <c r="E495" s="199"/>
      <c r="F495" s="48" t="str">
        <f ca="1">IF(B493="","",OFFSET(List1!Q$11,tisk!A492,0))</f>
        <v/>
      </c>
      <c r="G495" s="191"/>
      <c r="H495" s="200"/>
      <c r="I495" s="198"/>
      <c r="J495" s="198"/>
      <c r="K495" s="198"/>
      <c r="L495" s="198"/>
      <c r="M495" s="191"/>
      <c r="N495" s="176"/>
      <c r="O495" s="176"/>
      <c r="P495" s="176"/>
    </row>
    <row r="496" spans="1:16" s="2" customFormat="1" x14ac:dyDescent="0.25">
      <c r="A496" s="51"/>
      <c r="B496" s="198" t="str">
        <f ca="1">IF(OFFSET(List1!B$11,tisk!A495,0)&gt;0,OFFSET(List1!B$11,tisk!A495,0),"")</f>
        <v/>
      </c>
      <c r="C496" s="3" t="str">
        <f ca="1">IF(B496="","",CONCATENATE(OFFSET(List1!C$11,tisk!A495,0),"
",OFFSET(List1!D$11,tisk!A495,0),"
",OFFSET(List1!E$11,tisk!A495,0),"
",OFFSET(List1!F$11,tisk!A495,0)))</f>
        <v/>
      </c>
      <c r="D496" s="64" t="str">
        <f ca="1">IF(B496="","",OFFSET(List1!L$11,tisk!A495,0))</f>
        <v/>
      </c>
      <c r="E496" s="199" t="str">
        <f ca="1">IF(B496="","",OFFSET(List1!O$11,tisk!A495,0))</f>
        <v/>
      </c>
      <c r="F496" s="48" t="str">
        <f ca="1">IF(B496="","",OFFSET(List1!P$11,tisk!A495,0))</f>
        <v/>
      </c>
      <c r="G496" s="191" t="str">
        <f ca="1">IF(B496="","",OFFSET(List1!R$11,tisk!A495,0))</f>
        <v/>
      </c>
      <c r="H496" s="200" t="str">
        <f ca="1">IF(B496="","",OFFSET(List1!S$11,tisk!A495,0))</f>
        <v/>
      </c>
      <c r="I496" s="198" t="str">
        <f ca="1">IF(B496="","",OFFSET(List1!T$11,tisk!A495,0))</f>
        <v/>
      </c>
      <c r="J496" s="198" t="str">
        <f ca="1">IF(B496="","",OFFSET(List1!U$11,tisk!A495,0))</f>
        <v/>
      </c>
      <c r="K496" s="198" t="str">
        <f ca="1">IF(B496="","",OFFSET(List1!V$11,tisk!A495,0))</f>
        <v/>
      </c>
      <c r="L496" s="198" t="str">
        <f ca="1">IF(B496="","",OFFSET(List1!W$11,tisk!A495,0))</f>
        <v/>
      </c>
      <c r="M496" s="191" t="str">
        <f ca="1">IF(B496="","",OFFSET(List1!X$11,tisk!A495,0))</f>
        <v/>
      </c>
      <c r="N496" s="176"/>
      <c r="O496" s="176"/>
      <c r="P496" s="176"/>
    </row>
    <row r="497" spans="1:16" s="2" customFormat="1" x14ac:dyDescent="0.25">
      <c r="A497" s="51"/>
      <c r="B497" s="198"/>
      <c r="C497" s="3" t="str">
        <f ca="1">IF(B496="","",CONCATENATE("Okres ",OFFSET(List1!G$11,tisk!A495,0),"
","Právní forma","
",OFFSET(List1!H$11,tisk!A495,0),"
","IČO ",OFFSET(List1!I$11,tisk!A495,0),"
 ","B.Ú. ",OFFSET(List1!J$11,tisk!A495,0)))</f>
        <v/>
      </c>
      <c r="D497" s="5" t="str">
        <f ca="1">IF(B496="","",OFFSET(List1!M$11,tisk!A495,0))</f>
        <v/>
      </c>
      <c r="E497" s="199"/>
      <c r="F497" s="47"/>
      <c r="G497" s="191"/>
      <c r="H497" s="200"/>
      <c r="I497" s="198"/>
      <c r="J497" s="198"/>
      <c r="K497" s="198"/>
      <c r="L497" s="198"/>
      <c r="M497" s="191"/>
      <c r="N497" s="176"/>
      <c r="O497" s="176"/>
      <c r="P497" s="176"/>
    </row>
    <row r="498" spans="1:16" s="2" customFormat="1" x14ac:dyDescent="0.25">
      <c r="A498" s="51">
        <f>ROW()/3-1</f>
        <v>165</v>
      </c>
      <c r="B498" s="198"/>
      <c r="C498" s="3" t="str">
        <f ca="1">IF(B496="","",CONCATENATE("Zástupce","
",OFFSET(List1!K$11,tisk!A495,0)))</f>
        <v/>
      </c>
      <c r="D498" s="5" t="str">
        <f ca="1">IF(B496="","",CONCATENATE("Dotace bude použita na:",OFFSET(List1!N$11,tisk!A495,0)))</f>
        <v/>
      </c>
      <c r="E498" s="199"/>
      <c r="F498" s="48" t="str">
        <f ca="1">IF(B496="","",OFFSET(List1!Q$11,tisk!A495,0))</f>
        <v/>
      </c>
      <c r="G498" s="191"/>
      <c r="H498" s="200"/>
      <c r="I498" s="198"/>
      <c r="J498" s="198"/>
      <c r="K498" s="198"/>
      <c r="L498" s="198"/>
      <c r="M498" s="191"/>
      <c r="N498" s="176"/>
      <c r="O498" s="176"/>
      <c r="P498" s="176"/>
    </row>
    <row r="499" spans="1:16" s="2" customFormat="1" x14ac:dyDescent="0.25">
      <c r="A499" s="51"/>
      <c r="B499" s="198" t="str">
        <f ca="1">IF(OFFSET(List1!B$11,tisk!A498,0)&gt;0,OFFSET(List1!B$11,tisk!A498,0),"")</f>
        <v/>
      </c>
      <c r="C499" s="3" t="str">
        <f ca="1">IF(B499="","",CONCATENATE(OFFSET(List1!C$11,tisk!A498,0),"
",OFFSET(List1!D$11,tisk!A498,0),"
",OFFSET(List1!E$11,tisk!A498,0),"
",OFFSET(List1!F$11,tisk!A498,0)))</f>
        <v/>
      </c>
      <c r="D499" s="64" t="str">
        <f ca="1">IF(B499="","",OFFSET(List1!L$11,tisk!A498,0))</f>
        <v/>
      </c>
      <c r="E499" s="199" t="str">
        <f ca="1">IF(B499="","",OFFSET(List1!O$11,tisk!A498,0))</f>
        <v/>
      </c>
      <c r="F499" s="48" t="str">
        <f ca="1">IF(B499="","",OFFSET(List1!P$11,tisk!A498,0))</f>
        <v/>
      </c>
      <c r="G499" s="191" t="str">
        <f ca="1">IF(B499="","",OFFSET(List1!R$11,tisk!A498,0))</f>
        <v/>
      </c>
      <c r="H499" s="200" t="str">
        <f ca="1">IF(B499="","",OFFSET(List1!S$11,tisk!A498,0))</f>
        <v/>
      </c>
      <c r="I499" s="198" t="str">
        <f ca="1">IF(B499="","",OFFSET(List1!T$11,tisk!A498,0))</f>
        <v/>
      </c>
      <c r="J499" s="198" t="str">
        <f ca="1">IF(B499="","",OFFSET(List1!U$11,tisk!A498,0))</f>
        <v/>
      </c>
      <c r="K499" s="198" t="str">
        <f ca="1">IF(B499="","",OFFSET(List1!V$11,tisk!A498,0))</f>
        <v/>
      </c>
      <c r="L499" s="198" t="str">
        <f ca="1">IF(B499="","",OFFSET(List1!W$11,tisk!A498,0))</f>
        <v/>
      </c>
      <c r="M499" s="191" t="str">
        <f ca="1">IF(B499="","",OFFSET(List1!X$11,tisk!A498,0))</f>
        <v/>
      </c>
      <c r="N499" s="176"/>
      <c r="O499" s="176"/>
      <c r="P499" s="176"/>
    </row>
    <row r="500" spans="1:16" s="2" customFormat="1" x14ac:dyDescent="0.25">
      <c r="A500" s="51"/>
      <c r="B500" s="198"/>
      <c r="C500" s="3" t="str">
        <f ca="1">IF(B499="","",CONCATENATE("Okres ",OFFSET(List1!G$11,tisk!A498,0),"
","Právní forma","
",OFFSET(List1!H$11,tisk!A498,0),"
","IČO ",OFFSET(List1!I$11,tisk!A498,0),"
 ","B.Ú. ",OFFSET(List1!J$11,tisk!A498,0)))</f>
        <v/>
      </c>
      <c r="D500" s="5" t="str">
        <f ca="1">IF(B499="","",OFFSET(List1!M$11,tisk!A498,0))</f>
        <v/>
      </c>
      <c r="E500" s="199"/>
      <c r="F500" s="47"/>
      <c r="G500" s="191"/>
      <c r="H500" s="200"/>
      <c r="I500" s="198"/>
      <c r="J500" s="198"/>
      <c r="K500" s="198"/>
      <c r="L500" s="198"/>
      <c r="M500" s="191"/>
      <c r="N500" s="176"/>
      <c r="O500" s="176"/>
      <c r="P500" s="176"/>
    </row>
    <row r="501" spans="1:16" s="2" customFormat="1" x14ac:dyDescent="0.25">
      <c r="A501" s="51">
        <f>ROW()/3-1</f>
        <v>166</v>
      </c>
      <c r="B501" s="198"/>
      <c r="C501" s="3" t="str">
        <f ca="1">IF(B499="","",CONCATENATE("Zástupce","
",OFFSET(List1!K$11,tisk!A498,0)))</f>
        <v/>
      </c>
      <c r="D501" s="5" t="str">
        <f ca="1">IF(B499="","",CONCATENATE("Dotace bude použita na:",OFFSET(List1!N$11,tisk!A498,0)))</f>
        <v/>
      </c>
      <c r="E501" s="199"/>
      <c r="F501" s="48" t="str">
        <f ca="1">IF(B499="","",OFFSET(List1!Q$11,tisk!A498,0))</f>
        <v/>
      </c>
      <c r="G501" s="191"/>
      <c r="H501" s="200"/>
      <c r="I501" s="198"/>
      <c r="J501" s="198"/>
      <c r="K501" s="198"/>
      <c r="L501" s="198"/>
      <c r="M501" s="191"/>
      <c r="N501" s="176"/>
      <c r="O501" s="176"/>
      <c r="P501" s="176"/>
    </row>
    <row r="502" spans="1:16" s="2" customFormat="1" x14ac:dyDescent="0.25">
      <c r="A502" s="51"/>
      <c r="B502" s="198" t="str">
        <f ca="1">IF(OFFSET(List1!B$11,tisk!A501,0)&gt;0,OFFSET(List1!B$11,tisk!A501,0),"")</f>
        <v/>
      </c>
      <c r="C502" s="3" t="str">
        <f ca="1">IF(B502="","",CONCATENATE(OFFSET(List1!C$11,tisk!A501,0),"
",OFFSET(List1!D$11,tisk!A501,0),"
",OFFSET(List1!E$11,tisk!A501,0),"
",OFFSET(List1!F$11,tisk!A501,0)))</f>
        <v/>
      </c>
      <c r="D502" s="64" t="str">
        <f ca="1">IF(B502="","",OFFSET(List1!L$11,tisk!A501,0))</f>
        <v/>
      </c>
      <c r="E502" s="199" t="str">
        <f ca="1">IF(B502="","",OFFSET(List1!O$11,tisk!A501,0))</f>
        <v/>
      </c>
      <c r="F502" s="48" t="str">
        <f ca="1">IF(B502="","",OFFSET(List1!P$11,tisk!A501,0))</f>
        <v/>
      </c>
      <c r="G502" s="191" t="str">
        <f ca="1">IF(B502="","",OFFSET(List1!R$11,tisk!A501,0))</f>
        <v/>
      </c>
      <c r="H502" s="200" t="str">
        <f ca="1">IF(B502="","",OFFSET(List1!S$11,tisk!A501,0))</f>
        <v/>
      </c>
      <c r="I502" s="198" t="str">
        <f ca="1">IF(B502="","",OFFSET(List1!T$11,tisk!A501,0))</f>
        <v/>
      </c>
      <c r="J502" s="198" t="str">
        <f ca="1">IF(B502="","",OFFSET(List1!U$11,tisk!A501,0))</f>
        <v/>
      </c>
      <c r="K502" s="198" t="str">
        <f ca="1">IF(B502="","",OFFSET(List1!V$11,tisk!A501,0))</f>
        <v/>
      </c>
      <c r="L502" s="198" t="str">
        <f ca="1">IF(B502="","",OFFSET(List1!W$11,tisk!A501,0))</f>
        <v/>
      </c>
      <c r="M502" s="191" t="str">
        <f ca="1">IF(B502="","",OFFSET(List1!X$11,tisk!A501,0))</f>
        <v/>
      </c>
      <c r="N502" s="176"/>
      <c r="O502" s="176"/>
      <c r="P502" s="176"/>
    </row>
    <row r="503" spans="1:16" s="2" customFormat="1" x14ac:dyDescent="0.25">
      <c r="A503" s="51"/>
      <c r="B503" s="198"/>
      <c r="C503" s="3" t="str">
        <f ca="1">IF(B502="","",CONCATENATE("Okres ",OFFSET(List1!G$11,tisk!A501,0),"
","Právní forma","
",OFFSET(List1!H$11,tisk!A501,0),"
","IČO ",OFFSET(List1!I$11,tisk!A501,0),"
 ","B.Ú. ",OFFSET(List1!J$11,tisk!A501,0)))</f>
        <v/>
      </c>
      <c r="D503" s="5" t="str">
        <f ca="1">IF(B502="","",OFFSET(List1!M$11,tisk!A501,0))</f>
        <v/>
      </c>
      <c r="E503" s="199"/>
      <c r="F503" s="47"/>
      <c r="G503" s="191"/>
      <c r="H503" s="200"/>
      <c r="I503" s="198"/>
      <c r="J503" s="198"/>
      <c r="K503" s="198"/>
      <c r="L503" s="198"/>
      <c r="M503" s="191"/>
      <c r="N503" s="176"/>
      <c r="O503" s="176"/>
      <c r="P503" s="176"/>
    </row>
    <row r="504" spans="1:16" s="2" customFormat="1" x14ac:dyDescent="0.25">
      <c r="A504" s="51">
        <f>ROW()/3-1</f>
        <v>167</v>
      </c>
      <c r="B504" s="198"/>
      <c r="C504" s="3" t="str">
        <f ca="1">IF(B502="","",CONCATENATE("Zástupce","
",OFFSET(List1!K$11,tisk!A501,0)))</f>
        <v/>
      </c>
      <c r="D504" s="5" t="str">
        <f ca="1">IF(B502="","",CONCATENATE("Dotace bude použita na:",OFFSET(List1!N$11,tisk!A501,0)))</f>
        <v/>
      </c>
      <c r="E504" s="199"/>
      <c r="F504" s="48" t="str">
        <f ca="1">IF(B502="","",OFFSET(List1!Q$11,tisk!A501,0))</f>
        <v/>
      </c>
      <c r="G504" s="191"/>
      <c r="H504" s="200"/>
      <c r="I504" s="198"/>
      <c r="J504" s="198"/>
      <c r="K504" s="198"/>
      <c r="L504" s="198"/>
      <c r="M504" s="191"/>
      <c r="N504" s="176"/>
      <c r="O504" s="176"/>
      <c r="P504" s="176"/>
    </row>
    <row r="505" spans="1:16" s="2" customFormat="1" x14ac:dyDescent="0.25">
      <c r="A505" s="51"/>
      <c r="B505" s="198" t="str">
        <f ca="1">IF(OFFSET(List1!B$11,tisk!A504,0)&gt;0,OFFSET(List1!B$11,tisk!A504,0),"")</f>
        <v/>
      </c>
      <c r="C505" s="3" t="str">
        <f ca="1">IF(B505="","",CONCATENATE(OFFSET(List1!C$11,tisk!A504,0),"
",OFFSET(List1!D$11,tisk!A504,0),"
",OFFSET(List1!E$11,tisk!A504,0),"
",OFFSET(List1!F$11,tisk!A504,0)))</f>
        <v/>
      </c>
      <c r="D505" s="64" t="str">
        <f ca="1">IF(B505="","",OFFSET(List1!L$11,tisk!A504,0))</f>
        <v/>
      </c>
      <c r="E505" s="199" t="str">
        <f ca="1">IF(B505="","",OFFSET(List1!O$11,tisk!A504,0))</f>
        <v/>
      </c>
      <c r="F505" s="48" t="str">
        <f ca="1">IF(B505="","",OFFSET(List1!P$11,tisk!A504,0))</f>
        <v/>
      </c>
      <c r="G505" s="191" t="str">
        <f ca="1">IF(B505="","",OFFSET(List1!R$11,tisk!A504,0))</f>
        <v/>
      </c>
      <c r="H505" s="200" t="str">
        <f ca="1">IF(B505="","",OFFSET(List1!S$11,tisk!A504,0))</f>
        <v/>
      </c>
      <c r="I505" s="198" t="str">
        <f ca="1">IF(B505="","",OFFSET(List1!T$11,tisk!A504,0))</f>
        <v/>
      </c>
      <c r="J505" s="198" t="str">
        <f ca="1">IF(B505="","",OFFSET(List1!U$11,tisk!A504,0))</f>
        <v/>
      </c>
      <c r="K505" s="198" t="str">
        <f ca="1">IF(B505="","",OFFSET(List1!V$11,tisk!A504,0))</f>
        <v/>
      </c>
      <c r="L505" s="198" t="str">
        <f ca="1">IF(B505="","",OFFSET(List1!W$11,tisk!A504,0))</f>
        <v/>
      </c>
      <c r="M505" s="191" t="str">
        <f ca="1">IF(B505="","",OFFSET(List1!X$11,tisk!A504,0))</f>
        <v/>
      </c>
      <c r="N505" s="176"/>
      <c r="O505" s="176"/>
      <c r="P505" s="176"/>
    </row>
    <row r="506" spans="1:16" s="2" customFormat="1" x14ac:dyDescent="0.25">
      <c r="A506" s="51"/>
      <c r="B506" s="198"/>
      <c r="C506" s="3" t="str">
        <f ca="1">IF(B505="","",CONCATENATE("Okres ",OFFSET(List1!G$11,tisk!A504,0),"
","Právní forma","
",OFFSET(List1!H$11,tisk!A504,0),"
","IČO ",OFFSET(List1!I$11,tisk!A504,0),"
 ","B.Ú. ",OFFSET(List1!J$11,tisk!A504,0)))</f>
        <v/>
      </c>
      <c r="D506" s="5" t="str">
        <f ca="1">IF(B505="","",OFFSET(List1!M$11,tisk!A504,0))</f>
        <v/>
      </c>
      <c r="E506" s="199"/>
      <c r="F506" s="47"/>
      <c r="G506" s="191"/>
      <c r="H506" s="200"/>
      <c r="I506" s="198"/>
      <c r="J506" s="198"/>
      <c r="K506" s="198"/>
      <c r="L506" s="198"/>
      <c r="M506" s="191"/>
      <c r="N506" s="176"/>
      <c r="O506" s="176"/>
      <c r="P506" s="176"/>
    </row>
    <row r="507" spans="1:16" s="2" customFormat="1" x14ac:dyDescent="0.25">
      <c r="A507" s="51">
        <f>ROW()/3-1</f>
        <v>168</v>
      </c>
      <c r="B507" s="198"/>
      <c r="C507" s="3" t="str">
        <f ca="1">IF(B505="","",CONCATENATE("Zástupce","
",OFFSET(List1!K$11,tisk!A504,0)))</f>
        <v/>
      </c>
      <c r="D507" s="5" t="str">
        <f ca="1">IF(B505="","",CONCATENATE("Dotace bude použita na:",OFFSET(List1!N$11,tisk!A504,0)))</f>
        <v/>
      </c>
      <c r="E507" s="199"/>
      <c r="F507" s="48" t="str">
        <f ca="1">IF(B505="","",OFFSET(List1!Q$11,tisk!A504,0))</f>
        <v/>
      </c>
      <c r="G507" s="191"/>
      <c r="H507" s="200"/>
      <c r="I507" s="198"/>
      <c r="J507" s="198"/>
      <c r="K507" s="198"/>
      <c r="L507" s="198"/>
      <c r="M507" s="191"/>
      <c r="N507" s="176"/>
      <c r="O507" s="176"/>
      <c r="P507" s="176"/>
    </row>
    <row r="508" spans="1:16" s="2" customFormat="1" x14ac:dyDescent="0.25">
      <c r="A508" s="51"/>
      <c r="B508" s="198" t="str">
        <f ca="1">IF(OFFSET(List1!B$11,tisk!A507,0)&gt;0,OFFSET(List1!B$11,tisk!A507,0),"")</f>
        <v/>
      </c>
      <c r="C508" s="3" t="str">
        <f ca="1">IF(B508="","",CONCATENATE(OFFSET(List1!C$11,tisk!A507,0),"
",OFFSET(List1!D$11,tisk!A507,0),"
",OFFSET(List1!E$11,tisk!A507,0),"
",OFFSET(List1!F$11,tisk!A507,0)))</f>
        <v/>
      </c>
      <c r="D508" s="64" t="str">
        <f ca="1">IF(B508="","",OFFSET(List1!L$11,tisk!A507,0))</f>
        <v/>
      </c>
      <c r="E508" s="199" t="str">
        <f ca="1">IF(B508="","",OFFSET(List1!O$11,tisk!A507,0))</f>
        <v/>
      </c>
      <c r="F508" s="48" t="str">
        <f ca="1">IF(B508="","",OFFSET(List1!P$11,tisk!A507,0))</f>
        <v/>
      </c>
      <c r="G508" s="191" t="str">
        <f ca="1">IF(B508="","",OFFSET(List1!R$11,tisk!A507,0))</f>
        <v/>
      </c>
      <c r="H508" s="200" t="str">
        <f ca="1">IF(B508="","",OFFSET(List1!S$11,tisk!A507,0))</f>
        <v/>
      </c>
      <c r="I508" s="198" t="str">
        <f ca="1">IF(B508="","",OFFSET(List1!T$11,tisk!A507,0))</f>
        <v/>
      </c>
      <c r="J508" s="198" t="str">
        <f ca="1">IF(B508="","",OFFSET(List1!U$11,tisk!A507,0))</f>
        <v/>
      </c>
      <c r="K508" s="198" t="str">
        <f ca="1">IF(B508="","",OFFSET(List1!V$11,tisk!A507,0))</f>
        <v/>
      </c>
      <c r="L508" s="198" t="str">
        <f ca="1">IF(B508="","",OFFSET(List1!W$11,tisk!A507,0))</f>
        <v/>
      </c>
      <c r="M508" s="191" t="str">
        <f ca="1">IF(B508="","",OFFSET(List1!X$11,tisk!A507,0))</f>
        <v/>
      </c>
      <c r="N508" s="176"/>
      <c r="O508" s="176"/>
      <c r="P508" s="176"/>
    </row>
    <row r="509" spans="1:16" s="2" customFormat="1" x14ac:dyDescent="0.25">
      <c r="A509" s="51"/>
      <c r="B509" s="198"/>
      <c r="C509" s="3" t="str">
        <f ca="1">IF(B508="","",CONCATENATE("Okres ",OFFSET(List1!G$11,tisk!A507,0),"
","Právní forma","
",OFFSET(List1!H$11,tisk!A507,0),"
","IČO ",OFFSET(List1!I$11,tisk!A507,0),"
 ","B.Ú. ",OFFSET(List1!J$11,tisk!A507,0)))</f>
        <v/>
      </c>
      <c r="D509" s="5" t="str">
        <f ca="1">IF(B508="","",OFFSET(List1!M$11,tisk!A507,0))</f>
        <v/>
      </c>
      <c r="E509" s="199"/>
      <c r="F509" s="47"/>
      <c r="G509" s="191"/>
      <c r="H509" s="200"/>
      <c r="I509" s="198"/>
      <c r="J509" s="198"/>
      <c r="K509" s="198"/>
      <c r="L509" s="198"/>
      <c r="M509" s="191"/>
      <c r="N509" s="176"/>
      <c r="O509" s="176"/>
      <c r="P509" s="176"/>
    </row>
    <row r="510" spans="1:16" s="2" customFormat="1" x14ac:dyDescent="0.25">
      <c r="A510" s="51">
        <f>ROW()/3-1</f>
        <v>169</v>
      </c>
      <c r="B510" s="198"/>
      <c r="C510" s="3" t="str">
        <f ca="1">IF(B508="","",CONCATENATE("Zástupce","
",OFFSET(List1!K$11,tisk!A507,0)))</f>
        <v/>
      </c>
      <c r="D510" s="5" t="str">
        <f ca="1">IF(B508="","",CONCATENATE("Dotace bude použita na:",OFFSET(List1!N$11,tisk!A507,0)))</f>
        <v/>
      </c>
      <c r="E510" s="199"/>
      <c r="F510" s="48" t="str">
        <f ca="1">IF(B508="","",OFFSET(List1!Q$11,tisk!A507,0))</f>
        <v/>
      </c>
      <c r="G510" s="191"/>
      <c r="H510" s="200"/>
      <c r="I510" s="198"/>
      <c r="J510" s="198"/>
      <c r="K510" s="198"/>
      <c r="L510" s="198"/>
      <c r="M510" s="191"/>
      <c r="N510" s="176"/>
      <c r="O510" s="176"/>
      <c r="P510" s="176"/>
    </row>
    <row r="511" spans="1:16" s="2" customFormat="1" x14ac:dyDescent="0.25">
      <c r="A511" s="51"/>
      <c r="B511" s="198" t="str">
        <f ca="1">IF(OFFSET(List1!B$11,tisk!A510,0)&gt;0,OFFSET(List1!B$11,tisk!A510,0),"")</f>
        <v/>
      </c>
      <c r="C511" s="3" t="str">
        <f ca="1">IF(B511="","",CONCATENATE(OFFSET(List1!C$11,tisk!A510,0),"
",OFFSET(List1!D$11,tisk!A510,0),"
",OFFSET(List1!E$11,tisk!A510,0),"
",OFFSET(List1!F$11,tisk!A510,0)))</f>
        <v/>
      </c>
      <c r="D511" s="64" t="str">
        <f ca="1">IF(B511="","",OFFSET(List1!L$11,tisk!A510,0))</f>
        <v/>
      </c>
      <c r="E511" s="199" t="str">
        <f ca="1">IF(B511="","",OFFSET(List1!O$11,tisk!A510,0))</f>
        <v/>
      </c>
      <c r="F511" s="48" t="str">
        <f ca="1">IF(B511="","",OFFSET(List1!P$11,tisk!A510,0))</f>
        <v/>
      </c>
      <c r="G511" s="191" t="str">
        <f ca="1">IF(B511="","",OFFSET(List1!R$11,tisk!A510,0))</f>
        <v/>
      </c>
      <c r="H511" s="200" t="str">
        <f ca="1">IF(B511="","",OFFSET(List1!S$11,tisk!A510,0))</f>
        <v/>
      </c>
      <c r="I511" s="198" t="str">
        <f ca="1">IF(B511="","",OFFSET(List1!T$11,tisk!A510,0))</f>
        <v/>
      </c>
      <c r="J511" s="198" t="str">
        <f ca="1">IF(B511="","",OFFSET(List1!U$11,tisk!A510,0))</f>
        <v/>
      </c>
      <c r="K511" s="198" t="str">
        <f ca="1">IF(B511="","",OFFSET(List1!V$11,tisk!A510,0))</f>
        <v/>
      </c>
      <c r="L511" s="198" t="str">
        <f ca="1">IF(B511="","",OFFSET(List1!W$11,tisk!A510,0))</f>
        <v/>
      </c>
      <c r="M511" s="191" t="str">
        <f ca="1">IF(B511="","",OFFSET(List1!X$11,tisk!A510,0))</f>
        <v/>
      </c>
      <c r="N511" s="176"/>
      <c r="O511" s="176"/>
      <c r="P511" s="176"/>
    </row>
    <row r="512" spans="1:16" s="2" customFormat="1" x14ac:dyDescent="0.25">
      <c r="A512" s="51"/>
      <c r="B512" s="198"/>
      <c r="C512" s="3" t="str">
        <f ca="1">IF(B511="","",CONCATENATE("Okres ",OFFSET(List1!G$11,tisk!A510,0),"
","Právní forma","
",OFFSET(List1!H$11,tisk!A510,0),"
","IČO ",OFFSET(List1!I$11,tisk!A510,0),"
 ","B.Ú. ",OFFSET(List1!J$11,tisk!A510,0)))</f>
        <v/>
      </c>
      <c r="D512" s="5" t="str">
        <f ca="1">IF(B511="","",OFFSET(List1!M$11,tisk!A510,0))</f>
        <v/>
      </c>
      <c r="E512" s="199"/>
      <c r="F512" s="47"/>
      <c r="G512" s="191"/>
      <c r="H512" s="200"/>
      <c r="I512" s="198"/>
      <c r="J512" s="198"/>
      <c r="K512" s="198"/>
      <c r="L512" s="198"/>
      <c r="M512" s="191"/>
      <c r="N512" s="176"/>
      <c r="O512" s="176"/>
      <c r="P512" s="176"/>
    </row>
    <row r="513" spans="1:16" s="2" customFormat="1" x14ac:dyDescent="0.25">
      <c r="A513" s="51">
        <f>ROW()/3-1</f>
        <v>170</v>
      </c>
      <c r="B513" s="198"/>
      <c r="C513" s="3" t="str">
        <f ca="1">IF(B511="","",CONCATENATE("Zástupce","
",OFFSET(List1!K$11,tisk!A510,0)))</f>
        <v/>
      </c>
      <c r="D513" s="5" t="str">
        <f ca="1">IF(B511="","",CONCATENATE("Dotace bude použita na:",OFFSET(List1!N$11,tisk!A510,0)))</f>
        <v/>
      </c>
      <c r="E513" s="199"/>
      <c r="F513" s="48" t="str">
        <f ca="1">IF(B511="","",OFFSET(List1!Q$11,tisk!A510,0))</f>
        <v/>
      </c>
      <c r="G513" s="191"/>
      <c r="H513" s="200"/>
      <c r="I513" s="198"/>
      <c r="J513" s="198"/>
      <c r="K513" s="198"/>
      <c r="L513" s="198"/>
      <c r="M513" s="191"/>
      <c r="N513" s="176"/>
      <c r="O513" s="176"/>
      <c r="P513" s="176"/>
    </row>
    <row r="514" spans="1:16" s="2" customFormat="1" x14ac:dyDescent="0.25">
      <c r="A514" s="51"/>
      <c r="B514" s="198" t="str">
        <f ca="1">IF(OFFSET(List1!B$11,tisk!A513,0)&gt;0,OFFSET(List1!B$11,tisk!A513,0),"")</f>
        <v/>
      </c>
      <c r="C514" s="3" t="str">
        <f ca="1">IF(B514="","",CONCATENATE(OFFSET(List1!C$11,tisk!A513,0),"
",OFFSET(List1!D$11,tisk!A513,0),"
",OFFSET(List1!E$11,tisk!A513,0),"
",OFFSET(List1!F$11,tisk!A513,0)))</f>
        <v/>
      </c>
      <c r="D514" s="64" t="str">
        <f ca="1">IF(B514="","",OFFSET(List1!L$11,tisk!A513,0))</f>
        <v/>
      </c>
      <c r="E514" s="199" t="str">
        <f ca="1">IF(B514="","",OFFSET(List1!O$11,tisk!A513,0))</f>
        <v/>
      </c>
      <c r="F514" s="48" t="str">
        <f ca="1">IF(B514="","",OFFSET(List1!P$11,tisk!A513,0))</f>
        <v/>
      </c>
      <c r="G514" s="191" t="str">
        <f ca="1">IF(B514="","",OFFSET(List1!R$11,tisk!A513,0))</f>
        <v/>
      </c>
      <c r="H514" s="200" t="str">
        <f ca="1">IF(B514="","",OFFSET(List1!S$11,tisk!A513,0))</f>
        <v/>
      </c>
      <c r="I514" s="198" t="str">
        <f ca="1">IF(B514="","",OFFSET(List1!T$11,tisk!A513,0))</f>
        <v/>
      </c>
      <c r="J514" s="198" t="str">
        <f ca="1">IF(B514="","",OFFSET(List1!U$11,tisk!A513,0))</f>
        <v/>
      </c>
      <c r="K514" s="198" t="str">
        <f ca="1">IF(B514="","",OFFSET(List1!V$11,tisk!A513,0))</f>
        <v/>
      </c>
      <c r="L514" s="198" t="str">
        <f ca="1">IF(B514="","",OFFSET(List1!W$11,tisk!A513,0))</f>
        <v/>
      </c>
      <c r="M514" s="191" t="str">
        <f ca="1">IF(B514="","",OFFSET(List1!X$11,tisk!A513,0))</f>
        <v/>
      </c>
      <c r="N514" s="176"/>
      <c r="O514" s="176"/>
      <c r="P514" s="176"/>
    </row>
    <row r="515" spans="1:16" s="2" customFormat="1" x14ac:dyDescent="0.25">
      <c r="A515" s="51"/>
      <c r="B515" s="198"/>
      <c r="C515" s="3" t="str">
        <f ca="1">IF(B514="","",CONCATENATE("Okres ",OFFSET(List1!G$11,tisk!A513,0),"
","Právní forma","
",OFFSET(List1!H$11,tisk!A513,0),"
","IČO ",OFFSET(List1!I$11,tisk!A513,0),"
 ","B.Ú. ",OFFSET(List1!J$11,tisk!A513,0)))</f>
        <v/>
      </c>
      <c r="D515" s="5" t="str">
        <f ca="1">IF(B514="","",OFFSET(List1!M$11,tisk!A513,0))</f>
        <v/>
      </c>
      <c r="E515" s="199"/>
      <c r="F515" s="47"/>
      <c r="G515" s="191"/>
      <c r="H515" s="200"/>
      <c r="I515" s="198"/>
      <c r="J515" s="198"/>
      <c r="K515" s="198"/>
      <c r="L515" s="198"/>
      <c r="M515" s="191"/>
      <c r="N515" s="176"/>
      <c r="O515" s="176"/>
      <c r="P515" s="176"/>
    </row>
    <row r="516" spans="1:16" s="2" customFormat="1" x14ac:dyDescent="0.25">
      <c r="A516" s="51">
        <f>ROW()/3-1</f>
        <v>171</v>
      </c>
      <c r="B516" s="198"/>
      <c r="C516" s="3" t="str">
        <f ca="1">IF(B514="","",CONCATENATE("Zástupce","
",OFFSET(List1!K$11,tisk!A513,0)))</f>
        <v/>
      </c>
      <c r="D516" s="5" t="str">
        <f ca="1">IF(B514="","",CONCATENATE("Dotace bude použita na:",OFFSET(List1!N$11,tisk!A513,0)))</f>
        <v/>
      </c>
      <c r="E516" s="199"/>
      <c r="F516" s="48" t="str">
        <f ca="1">IF(B514="","",OFFSET(List1!Q$11,tisk!A513,0))</f>
        <v/>
      </c>
      <c r="G516" s="191"/>
      <c r="H516" s="200"/>
      <c r="I516" s="198"/>
      <c r="J516" s="198"/>
      <c r="K516" s="198"/>
      <c r="L516" s="198"/>
      <c r="M516" s="191"/>
      <c r="N516" s="176"/>
      <c r="O516" s="176"/>
      <c r="P516" s="176"/>
    </row>
    <row r="517" spans="1:16" s="2" customFormat="1" x14ac:dyDescent="0.25">
      <c r="A517" s="51"/>
      <c r="B517" s="198" t="str">
        <f ca="1">IF(OFFSET(List1!B$11,tisk!A516,0)&gt;0,OFFSET(List1!B$11,tisk!A516,0),"")</f>
        <v/>
      </c>
      <c r="C517" s="3" t="str">
        <f ca="1">IF(B517="","",CONCATENATE(OFFSET(List1!C$11,tisk!A516,0),"
",OFFSET(List1!D$11,tisk!A516,0),"
",OFFSET(List1!E$11,tisk!A516,0),"
",OFFSET(List1!F$11,tisk!A516,0)))</f>
        <v/>
      </c>
      <c r="D517" s="64" t="str">
        <f ca="1">IF(B517="","",OFFSET(List1!L$11,tisk!A516,0))</f>
        <v/>
      </c>
      <c r="E517" s="199" t="str">
        <f ca="1">IF(B517="","",OFFSET(List1!O$11,tisk!A516,0))</f>
        <v/>
      </c>
      <c r="F517" s="48" t="str">
        <f ca="1">IF(B517="","",OFFSET(List1!P$11,tisk!A516,0))</f>
        <v/>
      </c>
      <c r="G517" s="191" t="str">
        <f ca="1">IF(B517="","",OFFSET(List1!R$11,tisk!A516,0))</f>
        <v/>
      </c>
      <c r="H517" s="200" t="str">
        <f ca="1">IF(B517="","",OFFSET(List1!S$11,tisk!A516,0))</f>
        <v/>
      </c>
      <c r="I517" s="198" t="str">
        <f ca="1">IF(B517="","",OFFSET(List1!T$11,tisk!A516,0))</f>
        <v/>
      </c>
      <c r="J517" s="198" t="str">
        <f ca="1">IF(B517="","",OFFSET(List1!U$11,tisk!A516,0))</f>
        <v/>
      </c>
      <c r="K517" s="198" t="str">
        <f ca="1">IF(B517="","",OFFSET(List1!V$11,tisk!A516,0))</f>
        <v/>
      </c>
      <c r="L517" s="198" t="str">
        <f ca="1">IF(B517="","",OFFSET(List1!W$11,tisk!A516,0))</f>
        <v/>
      </c>
      <c r="M517" s="191" t="str">
        <f ca="1">IF(B517="","",OFFSET(List1!X$11,tisk!A516,0))</f>
        <v/>
      </c>
      <c r="N517" s="176"/>
      <c r="O517" s="176"/>
      <c r="P517" s="176"/>
    </row>
    <row r="518" spans="1:16" s="2" customFormat="1" x14ac:dyDescent="0.25">
      <c r="A518" s="51"/>
      <c r="B518" s="198"/>
      <c r="C518" s="3" t="str">
        <f ca="1">IF(B517="","",CONCATENATE("Okres ",OFFSET(List1!G$11,tisk!A516,0),"
","Právní forma","
",OFFSET(List1!H$11,tisk!A516,0),"
","IČO ",OFFSET(List1!I$11,tisk!A516,0),"
 ","B.Ú. ",OFFSET(List1!J$11,tisk!A516,0)))</f>
        <v/>
      </c>
      <c r="D518" s="5" t="str">
        <f ca="1">IF(B517="","",OFFSET(List1!M$11,tisk!A516,0))</f>
        <v/>
      </c>
      <c r="E518" s="199"/>
      <c r="F518" s="47"/>
      <c r="G518" s="191"/>
      <c r="H518" s="200"/>
      <c r="I518" s="198"/>
      <c r="J518" s="198"/>
      <c r="K518" s="198"/>
      <c r="L518" s="198"/>
      <c r="M518" s="191"/>
      <c r="N518" s="176"/>
      <c r="O518" s="176"/>
      <c r="P518" s="176"/>
    </row>
    <row r="519" spans="1:16" s="2" customFormat="1" x14ac:dyDescent="0.25">
      <c r="A519" s="51">
        <f>ROW()/3-1</f>
        <v>172</v>
      </c>
      <c r="B519" s="198"/>
      <c r="C519" s="3" t="str">
        <f ca="1">IF(B517="","",CONCATENATE("Zástupce","
",OFFSET(List1!K$11,tisk!A516,0)))</f>
        <v/>
      </c>
      <c r="D519" s="5" t="str">
        <f ca="1">IF(B517="","",CONCATENATE("Dotace bude použita na:",OFFSET(List1!N$11,tisk!A516,0)))</f>
        <v/>
      </c>
      <c r="E519" s="199"/>
      <c r="F519" s="48" t="str">
        <f ca="1">IF(B517="","",OFFSET(List1!Q$11,tisk!A516,0))</f>
        <v/>
      </c>
      <c r="G519" s="191"/>
      <c r="H519" s="200"/>
      <c r="I519" s="198"/>
      <c r="J519" s="198"/>
      <c r="K519" s="198"/>
      <c r="L519" s="198"/>
      <c r="M519" s="191"/>
      <c r="N519" s="176"/>
      <c r="O519" s="176"/>
      <c r="P519" s="176"/>
    </row>
    <row r="520" spans="1:16" s="2" customFormat="1" x14ac:dyDescent="0.25">
      <c r="A520" s="51"/>
      <c r="B520" s="198" t="str">
        <f ca="1">IF(OFFSET(List1!B$11,tisk!A519,0)&gt;0,OFFSET(List1!B$11,tisk!A519,0),"")</f>
        <v/>
      </c>
      <c r="C520" s="3" t="str">
        <f ca="1">IF(B520="","",CONCATENATE(OFFSET(List1!C$11,tisk!A519,0),"
",OFFSET(List1!D$11,tisk!A519,0),"
",OFFSET(List1!E$11,tisk!A519,0),"
",OFFSET(List1!F$11,tisk!A519,0)))</f>
        <v/>
      </c>
      <c r="D520" s="64" t="str">
        <f ca="1">IF(B520="","",OFFSET(List1!L$11,tisk!A519,0))</f>
        <v/>
      </c>
      <c r="E520" s="199" t="str">
        <f ca="1">IF(B520="","",OFFSET(List1!O$11,tisk!A519,0))</f>
        <v/>
      </c>
      <c r="F520" s="48" t="str">
        <f ca="1">IF(B520="","",OFFSET(List1!P$11,tisk!A519,0))</f>
        <v/>
      </c>
      <c r="G520" s="191" t="str">
        <f ca="1">IF(B520="","",OFFSET(List1!R$11,tisk!A519,0))</f>
        <v/>
      </c>
      <c r="H520" s="200" t="str">
        <f ca="1">IF(B520="","",OFFSET(List1!S$11,tisk!A519,0))</f>
        <v/>
      </c>
      <c r="I520" s="198" t="str">
        <f ca="1">IF(B520="","",OFFSET(List1!T$11,tisk!A519,0))</f>
        <v/>
      </c>
      <c r="J520" s="198" t="str">
        <f ca="1">IF(B520="","",OFFSET(List1!U$11,tisk!A519,0))</f>
        <v/>
      </c>
      <c r="K520" s="198" t="str">
        <f ca="1">IF(B520="","",OFFSET(List1!V$11,tisk!A519,0))</f>
        <v/>
      </c>
      <c r="L520" s="198" t="str">
        <f ca="1">IF(B520="","",OFFSET(List1!W$11,tisk!A519,0))</f>
        <v/>
      </c>
      <c r="M520" s="191" t="str">
        <f ca="1">IF(B520="","",OFFSET(List1!X$11,tisk!A519,0))</f>
        <v/>
      </c>
      <c r="N520" s="176"/>
      <c r="O520" s="176"/>
      <c r="P520" s="176"/>
    </row>
    <row r="521" spans="1:16" s="2" customFormat="1" x14ac:dyDescent="0.25">
      <c r="A521" s="51"/>
      <c r="B521" s="198"/>
      <c r="C521" s="3" t="str">
        <f ca="1">IF(B520="","",CONCATENATE("Okres ",OFFSET(List1!G$11,tisk!A519,0),"
","Právní forma","
",OFFSET(List1!H$11,tisk!A519,0),"
","IČO ",OFFSET(List1!I$11,tisk!A519,0),"
 ","B.Ú. ",OFFSET(List1!J$11,tisk!A519,0)))</f>
        <v/>
      </c>
      <c r="D521" s="5" t="str">
        <f ca="1">IF(B520="","",OFFSET(List1!M$11,tisk!A519,0))</f>
        <v/>
      </c>
      <c r="E521" s="199"/>
      <c r="F521" s="47"/>
      <c r="G521" s="191"/>
      <c r="H521" s="200"/>
      <c r="I521" s="198"/>
      <c r="J521" s="198"/>
      <c r="K521" s="198"/>
      <c r="L521" s="198"/>
      <c r="M521" s="191"/>
      <c r="N521" s="176"/>
      <c r="O521" s="176"/>
      <c r="P521" s="176"/>
    </row>
    <row r="522" spans="1:16" s="2" customFormat="1" x14ac:dyDescent="0.25">
      <c r="A522" s="51">
        <f>ROW()/3-1</f>
        <v>173</v>
      </c>
      <c r="B522" s="198"/>
      <c r="C522" s="3" t="str">
        <f ca="1">IF(B520="","",CONCATENATE("Zástupce","
",OFFSET(List1!K$11,tisk!A519,0)))</f>
        <v/>
      </c>
      <c r="D522" s="5" t="str">
        <f ca="1">IF(B520="","",CONCATENATE("Dotace bude použita na:",OFFSET(List1!N$11,tisk!A519,0)))</f>
        <v/>
      </c>
      <c r="E522" s="199"/>
      <c r="F522" s="48" t="str">
        <f ca="1">IF(B520="","",OFFSET(List1!Q$11,tisk!A519,0))</f>
        <v/>
      </c>
      <c r="G522" s="191"/>
      <c r="H522" s="200"/>
      <c r="I522" s="198"/>
      <c r="J522" s="198"/>
      <c r="K522" s="198"/>
      <c r="L522" s="198"/>
      <c r="M522" s="191"/>
      <c r="N522" s="176"/>
      <c r="O522" s="176"/>
      <c r="P522" s="176"/>
    </row>
    <row r="523" spans="1:16" s="2" customFormat="1" x14ac:dyDescent="0.25">
      <c r="A523" s="51"/>
      <c r="B523" s="198" t="str">
        <f ca="1">IF(OFFSET(List1!B$11,tisk!A522,0)&gt;0,OFFSET(List1!B$11,tisk!A522,0),"")</f>
        <v/>
      </c>
      <c r="C523" s="3" t="str">
        <f ca="1">IF(B523="","",CONCATENATE(OFFSET(List1!C$11,tisk!A522,0),"
",OFFSET(List1!D$11,tisk!A522,0),"
",OFFSET(List1!E$11,tisk!A522,0),"
",OFFSET(List1!F$11,tisk!A522,0)))</f>
        <v/>
      </c>
      <c r="D523" s="64" t="str">
        <f ca="1">IF(B523="","",OFFSET(List1!L$11,tisk!A522,0))</f>
        <v/>
      </c>
      <c r="E523" s="199" t="str">
        <f ca="1">IF(B523="","",OFFSET(List1!O$11,tisk!A522,0))</f>
        <v/>
      </c>
      <c r="F523" s="48" t="str">
        <f ca="1">IF(B523="","",OFFSET(List1!P$11,tisk!A522,0))</f>
        <v/>
      </c>
      <c r="G523" s="191" t="str">
        <f ca="1">IF(B523="","",OFFSET(List1!R$11,tisk!A522,0))</f>
        <v/>
      </c>
      <c r="H523" s="200" t="str">
        <f ca="1">IF(B523="","",OFFSET(List1!S$11,tisk!A522,0))</f>
        <v/>
      </c>
      <c r="I523" s="198" t="str">
        <f ca="1">IF(B523="","",OFFSET(List1!T$11,tisk!A522,0))</f>
        <v/>
      </c>
      <c r="J523" s="198" t="str">
        <f ca="1">IF(B523="","",OFFSET(List1!U$11,tisk!A522,0))</f>
        <v/>
      </c>
      <c r="K523" s="198" t="str">
        <f ca="1">IF(B523="","",OFFSET(List1!V$11,tisk!A522,0))</f>
        <v/>
      </c>
      <c r="L523" s="198" t="str">
        <f ca="1">IF(B523="","",OFFSET(List1!W$11,tisk!A522,0))</f>
        <v/>
      </c>
      <c r="M523" s="191" t="str">
        <f ca="1">IF(B523="","",OFFSET(List1!X$11,tisk!A522,0))</f>
        <v/>
      </c>
      <c r="N523" s="176"/>
      <c r="O523" s="176"/>
      <c r="P523" s="176"/>
    </row>
    <row r="524" spans="1:16" s="2" customFormat="1" x14ac:dyDescent="0.25">
      <c r="A524" s="51"/>
      <c r="B524" s="198"/>
      <c r="C524" s="3" t="str">
        <f ca="1">IF(B523="","",CONCATENATE("Okres ",OFFSET(List1!G$11,tisk!A522,0),"
","Právní forma","
",OFFSET(List1!H$11,tisk!A522,0),"
","IČO ",OFFSET(List1!I$11,tisk!A522,0),"
 ","B.Ú. ",OFFSET(List1!J$11,tisk!A522,0)))</f>
        <v/>
      </c>
      <c r="D524" s="5" t="str">
        <f ca="1">IF(B523="","",OFFSET(List1!M$11,tisk!A522,0))</f>
        <v/>
      </c>
      <c r="E524" s="199"/>
      <c r="F524" s="47"/>
      <c r="G524" s="191"/>
      <c r="H524" s="200"/>
      <c r="I524" s="198"/>
      <c r="J524" s="198"/>
      <c r="K524" s="198"/>
      <c r="L524" s="198"/>
      <c r="M524" s="191"/>
      <c r="N524" s="176"/>
      <c r="O524" s="176"/>
      <c r="P524" s="176"/>
    </row>
    <row r="525" spans="1:16" s="2" customFormat="1" x14ac:dyDescent="0.25">
      <c r="A525" s="51">
        <f>ROW()/3-1</f>
        <v>174</v>
      </c>
      <c r="B525" s="198"/>
      <c r="C525" s="3" t="str">
        <f ca="1">IF(B523="","",CONCATENATE("Zástupce","
",OFFSET(List1!K$11,tisk!A522,0)))</f>
        <v/>
      </c>
      <c r="D525" s="5" t="str">
        <f ca="1">IF(B523="","",CONCATENATE("Dotace bude použita na:",OFFSET(List1!N$11,tisk!A522,0)))</f>
        <v/>
      </c>
      <c r="E525" s="199"/>
      <c r="F525" s="48" t="str">
        <f ca="1">IF(B523="","",OFFSET(List1!Q$11,tisk!A522,0))</f>
        <v/>
      </c>
      <c r="G525" s="191"/>
      <c r="H525" s="200"/>
      <c r="I525" s="198"/>
      <c r="J525" s="198"/>
      <c r="K525" s="198"/>
      <c r="L525" s="198"/>
      <c r="M525" s="191"/>
      <c r="N525" s="176"/>
      <c r="O525" s="176"/>
      <c r="P525" s="176"/>
    </row>
    <row r="526" spans="1:16" s="2" customFormat="1" x14ac:dyDescent="0.25">
      <c r="A526" s="51"/>
      <c r="B526" s="198" t="str">
        <f ca="1">IF(OFFSET(List1!B$11,tisk!A525,0)&gt;0,OFFSET(List1!B$11,tisk!A525,0),"")</f>
        <v/>
      </c>
      <c r="C526" s="3" t="str">
        <f ca="1">IF(B526="","",CONCATENATE(OFFSET(List1!C$11,tisk!A525,0),"
",OFFSET(List1!D$11,tisk!A525,0),"
",OFFSET(List1!E$11,tisk!A525,0),"
",OFFSET(List1!F$11,tisk!A525,0)))</f>
        <v/>
      </c>
      <c r="D526" s="64" t="str">
        <f ca="1">IF(B526="","",OFFSET(List1!L$11,tisk!A525,0))</f>
        <v/>
      </c>
      <c r="E526" s="199" t="str">
        <f ca="1">IF(B526="","",OFFSET(List1!O$11,tisk!A525,0))</f>
        <v/>
      </c>
      <c r="F526" s="48" t="str">
        <f ca="1">IF(B526="","",OFFSET(List1!P$11,tisk!A525,0))</f>
        <v/>
      </c>
      <c r="G526" s="191" t="str">
        <f ca="1">IF(B526="","",OFFSET(List1!R$11,tisk!A525,0))</f>
        <v/>
      </c>
      <c r="H526" s="200" t="str">
        <f ca="1">IF(B526="","",OFFSET(List1!S$11,tisk!A525,0))</f>
        <v/>
      </c>
      <c r="I526" s="198" t="str">
        <f ca="1">IF(B526="","",OFFSET(List1!T$11,tisk!A525,0))</f>
        <v/>
      </c>
      <c r="J526" s="198" t="str">
        <f ca="1">IF(B526="","",OFFSET(List1!U$11,tisk!A525,0))</f>
        <v/>
      </c>
      <c r="K526" s="198" t="str">
        <f ca="1">IF(B526="","",OFFSET(List1!V$11,tisk!A525,0))</f>
        <v/>
      </c>
      <c r="L526" s="198" t="str">
        <f ca="1">IF(B526="","",OFFSET(List1!W$11,tisk!A525,0))</f>
        <v/>
      </c>
      <c r="M526" s="191" t="str">
        <f ca="1">IF(B526="","",OFFSET(List1!X$11,tisk!A525,0))</f>
        <v/>
      </c>
      <c r="N526" s="176"/>
      <c r="O526" s="176"/>
      <c r="P526" s="176"/>
    </row>
    <row r="527" spans="1:16" s="2" customFormat="1" x14ac:dyDescent="0.25">
      <c r="A527" s="51"/>
      <c r="B527" s="198"/>
      <c r="C527" s="3" t="str">
        <f ca="1">IF(B526="","",CONCATENATE("Okres ",OFFSET(List1!G$11,tisk!A525,0),"
","Právní forma","
",OFFSET(List1!H$11,tisk!A525,0),"
","IČO ",OFFSET(List1!I$11,tisk!A525,0),"
 ","B.Ú. ",OFFSET(List1!J$11,tisk!A525,0)))</f>
        <v/>
      </c>
      <c r="D527" s="5" t="str">
        <f ca="1">IF(B526="","",OFFSET(List1!M$11,tisk!A525,0))</f>
        <v/>
      </c>
      <c r="E527" s="199"/>
      <c r="F527" s="47"/>
      <c r="G527" s="191"/>
      <c r="H527" s="200"/>
      <c r="I527" s="198"/>
      <c r="J527" s="198"/>
      <c r="K527" s="198"/>
      <c r="L527" s="198"/>
      <c r="M527" s="191"/>
      <c r="N527" s="176"/>
      <c r="O527" s="176"/>
      <c r="P527" s="176"/>
    </row>
    <row r="528" spans="1:16" s="2" customFormat="1" x14ac:dyDescent="0.25">
      <c r="A528" s="51">
        <f>ROW()/3-1</f>
        <v>175</v>
      </c>
      <c r="B528" s="198"/>
      <c r="C528" s="3" t="str">
        <f ca="1">IF(B526="","",CONCATENATE("Zástupce","
",OFFSET(List1!K$11,tisk!A525,0)))</f>
        <v/>
      </c>
      <c r="D528" s="5" t="str">
        <f ca="1">IF(B526="","",CONCATENATE("Dotace bude použita na:",OFFSET(List1!N$11,tisk!A525,0)))</f>
        <v/>
      </c>
      <c r="E528" s="199"/>
      <c r="F528" s="48" t="str">
        <f ca="1">IF(B526="","",OFFSET(List1!Q$11,tisk!A525,0))</f>
        <v/>
      </c>
      <c r="G528" s="191"/>
      <c r="H528" s="200"/>
      <c r="I528" s="198"/>
      <c r="J528" s="198"/>
      <c r="K528" s="198"/>
      <c r="L528" s="198"/>
      <c r="M528" s="191"/>
      <c r="N528" s="176"/>
      <c r="O528" s="176"/>
      <c r="P528" s="176"/>
    </row>
    <row r="529" spans="1:16" s="2" customFormat="1" x14ac:dyDescent="0.25">
      <c r="A529" s="51"/>
      <c r="B529" s="198" t="str">
        <f ca="1">IF(OFFSET(List1!B$11,tisk!A528,0)&gt;0,OFFSET(List1!B$11,tisk!A528,0),"")</f>
        <v/>
      </c>
      <c r="C529" s="3" t="str">
        <f ca="1">IF(B529="","",CONCATENATE(OFFSET(List1!C$11,tisk!A528,0),"
",OFFSET(List1!D$11,tisk!A528,0),"
",OFFSET(List1!E$11,tisk!A528,0),"
",OFFSET(List1!F$11,tisk!A528,0)))</f>
        <v/>
      </c>
      <c r="D529" s="64" t="str">
        <f ca="1">IF(B529="","",OFFSET(List1!L$11,tisk!A528,0))</f>
        <v/>
      </c>
      <c r="E529" s="199" t="str">
        <f ca="1">IF(B529="","",OFFSET(List1!O$11,tisk!A528,0))</f>
        <v/>
      </c>
      <c r="F529" s="48" t="str">
        <f ca="1">IF(B529="","",OFFSET(List1!P$11,tisk!A528,0))</f>
        <v/>
      </c>
      <c r="G529" s="191" t="str">
        <f ca="1">IF(B529="","",OFFSET(List1!R$11,tisk!A528,0))</f>
        <v/>
      </c>
      <c r="H529" s="200" t="str">
        <f ca="1">IF(B529="","",OFFSET(List1!S$11,tisk!A528,0))</f>
        <v/>
      </c>
      <c r="I529" s="198" t="str">
        <f ca="1">IF(B529="","",OFFSET(List1!T$11,tisk!A528,0))</f>
        <v/>
      </c>
      <c r="J529" s="198" t="str">
        <f ca="1">IF(B529="","",OFFSET(List1!U$11,tisk!A528,0))</f>
        <v/>
      </c>
      <c r="K529" s="198" t="str">
        <f ca="1">IF(B529="","",OFFSET(List1!V$11,tisk!A528,0))</f>
        <v/>
      </c>
      <c r="L529" s="198" t="str">
        <f ca="1">IF(B529="","",OFFSET(List1!W$11,tisk!A528,0))</f>
        <v/>
      </c>
      <c r="M529" s="191" t="str">
        <f ca="1">IF(B529="","",OFFSET(List1!X$11,tisk!A528,0))</f>
        <v/>
      </c>
      <c r="N529" s="176"/>
      <c r="O529" s="176"/>
      <c r="P529" s="176"/>
    </row>
    <row r="530" spans="1:16" s="2" customFormat="1" x14ac:dyDescent="0.25">
      <c r="A530" s="51"/>
      <c r="B530" s="198"/>
      <c r="C530" s="3" t="str">
        <f ca="1">IF(B529="","",CONCATENATE("Okres ",OFFSET(List1!G$11,tisk!A528,0),"
","Právní forma","
",OFFSET(List1!H$11,tisk!A528,0),"
","IČO ",OFFSET(List1!I$11,tisk!A528,0),"
 ","B.Ú. ",OFFSET(List1!J$11,tisk!A528,0)))</f>
        <v/>
      </c>
      <c r="D530" s="5" t="str">
        <f ca="1">IF(B529="","",OFFSET(List1!M$11,tisk!A528,0))</f>
        <v/>
      </c>
      <c r="E530" s="199"/>
      <c r="F530" s="47"/>
      <c r="G530" s="191"/>
      <c r="H530" s="200"/>
      <c r="I530" s="198"/>
      <c r="J530" s="198"/>
      <c r="K530" s="198"/>
      <c r="L530" s="198"/>
      <c r="M530" s="191"/>
      <c r="N530" s="176"/>
      <c r="O530" s="176"/>
      <c r="P530" s="176"/>
    </row>
    <row r="531" spans="1:16" s="2" customFormat="1" x14ac:dyDescent="0.25">
      <c r="A531" s="51">
        <f>ROW()/3-1</f>
        <v>176</v>
      </c>
      <c r="B531" s="198"/>
      <c r="C531" s="3" t="str">
        <f ca="1">IF(B529="","",CONCATENATE("Zástupce","
",OFFSET(List1!K$11,tisk!A528,0)))</f>
        <v/>
      </c>
      <c r="D531" s="5" t="str">
        <f ca="1">IF(B529="","",CONCATENATE("Dotace bude použita na:",OFFSET(List1!N$11,tisk!A528,0)))</f>
        <v/>
      </c>
      <c r="E531" s="199"/>
      <c r="F531" s="48" t="str">
        <f ca="1">IF(B529="","",OFFSET(List1!Q$11,tisk!A528,0))</f>
        <v/>
      </c>
      <c r="G531" s="191"/>
      <c r="H531" s="200"/>
      <c r="I531" s="198"/>
      <c r="J531" s="198"/>
      <c r="K531" s="198"/>
      <c r="L531" s="198"/>
      <c r="M531" s="191"/>
      <c r="N531" s="176"/>
      <c r="O531" s="176"/>
      <c r="P531" s="176"/>
    </row>
    <row r="532" spans="1:16" s="2" customFormat="1" x14ac:dyDescent="0.25">
      <c r="A532" s="51"/>
      <c r="B532" s="198" t="str">
        <f ca="1">IF(OFFSET(List1!B$11,tisk!A531,0)&gt;0,OFFSET(List1!B$11,tisk!A531,0),"")</f>
        <v/>
      </c>
      <c r="C532" s="3" t="str">
        <f ca="1">IF(B532="","",CONCATENATE(OFFSET(List1!C$11,tisk!A531,0),"
",OFFSET(List1!D$11,tisk!A531,0),"
",OFFSET(List1!E$11,tisk!A531,0),"
",OFFSET(List1!F$11,tisk!A531,0)))</f>
        <v/>
      </c>
      <c r="D532" s="64" t="str">
        <f ca="1">IF(B532="","",OFFSET(List1!L$11,tisk!A531,0))</f>
        <v/>
      </c>
      <c r="E532" s="199" t="str">
        <f ca="1">IF(B532="","",OFFSET(List1!O$11,tisk!A531,0))</f>
        <v/>
      </c>
      <c r="F532" s="48" t="str">
        <f ca="1">IF(B532="","",OFFSET(List1!P$11,tisk!A531,0))</f>
        <v/>
      </c>
      <c r="G532" s="191" t="str">
        <f ca="1">IF(B532="","",OFFSET(List1!R$11,tisk!A531,0))</f>
        <v/>
      </c>
      <c r="H532" s="200" t="str">
        <f ca="1">IF(B532="","",OFFSET(List1!S$11,tisk!A531,0))</f>
        <v/>
      </c>
      <c r="I532" s="198" t="str">
        <f ca="1">IF(B532="","",OFFSET(List1!T$11,tisk!A531,0))</f>
        <v/>
      </c>
      <c r="J532" s="198" t="str">
        <f ca="1">IF(B532="","",OFFSET(List1!U$11,tisk!A531,0))</f>
        <v/>
      </c>
      <c r="K532" s="198" t="str">
        <f ca="1">IF(B532="","",OFFSET(List1!V$11,tisk!A531,0))</f>
        <v/>
      </c>
      <c r="L532" s="198" t="str">
        <f ca="1">IF(B532="","",OFFSET(List1!W$11,tisk!A531,0))</f>
        <v/>
      </c>
      <c r="M532" s="191" t="str">
        <f ca="1">IF(B532="","",OFFSET(List1!X$11,tisk!A531,0))</f>
        <v/>
      </c>
      <c r="N532" s="176"/>
      <c r="O532" s="176"/>
      <c r="P532" s="176"/>
    </row>
    <row r="533" spans="1:16" s="2" customFormat="1" x14ac:dyDescent="0.25">
      <c r="A533" s="51"/>
      <c r="B533" s="198"/>
      <c r="C533" s="3" t="str">
        <f ca="1">IF(B532="","",CONCATENATE("Okres ",OFFSET(List1!G$11,tisk!A531,0),"
","Právní forma","
",OFFSET(List1!H$11,tisk!A531,0),"
","IČO ",OFFSET(List1!I$11,tisk!A531,0),"
 ","B.Ú. ",OFFSET(List1!J$11,tisk!A531,0)))</f>
        <v/>
      </c>
      <c r="D533" s="5" t="str">
        <f ca="1">IF(B532="","",OFFSET(List1!M$11,tisk!A531,0))</f>
        <v/>
      </c>
      <c r="E533" s="199"/>
      <c r="F533" s="47"/>
      <c r="G533" s="191"/>
      <c r="H533" s="200"/>
      <c r="I533" s="198"/>
      <c r="J533" s="198"/>
      <c r="K533" s="198"/>
      <c r="L533" s="198"/>
      <c r="M533" s="191"/>
      <c r="N533" s="176"/>
      <c r="O533" s="176"/>
      <c r="P533" s="176"/>
    </row>
    <row r="534" spans="1:16" s="2" customFormat="1" x14ac:dyDescent="0.25">
      <c r="A534" s="51">
        <f>ROW()/3-1</f>
        <v>177</v>
      </c>
      <c r="B534" s="198"/>
      <c r="C534" s="3" t="str">
        <f ca="1">IF(B532="","",CONCATENATE("Zástupce","
",OFFSET(List1!K$11,tisk!A531,0)))</f>
        <v/>
      </c>
      <c r="D534" s="5" t="str">
        <f ca="1">IF(B532="","",CONCATENATE("Dotace bude použita na:",OFFSET(List1!N$11,tisk!A531,0)))</f>
        <v/>
      </c>
      <c r="E534" s="199"/>
      <c r="F534" s="48" t="str">
        <f ca="1">IF(B532="","",OFFSET(List1!Q$11,tisk!A531,0))</f>
        <v/>
      </c>
      <c r="G534" s="191"/>
      <c r="H534" s="200"/>
      <c r="I534" s="198"/>
      <c r="J534" s="198"/>
      <c r="K534" s="198"/>
      <c r="L534" s="198"/>
      <c r="M534" s="191"/>
      <c r="N534" s="176"/>
      <c r="O534" s="176"/>
      <c r="P534" s="176"/>
    </row>
    <row r="535" spans="1:16" s="2" customFormat="1" x14ac:dyDescent="0.25">
      <c r="A535" s="51"/>
      <c r="B535" s="198" t="str">
        <f ca="1">IF(OFFSET(List1!B$11,tisk!A534,0)&gt;0,OFFSET(List1!B$11,tisk!A534,0),"")</f>
        <v/>
      </c>
      <c r="C535" s="3" t="str">
        <f ca="1">IF(B535="","",CONCATENATE(OFFSET(List1!C$11,tisk!A534,0),"
",OFFSET(List1!D$11,tisk!A534,0),"
",OFFSET(List1!E$11,tisk!A534,0),"
",OFFSET(List1!F$11,tisk!A534,0)))</f>
        <v/>
      </c>
      <c r="D535" s="64" t="str">
        <f ca="1">IF(B535="","",OFFSET(List1!L$11,tisk!A534,0))</f>
        <v/>
      </c>
      <c r="E535" s="199" t="str">
        <f ca="1">IF(B535="","",OFFSET(List1!O$11,tisk!A534,0))</f>
        <v/>
      </c>
      <c r="F535" s="48" t="str">
        <f ca="1">IF(B535="","",OFFSET(List1!P$11,tisk!A534,0))</f>
        <v/>
      </c>
      <c r="G535" s="191" t="str">
        <f ca="1">IF(B535="","",OFFSET(List1!R$11,tisk!A534,0))</f>
        <v/>
      </c>
      <c r="H535" s="200" t="str">
        <f ca="1">IF(B535="","",OFFSET(List1!S$11,tisk!A534,0))</f>
        <v/>
      </c>
      <c r="I535" s="198" t="str">
        <f ca="1">IF(B535="","",OFFSET(List1!T$11,tisk!A534,0))</f>
        <v/>
      </c>
      <c r="J535" s="198" t="str">
        <f ca="1">IF(B535="","",OFFSET(List1!U$11,tisk!A534,0))</f>
        <v/>
      </c>
      <c r="K535" s="198" t="str">
        <f ca="1">IF(B535="","",OFFSET(List1!V$11,tisk!A534,0))</f>
        <v/>
      </c>
      <c r="L535" s="198" t="str">
        <f ca="1">IF(B535="","",OFFSET(List1!W$11,tisk!A534,0))</f>
        <v/>
      </c>
      <c r="M535" s="191" t="str">
        <f ca="1">IF(B535="","",OFFSET(List1!X$11,tisk!A534,0))</f>
        <v/>
      </c>
      <c r="N535" s="176"/>
      <c r="O535" s="176"/>
      <c r="P535" s="176"/>
    </row>
    <row r="536" spans="1:16" s="2" customFormat="1" x14ac:dyDescent="0.25">
      <c r="A536" s="51"/>
      <c r="B536" s="198"/>
      <c r="C536" s="3" t="str">
        <f ca="1">IF(B535="","",CONCATENATE("Okres ",OFFSET(List1!G$11,tisk!A534,0),"
","Právní forma","
",OFFSET(List1!H$11,tisk!A534,0),"
","IČO ",OFFSET(List1!I$11,tisk!A534,0),"
 ","B.Ú. ",OFFSET(List1!J$11,tisk!A534,0)))</f>
        <v/>
      </c>
      <c r="D536" s="5" t="str">
        <f ca="1">IF(B535="","",OFFSET(List1!M$11,tisk!A534,0))</f>
        <v/>
      </c>
      <c r="E536" s="199"/>
      <c r="F536" s="47"/>
      <c r="G536" s="191"/>
      <c r="H536" s="200"/>
      <c r="I536" s="198"/>
      <c r="J536" s="198"/>
      <c r="K536" s="198"/>
      <c r="L536" s="198"/>
      <c r="M536" s="191"/>
      <c r="N536" s="176"/>
      <c r="O536" s="176"/>
      <c r="P536" s="176"/>
    </row>
    <row r="537" spans="1:16" s="2" customFormat="1" x14ac:dyDescent="0.25">
      <c r="A537" s="51">
        <f>ROW()/3-1</f>
        <v>178</v>
      </c>
      <c r="B537" s="198"/>
      <c r="C537" s="3" t="str">
        <f ca="1">IF(B535="","",CONCATENATE("Zástupce","
",OFFSET(List1!K$11,tisk!A534,0)))</f>
        <v/>
      </c>
      <c r="D537" s="5" t="str">
        <f ca="1">IF(B535="","",CONCATENATE("Dotace bude použita na:",OFFSET(List1!N$11,tisk!A534,0)))</f>
        <v/>
      </c>
      <c r="E537" s="199"/>
      <c r="F537" s="48" t="str">
        <f ca="1">IF(B535="","",OFFSET(List1!Q$11,tisk!A534,0))</f>
        <v/>
      </c>
      <c r="G537" s="191"/>
      <c r="H537" s="200"/>
      <c r="I537" s="198"/>
      <c r="J537" s="198"/>
      <c r="K537" s="198"/>
      <c r="L537" s="198"/>
      <c r="M537" s="191"/>
      <c r="N537" s="176"/>
      <c r="O537" s="176"/>
      <c r="P537" s="176"/>
    </row>
    <row r="538" spans="1:16" s="2" customFormat="1" x14ac:dyDescent="0.25">
      <c r="A538" s="51"/>
      <c r="B538" s="198" t="str">
        <f ca="1">IF(OFFSET(List1!B$11,tisk!A537,0)&gt;0,OFFSET(List1!B$11,tisk!A537,0),"")</f>
        <v/>
      </c>
      <c r="C538" s="3" t="str">
        <f ca="1">IF(B538="","",CONCATENATE(OFFSET(List1!C$11,tisk!A537,0),"
",OFFSET(List1!D$11,tisk!A537,0),"
",OFFSET(List1!E$11,tisk!A537,0),"
",OFFSET(List1!F$11,tisk!A537,0)))</f>
        <v/>
      </c>
      <c r="D538" s="64" t="str">
        <f ca="1">IF(B538="","",OFFSET(List1!L$11,tisk!A537,0))</f>
        <v/>
      </c>
      <c r="E538" s="199" t="str">
        <f ca="1">IF(B538="","",OFFSET(List1!O$11,tisk!A537,0))</f>
        <v/>
      </c>
      <c r="F538" s="48" t="str">
        <f ca="1">IF(B538="","",OFFSET(List1!P$11,tisk!A537,0))</f>
        <v/>
      </c>
      <c r="G538" s="191" t="str">
        <f ca="1">IF(B538="","",OFFSET(List1!R$11,tisk!A537,0))</f>
        <v/>
      </c>
      <c r="H538" s="200" t="str">
        <f ca="1">IF(B538="","",OFFSET(List1!S$11,tisk!A537,0))</f>
        <v/>
      </c>
      <c r="I538" s="198" t="str">
        <f ca="1">IF(B538="","",OFFSET(List1!T$11,tisk!A537,0))</f>
        <v/>
      </c>
      <c r="J538" s="198" t="str">
        <f ca="1">IF(B538="","",OFFSET(List1!U$11,tisk!A537,0))</f>
        <v/>
      </c>
      <c r="K538" s="198" t="str">
        <f ca="1">IF(B538="","",OFFSET(List1!V$11,tisk!A537,0))</f>
        <v/>
      </c>
      <c r="L538" s="198" t="str">
        <f ca="1">IF(B538="","",OFFSET(List1!W$11,tisk!A537,0))</f>
        <v/>
      </c>
      <c r="M538" s="191" t="str">
        <f ca="1">IF(B538="","",OFFSET(List1!X$11,tisk!A537,0))</f>
        <v/>
      </c>
      <c r="N538" s="176"/>
      <c r="O538" s="176"/>
      <c r="P538" s="176"/>
    </row>
    <row r="539" spans="1:16" s="2" customFormat="1" x14ac:dyDescent="0.25">
      <c r="A539" s="51"/>
      <c r="B539" s="198"/>
      <c r="C539" s="3" t="str">
        <f ca="1">IF(B538="","",CONCATENATE("Okres ",OFFSET(List1!G$11,tisk!A537,0),"
","Právní forma","
",OFFSET(List1!H$11,tisk!A537,0),"
","IČO ",OFFSET(List1!I$11,tisk!A537,0),"
 ","B.Ú. ",OFFSET(List1!J$11,tisk!A537,0)))</f>
        <v/>
      </c>
      <c r="D539" s="5" t="str">
        <f ca="1">IF(B538="","",OFFSET(List1!M$11,tisk!A537,0))</f>
        <v/>
      </c>
      <c r="E539" s="199"/>
      <c r="F539" s="47"/>
      <c r="G539" s="191"/>
      <c r="H539" s="200"/>
      <c r="I539" s="198"/>
      <c r="J539" s="198"/>
      <c r="K539" s="198"/>
      <c r="L539" s="198"/>
      <c r="M539" s="191"/>
      <c r="N539" s="176"/>
      <c r="O539" s="176"/>
      <c r="P539" s="176"/>
    </row>
    <row r="540" spans="1:16" s="2" customFormat="1" x14ac:dyDescent="0.25">
      <c r="A540" s="51">
        <f>ROW()/3-1</f>
        <v>179</v>
      </c>
      <c r="B540" s="198"/>
      <c r="C540" s="3" t="str">
        <f ca="1">IF(B538="","",CONCATENATE("Zástupce","
",OFFSET(List1!K$11,tisk!A537,0)))</f>
        <v/>
      </c>
      <c r="D540" s="5" t="str">
        <f ca="1">IF(B538="","",CONCATENATE("Dotace bude použita na:",OFFSET(List1!N$11,tisk!A537,0)))</f>
        <v/>
      </c>
      <c r="E540" s="199"/>
      <c r="F540" s="48" t="str">
        <f ca="1">IF(B538="","",OFFSET(List1!Q$11,tisk!A537,0))</f>
        <v/>
      </c>
      <c r="G540" s="191"/>
      <c r="H540" s="200"/>
      <c r="I540" s="198"/>
      <c r="J540" s="198"/>
      <c r="K540" s="198"/>
      <c r="L540" s="198"/>
      <c r="M540" s="191"/>
      <c r="N540" s="176"/>
      <c r="O540" s="176"/>
      <c r="P540" s="176"/>
    </row>
    <row r="541" spans="1:16" s="2" customFormat="1" x14ac:dyDescent="0.25">
      <c r="A541" s="51"/>
      <c r="B541" s="198" t="str">
        <f ca="1">IF(OFFSET(List1!B$11,tisk!A540,0)&gt;0,OFFSET(List1!B$11,tisk!A540,0),"")</f>
        <v/>
      </c>
      <c r="C541" s="3" t="str">
        <f ca="1">IF(B541="","",CONCATENATE(OFFSET(List1!C$11,tisk!A540,0),"
",OFFSET(List1!D$11,tisk!A540,0),"
",OFFSET(List1!E$11,tisk!A540,0),"
",OFFSET(List1!F$11,tisk!A540,0)))</f>
        <v/>
      </c>
      <c r="D541" s="64" t="str">
        <f ca="1">IF(B541="","",OFFSET(List1!L$11,tisk!A540,0))</f>
        <v/>
      </c>
      <c r="E541" s="199" t="str">
        <f ca="1">IF(B541="","",OFFSET(List1!O$11,tisk!A540,0))</f>
        <v/>
      </c>
      <c r="F541" s="48" t="str">
        <f ca="1">IF(B541="","",OFFSET(List1!P$11,tisk!A540,0))</f>
        <v/>
      </c>
      <c r="G541" s="191" t="str">
        <f ca="1">IF(B541="","",OFFSET(List1!R$11,tisk!A540,0))</f>
        <v/>
      </c>
      <c r="H541" s="200" t="str">
        <f ca="1">IF(B541="","",OFFSET(List1!S$11,tisk!A540,0))</f>
        <v/>
      </c>
      <c r="I541" s="198" t="str">
        <f ca="1">IF(B541="","",OFFSET(List1!T$11,tisk!A540,0))</f>
        <v/>
      </c>
      <c r="J541" s="198" t="str">
        <f ca="1">IF(B541="","",OFFSET(List1!U$11,tisk!A540,0))</f>
        <v/>
      </c>
      <c r="K541" s="198" t="str">
        <f ca="1">IF(B541="","",OFFSET(List1!V$11,tisk!A540,0))</f>
        <v/>
      </c>
      <c r="L541" s="198" t="str">
        <f ca="1">IF(B541="","",OFFSET(List1!W$11,tisk!A540,0))</f>
        <v/>
      </c>
      <c r="M541" s="191" t="str">
        <f ca="1">IF(B541="","",OFFSET(List1!X$11,tisk!A540,0))</f>
        <v/>
      </c>
      <c r="N541" s="176"/>
      <c r="O541" s="176"/>
      <c r="P541" s="176"/>
    </row>
    <row r="542" spans="1:16" s="2" customFormat="1" x14ac:dyDescent="0.25">
      <c r="A542" s="51"/>
      <c r="B542" s="198"/>
      <c r="C542" s="3" t="str">
        <f ca="1">IF(B541="","",CONCATENATE("Okres ",OFFSET(List1!G$11,tisk!A540,0),"
","Právní forma","
",OFFSET(List1!H$11,tisk!A540,0),"
","IČO ",OFFSET(List1!I$11,tisk!A540,0),"
 ","B.Ú. ",OFFSET(List1!J$11,tisk!A540,0)))</f>
        <v/>
      </c>
      <c r="D542" s="5" t="str">
        <f ca="1">IF(B541="","",OFFSET(List1!M$11,tisk!A540,0))</f>
        <v/>
      </c>
      <c r="E542" s="199"/>
      <c r="F542" s="47"/>
      <c r="G542" s="191"/>
      <c r="H542" s="200"/>
      <c r="I542" s="198"/>
      <c r="J542" s="198"/>
      <c r="K542" s="198"/>
      <c r="L542" s="198"/>
      <c r="M542" s="191"/>
      <c r="N542" s="176"/>
      <c r="O542" s="176"/>
      <c r="P542" s="176"/>
    </row>
    <row r="543" spans="1:16" s="2" customFormat="1" x14ac:dyDescent="0.25">
      <c r="A543" s="51">
        <f>ROW()/3-1</f>
        <v>180</v>
      </c>
      <c r="B543" s="198"/>
      <c r="C543" s="3" t="str">
        <f ca="1">IF(B541="","",CONCATENATE("Zástupce","
",OFFSET(List1!K$11,tisk!A540,0)))</f>
        <v/>
      </c>
      <c r="D543" s="5" t="str">
        <f ca="1">IF(B541="","",CONCATENATE("Dotace bude použita na:",OFFSET(List1!N$11,tisk!A540,0)))</f>
        <v/>
      </c>
      <c r="E543" s="199"/>
      <c r="F543" s="48" t="str">
        <f ca="1">IF(B541="","",OFFSET(List1!Q$11,tisk!A540,0))</f>
        <v/>
      </c>
      <c r="G543" s="191"/>
      <c r="H543" s="200"/>
      <c r="I543" s="198"/>
      <c r="J543" s="198"/>
      <c r="K543" s="198"/>
      <c r="L543" s="198"/>
      <c r="M543" s="191"/>
      <c r="N543" s="176"/>
      <c r="O543" s="176"/>
      <c r="P543" s="176"/>
    </row>
    <row r="544" spans="1:16" s="2" customFormat="1" x14ac:dyDescent="0.25">
      <c r="A544" s="51"/>
      <c r="B544" s="198" t="str">
        <f ca="1">IF(OFFSET(List1!B$11,tisk!A543,0)&gt;0,OFFSET(List1!B$11,tisk!A543,0),"")</f>
        <v/>
      </c>
      <c r="C544" s="3" t="str">
        <f ca="1">IF(B544="","",CONCATENATE(OFFSET(List1!C$11,tisk!A543,0),"
",OFFSET(List1!D$11,tisk!A543,0),"
",OFFSET(List1!E$11,tisk!A543,0),"
",OFFSET(List1!F$11,tisk!A543,0)))</f>
        <v/>
      </c>
      <c r="D544" s="64" t="str">
        <f ca="1">IF(B544="","",OFFSET(List1!L$11,tisk!A543,0))</f>
        <v/>
      </c>
      <c r="E544" s="199" t="str">
        <f ca="1">IF(B544="","",OFFSET(List1!O$11,tisk!A543,0))</f>
        <v/>
      </c>
      <c r="F544" s="48" t="str">
        <f ca="1">IF(B544="","",OFFSET(List1!P$11,tisk!A543,0))</f>
        <v/>
      </c>
      <c r="G544" s="191" t="str">
        <f ca="1">IF(B544="","",OFFSET(List1!R$11,tisk!A543,0))</f>
        <v/>
      </c>
      <c r="H544" s="200" t="str">
        <f ca="1">IF(B544="","",OFFSET(List1!S$11,tisk!A543,0))</f>
        <v/>
      </c>
      <c r="I544" s="198" t="str">
        <f ca="1">IF(B544="","",OFFSET(List1!T$11,tisk!A543,0))</f>
        <v/>
      </c>
      <c r="J544" s="198" t="str">
        <f ca="1">IF(B544="","",OFFSET(List1!U$11,tisk!A543,0))</f>
        <v/>
      </c>
      <c r="K544" s="198" t="str">
        <f ca="1">IF(B544="","",OFFSET(List1!V$11,tisk!A543,0))</f>
        <v/>
      </c>
      <c r="L544" s="198" t="str">
        <f ca="1">IF(B544="","",OFFSET(List1!W$11,tisk!A543,0))</f>
        <v/>
      </c>
      <c r="M544" s="191" t="str">
        <f ca="1">IF(B544="","",OFFSET(List1!X$11,tisk!A543,0))</f>
        <v/>
      </c>
      <c r="N544" s="176"/>
      <c r="O544" s="176"/>
      <c r="P544" s="176"/>
    </row>
    <row r="545" spans="1:16" s="2" customFormat="1" x14ac:dyDescent="0.25">
      <c r="A545" s="51"/>
      <c r="B545" s="198"/>
      <c r="C545" s="3" t="str">
        <f ca="1">IF(B544="","",CONCATENATE("Okres ",OFFSET(List1!G$11,tisk!A543,0),"
","Právní forma","
",OFFSET(List1!H$11,tisk!A543,0),"
","IČO ",OFFSET(List1!I$11,tisk!A543,0),"
 ","B.Ú. ",OFFSET(List1!J$11,tisk!A543,0)))</f>
        <v/>
      </c>
      <c r="D545" s="5" t="str">
        <f ca="1">IF(B544="","",OFFSET(List1!M$11,tisk!A543,0))</f>
        <v/>
      </c>
      <c r="E545" s="199"/>
      <c r="F545" s="47"/>
      <c r="G545" s="191"/>
      <c r="H545" s="200"/>
      <c r="I545" s="198"/>
      <c r="J545" s="198"/>
      <c r="K545" s="198"/>
      <c r="L545" s="198"/>
      <c r="M545" s="191"/>
      <c r="N545" s="176"/>
      <c r="O545" s="176"/>
      <c r="P545" s="176"/>
    </row>
    <row r="546" spans="1:16" s="2" customFormat="1" x14ac:dyDescent="0.25">
      <c r="A546" s="51">
        <f>ROW()/3-1</f>
        <v>181</v>
      </c>
      <c r="B546" s="198"/>
      <c r="C546" s="3" t="str">
        <f ca="1">IF(B544="","",CONCATENATE("Zástupce","
",OFFSET(List1!K$11,tisk!A543,0)))</f>
        <v/>
      </c>
      <c r="D546" s="5" t="str">
        <f ca="1">IF(B544="","",CONCATENATE("Dotace bude použita na:",OFFSET(List1!N$11,tisk!A543,0)))</f>
        <v/>
      </c>
      <c r="E546" s="199"/>
      <c r="F546" s="48" t="str">
        <f ca="1">IF(B544="","",OFFSET(List1!Q$11,tisk!A543,0))</f>
        <v/>
      </c>
      <c r="G546" s="191"/>
      <c r="H546" s="200"/>
      <c r="I546" s="198"/>
      <c r="J546" s="198"/>
      <c r="K546" s="198"/>
      <c r="L546" s="198"/>
      <c r="M546" s="191"/>
      <c r="N546" s="176"/>
      <c r="O546" s="176"/>
      <c r="P546" s="176"/>
    </row>
    <row r="547" spans="1:16" s="2" customFormat="1" x14ac:dyDescent="0.25">
      <c r="A547" s="51"/>
      <c r="B547" s="198" t="str">
        <f ca="1">IF(OFFSET(List1!B$11,tisk!A546,0)&gt;0,OFFSET(List1!B$11,tisk!A546,0),"")</f>
        <v/>
      </c>
      <c r="C547" s="3" t="str">
        <f ca="1">IF(B547="","",CONCATENATE(OFFSET(List1!C$11,tisk!A546,0),"
",OFFSET(List1!D$11,tisk!A546,0),"
",OFFSET(List1!E$11,tisk!A546,0),"
",OFFSET(List1!F$11,tisk!A546,0)))</f>
        <v/>
      </c>
      <c r="D547" s="64" t="str">
        <f ca="1">IF(B547="","",OFFSET(List1!L$11,tisk!A546,0))</f>
        <v/>
      </c>
      <c r="E547" s="199" t="str">
        <f ca="1">IF(B547="","",OFFSET(List1!O$11,tisk!A546,0))</f>
        <v/>
      </c>
      <c r="F547" s="48" t="str">
        <f ca="1">IF(B547="","",OFFSET(List1!P$11,tisk!A546,0))</f>
        <v/>
      </c>
      <c r="G547" s="191" t="str">
        <f ca="1">IF(B547="","",OFFSET(List1!R$11,tisk!A546,0))</f>
        <v/>
      </c>
      <c r="H547" s="200" t="str">
        <f ca="1">IF(B547="","",OFFSET(List1!S$11,tisk!A546,0))</f>
        <v/>
      </c>
      <c r="I547" s="198" t="str">
        <f ca="1">IF(B547="","",OFFSET(List1!T$11,tisk!A546,0))</f>
        <v/>
      </c>
      <c r="J547" s="198" t="str">
        <f ca="1">IF(B547="","",OFFSET(List1!U$11,tisk!A546,0))</f>
        <v/>
      </c>
      <c r="K547" s="198" t="str">
        <f ca="1">IF(B547="","",OFFSET(List1!V$11,tisk!A546,0))</f>
        <v/>
      </c>
      <c r="L547" s="198" t="str">
        <f ca="1">IF(B547="","",OFFSET(List1!W$11,tisk!A546,0))</f>
        <v/>
      </c>
      <c r="M547" s="191" t="str">
        <f ca="1">IF(B547="","",OFFSET(List1!X$11,tisk!A546,0))</f>
        <v/>
      </c>
      <c r="N547" s="176"/>
      <c r="O547" s="176"/>
      <c r="P547" s="176"/>
    </row>
    <row r="548" spans="1:16" s="2" customFormat="1" x14ac:dyDescent="0.25">
      <c r="A548" s="51"/>
      <c r="B548" s="198"/>
      <c r="C548" s="3" t="str">
        <f ca="1">IF(B547="","",CONCATENATE("Okres ",OFFSET(List1!G$11,tisk!A546,0),"
","Právní forma","
",OFFSET(List1!H$11,tisk!A546,0),"
","IČO ",OFFSET(List1!I$11,tisk!A546,0),"
 ","B.Ú. ",OFFSET(List1!J$11,tisk!A546,0)))</f>
        <v/>
      </c>
      <c r="D548" s="5" t="str">
        <f ca="1">IF(B547="","",OFFSET(List1!M$11,tisk!A546,0))</f>
        <v/>
      </c>
      <c r="E548" s="199"/>
      <c r="F548" s="47"/>
      <c r="G548" s="191"/>
      <c r="H548" s="200"/>
      <c r="I548" s="198"/>
      <c r="J548" s="198"/>
      <c r="K548" s="198"/>
      <c r="L548" s="198"/>
      <c r="M548" s="191"/>
      <c r="N548" s="176"/>
      <c r="O548" s="176"/>
      <c r="P548" s="176"/>
    </row>
    <row r="549" spans="1:16" s="2" customFormat="1" x14ac:dyDescent="0.25">
      <c r="A549" s="51">
        <f>ROW()/3-1</f>
        <v>182</v>
      </c>
      <c r="B549" s="198"/>
      <c r="C549" s="3" t="str">
        <f ca="1">IF(B547="","",CONCATENATE("Zástupce","
",OFFSET(List1!K$11,tisk!A546,0)))</f>
        <v/>
      </c>
      <c r="D549" s="5" t="str">
        <f ca="1">IF(B547="","",CONCATENATE("Dotace bude použita na:",OFFSET(List1!N$11,tisk!A546,0)))</f>
        <v/>
      </c>
      <c r="E549" s="199"/>
      <c r="F549" s="48" t="str">
        <f ca="1">IF(B547="","",OFFSET(List1!Q$11,tisk!A546,0))</f>
        <v/>
      </c>
      <c r="G549" s="191"/>
      <c r="H549" s="200"/>
      <c r="I549" s="198"/>
      <c r="J549" s="198"/>
      <c r="K549" s="198"/>
      <c r="L549" s="198"/>
      <c r="M549" s="191"/>
      <c r="N549" s="176"/>
      <c r="O549" s="176"/>
      <c r="P549" s="176"/>
    </row>
    <row r="550" spans="1:16" s="2" customFormat="1" x14ac:dyDescent="0.25">
      <c r="A550" s="51"/>
      <c r="B550" s="198" t="str">
        <f ca="1">IF(OFFSET(List1!B$11,tisk!A549,0)&gt;0,OFFSET(List1!B$11,tisk!A549,0),"")</f>
        <v/>
      </c>
      <c r="C550" s="3" t="str">
        <f ca="1">IF(B550="","",CONCATENATE(OFFSET(List1!C$11,tisk!A549,0),"
",OFFSET(List1!D$11,tisk!A549,0),"
",OFFSET(List1!E$11,tisk!A549,0),"
",OFFSET(List1!F$11,tisk!A549,0)))</f>
        <v/>
      </c>
      <c r="D550" s="64" t="str">
        <f ca="1">IF(B550="","",OFFSET(List1!L$11,tisk!A549,0))</f>
        <v/>
      </c>
      <c r="E550" s="199" t="str">
        <f ca="1">IF(B550="","",OFFSET(List1!O$11,tisk!A549,0))</f>
        <v/>
      </c>
      <c r="F550" s="48" t="str">
        <f ca="1">IF(B550="","",OFFSET(List1!P$11,tisk!A549,0))</f>
        <v/>
      </c>
      <c r="G550" s="191" t="str">
        <f ca="1">IF(B550="","",OFFSET(List1!R$11,tisk!A549,0))</f>
        <v/>
      </c>
      <c r="H550" s="200" t="str">
        <f ca="1">IF(B550="","",OFFSET(List1!S$11,tisk!A549,0))</f>
        <v/>
      </c>
      <c r="I550" s="198" t="str">
        <f ca="1">IF(B550="","",OFFSET(List1!T$11,tisk!A549,0))</f>
        <v/>
      </c>
      <c r="J550" s="198" t="str">
        <f ca="1">IF(B550="","",OFFSET(List1!U$11,tisk!A549,0))</f>
        <v/>
      </c>
      <c r="K550" s="198" t="str">
        <f ca="1">IF(B550="","",OFFSET(List1!V$11,tisk!A549,0))</f>
        <v/>
      </c>
      <c r="L550" s="198" t="str">
        <f ca="1">IF(B550="","",OFFSET(List1!W$11,tisk!A549,0))</f>
        <v/>
      </c>
      <c r="M550" s="191" t="str">
        <f ca="1">IF(B550="","",OFFSET(List1!X$11,tisk!A549,0))</f>
        <v/>
      </c>
      <c r="N550" s="176"/>
      <c r="O550" s="176"/>
      <c r="P550" s="176"/>
    </row>
    <row r="551" spans="1:16" s="2" customFormat="1" x14ac:dyDescent="0.25">
      <c r="A551" s="51"/>
      <c r="B551" s="198"/>
      <c r="C551" s="3" t="str">
        <f ca="1">IF(B550="","",CONCATENATE("Okres ",OFFSET(List1!G$11,tisk!A549,0),"
","Právní forma","
",OFFSET(List1!H$11,tisk!A549,0),"
","IČO ",OFFSET(List1!I$11,tisk!A549,0),"
 ","B.Ú. ",OFFSET(List1!J$11,tisk!A549,0)))</f>
        <v/>
      </c>
      <c r="D551" s="5" t="str">
        <f ca="1">IF(B550="","",OFFSET(List1!M$11,tisk!A549,0))</f>
        <v/>
      </c>
      <c r="E551" s="199"/>
      <c r="F551" s="47"/>
      <c r="G551" s="191"/>
      <c r="H551" s="200"/>
      <c r="I551" s="198"/>
      <c r="J551" s="198"/>
      <c r="K551" s="198"/>
      <c r="L551" s="198"/>
      <c r="M551" s="191"/>
      <c r="N551" s="176"/>
      <c r="O551" s="176"/>
      <c r="P551" s="176"/>
    </row>
    <row r="552" spans="1:16" s="2" customFormat="1" x14ac:dyDescent="0.25">
      <c r="A552" s="51">
        <f>ROW()/3-1</f>
        <v>183</v>
      </c>
      <c r="B552" s="198"/>
      <c r="C552" s="3" t="str">
        <f ca="1">IF(B550="","",CONCATENATE("Zástupce","
",OFFSET(List1!K$11,tisk!A549,0)))</f>
        <v/>
      </c>
      <c r="D552" s="5" t="str">
        <f ca="1">IF(B550="","",CONCATENATE("Dotace bude použita na:",OFFSET(List1!N$11,tisk!A549,0)))</f>
        <v/>
      </c>
      <c r="E552" s="199"/>
      <c r="F552" s="48" t="str">
        <f ca="1">IF(B550="","",OFFSET(List1!Q$11,tisk!A549,0))</f>
        <v/>
      </c>
      <c r="G552" s="191"/>
      <c r="H552" s="200"/>
      <c r="I552" s="198"/>
      <c r="J552" s="198"/>
      <c r="K552" s="198"/>
      <c r="L552" s="198"/>
      <c r="M552" s="191"/>
      <c r="N552" s="176"/>
      <c r="O552" s="176"/>
      <c r="P552" s="176"/>
    </row>
    <row r="553" spans="1:16" s="2" customFormat="1" x14ac:dyDescent="0.25">
      <c r="A553" s="51"/>
      <c r="B553" s="198" t="str">
        <f ca="1">IF(OFFSET(List1!B$11,tisk!A552,0)&gt;0,OFFSET(List1!B$11,tisk!A552,0),"")</f>
        <v/>
      </c>
      <c r="C553" s="3" t="str">
        <f ca="1">IF(B553="","",CONCATENATE(OFFSET(List1!C$11,tisk!A552,0),"
",OFFSET(List1!D$11,tisk!A552,0),"
",OFFSET(List1!E$11,tisk!A552,0),"
",OFFSET(List1!F$11,tisk!A552,0)))</f>
        <v/>
      </c>
      <c r="D553" s="64" t="str">
        <f ca="1">IF(B553="","",OFFSET(List1!L$11,tisk!A552,0))</f>
        <v/>
      </c>
      <c r="E553" s="199" t="str">
        <f ca="1">IF(B553="","",OFFSET(List1!O$11,tisk!A552,0))</f>
        <v/>
      </c>
      <c r="F553" s="48" t="str">
        <f ca="1">IF(B553="","",OFFSET(List1!P$11,tisk!A552,0))</f>
        <v/>
      </c>
      <c r="G553" s="191" t="str">
        <f ca="1">IF(B553="","",OFFSET(List1!R$11,tisk!A552,0))</f>
        <v/>
      </c>
      <c r="H553" s="200" t="str">
        <f ca="1">IF(B553="","",OFFSET(List1!S$11,tisk!A552,0))</f>
        <v/>
      </c>
      <c r="I553" s="198" t="str">
        <f ca="1">IF(B553="","",OFFSET(List1!T$11,tisk!A552,0))</f>
        <v/>
      </c>
      <c r="J553" s="198" t="str">
        <f ca="1">IF(B553="","",OFFSET(List1!U$11,tisk!A552,0))</f>
        <v/>
      </c>
      <c r="K553" s="198" t="str">
        <f ca="1">IF(B553="","",OFFSET(List1!V$11,tisk!A552,0))</f>
        <v/>
      </c>
      <c r="L553" s="198" t="str">
        <f ca="1">IF(B553="","",OFFSET(List1!W$11,tisk!A552,0))</f>
        <v/>
      </c>
      <c r="M553" s="191" t="str">
        <f ca="1">IF(B553="","",OFFSET(List1!X$11,tisk!A552,0))</f>
        <v/>
      </c>
      <c r="N553" s="176"/>
      <c r="O553" s="176"/>
      <c r="P553" s="176"/>
    </row>
    <row r="554" spans="1:16" s="2" customFormat="1" x14ac:dyDescent="0.25">
      <c r="A554" s="51"/>
      <c r="B554" s="198"/>
      <c r="C554" s="3" t="str">
        <f ca="1">IF(B553="","",CONCATENATE("Okres ",OFFSET(List1!G$11,tisk!A552,0),"
","Právní forma","
",OFFSET(List1!H$11,tisk!A552,0),"
","IČO ",OFFSET(List1!I$11,tisk!A552,0),"
 ","B.Ú. ",OFFSET(List1!J$11,tisk!A552,0)))</f>
        <v/>
      </c>
      <c r="D554" s="5" t="str">
        <f ca="1">IF(B553="","",OFFSET(List1!M$11,tisk!A552,0))</f>
        <v/>
      </c>
      <c r="E554" s="199"/>
      <c r="F554" s="47"/>
      <c r="G554" s="191"/>
      <c r="H554" s="200"/>
      <c r="I554" s="198"/>
      <c r="J554" s="198"/>
      <c r="K554" s="198"/>
      <c r="L554" s="198"/>
      <c r="M554" s="191"/>
      <c r="N554" s="176"/>
      <c r="O554" s="176"/>
      <c r="P554" s="176"/>
    </row>
    <row r="555" spans="1:16" s="2" customFormat="1" x14ac:dyDescent="0.25">
      <c r="A555" s="51">
        <f>ROW()/3-1</f>
        <v>184</v>
      </c>
      <c r="B555" s="198"/>
      <c r="C555" s="3" t="str">
        <f ca="1">IF(B553="","",CONCATENATE("Zástupce","
",OFFSET(List1!K$11,tisk!A552,0)))</f>
        <v/>
      </c>
      <c r="D555" s="5" t="str">
        <f ca="1">IF(B553="","",CONCATENATE("Dotace bude použita na:",OFFSET(List1!N$11,tisk!A552,0)))</f>
        <v/>
      </c>
      <c r="E555" s="199"/>
      <c r="F555" s="48" t="str">
        <f ca="1">IF(B553="","",OFFSET(List1!Q$11,tisk!A552,0))</f>
        <v/>
      </c>
      <c r="G555" s="191"/>
      <c r="H555" s="200"/>
      <c r="I555" s="198"/>
      <c r="J555" s="198"/>
      <c r="K555" s="198"/>
      <c r="L555" s="198"/>
      <c r="M555" s="191"/>
      <c r="N555" s="176"/>
      <c r="O555" s="176"/>
      <c r="P555" s="176"/>
    </row>
    <row r="556" spans="1:16" s="2" customFormat="1" x14ac:dyDescent="0.25">
      <c r="A556" s="51"/>
      <c r="B556" s="198" t="str">
        <f ca="1">IF(OFFSET(List1!B$11,tisk!A555,0)&gt;0,OFFSET(List1!B$11,tisk!A555,0),"")</f>
        <v/>
      </c>
      <c r="C556" s="3" t="str">
        <f ca="1">IF(B556="","",CONCATENATE(OFFSET(List1!C$11,tisk!A555,0),"
",OFFSET(List1!D$11,tisk!A555,0),"
",OFFSET(List1!E$11,tisk!A555,0),"
",OFFSET(List1!F$11,tisk!A555,0)))</f>
        <v/>
      </c>
      <c r="D556" s="64" t="str">
        <f ca="1">IF(B556="","",OFFSET(List1!L$11,tisk!A555,0))</f>
        <v/>
      </c>
      <c r="E556" s="199" t="str">
        <f ca="1">IF(B556="","",OFFSET(List1!O$11,tisk!A555,0))</f>
        <v/>
      </c>
      <c r="F556" s="48" t="str">
        <f ca="1">IF(B556="","",OFFSET(List1!P$11,tisk!A555,0))</f>
        <v/>
      </c>
      <c r="G556" s="191" t="str">
        <f ca="1">IF(B556="","",OFFSET(List1!R$11,tisk!A555,0))</f>
        <v/>
      </c>
      <c r="H556" s="200" t="str">
        <f ca="1">IF(B556="","",OFFSET(List1!S$11,tisk!A555,0))</f>
        <v/>
      </c>
      <c r="I556" s="198" t="str">
        <f ca="1">IF(B556="","",OFFSET(List1!T$11,tisk!A555,0))</f>
        <v/>
      </c>
      <c r="J556" s="198" t="str">
        <f ca="1">IF(B556="","",OFFSET(List1!U$11,tisk!A555,0))</f>
        <v/>
      </c>
      <c r="K556" s="198" t="str">
        <f ca="1">IF(B556="","",OFFSET(List1!V$11,tisk!A555,0))</f>
        <v/>
      </c>
      <c r="L556" s="198" t="str">
        <f ca="1">IF(B556="","",OFFSET(List1!W$11,tisk!A555,0))</f>
        <v/>
      </c>
      <c r="M556" s="191" t="str">
        <f ca="1">IF(B556="","",OFFSET(List1!X$11,tisk!A555,0))</f>
        <v/>
      </c>
      <c r="N556" s="176"/>
      <c r="O556" s="176"/>
      <c r="P556" s="176"/>
    </row>
    <row r="557" spans="1:16" s="2" customFormat="1" x14ac:dyDescent="0.25">
      <c r="A557" s="51"/>
      <c r="B557" s="198"/>
      <c r="C557" s="3" t="str">
        <f ca="1">IF(B556="","",CONCATENATE("Okres ",OFFSET(List1!G$11,tisk!A555,0),"
","Právní forma","
",OFFSET(List1!H$11,tisk!A555,0),"
","IČO ",OFFSET(List1!I$11,tisk!A555,0),"
 ","B.Ú. ",OFFSET(List1!J$11,tisk!A555,0)))</f>
        <v/>
      </c>
      <c r="D557" s="5" t="str">
        <f ca="1">IF(B556="","",OFFSET(List1!M$11,tisk!A555,0))</f>
        <v/>
      </c>
      <c r="E557" s="199"/>
      <c r="F557" s="47"/>
      <c r="G557" s="191"/>
      <c r="H557" s="200"/>
      <c r="I557" s="198"/>
      <c r="J557" s="198"/>
      <c r="K557" s="198"/>
      <c r="L557" s="198"/>
      <c r="M557" s="191"/>
      <c r="N557" s="176"/>
      <c r="O557" s="176"/>
      <c r="P557" s="176"/>
    </row>
    <row r="558" spans="1:16" s="2" customFormat="1" x14ac:dyDescent="0.25">
      <c r="A558" s="51">
        <f>ROW()/3-1</f>
        <v>185</v>
      </c>
      <c r="B558" s="198"/>
      <c r="C558" s="3" t="str">
        <f ca="1">IF(B556="","",CONCATENATE("Zástupce","
",OFFSET(List1!K$11,tisk!A555,0)))</f>
        <v/>
      </c>
      <c r="D558" s="5" t="str">
        <f ca="1">IF(B556="","",CONCATENATE("Dotace bude použita na:",OFFSET(List1!N$11,tisk!A555,0)))</f>
        <v/>
      </c>
      <c r="E558" s="199"/>
      <c r="F558" s="48" t="str">
        <f ca="1">IF(B556="","",OFFSET(List1!Q$11,tisk!A555,0))</f>
        <v/>
      </c>
      <c r="G558" s="191"/>
      <c r="H558" s="200"/>
      <c r="I558" s="198"/>
      <c r="J558" s="198"/>
      <c r="K558" s="198"/>
      <c r="L558" s="198"/>
      <c r="M558" s="191"/>
      <c r="N558" s="176"/>
      <c r="O558" s="176"/>
      <c r="P558" s="176"/>
    </row>
    <row r="559" spans="1:16" s="2" customFormat="1" x14ac:dyDescent="0.25">
      <c r="A559" s="51"/>
      <c r="B559" s="198" t="str">
        <f ca="1">IF(OFFSET(List1!B$11,tisk!A558,0)&gt;0,OFFSET(List1!B$11,tisk!A558,0),"")</f>
        <v/>
      </c>
      <c r="C559" s="3" t="str">
        <f ca="1">IF(B559="","",CONCATENATE(OFFSET(List1!C$11,tisk!A558,0),"
",OFFSET(List1!D$11,tisk!A558,0),"
",OFFSET(List1!E$11,tisk!A558,0),"
",OFFSET(List1!F$11,tisk!A558,0)))</f>
        <v/>
      </c>
      <c r="D559" s="64" t="str">
        <f ca="1">IF(B559="","",OFFSET(List1!L$11,tisk!A558,0))</f>
        <v/>
      </c>
      <c r="E559" s="199" t="str">
        <f ca="1">IF(B559="","",OFFSET(List1!O$11,tisk!A558,0))</f>
        <v/>
      </c>
      <c r="F559" s="48" t="str">
        <f ca="1">IF(B559="","",OFFSET(List1!P$11,tisk!A558,0))</f>
        <v/>
      </c>
      <c r="G559" s="191" t="str">
        <f ca="1">IF(B559="","",OFFSET(List1!R$11,tisk!A558,0))</f>
        <v/>
      </c>
      <c r="H559" s="200" t="str">
        <f ca="1">IF(B559="","",OFFSET(List1!S$11,tisk!A558,0))</f>
        <v/>
      </c>
      <c r="I559" s="198" t="str">
        <f ca="1">IF(B559="","",OFFSET(List1!T$11,tisk!A558,0))</f>
        <v/>
      </c>
      <c r="J559" s="198" t="str">
        <f ca="1">IF(B559="","",OFFSET(List1!U$11,tisk!A558,0))</f>
        <v/>
      </c>
      <c r="K559" s="198" t="str">
        <f ca="1">IF(B559="","",OFFSET(List1!V$11,tisk!A558,0))</f>
        <v/>
      </c>
      <c r="L559" s="198" t="str">
        <f ca="1">IF(B559="","",OFFSET(List1!W$11,tisk!A558,0))</f>
        <v/>
      </c>
      <c r="M559" s="191" t="str">
        <f ca="1">IF(B559="","",OFFSET(List1!X$11,tisk!A558,0))</f>
        <v/>
      </c>
      <c r="N559" s="176"/>
      <c r="O559" s="176"/>
      <c r="P559" s="176"/>
    </row>
    <row r="560" spans="1:16" s="2" customFormat="1" x14ac:dyDescent="0.25">
      <c r="A560" s="51"/>
      <c r="B560" s="198"/>
      <c r="C560" s="3" t="str">
        <f ca="1">IF(B559="","",CONCATENATE("Okres ",OFFSET(List1!G$11,tisk!A558,0),"
","Právní forma","
",OFFSET(List1!H$11,tisk!A558,0),"
","IČO ",OFFSET(List1!I$11,tisk!A558,0),"
 ","B.Ú. ",OFFSET(List1!J$11,tisk!A558,0)))</f>
        <v/>
      </c>
      <c r="D560" s="5" t="str">
        <f ca="1">IF(B559="","",OFFSET(List1!M$11,tisk!A558,0))</f>
        <v/>
      </c>
      <c r="E560" s="199"/>
      <c r="F560" s="47"/>
      <c r="G560" s="191"/>
      <c r="H560" s="200"/>
      <c r="I560" s="198"/>
      <c r="J560" s="198"/>
      <c r="K560" s="198"/>
      <c r="L560" s="198"/>
      <c r="M560" s="191"/>
      <c r="N560" s="176"/>
      <c r="O560" s="176"/>
      <c r="P560" s="176"/>
    </row>
    <row r="561" spans="1:16" s="2" customFormat="1" x14ac:dyDescent="0.25">
      <c r="A561" s="51">
        <f>ROW()/3-1</f>
        <v>186</v>
      </c>
      <c r="B561" s="198"/>
      <c r="C561" s="3" t="str">
        <f ca="1">IF(B559="","",CONCATENATE("Zástupce","
",OFFSET(List1!K$11,tisk!A558,0)))</f>
        <v/>
      </c>
      <c r="D561" s="5" t="str">
        <f ca="1">IF(B559="","",CONCATENATE("Dotace bude použita na:",OFFSET(List1!N$11,tisk!A558,0)))</f>
        <v/>
      </c>
      <c r="E561" s="199"/>
      <c r="F561" s="48" t="str">
        <f ca="1">IF(B559="","",OFFSET(List1!Q$11,tisk!A558,0))</f>
        <v/>
      </c>
      <c r="G561" s="191"/>
      <c r="H561" s="200"/>
      <c r="I561" s="198"/>
      <c r="J561" s="198"/>
      <c r="K561" s="198"/>
      <c r="L561" s="198"/>
      <c r="M561" s="191"/>
      <c r="N561" s="176"/>
      <c r="O561" s="176"/>
      <c r="P561" s="176"/>
    </row>
    <row r="562" spans="1:16" s="2" customFormat="1" x14ac:dyDescent="0.25">
      <c r="A562" s="51"/>
      <c r="B562" s="198" t="str">
        <f ca="1">IF(OFFSET(List1!B$11,tisk!A561,0)&gt;0,OFFSET(List1!B$11,tisk!A561,0),"")</f>
        <v/>
      </c>
      <c r="C562" s="3" t="str">
        <f ca="1">IF(B562="","",CONCATENATE(OFFSET(List1!C$11,tisk!A561,0),"
",OFFSET(List1!D$11,tisk!A561,0),"
",OFFSET(List1!E$11,tisk!A561,0),"
",OFFSET(List1!F$11,tisk!A561,0)))</f>
        <v/>
      </c>
      <c r="D562" s="64" t="str">
        <f ca="1">IF(B562="","",OFFSET(List1!L$11,tisk!A561,0))</f>
        <v/>
      </c>
      <c r="E562" s="199" t="str">
        <f ca="1">IF(B562="","",OFFSET(List1!O$11,tisk!A561,0))</f>
        <v/>
      </c>
      <c r="F562" s="48" t="str">
        <f ca="1">IF(B562="","",OFFSET(List1!P$11,tisk!A561,0))</f>
        <v/>
      </c>
      <c r="G562" s="191" t="str">
        <f ca="1">IF(B562="","",OFFSET(List1!R$11,tisk!A561,0))</f>
        <v/>
      </c>
      <c r="H562" s="200" t="str">
        <f ca="1">IF(B562="","",OFFSET(List1!S$11,tisk!A561,0))</f>
        <v/>
      </c>
      <c r="I562" s="198" t="str">
        <f ca="1">IF(B562="","",OFFSET(List1!T$11,tisk!A561,0))</f>
        <v/>
      </c>
      <c r="J562" s="198" t="str">
        <f ca="1">IF(B562="","",OFFSET(List1!U$11,tisk!A561,0))</f>
        <v/>
      </c>
      <c r="K562" s="198" t="str">
        <f ca="1">IF(B562="","",OFFSET(List1!V$11,tisk!A561,0))</f>
        <v/>
      </c>
      <c r="L562" s="198" t="str">
        <f ca="1">IF(B562="","",OFFSET(List1!W$11,tisk!A561,0))</f>
        <v/>
      </c>
      <c r="M562" s="191" t="str">
        <f ca="1">IF(B562="","",OFFSET(List1!X$11,tisk!A561,0))</f>
        <v/>
      </c>
      <c r="N562" s="176"/>
      <c r="O562" s="176"/>
      <c r="P562" s="176"/>
    </row>
    <row r="563" spans="1:16" s="2" customFormat="1" x14ac:dyDescent="0.25">
      <c r="A563" s="51"/>
      <c r="B563" s="198"/>
      <c r="C563" s="3" t="str">
        <f ca="1">IF(B562="","",CONCATENATE("Okres ",OFFSET(List1!G$11,tisk!A561,0),"
","Právní forma","
",OFFSET(List1!H$11,tisk!A561,0),"
","IČO ",OFFSET(List1!I$11,tisk!A561,0),"
 ","B.Ú. ",OFFSET(List1!J$11,tisk!A561,0)))</f>
        <v/>
      </c>
      <c r="D563" s="5" t="str">
        <f ca="1">IF(B562="","",OFFSET(List1!M$11,tisk!A561,0))</f>
        <v/>
      </c>
      <c r="E563" s="199"/>
      <c r="F563" s="47"/>
      <c r="G563" s="191"/>
      <c r="H563" s="200"/>
      <c r="I563" s="198"/>
      <c r="J563" s="198"/>
      <c r="K563" s="198"/>
      <c r="L563" s="198"/>
      <c r="M563" s="191"/>
      <c r="N563" s="176"/>
      <c r="O563" s="176"/>
      <c r="P563" s="176"/>
    </row>
    <row r="564" spans="1:16" s="2" customFormat="1" x14ac:dyDescent="0.25">
      <c r="A564" s="51">
        <f>ROW()/3-1</f>
        <v>187</v>
      </c>
      <c r="B564" s="198"/>
      <c r="C564" s="3" t="str">
        <f ca="1">IF(B562="","",CONCATENATE("Zástupce","
",OFFSET(List1!K$11,tisk!A561,0)))</f>
        <v/>
      </c>
      <c r="D564" s="5" t="str">
        <f ca="1">IF(B562="","",CONCATENATE("Dotace bude použita na:",OFFSET(List1!N$11,tisk!A561,0)))</f>
        <v/>
      </c>
      <c r="E564" s="199"/>
      <c r="F564" s="48" t="str">
        <f ca="1">IF(B562="","",OFFSET(List1!Q$11,tisk!A561,0))</f>
        <v/>
      </c>
      <c r="G564" s="191"/>
      <c r="H564" s="200"/>
      <c r="I564" s="198"/>
      <c r="J564" s="198"/>
      <c r="K564" s="198"/>
      <c r="L564" s="198"/>
      <c r="M564" s="191"/>
      <c r="N564" s="176"/>
      <c r="O564" s="176"/>
      <c r="P564" s="176"/>
    </row>
    <row r="565" spans="1:16" s="2" customFormat="1" x14ac:dyDescent="0.25">
      <c r="A565" s="51"/>
      <c r="B565" s="198" t="str">
        <f ca="1">IF(OFFSET(List1!B$11,tisk!A564,0)&gt;0,OFFSET(List1!B$11,tisk!A564,0),"")</f>
        <v/>
      </c>
      <c r="C565" s="3" t="str">
        <f ca="1">IF(B565="","",CONCATENATE(OFFSET(List1!C$11,tisk!A564,0),"
",OFFSET(List1!D$11,tisk!A564,0),"
",OFFSET(List1!E$11,tisk!A564,0),"
",OFFSET(List1!F$11,tisk!A564,0)))</f>
        <v/>
      </c>
      <c r="D565" s="64" t="str">
        <f ca="1">IF(B565="","",OFFSET(List1!L$11,tisk!A564,0))</f>
        <v/>
      </c>
      <c r="E565" s="199" t="str">
        <f ca="1">IF(B565="","",OFFSET(List1!O$11,tisk!A564,0))</f>
        <v/>
      </c>
      <c r="F565" s="48" t="str">
        <f ca="1">IF(B565="","",OFFSET(List1!P$11,tisk!A564,0))</f>
        <v/>
      </c>
      <c r="G565" s="191" t="str">
        <f ca="1">IF(B565="","",OFFSET(List1!R$11,tisk!A564,0))</f>
        <v/>
      </c>
      <c r="H565" s="200" t="str">
        <f ca="1">IF(B565="","",OFFSET(List1!S$11,tisk!A564,0))</f>
        <v/>
      </c>
      <c r="I565" s="198" t="str">
        <f ca="1">IF(B565="","",OFFSET(List1!T$11,tisk!A564,0))</f>
        <v/>
      </c>
      <c r="J565" s="198" t="str">
        <f ca="1">IF(B565="","",OFFSET(List1!U$11,tisk!A564,0))</f>
        <v/>
      </c>
      <c r="K565" s="198" t="str">
        <f ca="1">IF(B565="","",OFFSET(List1!V$11,tisk!A564,0))</f>
        <v/>
      </c>
      <c r="L565" s="198" t="str">
        <f ca="1">IF(B565="","",OFFSET(List1!W$11,tisk!A564,0))</f>
        <v/>
      </c>
      <c r="M565" s="191" t="str">
        <f ca="1">IF(B565="","",OFFSET(List1!X$11,tisk!A564,0))</f>
        <v/>
      </c>
      <c r="N565" s="176"/>
      <c r="O565" s="176"/>
      <c r="P565" s="176"/>
    </row>
    <row r="566" spans="1:16" s="2" customFormat="1" x14ac:dyDescent="0.25">
      <c r="A566" s="51"/>
      <c r="B566" s="198"/>
      <c r="C566" s="3" t="str">
        <f ca="1">IF(B565="","",CONCATENATE("Okres ",OFFSET(List1!G$11,tisk!A564,0),"
","Právní forma","
",OFFSET(List1!H$11,tisk!A564,0),"
","IČO ",OFFSET(List1!I$11,tisk!A564,0),"
 ","B.Ú. ",OFFSET(List1!J$11,tisk!A564,0)))</f>
        <v/>
      </c>
      <c r="D566" s="5" t="str">
        <f ca="1">IF(B565="","",OFFSET(List1!M$11,tisk!A564,0))</f>
        <v/>
      </c>
      <c r="E566" s="199"/>
      <c r="F566" s="47"/>
      <c r="G566" s="191"/>
      <c r="H566" s="200"/>
      <c r="I566" s="198"/>
      <c r="J566" s="198"/>
      <c r="K566" s="198"/>
      <c r="L566" s="198"/>
      <c r="M566" s="191"/>
      <c r="N566" s="176"/>
      <c r="O566" s="176"/>
      <c r="P566" s="176"/>
    </row>
    <row r="567" spans="1:16" s="2" customFormat="1" x14ac:dyDescent="0.25">
      <c r="A567" s="51">
        <f>ROW()/3-1</f>
        <v>188</v>
      </c>
      <c r="B567" s="198"/>
      <c r="C567" s="3" t="str">
        <f ca="1">IF(B565="","",CONCATENATE("Zástupce","
",OFFSET(List1!K$11,tisk!A564,0)))</f>
        <v/>
      </c>
      <c r="D567" s="5" t="str">
        <f ca="1">IF(B565="","",CONCATENATE("Dotace bude použita na:",OFFSET(List1!N$11,tisk!A564,0)))</f>
        <v/>
      </c>
      <c r="E567" s="199"/>
      <c r="F567" s="48" t="str">
        <f ca="1">IF(B565="","",OFFSET(List1!Q$11,tisk!A564,0))</f>
        <v/>
      </c>
      <c r="G567" s="191"/>
      <c r="H567" s="200"/>
      <c r="I567" s="198"/>
      <c r="J567" s="198"/>
      <c r="K567" s="198"/>
      <c r="L567" s="198"/>
      <c r="M567" s="191"/>
      <c r="N567" s="176"/>
      <c r="O567" s="176"/>
      <c r="P567" s="176"/>
    </row>
    <row r="568" spans="1:16" s="2" customFormat="1" x14ac:dyDescent="0.25">
      <c r="A568" s="51"/>
      <c r="B568" s="198" t="str">
        <f ca="1">IF(OFFSET(List1!B$11,tisk!A567,0)&gt;0,OFFSET(List1!B$11,tisk!A567,0),"")</f>
        <v/>
      </c>
      <c r="C568" s="3" t="str">
        <f ca="1">IF(B568="","",CONCATENATE(OFFSET(List1!C$11,tisk!A567,0),"
",OFFSET(List1!D$11,tisk!A567,0),"
",OFFSET(List1!E$11,tisk!A567,0),"
",OFFSET(List1!F$11,tisk!A567,0)))</f>
        <v/>
      </c>
      <c r="D568" s="64" t="str">
        <f ca="1">IF(B568="","",OFFSET(List1!L$11,tisk!A567,0))</f>
        <v/>
      </c>
      <c r="E568" s="199" t="str">
        <f ca="1">IF(B568="","",OFFSET(List1!O$11,tisk!A567,0))</f>
        <v/>
      </c>
      <c r="F568" s="48" t="str">
        <f ca="1">IF(B568="","",OFFSET(List1!P$11,tisk!A567,0))</f>
        <v/>
      </c>
      <c r="G568" s="191" t="str">
        <f ca="1">IF(B568="","",OFFSET(List1!R$11,tisk!A567,0))</f>
        <v/>
      </c>
      <c r="H568" s="200" t="str">
        <f ca="1">IF(B568="","",OFFSET(List1!S$11,tisk!A567,0))</f>
        <v/>
      </c>
      <c r="I568" s="198" t="str">
        <f ca="1">IF(B568="","",OFFSET(List1!T$11,tisk!A567,0))</f>
        <v/>
      </c>
      <c r="J568" s="198" t="str">
        <f ca="1">IF(B568="","",OFFSET(List1!U$11,tisk!A567,0))</f>
        <v/>
      </c>
      <c r="K568" s="198" t="str">
        <f ca="1">IF(B568="","",OFFSET(List1!V$11,tisk!A567,0))</f>
        <v/>
      </c>
      <c r="L568" s="198" t="str">
        <f ca="1">IF(B568="","",OFFSET(List1!W$11,tisk!A567,0))</f>
        <v/>
      </c>
      <c r="M568" s="191" t="str">
        <f ca="1">IF(B568="","",OFFSET(List1!X$11,tisk!A567,0))</f>
        <v/>
      </c>
      <c r="N568" s="176"/>
      <c r="O568" s="176"/>
      <c r="P568" s="176"/>
    </row>
    <row r="569" spans="1:16" s="2" customFormat="1" x14ac:dyDescent="0.25">
      <c r="A569" s="51"/>
      <c r="B569" s="198"/>
      <c r="C569" s="3" t="str">
        <f ca="1">IF(B568="","",CONCATENATE("Okres ",OFFSET(List1!G$11,tisk!A567,0),"
","Právní forma","
",OFFSET(List1!H$11,tisk!A567,0),"
","IČO ",OFFSET(List1!I$11,tisk!A567,0),"
 ","B.Ú. ",OFFSET(List1!J$11,tisk!A567,0)))</f>
        <v/>
      </c>
      <c r="D569" s="5" t="str">
        <f ca="1">IF(B568="","",OFFSET(List1!M$11,tisk!A567,0))</f>
        <v/>
      </c>
      <c r="E569" s="199"/>
      <c r="F569" s="47"/>
      <c r="G569" s="191"/>
      <c r="H569" s="200"/>
      <c r="I569" s="198"/>
      <c r="J569" s="198"/>
      <c r="K569" s="198"/>
      <c r="L569" s="198"/>
      <c r="M569" s="191"/>
      <c r="N569" s="176"/>
      <c r="O569" s="176"/>
      <c r="P569" s="176"/>
    </row>
    <row r="570" spans="1:16" s="2" customFormat="1" x14ac:dyDescent="0.25">
      <c r="A570" s="51">
        <f>ROW()/3-1</f>
        <v>189</v>
      </c>
      <c r="B570" s="198"/>
      <c r="C570" s="3" t="str">
        <f ca="1">IF(B568="","",CONCATENATE("Zástupce","
",OFFSET(List1!K$11,tisk!A567,0)))</f>
        <v/>
      </c>
      <c r="D570" s="5" t="str">
        <f ca="1">IF(B568="","",CONCATENATE("Dotace bude použita na:",OFFSET(List1!N$11,tisk!A567,0)))</f>
        <v/>
      </c>
      <c r="E570" s="199"/>
      <c r="F570" s="48" t="str">
        <f ca="1">IF(B568="","",OFFSET(List1!Q$11,tisk!A567,0))</f>
        <v/>
      </c>
      <c r="G570" s="191"/>
      <c r="H570" s="200"/>
      <c r="I570" s="198"/>
      <c r="J570" s="198"/>
      <c r="K570" s="198"/>
      <c r="L570" s="198"/>
      <c r="M570" s="191"/>
      <c r="N570" s="176"/>
      <c r="O570" s="176"/>
      <c r="P570" s="176"/>
    </row>
    <row r="571" spans="1:16" s="2" customFormat="1" x14ac:dyDescent="0.25">
      <c r="A571" s="51"/>
      <c r="B571" s="198" t="str">
        <f ca="1">IF(OFFSET(List1!B$11,tisk!A570,0)&gt;0,OFFSET(List1!B$11,tisk!A570,0),"")</f>
        <v/>
      </c>
      <c r="C571" s="3" t="str">
        <f ca="1">IF(B571="","",CONCATENATE(OFFSET(List1!C$11,tisk!A570,0),"
",OFFSET(List1!D$11,tisk!A570,0),"
",OFFSET(List1!E$11,tisk!A570,0),"
",OFFSET(List1!F$11,tisk!A570,0)))</f>
        <v/>
      </c>
      <c r="D571" s="64" t="str">
        <f ca="1">IF(B571="","",OFFSET(List1!L$11,tisk!A570,0))</f>
        <v/>
      </c>
      <c r="E571" s="199" t="str">
        <f ca="1">IF(B571="","",OFFSET(List1!O$11,tisk!A570,0))</f>
        <v/>
      </c>
      <c r="F571" s="48" t="str">
        <f ca="1">IF(B571="","",OFFSET(List1!P$11,tisk!A570,0))</f>
        <v/>
      </c>
      <c r="G571" s="191" t="str">
        <f ca="1">IF(B571="","",OFFSET(List1!R$11,tisk!A570,0))</f>
        <v/>
      </c>
      <c r="H571" s="200" t="str">
        <f ca="1">IF(B571="","",OFFSET(List1!S$11,tisk!A570,0))</f>
        <v/>
      </c>
      <c r="I571" s="198" t="str">
        <f ca="1">IF(B571="","",OFFSET(List1!T$11,tisk!A570,0))</f>
        <v/>
      </c>
      <c r="J571" s="198" t="str">
        <f ca="1">IF(B571="","",OFFSET(List1!U$11,tisk!A570,0))</f>
        <v/>
      </c>
      <c r="K571" s="198" t="str">
        <f ca="1">IF(B571="","",OFFSET(List1!V$11,tisk!A570,0))</f>
        <v/>
      </c>
      <c r="L571" s="198" t="str">
        <f ca="1">IF(B571="","",OFFSET(List1!W$11,tisk!A570,0))</f>
        <v/>
      </c>
      <c r="M571" s="191" t="str">
        <f ca="1">IF(B571="","",OFFSET(List1!X$11,tisk!A570,0))</f>
        <v/>
      </c>
      <c r="N571" s="176"/>
      <c r="O571" s="176"/>
      <c r="P571" s="176"/>
    </row>
    <row r="572" spans="1:16" s="2" customFormat="1" x14ac:dyDescent="0.25">
      <c r="A572" s="51"/>
      <c r="B572" s="198"/>
      <c r="C572" s="3" t="str">
        <f ca="1">IF(B571="","",CONCATENATE("Okres ",OFFSET(List1!G$11,tisk!A570,0),"
","Právní forma","
",OFFSET(List1!H$11,tisk!A570,0),"
","IČO ",OFFSET(List1!I$11,tisk!A570,0),"
 ","B.Ú. ",OFFSET(List1!J$11,tisk!A570,0)))</f>
        <v/>
      </c>
      <c r="D572" s="5" t="str">
        <f ca="1">IF(B571="","",OFFSET(List1!M$11,tisk!A570,0))</f>
        <v/>
      </c>
      <c r="E572" s="199"/>
      <c r="F572" s="47"/>
      <c r="G572" s="191"/>
      <c r="H572" s="200"/>
      <c r="I572" s="198"/>
      <c r="J572" s="198"/>
      <c r="K572" s="198"/>
      <c r="L572" s="198"/>
      <c r="M572" s="191"/>
      <c r="N572" s="176"/>
      <c r="O572" s="176"/>
      <c r="P572" s="176"/>
    </row>
    <row r="573" spans="1:16" s="2" customFormat="1" x14ac:dyDescent="0.25">
      <c r="A573" s="51">
        <f>ROW()/3-1</f>
        <v>190</v>
      </c>
      <c r="B573" s="198"/>
      <c r="C573" s="3" t="str">
        <f ca="1">IF(B571="","",CONCATENATE("Zástupce","
",OFFSET(List1!K$11,tisk!A570,0)))</f>
        <v/>
      </c>
      <c r="D573" s="5" t="str">
        <f ca="1">IF(B571="","",CONCATENATE("Dotace bude použita na:",OFFSET(List1!N$11,tisk!A570,0)))</f>
        <v/>
      </c>
      <c r="E573" s="199"/>
      <c r="F573" s="48" t="str">
        <f ca="1">IF(B571="","",OFFSET(List1!Q$11,tisk!A570,0))</f>
        <v/>
      </c>
      <c r="G573" s="191"/>
      <c r="H573" s="200"/>
      <c r="I573" s="198"/>
      <c r="J573" s="198"/>
      <c r="K573" s="198"/>
      <c r="L573" s="198"/>
      <c r="M573" s="191"/>
      <c r="N573" s="176"/>
      <c r="O573" s="176"/>
      <c r="P573" s="176"/>
    </row>
    <row r="574" spans="1:16" s="2" customFormat="1" x14ac:dyDescent="0.25">
      <c r="A574" s="51"/>
      <c r="B574" s="198" t="str">
        <f ca="1">IF(OFFSET(List1!B$11,tisk!A573,0)&gt;0,OFFSET(List1!B$11,tisk!A573,0),"")</f>
        <v/>
      </c>
      <c r="C574" s="3" t="str">
        <f ca="1">IF(B574="","",CONCATENATE(OFFSET(List1!C$11,tisk!A573,0),"
",OFFSET(List1!D$11,tisk!A573,0),"
",OFFSET(List1!E$11,tisk!A573,0),"
",OFFSET(List1!F$11,tisk!A573,0)))</f>
        <v/>
      </c>
      <c r="D574" s="64" t="str">
        <f ca="1">IF(B574="","",OFFSET(List1!L$11,tisk!A573,0))</f>
        <v/>
      </c>
      <c r="E574" s="199" t="str">
        <f ca="1">IF(B574="","",OFFSET(List1!O$11,tisk!A573,0))</f>
        <v/>
      </c>
      <c r="F574" s="48" t="str">
        <f ca="1">IF(B574="","",OFFSET(List1!P$11,tisk!A573,0))</f>
        <v/>
      </c>
      <c r="G574" s="191" t="str">
        <f ca="1">IF(B574="","",OFFSET(List1!R$11,tisk!A573,0))</f>
        <v/>
      </c>
      <c r="H574" s="200" t="str">
        <f ca="1">IF(B574="","",OFFSET(List1!S$11,tisk!A573,0))</f>
        <v/>
      </c>
      <c r="I574" s="198" t="str">
        <f ca="1">IF(B574="","",OFFSET(List1!T$11,tisk!A573,0))</f>
        <v/>
      </c>
      <c r="J574" s="198" t="str">
        <f ca="1">IF(B574="","",OFFSET(List1!U$11,tisk!A573,0))</f>
        <v/>
      </c>
      <c r="K574" s="198" t="str">
        <f ca="1">IF(B574="","",OFFSET(List1!V$11,tisk!A573,0))</f>
        <v/>
      </c>
      <c r="L574" s="198" t="str">
        <f ca="1">IF(B574="","",OFFSET(List1!W$11,tisk!A573,0))</f>
        <v/>
      </c>
      <c r="M574" s="191" t="str">
        <f ca="1">IF(B574="","",OFFSET(List1!X$11,tisk!A573,0))</f>
        <v/>
      </c>
      <c r="N574" s="176"/>
      <c r="O574" s="176"/>
      <c r="P574" s="176"/>
    </row>
    <row r="575" spans="1:16" s="2" customFormat="1" x14ac:dyDescent="0.25">
      <c r="A575" s="51"/>
      <c r="B575" s="198"/>
      <c r="C575" s="3" t="str">
        <f ca="1">IF(B574="","",CONCATENATE("Okres ",OFFSET(List1!G$11,tisk!A573,0),"
","Právní forma","
",OFFSET(List1!H$11,tisk!A573,0),"
","IČO ",OFFSET(List1!I$11,tisk!A573,0),"
 ","B.Ú. ",OFFSET(List1!J$11,tisk!A573,0)))</f>
        <v/>
      </c>
      <c r="D575" s="5" t="str">
        <f ca="1">IF(B574="","",OFFSET(List1!M$11,tisk!A573,0))</f>
        <v/>
      </c>
      <c r="E575" s="199"/>
      <c r="F575" s="47"/>
      <c r="G575" s="191"/>
      <c r="H575" s="200"/>
      <c r="I575" s="198"/>
      <c r="J575" s="198"/>
      <c r="K575" s="198"/>
      <c r="L575" s="198"/>
      <c r="M575" s="191"/>
      <c r="N575" s="176"/>
      <c r="O575" s="176"/>
      <c r="P575" s="176"/>
    </row>
    <row r="576" spans="1:16" s="2" customFormat="1" x14ac:dyDescent="0.25">
      <c r="A576" s="51">
        <f>ROW()/3-1</f>
        <v>191</v>
      </c>
      <c r="B576" s="198"/>
      <c r="C576" s="3" t="str">
        <f ca="1">IF(B574="","",CONCATENATE("Zástupce","
",OFFSET(List1!K$11,tisk!A573,0)))</f>
        <v/>
      </c>
      <c r="D576" s="5" t="str">
        <f ca="1">IF(B574="","",CONCATENATE("Dotace bude použita na:",OFFSET(List1!N$11,tisk!A573,0)))</f>
        <v/>
      </c>
      <c r="E576" s="199"/>
      <c r="F576" s="48" t="str">
        <f ca="1">IF(B574="","",OFFSET(List1!Q$11,tisk!A573,0))</f>
        <v/>
      </c>
      <c r="G576" s="191"/>
      <c r="H576" s="200"/>
      <c r="I576" s="198"/>
      <c r="J576" s="198"/>
      <c r="K576" s="198"/>
      <c r="L576" s="198"/>
      <c r="M576" s="191"/>
      <c r="N576" s="176"/>
      <c r="O576" s="176"/>
      <c r="P576" s="176"/>
    </row>
    <row r="577" spans="1:16" s="2" customFormat="1" x14ac:dyDescent="0.25">
      <c r="A577" s="51"/>
      <c r="B577" s="198" t="str">
        <f ca="1">IF(OFFSET(List1!B$11,tisk!A576,0)&gt;0,OFFSET(List1!B$11,tisk!A576,0),"")</f>
        <v/>
      </c>
      <c r="C577" s="3" t="str">
        <f ca="1">IF(B577="","",CONCATENATE(OFFSET(List1!C$11,tisk!A576,0),"
",OFFSET(List1!D$11,tisk!A576,0),"
",OFFSET(List1!E$11,tisk!A576,0),"
",OFFSET(List1!F$11,tisk!A576,0)))</f>
        <v/>
      </c>
      <c r="D577" s="64" t="str">
        <f ca="1">IF(B577="","",OFFSET(List1!L$11,tisk!A576,0))</f>
        <v/>
      </c>
      <c r="E577" s="199" t="str">
        <f ca="1">IF(B577="","",OFFSET(List1!O$11,tisk!A576,0))</f>
        <v/>
      </c>
      <c r="F577" s="48" t="str">
        <f ca="1">IF(B577="","",OFFSET(List1!P$11,tisk!A576,0))</f>
        <v/>
      </c>
      <c r="G577" s="191" t="str">
        <f ca="1">IF(B577="","",OFFSET(List1!R$11,tisk!A576,0))</f>
        <v/>
      </c>
      <c r="H577" s="200" t="str">
        <f ca="1">IF(B577="","",OFFSET(List1!S$11,tisk!A576,0))</f>
        <v/>
      </c>
      <c r="I577" s="198" t="str">
        <f ca="1">IF(B577="","",OFFSET(List1!T$11,tisk!A576,0))</f>
        <v/>
      </c>
      <c r="J577" s="198" t="str">
        <f ca="1">IF(B577="","",OFFSET(List1!U$11,tisk!A576,0))</f>
        <v/>
      </c>
      <c r="K577" s="198" t="str">
        <f ca="1">IF(B577="","",OFFSET(List1!V$11,tisk!A576,0))</f>
        <v/>
      </c>
      <c r="L577" s="198" t="str">
        <f ca="1">IF(B577="","",OFFSET(List1!W$11,tisk!A576,0))</f>
        <v/>
      </c>
      <c r="M577" s="191" t="str">
        <f ca="1">IF(B577="","",OFFSET(List1!X$11,tisk!A576,0))</f>
        <v/>
      </c>
      <c r="N577" s="176"/>
      <c r="O577" s="176"/>
      <c r="P577" s="176"/>
    </row>
    <row r="578" spans="1:16" s="2" customFormat="1" x14ac:dyDescent="0.25">
      <c r="A578" s="51"/>
      <c r="B578" s="198"/>
      <c r="C578" s="3" t="str">
        <f ca="1">IF(B577="","",CONCATENATE("Okres ",OFFSET(List1!G$11,tisk!A576,0),"
","Právní forma","
",OFFSET(List1!H$11,tisk!A576,0),"
","IČO ",OFFSET(List1!I$11,tisk!A576,0),"
 ","B.Ú. ",OFFSET(List1!J$11,tisk!A576,0)))</f>
        <v/>
      </c>
      <c r="D578" s="5" t="str">
        <f ca="1">IF(B577="","",OFFSET(List1!M$11,tisk!A576,0))</f>
        <v/>
      </c>
      <c r="E578" s="199"/>
      <c r="F578" s="47"/>
      <c r="G578" s="191"/>
      <c r="H578" s="200"/>
      <c r="I578" s="198"/>
      <c r="J578" s="198"/>
      <c r="K578" s="198"/>
      <c r="L578" s="198"/>
      <c r="M578" s="191"/>
      <c r="N578" s="176"/>
      <c r="O578" s="176"/>
      <c r="P578" s="176"/>
    </row>
    <row r="579" spans="1:16" s="2" customFormat="1" x14ac:dyDescent="0.25">
      <c r="A579" s="51">
        <f>ROW()/3-1</f>
        <v>192</v>
      </c>
      <c r="B579" s="198"/>
      <c r="C579" s="3" t="str">
        <f ca="1">IF(B577="","",CONCATENATE("Zástupce","
",OFFSET(List1!K$11,tisk!A576,0)))</f>
        <v/>
      </c>
      <c r="D579" s="5" t="str">
        <f ca="1">IF(B577="","",CONCATENATE("Dotace bude použita na:",OFFSET(List1!N$11,tisk!A576,0)))</f>
        <v/>
      </c>
      <c r="E579" s="199"/>
      <c r="F579" s="48" t="str">
        <f ca="1">IF(B577="","",OFFSET(List1!Q$11,tisk!A576,0))</f>
        <v/>
      </c>
      <c r="G579" s="191"/>
      <c r="H579" s="200"/>
      <c r="I579" s="198"/>
      <c r="J579" s="198"/>
      <c r="K579" s="198"/>
      <c r="L579" s="198"/>
      <c r="M579" s="191"/>
      <c r="N579" s="176"/>
      <c r="O579" s="176"/>
      <c r="P579" s="176"/>
    </row>
    <row r="580" spans="1:16" s="2" customFormat="1" x14ac:dyDescent="0.25">
      <c r="A580" s="51"/>
      <c r="B580" s="198" t="str">
        <f ca="1">IF(OFFSET(List1!B$11,tisk!A579,0)&gt;0,OFFSET(List1!B$11,tisk!A579,0),"")</f>
        <v/>
      </c>
      <c r="C580" s="3" t="str">
        <f ca="1">IF(B580="","",CONCATENATE(OFFSET(List1!C$11,tisk!A579,0),"
",OFFSET(List1!D$11,tisk!A579,0),"
",OFFSET(List1!E$11,tisk!A579,0),"
",OFFSET(List1!F$11,tisk!A579,0)))</f>
        <v/>
      </c>
      <c r="D580" s="64" t="str">
        <f ca="1">IF(B580="","",OFFSET(List1!L$11,tisk!A579,0))</f>
        <v/>
      </c>
      <c r="E580" s="199" t="str">
        <f ca="1">IF(B580="","",OFFSET(List1!O$11,tisk!A579,0))</f>
        <v/>
      </c>
      <c r="F580" s="48" t="str">
        <f ca="1">IF(B580="","",OFFSET(List1!P$11,tisk!A579,0))</f>
        <v/>
      </c>
      <c r="G580" s="191" t="str">
        <f ca="1">IF(B580="","",OFFSET(List1!R$11,tisk!A579,0))</f>
        <v/>
      </c>
      <c r="H580" s="200" t="str">
        <f ca="1">IF(B580="","",OFFSET(List1!S$11,tisk!A579,0))</f>
        <v/>
      </c>
      <c r="I580" s="198" t="str">
        <f ca="1">IF(B580="","",OFFSET(List1!T$11,tisk!A579,0))</f>
        <v/>
      </c>
      <c r="J580" s="198" t="str">
        <f ca="1">IF(B580="","",OFFSET(List1!U$11,tisk!A579,0))</f>
        <v/>
      </c>
      <c r="K580" s="198" t="str">
        <f ca="1">IF(B580="","",OFFSET(List1!V$11,tisk!A579,0))</f>
        <v/>
      </c>
      <c r="L580" s="198" t="str">
        <f ca="1">IF(B580="","",OFFSET(List1!W$11,tisk!A579,0))</f>
        <v/>
      </c>
      <c r="M580" s="191" t="str">
        <f ca="1">IF(B580="","",OFFSET(List1!X$11,tisk!A579,0))</f>
        <v/>
      </c>
      <c r="N580" s="176"/>
      <c r="O580" s="176"/>
      <c r="P580" s="176"/>
    </row>
    <row r="581" spans="1:16" s="2" customFormat="1" x14ac:dyDescent="0.25">
      <c r="A581" s="51"/>
      <c r="B581" s="198"/>
      <c r="C581" s="3" t="str">
        <f ca="1">IF(B580="","",CONCATENATE("Okres ",OFFSET(List1!G$11,tisk!A579,0),"
","Právní forma","
",OFFSET(List1!H$11,tisk!A579,0),"
","IČO ",OFFSET(List1!I$11,tisk!A579,0),"
 ","B.Ú. ",OFFSET(List1!J$11,tisk!A579,0)))</f>
        <v/>
      </c>
      <c r="D581" s="5" t="str">
        <f ca="1">IF(B580="","",OFFSET(List1!M$11,tisk!A579,0))</f>
        <v/>
      </c>
      <c r="E581" s="199"/>
      <c r="F581" s="47"/>
      <c r="G581" s="191"/>
      <c r="H581" s="200"/>
      <c r="I581" s="198"/>
      <c r="J581" s="198"/>
      <c r="K581" s="198"/>
      <c r="L581" s="198"/>
      <c r="M581" s="191"/>
      <c r="N581" s="176"/>
      <c r="O581" s="176"/>
      <c r="P581" s="176"/>
    </row>
    <row r="582" spans="1:16" s="2" customFormat="1" x14ac:dyDescent="0.25">
      <c r="A582" s="51">
        <f>ROW()/3-1</f>
        <v>193</v>
      </c>
      <c r="B582" s="198"/>
      <c r="C582" s="3" t="str">
        <f ca="1">IF(B580="","",CONCATENATE("Zástupce","
",OFFSET(List1!K$11,tisk!A579,0)))</f>
        <v/>
      </c>
      <c r="D582" s="5" t="str">
        <f ca="1">IF(B580="","",CONCATENATE("Dotace bude použita na:",OFFSET(List1!N$11,tisk!A579,0)))</f>
        <v/>
      </c>
      <c r="E582" s="199"/>
      <c r="F582" s="48" t="str">
        <f ca="1">IF(B580="","",OFFSET(List1!Q$11,tisk!A579,0))</f>
        <v/>
      </c>
      <c r="G582" s="191"/>
      <c r="H582" s="200"/>
      <c r="I582" s="198"/>
      <c r="J582" s="198"/>
      <c r="K582" s="198"/>
      <c r="L582" s="198"/>
      <c r="M582" s="191"/>
      <c r="N582" s="176"/>
      <c r="O582" s="176"/>
      <c r="P582" s="176"/>
    </row>
    <row r="583" spans="1:16" s="2" customFormat="1" x14ac:dyDescent="0.25">
      <c r="A583" s="51"/>
      <c r="B583" s="198" t="str">
        <f ca="1">IF(OFFSET(List1!B$11,tisk!A582,0)&gt;0,OFFSET(List1!B$11,tisk!A582,0),"")</f>
        <v/>
      </c>
      <c r="C583" s="3" t="str">
        <f ca="1">IF(B583="","",CONCATENATE(OFFSET(List1!C$11,tisk!A582,0),"
",OFFSET(List1!D$11,tisk!A582,0),"
",OFFSET(List1!E$11,tisk!A582,0),"
",OFFSET(List1!F$11,tisk!A582,0)))</f>
        <v/>
      </c>
      <c r="D583" s="64" t="str">
        <f ca="1">IF(B583="","",OFFSET(List1!L$11,tisk!A582,0))</f>
        <v/>
      </c>
      <c r="E583" s="199" t="str">
        <f ca="1">IF(B583="","",OFFSET(List1!O$11,tisk!A582,0))</f>
        <v/>
      </c>
      <c r="F583" s="48" t="str">
        <f ca="1">IF(B583="","",OFFSET(List1!P$11,tisk!A582,0))</f>
        <v/>
      </c>
      <c r="G583" s="191" t="str">
        <f ca="1">IF(B583="","",OFFSET(List1!R$11,tisk!A582,0))</f>
        <v/>
      </c>
      <c r="H583" s="200" t="str">
        <f ca="1">IF(B583="","",OFFSET(List1!S$11,tisk!A582,0))</f>
        <v/>
      </c>
      <c r="I583" s="198" t="str">
        <f ca="1">IF(B583="","",OFFSET(List1!T$11,tisk!A582,0))</f>
        <v/>
      </c>
      <c r="J583" s="198" t="str">
        <f ca="1">IF(B583="","",OFFSET(List1!U$11,tisk!A582,0))</f>
        <v/>
      </c>
      <c r="K583" s="198" t="str">
        <f ca="1">IF(B583="","",OFFSET(List1!V$11,tisk!A582,0))</f>
        <v/>
      </c>
      <c r="L583" s="198" t="str">
        <f ca="1">IF(B583="","",OFFSET(List1!W$11,tisk!A582,0))</f>
        <v/>
      </c>
      <c r="M583" s="191" t="str">
        <f ca="1">IF(B583="","",OFFSET(List1!X$11,tisk!A582,0))</f>
        <v/>
      </c>
      <c r="N583" s="176"/>
      <c r="O583" s="176"/>
      <c r="P583" s="176"/>
    </row>
    <row r="584" spans="1:16" s="2" customFormat="1" x14ac:dyDescent="0.25">
      <c r="A584" s="51"/>
      <c r="B584" s="198"/>
      <c r="C584" s="3" t="str">
        <f ca="1">IF(B583="","",CONCATENATE("Okres ",OFFSET(List1!G$11,tisk!A582,0),"
","Právní forma","
",OFFSET(List1!H$11,tisk!A582,0),"
","IČO ",OFFSET(List1!I$11,tisk!A582,0),"
 ","B.Ú. ",OFFSET(List1!J$11,tisk!A582,0)))</f>
        <v/>
      </c>
      <c r="D584" s="5" t="str">
        <f ca="1">IF(B583="","",OFFSET(List1!M$11,tisk!A582,0))</f>
        <v/>
      </c>
      <c r="E584" s="199"/>
      <c r="F584" s="47"/>
      <c r="G584" s="191"/>
      <c r="H584" s="200"/>
      <c r="I584" s="198"/>
      <c r="J584" s="198"/>
      <c r="K584" s="198"/>
      <c r="L584" s="198"/>
      <c r="M584" s="191"/>
      <c r="N584" s="176"/>
      <c r="O584" s="176"/>
      <c r="P584" s="176"/>
    </row>
    <row r="585" spans="1:16" s="2" customFormat="1" x14ac:dyDescent="0.25">
      <c r="A585" s="51">
        <f>ROW()/3-1</f>
        <v>194</v>
      </c>
      <c r="B585" s="198"/>
      <c r="C585" s="3" t="str">
        <f ca="1">IF(B583="","",CONCATENATE("Zástupce","
",OFFSET(List1!K$11,tisk!A582,0)))</f>
        <v/>
      </c>
      <c r="D585" s="5" t="str">
        <f ca="1">IF(B583="","",CONCATENATE("Dotace bude použita na:",OFFSET(List1!N$11,tisk!A582,0)))</f>
        <v/>
      </c>
      <c r="E585" s="199"/>
      <c r="F585" s="48" t="str">
        <f ca="1">IF(B583="","",OFFSET(List1!Q$11,tisk!A582,0))</f>
        <v/>
      </c>
      <c r="G585" s="191"/>
      <c r="H585" s="200"/>
      <c r="I585" s="198"/>
      <c r="J585" s="198"/>
      <c r="K585" s="198"/>
      <c r="L585" s="198"/>
      <c r="M585" s="191"/>
      <c r="N585" s="176"/>
      <c r="O585" s="176"/>
      <c r="P585" s="176"/>
    </row>
    <row r="586" spans="1:16" s="2" customFormat="1" x14ac:dyDescent="0.25">
      <c r="A586" s="51"/>
      <c r="B586" s="198" t="str">
        <f ca="1">IF(OFFSET(List1!B$11,tisk!A585,0)&gt;0,OFFSET(List1!B$11,tisk!A585,0),"")</f>
        <v/>
      </c>
      <c r="C586" s="3" t="str">
        <f ca="1">IF(B586="","",CONCATENATE(OFFSET(List1!C$11,tisk!A585,0),"
",OFFSET(List1!D$11,tisk!A585,0),"
",OFFSET(List1!E$11,tisk!A585,0),"
",OFFSET(List1!F$11,tisk!A585,0)))</f>
        <v/>
      </c>
      <c r="D586" s="64" t="str">
        <f ca="1">IF(B586="","",OFFSET(List1!L$11,tisk!A585,0))</f>
        <v/>
      </c>
      <c r="E586" s="199" t="str">
        <f ca="1">IF(B586="","",OFFSET(List1!O$11,tisk!A585,0))</f>
        <v/>
      </c>
      <c r="F586" s="48" t="str">
        <f ca="1">IF(B586="","",OFFSET(List1!P$11,tisk!A585,0))</f>
        <v/>
      </c>
      <c r="G586" s="191" t="str">
        <f ca="1">IF(B586="","",OFFSET(List1!R$11,tisk!A585,0))</f>
        <v/>
      </c>
      <c r="H586" s="200" t="str">
        <f ca="1">IF(B586="","",OFFSET(List1!S$11,tisk!A585,0))</f>
        <v/>
      </c>
      <c r="I586" s="198" t="str">
        <f ca="1">IF(B586="","",OFFSET(List1!T$11,tisk!A585,0))</f>
        <v/>
      </c>
      <c r="J586" s="198" t="str">
        <f ca="1">IF(B586="","",OFFSET(List1!U$11,tisk!A585,0))</f>
        <v/>
      </c>
      <c r="K586" s="198" t="str">
        <f ca="1">IF(B586="","",OFFSET(List1!V$11,tisk!A585,0))</f>
        <v/>
      </c>
      <c r="L586" s="198" t="str">
        <f ca="1">IF(B586="","",OFFSET(List1!W$11,tisk!A585,0))</f>
        <v/>
      </c>
      <c r="M586" s="191" t="str">
        <f ca="1">IF(B586="","",OFFSET(List1!X$11,tisk!A585,0))</f>
        <v/>
      </c>
      <c r="N586" s="176"/>
      <c r="O586" s="176"/>
      <c r="P586" s="176"/>
    </row>
    <row r="587" spans="1:16" s="2" customFormat="1" x14ac:dyDescent="0.25">
      <c r="A587" s="51"/>
      <c r="B587" s="198"/>
      <c r="C587" s="3" t="str">
        <f ca="1">IF(B586="","",CONCATENATE("Okres ",OFFSET(List1!G$11,tisk!A585,0),"
","Právní forma","
",OFFSET(List1!H$11,tisk!A585,0),"
","IČO ",OFFSET(List1!I$11,tisk!A585,0),"
 ","B.Ú. ",OFFSET(List1!J$11,tisk!A585,0)))</f>
        <v/>
      </c>
      <c r="D587" s="5" t="str">
        <f ca="1">IF(B586="","",OFFSET(List1!M$11,tisk!A585,0))</f>
        <v/>
      </c>
      <c r="E587" s="199"/>
      <c r="F587" s="47"/>
      <c r="G587" s="191"/>
      <c r="H587" s="200"/>
      <c r="I587" s="198"/>
      <c r="J587" s="198"/>
      <c r="K587" s="198"/>
      <c r="L587" s="198"/>
      <c r="M587" s="191"/>
      <c r="N587" s="176"/>
      <c r="O587" s="176"/>
      <c r="P587" s="176"/>
    </row>
    <row r="588" spans="1:16" s="2" customFormat="1" x14ac:dyDescent="0.25">
      <c r="A588" s="51">
        <f>ROW()/3-1</f>
        <v>195</v>
      </c>
      <c r="B588" s="198"/>
      <c r="C588" s="3" t="str">
        <f ca="1">IF(B586="","",CONCATENATE("Zástupce","
",OFFSET(List1!K$11,tisk!A585,0)))</f>
        <v/>
      </c>
      <c r="D588" s="5" t="str">
        <f ca="1">IF(B586="","",CONCATENATE("Dotace bude použita na:",OFFSET(List1!N$11,tisk!A585,0)))</f>
        <v/>
      </c>
      <c r="E588" s="199"/>
      <c r="F588" s="48" t="str">
        <f ca="1">IF(B586="","",OFFSET(List1!Q$11,tisk!A585,0))</f>
        <v/>
      </c>
      <c r="G588" s="191"/>
      <c r="H588" s="200"/>
      <c r="I588" s="198"/>
      <c r="J588" s="198"/>
      <c r="K588" s="198"/>
      <c r="L588" s="198"/>
      <c r="M588" s="191"/>
      <c r="N588" s="176"/>
      <c r="O588" s="176"/>
      <c r="P588" s="176"/>
    </row>
    <row r="589" spans="1:16" s="2" customFormat="1" x14ac:dyDescent="0.25">
      <c r="A589" s="51"/>
      <c r="B589" s="198" t="str">
        <f ca="1">IF(OFFSET(List1!B$11,tisk!A588,0)&gt;0,OFFSET(List1!B$11,tisk!A588,0),"")</f>
        <v/>
      </c>
      <c r="C589" s="3" t="str">
        <f ca="1">IF(B589="","",CONCATENATE(OFFSET(List1!C$11,tisk!A588,0),"
",OFFSET(List1!D$11,tisk!A588,0),"
",OFFSET(List1!E$11,tisk!A588,0),"
",OFFSET(List1!F$11,tisk!A588,0)))</f>
        <v/>
      </c>
      <c r="D589" s="64" t="str">
        <f ca="1">IF(B589="","",OFFSET(List1!L$11,tisk!A588,0))</f>
        <v/>
      </c>
      <c r="E589" s="199" t="str">
        <f ca="1">IF(B589="","",OFFSET(List1!O$11,tisk!A588,0))</f>
        <v/>
      </c>
      <c r="F589" s="48" t="str">
        <f ca="1">IF(B589="","",OFFSET(List1!P$11,tisk!A588,0))</f>
        <v/>
      </c>
      <c r="G589" s="191" t="str">
        <f ca="1">IF(B589="","",OFFSET(List1!R$11,tisk!A588,0))</f>
        <v/>
      </c>
      <c r="H589" s="200" t="str">
        <f ca="1">IF(B589="","",OFFSET(List1!S$11,tisk!A588,0))</f>
        <v/>
      </c>
      <c r="I589" s="198" t="str">
        <f ca="1">IF(B589="","",OFFSET(List1!T$11,tisk!A588,0))</f>
        <v/>
      </c>
      <c r="J589" s="198" t="str">
        <f ca="1">IF(B589="","",OFFSET(List1!U$11,tisk!A588,0))</f>
        <v/>
      </c>
      <c r="K589" s="198" t="str">
        <f ca="1">IF(B589="","",OFFSET(List1!V$11,tisk!A588,0))</f>
        <v/>
      </c>
      <c r="L589" s="198" t="str">
        <f ca="1">IF(B589="","",OFFSET(List1!W$11,tisk!A588,0))</f>
        <v/>
      </c>
      <c r="M589" s="191" t="str">
        <f ca="1">IF(B589="","",OFFSET(List1!X$11,tisk!A588,0))</f>
        <v/>
      </c>
      <c r="N589" s="176"/>
      <c r="O589" s="176"/>
      <c r="P589" s="176"/>
    </row>
    <row r="590" spans="1:16" s="2" customFormat="1" x14ac:dyDescent="0.25">
      <c r="A590" s="51"/>
      <c r="B590" s="198"/>
      <c r="C590" s="3" t="str">
        <f ca="1">IF(B589="","",CONCATENATE("Okres ",OFFSET(List1!G$11,tisk!A588,0),"
","Právní forma","
",OFFSET(List1!H$11,tisk!A588,0),"
","IČO ",OFFSET(List1!I$11,tisk!A588,0),"
 ","B.Ú. ",OFFSET(List1!J$11,tisk!A588,0)))</f>
        <v/>
      </c>
      <c r="D590" s="5" t="str">
        <f ca="1">IF(B589="","",OFFSET(List1!M$11,tisk!A588,0))</f>
        <v/>
      </c>
      <c r="E590" s="199"/>
      <c r="F590" s="47"/>
      <c r="G590" s="191"/>
      <c r="H590" s="200"/>
      <c r="I590" s="198"/>
      <c r="J590" s="198"/>
      <c r="K590" s="198"/>
      <c r="L590" s="198"/>
      <c r="M590" s="191"/>
      <c r="N590" s="176"/>
      <c r="O590" s="176"/>
      <c r="P590" s="176"/>
    </row>
    <row r="591" spans="1:16" s="2" customFormat="1" x14ac:dyDescent="0.25">
      <c r="A591" s="51">
        <f>ROW()/3-1</f>
        <v>196</v>
      </c>
      <c r="B591" s="198"/>
      <c r="C591" s="3" t="str">
        <f ca="1">IF(B589="","",CONCATENATE("Zástupce","
",OFFSET(List1!K$11,tisk!A588,0)))</f>
        <v/>
      </c>
      <c r="D591" s="5" t="str">
        <f ca="1">IF(B589="","",CONCATENATE("Dotace bude použita na:",OFFSET(List1!N$11,tisk!A588,0)))</f>
        <v/>
      </c>
      <c r="E591" s="199"/>
      <c r="F591" s="48" t="str">
        <f ca="1">IF(B589="","",OFFSET(List1!Q$11,tisk!A588,0))</f>
        <v/>
      </c>
      <c r="G591" s="191"/>
      <c r="H591" s="200"/>
      <c r="I591" s="198"/>
      <c r="J591" s="198"/>
      <c r="K591" s="198"/>
      <c r="L591" s="198"/>
      <c r="M591" s="191"/>
      <c r="N591" s="176"/>
      <c r="O591" s="176"/>
      <c r="P591" s="176"/>
    </row>
    <row r="592" spans="1:16" s="2" customFormat="1" x14ac:dyDescent="0.25">
      <c r="A592" s="51"/>
      <c r="B592" s="198" t="str">
        <f ca="1">IF(OFFSET(List1!B$11,tisk!A591,0)&gt;0,OFFSET(List1!B$11,tisk!A591,0),"")</f>
        <v/>
      </c>
      <c r="C592" s="3" t="str">
        <f ca="1">IF(B592="","",CONCATENATE(OFFSET(List1!C$11,tisk!A591,0),"
",OFFSET(List1!D$11,tisk!A591,0),"
",OFFSET(List1!E$11,tisk!A591,0),"
",OFFSET(List1!F$11,tisk!A591,0)))</f>
        <v/>
      </c>
      <c r="D592" s="64" t="str">
        <f ca="1">IF(B592="","",OFFSET(List1!L$11,tisk!A591,0))</f>
        <v/>
      </c>
      <c r="E592" s="199" t="str">
        <f ca="1">IF(B592="","",OFFSET(List1!O$11,tisk!A591,0))</f>
        <v/>
      </c>
      <c r="F592" s="48" t="str">
        <f ca="1">IF(B592="","",OFFSET(List1!P$11,tisk!A591,0))</f>
        <v/>
      </c>
      <c r="G592" s="191" t="str">
        <f ca="1">IF(B592="","",OFFSET(List1!R$11,tisk!A591,0))</f>
        <v/>
      </c>
      <c r="H592" s="200" t="str">
        <f ca="1">IF(B592="","",OFFSET(List1!S$11,tisk!A591,0))</f>
        <v/>
      </c>
      <c r="I592" s="198" t="str">
        <f ca="1">IF(B592="","",OFFSET(List1!T$11,tisk!A591,0))</f>
        <v/>
      </c>
      <c r="J592" s="198" t="str">
        <f ca="1">IF(B592="","",OFFSET(List1!U$11,tisk!A591,0))</f>
        <v/>
      </c>
      <c r="K592" s="198" t="str">
        <f ca="1">IF(B592="","",OFFSET(List1!V$11,tisk!A591,0))</f>
        <v/>
      </c>
      <c r="L592" s="198" t="str">
        <f ca="1">IF(B592="","",OFFSET(List1!W$11,tisk!A591,0))</f>
        <v/>
      </c>
      <c r="M592" s="191" t="str">
        <f ca="1">IF(B592="","",OFFSET(List1!X$11,tisk!A591,0))</f>
        <v/>
      </c>
      <c r="N592" s="176"/>
      <c r="O592" s="176"/>
      <c r="P592" s="176"/>
    </row>
    <row r="593" spans="1:16" s="2" customFormat="1" x14ac:dyDescent="0.25">
      <c r="A593" s="51"/>
      <c r="B593" s="198"/>
      <c r="C593" s="3" t="str">
        <f ca="1">IF(B592="","",CONCATENATE("Okres ",OFFSET(List1!G$11,tisk!A591,0),"
","Právní forma","
",OFFSET(List1!H$11,tisk!A591,0),"
","IČO ",OFFSET(List1!I$11,tisk!A591,0),"
 ","B.Ú. ",OFFSET(List1!J$11,tisk!A591,0)))</f>
        <v/>
      </c>
      <c r="D593" s="5" t="str">
        <f ca="1">IF(B592="","",OFFSET(List1!M$11,tisk!A591,0))</f>
        <v/>
      </c>
      <c r="E593" s="199"/>
      <c r="F593" s="47"/>
      <c r="G593" s="191"/>
      <c r="H593" s="200"/>
      <c r="I593" s="198"/>
      <c r="J593" s="198"/>
      <c r="K593" s="198"/>
      <c r="L593" s="198"/>
      <c r="M593" s="191"/>
      <c r="N593" s="176"/>
      <c r="O593" s="176"/>
      <c r="P593" s="176"/>
    </row>
    <row r="594" spans="1:16" s="2" customFormat="1" x14ac:dyDescent="0.25">
      <c r="A594" s="51">
        <f>ROW()/3-1</f>
        <v>197</v>
      </c>
      <c r="B594" s="198"/>
      <c r="C594" s="3" t="str">
        <f ca="1">IF(B592="","",CONCATENATE("Zástupce","
",OFFSET(List1!K$11,tisk!A591,0)))</f>
        <v/>
      </c>
      <c r="D594" s="5" t="str">
        <f ca="1">IF(B592="","",CONCATENATE("Dotace bude použita na:",OFFSET(List1!N$11,tisk!A591,0)))</f>
        <v/>
      </c>
      <c r="E594" s="199"/>
      <c r="F594" s="48" t="str">
        <f ca="1">IF(B592="","",OFFSET(List1!Q$11,tisk!A591,0))</f>
        <v/>
      </c>
      <c r="G594" s="191"/>
      <c r="H594" s="200"/>
      <c r="I594" s="198"/>
      <c r="J594" s="198"/>
      <c r="K594" s="198"/>
      <c r="L594" s="198"/>
      <c r="M594" s="191"/>
      <c r="N594" s="176"/>
      <c r="O594" s="176"/>
      <c r="P594" s="176"/>
    </row>
    <row r="595" spans="1:16" s="2" customFormat="1" x14ac:dyDescent="0.25">
      <c r="A595" s="51"/>
      <c r="B595" s="198" t="str">
        <f ca="1">IF(OFFSET(List1!B$11,tisk!A594,0)&gt;0,OFFSET(List1!B$11,tisk!A594,0),"")</f>
        <v/>
      </c>
      <c r="C595" s="3" t="str">
        <f ca="1">IF(B595="","",CONCATENATE(OFFSET(List1!C$11,tisk!A594,0),"
",OFFSET(List1!D$11,tisk!A594,0),"
",OFFSET(List1!E$11,tisk!A594,0),"
",OFFSET(List1!F$11,tisk!A594,0)))</f>
        <v/>
      </c>
      <c r="D595" s="64" t="str">
        <f ca="1">IF(B595="","",OFFSET(List1!L$11,tisk!A594,0))</f>
        <v/>
      </c>
      <c r="E595" s="199" t="str">
        <f ca="1">IF(B595="","",OFFSET(List1!O$11,tisk!A594,0))</f>
        <v/>
      </c>
      <c r="F595" s="48" t="str">
        <f ca="1">IF(B595="","",OFFSET(List1!P$11,tisk!A594,0))</f>
        <v/>
      </c>
      <c r="G595" s="191" t="str">
        <f ca="1">IF(B595="","",OFFSET(List1!R$11,tisk!A594,0))</f>
        <v/>
      </c>
      <c r="H595" s="200" t="str">
        <f ca="1">IF(B595="","",OFFSET(List1!S$11,tisk!A594,0))</f>
        <v/>
      </c>
      <c r="I595" s="198" t="str">
        <f ca="1">IF(B595="","",OFFSET(List1!T$11,tisk!A594,0))</f>
        <v/>
      </c>
      <c r="J595" s="198" t="str">
        <f ca="1">IF(B595="","",OFFSET(List1!U$11,tisk!A594,0))</f>
        <v/>
      </c>
      <c r="K595" s="198" t="str">
        <f ca="1">IF(B595="","",OFFSET(List1!V$11,tisk!A594,0))</f>
        <v/>
      </c>
      <c r="L595" s="198" t="str">
        <f ca="1">IF(B595="","",OFFSET(List1!W$11,tisk!A594,0))</f>
        <v/>
      </c>
      <c r="M595" s="191" t="str">
        <f ca="1">IF(B595="","",OFFSET(List1!X$11,tisk!A594,0))</f>
        <v/>
      </c>
      <c r="N595" s="176"/>
      <c r="O595" s="176"/>
      <c r="P595" s="176"/>
    </row>
    <row r="596" spans="1:16" s="2" customFormat="1" x14ac:dyDescent="0.25">
      <c r="A596" s="51"/>
      <c r="B596" s="198"/>
      <c r="C596" s="3" t="str">
        <f ca="1">IF(B595="","",CONCATENATE("Okres ",OFFSET(List1!G$11,tisk!A594,0),"
","Právní forma","
",OFFSET(List1!H$11,tisk!A594,0),"
","IČO ",OFFSET(List1!I$11,tisk!A594,0),"
 ","B.Ú. ",OFFSET(List1!J$11,tisk!A594,0)))</f>
        <v/>
      </c>
      <c r="D596" s="5" t="str">
        <f ca="1">IF(B595="","",OFFSET(List1!M$11,tisk!A594,0))</f>
        <v/>
      </c>
      <c r="E596" s="199"/>
      <c r="F596" s="47"/>
      <c r="G596" s="191"/>
      <c r="H596" s="200"/>
      <c r="I596" s="198"/>
      <c r="J596" s="198"/>
      <c r="K596" s="198"/>
      <c r="L596" s="198"/>
      <c r="M596" s="191"/>
      <c r="N596" s="176"/>
      <c r="O596" s="176"/>
      <c r="P596" s="176"/>
    </row>
    <row r="597" spans="1:16" s="2" customFormat="1" x14ac:dyDescent="0.25">
      <c r="A597" s="51">
        <f>ROW()/3-1</f>
        <v>198</v>
      </c>
      <c r="B597" s="198"/>
      <c r="C597" s="3" t="str">
        <f ca="1">IF(B595="","",CONCATENATE("Zástupce","
",OFFSET(List1!K$11,tisk!A594,0)))</f>
        <v/>
      </c>
      <c r="D597" s="5" t="str">
        <f ca="1">IF(B595="","",CONCATENATE("Dotace bude použita na:",OFFSET(List1!N$11,tisk!A594,0)))</f>
        <v/>
      </c>
      <c r="E597" s="199"/>
      <c r="F597" s="48" t="str">
        <f ca="1">IF(B595="","",OFFSET(List1!Q$11,tisk!A594,0))</f>
        <v/>
      </c>
      <c r="G597" s="191"/>
      <c r="H597" s="200"/>
      <c r="I597" s="198"/>
      <c r="J597" s="198"/>
      <c r="K597" s="198"/>
      <c r="L597" s="198"/>
      <c r="M597" s="191"/>
      <c r="N597" s="176"/>
      <c r="O597" s="176"/>
      <c r="P597" s="176"/>
    </row>
    <row r="598" spans="1:16" s="2" customFormat="1" x14ac:dyDescent="0.25">
      <c r="A598" s="51"/>
      <c r="B598" s="198" t="str">
        <f ca="1">IF(OFFSET(List1!B$11,tisk!A597,0)&gt;0,OFFSET(List1!B$11,tisk!A597,0),"")</f>
        <v/>
      </c>
      <c r="C598" s="3" t="str">
        <f ca="1">IF(B598="","",CONCATENATE(OFFSET(List1!C$11,tisk!A597,0),"
",OFFSET(List1!D$11,tisk!A597,0),"
",OFFSET(List1!E$11,tisk!A597,0),"
",OFFSET(List1!F$11,tisk!A597,0)))</f>
        <v/>
      </c>
      <c r="D598" s="64" t="str">
        <f ca="1">IF(B598="","",OFFSET(List1!L$11,tisk!A597,0))</f>
        <v/>
      </c>
      <c r="E598" s="199" t="str">
        <f ca="1">IF(B598="","",OFFSET(List1!O$11,tisk!A597,0))</f>
        <v/>
      </c>
      <c r="F598" s="48" t="str">
        <f ca="1">IF(B598="","",OFFSET(List1!P$11,tisk!A597,0))</f>
        <v/>
      </c>
      <c r="G598" s="191" t="str">
        <f ca="1">IF(B598="","",OFFSET(List1!R$11,tisk!A597,0))</f>
        <v/>
      </c>
      <c r="H598" s="200" t="str">
        <f ca="1">IF(B598="","",OFFSET(List1!S$11,tisk!A597,0))</f>
        <v/>
      </c>
      <c r="I598" s="198" t="str">
        <f ca="1">IF(B598="","",OFFSET(List1!T$11,tisk!A597,0))</f>
        <v/>
      </c>
      <c r="J598" s="198" t="str">
        <f ca="1">IF(B598="","",OFFSET(List1!U$11,tisk!A597,0))</f>
        <v/>
      </c>
      <c r="K598" s="198" t="str">
        <f ca="1">IF(B598="","",OFFSET(List1!V$11,tisk!A597,0))</f>
        <v/>
      </c>
      <c r="L598" s="198" t="str">
        <f ca="1">IF(B598="","",OFFSET(List1!W$11,tisk!A597,0))</f>
        <v/>
      </c>
      <c r="M598" s="191" t="str">
        <f ca="1">IF(B598="","",OFFSET(List1!X$11,tisk!A597,0))</f>
        <v/>
      </c>
      <c r="N598" s="176"/>
      <c r="O598" s="176"/>
      <c r="P598" s="176"/>
    </row>
    <row r="599" spans="1:16" s="2" customFormat="1" x14ac:dyDescent="0.25">
      <c r="A599" s="51"/>
      <c r="B599" s="198"/>
      <c r="C599" s="3" t="str">
        <f ca="1">IF(B598="","",CONCATENATE("Okres ",OFFSET(List1!G$11,tisk!A597,0),"
","Právní forma","
",OFFSET(List1!H$11,tisk!A597,0),"
","IČO ",OFFSET(List1!I$11,tisk!A597,0),"
 ","B.Ú. ",OFFSET(List1!J$11,tisk!A597,0)))</f>
        <v/>
      </c>
      <c r="D599" s="5" t="str">
        <f ca="1">IF(B598="","",OFFSET(List1!M$11,tisk!A597,0))</f>
        <v/>
      </c>
      <c r="E599" s="199"/>
      <c r="F599" s="47"/>
      <c r="G599" s="191"/>
      <c r="H599" s="200"/>
      <c r="I599" s="198"/>
      <c r="J599" s="198"/>
      <c r="K599" s="198"/>
      <c r="L599" s="198"/>
      <c r="M599" s="191"/>
      <c r="N599" s="176"/>
      <c r="O599" s="176"/>
      <c r="P599" s="176"/>
    </row>
    <row r="600" spans="1:16" s="2" customFormat="1" x14ac:dyDescent="0.25">
      <c r="A600" s="51">
        <f>ROW()/3-1</f>
        <v>199</v>
      </c>
      <c r="B600" s="198"/>
      <c r="C600" s="3" t="str">
        <f ca="1">IF(B598="","",CONCATENATE("Zástupce","
",OFFSET(List1!K$11,tisk!A597,0)))</f>
        <v/>
      </c>
      <c r="D600" s="5" t="str">
        <f ca="1">IF(B598="","",CONCATENATE("Dotace bude použita na:",OFFSET(List1!N$11,tisk!A597,0)))</f>
        <v/>
      </c>
      <c r="E600" s="199"/>
      <c r="F600" s="48" t="str">
        <f ca="1">IF(B598="","",OFFSET(List1!Q$11,tisk!A597,0))</f>
        <v/>
      </c>
      <c r="G600" s="191"/>
      <c r="H600" s="200"/>
      <c r="I600" s="198"/>
      <c r="J600" s="198"/>
      <c r="K600" s="198"/>
      <c r="L600" s="198"/>
      <c r="M600" s="191"/>
      <c r="N600" s="176"/>
      <c r="O600" s="176"/>
      <c r="P600" s="176"/>
    </row>
    <row r="601" spans="1:16" s="2" customFormat="1" x14ac:dyDescent="0.25">
      <c r="A601" s="51"/>
      <c r="B601" s="198" t="str">
        <f ca="1">IF(OFFSET(List1!B$11,tisk!A600,0)&gt;0,OFFSET(List1!B$11,tisk!A600,0),"")</f>
        <v/>
      </c>
      <c r="C601" s="3" t="str">
        <f ca="1">IF(B601="","",CONCATENATE(OFFSET(List1!C$11,tisk!A600,0),"
",OFFSET(List1!D$11,tisk!A600,0),"
",OFFSET(List1!E$11,tisk!A600,0),"
",OFFSET(List1!F$11,tisk!A600,0)))</f>
        <v/>
      </c>
      <c r="D601" s="64" t="str">
        <f ca="1">IF(B601="","",OFFSET(List1!L$11,tisk!A600,0))</f>
        <v/>
      </c>
      <c r="E601" s="199" t="str">
        <f ca="1">IF(B601="","",OFFSET(List1!O$11,tisk!A600,0))</f>
        <v/>
      </c>
      <c r="F601" s="48" t="str">
        <f ca="1">IF(B601="","",OFFSET(List1!P$11,tisk!A600,0))</f>
        <v/>
      </c>
      <c r="G601" s="191" t="str">
        <f ca="1">IF(B601="","",OFFSET(List1!R$11,tisk!A600,0))</f>
        <v/>
      </c>
      <c r="H601" s="200" t="str">
        <f ca="1">IF(B601="","",OFFSET(List1!S$11,tisk!A600,0))</f>
        <v/>
      </c>
      <c r="I601" s="198" t="str">
        <f ca="1">IF(B601="","",OFFSET(List1!T$11,tisk!A600,0))</f>
        <v/>
      </c>
      <c r="J601" s="198" t="str">
        <f ca="1">IF(B601="","",OFFSET(List1!U$11,tisk!A600,0))</f>
        <v/>
      </c>
      <c r="K601" s="198" t="str">
        <f ca="1">IF(B601="","",OFFSET(List1!V$11,tisk!A600,0))</f>
        <v/>
      </c>
      <c r="L601" s="198" t="str">
        <f ca="1">IF(B601="","",OFFSET(List1!W$11,tisk!A600,0))</f>
        <v/>
      </c>
      <c r="M601" s="191" t="str">
        <f ca="1">IF(B601="","",OFFSET(List1!X$11,tisk!A600,0))</f>
        <v/>
      </c>
      <c r="N601" s="176"/>
      <c r="O601" s="176"/>
      <c r="P601" s="176"/>
    </row>
    <row r="602" spans="1:16" s="2" customFormat="1" x14ac:dyDescent="0.25">
      <c r="A602" s="51"/>
      <c r="B602" s="198"/>
      <c r="C602" s="3" t="str">
        <f ca="1">IF(B601="","",CONCATENATE("Okres ",OFFSET(List1!G$11,tisk!A600,0),"
","Právní forma","
",OFFSET(List1!H$11,tisk!A600,0),"
","IČO ",OFFSET(List1!I$11,tisk!A600,0),"
 ","B.Ú. ",OFFSET(List1!J$11,tisk!A600,0)))</f>
        <v/>
      </c>
      <c r="D602" s="5" t="str">
        <f ca="1">IF(B601="","",OFFSET(List1!M$11,tisk!A600,0))</f>
        <v/>
      </c>
      <c r="E602" s="199"/>
      <c r="F602" s="47"/>
      <c r="G602" s="191"/>
      <c r="H602" s="200"/>
      <c r="I602" s="198"/>
      <c r="J602" s="198"/>
      <c r="K602" s="198"/>
      <c r="L602" s="198"/>
      <c r="M602" s="191"/>
      <c r="N602" s="176"/>
      <c r="O602" s="176"/>
      <c r="P602" s="176"/>
    </row>
    <row r="603" spans="1:16" s="2" customFormat="1" x14ac:dyDescent="0.25">
      <c r="A603" s="51">
        <f>ROW()/3-1</f>
        <v>200</v>
      </c>
      <c r="B603" s="198"/>
      <c r="C603" s="3" t="str">
        <f ca="1">IF(B601="","",CONCATENATE("Zástupce","
",OFFSET(List1!K$11,tisk!A600,0)))</f>
        <v/>
      </c>
      <c r="D603" s="5" t="str">
        <f ca="1">IF(B601="","",CONCATENATE("Dotace bude použita na:",OFFSET(List1!N$11,tisk!A600,0)))</f>
        <v/>
      </c>
      <c r="E603" s="199"/>
      <c r="F603" s="48" t="str">
        <f ca="1">IF(B601="","",OFFSET(List1!Q$11,tisk!A600,0))</f>
        <v/>
      </c>
      <c r="G603" s="191"/>
      <c r="H603" s="200"/>
      <c r="I603" s="198"/>
      <c r="J603" s="198"/>
      <c r="K603" s="198"/>
      <c r="L603" s="198"/>
      <c r="M603" s="191"/>
      <c r="N603" s="176"/>
      <c r="O603" s="176"/>
      <c r="P603" s="176"/>
    </row>
    <row r="604" spans="1:16" s="2" customFormat="1" x14ac:dyDescent="0.25">
      <c r="A604" s="51"/>
      <c r="B604" s="198" t="str">
        <f ca="1">IF(OFFSET(List1!B$11,tisk!A603,0)&gt;0,OFFSET(List1!B$11,tisk!A603,0),"")</f>
        <v/>
      </c>
      <c r="C604" s="3" t="str">
        <f ca="1">IF(B604="","",CONCATENATE(OFFSET(List1!C$11,tisk!A603,0),"
",OFFSET(List1!D$11,tisk!A603,0),"
",OFFSET(List1!E$11,tisk!A603,0),"
",OFFSET(List1!F$11,tisk!A603,0)))</f>
        <v/>
      </c>
      <c r="D604" s="64" t="str">
        <f ca="1">IF(B604="","",OFFSET(List1!L$11,tisk!A603,0))</f>
        <v/>
      </c>
      <c r="E604" s="199" t="str">
        <f ca="1">IF(B604="","",OFFSET(List1!O$11,tisk!A603,0))</f>
        <v/>
      </c>
      <c r="F604" s="48" t="str">
        <f ca="1">IF(B604="","",OFFSET(List1!P$11,tisk!A603,0))</f>
        <v/>
      </c>
      <c r="G604" s="191" t="str">
        <f ca="1">IF(B604="","",OFFSET(List1!R$11,tisk!A603,0))</f>
        <v/>
      </c>
      <c r="H604" s="200" t="str">
        <f ca="1">IF(B604="","",OFFSET(List1!S$11,tisk!A603,0))</f>
        <v/>
      </c>
      <c r="I604" s="198" t="str">
        <f ca="1">IF(B604="","",OFFSET(List1!T$11,tisk!A603,0))</f>
        <v/>
      </c>
      <c r="J604" s="198" t="str">
        <f ca="1">IF(B604="","",OFFSET(List1!U$11,tisk!A603,0))</f>
        <v/>
      </c>
      <c r="K604" s="198" t="str">
        <f ca="1">IF(B604="","",OFFSET(List1!V$11,tisk!A603,0))</f>
        <v/>
      </c>
      <c r="L604" s="198" t="str">
        <f ca="1">IF(B604="","",OFFSET(List1!W$11,tisk!A603,0))</f>
        <v/>
      </c>
      <c r="M604" s="191" t="str">
        <f ca="1">IF(B604="","",OFFSET(List1!X$11,tisk!A603,0))</f>
        <v/>
      </c>
      <c r="N604" s="176"/>
      <c r="O604" s="176"/>
      <c r="P604" s="176"/>
    </row>
    <row r="605" spans="1:16" s="2" customFormat="1" x14ac:dyDescent="0.25">
      <c r="A605" s="51"/>
      <c r="B605" s="198"/>
      <c r="C605" s="3" t="str">
        <f ca="1">IF(B604="","",CONCATENATE("Okres ",OFFSET(List1!G$11,tisk!A603,0),"
","Právní forma","
",OFFSET(List1!H$11,tisk!A603,0),"
","IČO ",OFFSET(List1!I$11,tisk!A603,0),"
 ","B.Ú. ",OFFSET(List1!J$11,tisk!A603,0)))</f>
        <v/>
      </c>
      <c r="D605" s="5" t="str">
        <f ca="1">IF(B604="","",OFFSET(List1!M$11,tisk!A603,0))</f>
        <v/>
      </c>
      <c r="E605" s="199"/>
      <c r="F605" s="47"/>
      <c r="G605" s="191"/>
      <c r="H605" s="200"/>
      <c r="I605" s="198"/>
      <c r="J605" s="198"/>
      <c r="K605" s="198"/>
      <c r="L605" s="198"/>
      <c r="M605" s="191"/>
      <c r="N605" s="176"/>
      <c r="O605" s="176"/>
      <c r="P605" s="176"/>
    </row>
    <row r="606" spans="1:16" s="2" customFormat="1" x14ac:dyDescent="0.25">
      <c r="A606" s="51">
        <f>ROW()/3-1</f>
        <v>201</v>
      </c>
      <c r="B606" s="198"/>
      <c r="C606" s="3" t="str">
        <f ca="1">IF(B604="","",CONCATENATE("Zástupce","
",OFFSET(List1!K$11,tisk!A603,0)))</f>
        <v/>
      </c>
      <c r="D606" s="5" t="str">
        <f ca="1">IF(B604="","",CONCATENATE("Dotace bude použita na:",OFFSET(List1!N$11,tisk!A603,0)))</f>
        <v/>
      </c>
      <c r="E606" s="199"/>
      <c r="F606" s="48" t="str">
        <f ca="1">IF(B604="","",OFFSET(List1!Q$11,tisk!A603,0))</f>
        <v/>
      </c>
      <c r="G606" s="191"/>
      <c r="H606" s="200"/>
      <c r="I606" s="198"/>
      <c r="J606" s="198"/>
      <c r="K606" s="198"/>
      <c r="L606" s="198"/>
      <c r="M606" s="191"/>
      <c r="N606" s="176"/>
      <c r="O606" s="176"/>
      <c r="P606" s="176"/>
    </row>
    <row r="607" spans="1:16" s="2" customFormat="1" x14ac:dyDescent="0.25">
      <c r="A607" s="51"/>
      <c r="B607" s="198" t="str">
        <f ca="1">IF(OFFSET(List1!B$11,tisk!A606,0)&gt;0,OFFSET(List1!B$11,tisk!A606,0),"")</f>
        <v/>
      </c>
      <c r="C607" s="3" t="str">
        <f ca="1">IF(B607="","",CONCATENATE(OFFSET(List1!C$11,tisk!A606,0),"
",OFFSET(List1!D$11,tisk!A606,0),"
",OFFSET(List1!E$11,tisk!A606,0),"
",OFFSET(List1!F$11,tisk!A606,0)))</f>
        <v/>
      </c>
      <c r="D607" s="64" t="str">
        <f ca="1">IF(B607="","",OFFSET(List1!L$11,tisk!A606,0))</f>
        <v/>
      </c>
      <c r="E607" s="199" t="str">
        <f ca="1">IF(B607="","",OFFSET(List1!O$11,tisk!A606,0))</f>
        <v/>
      </c>
      <c r="F607" s="48" t="str">
        <f ca="1">IF(B607="","",OFFSET(List1!P$11,tisk!A606,0))</f>
        <v/>
      </c>
      <c r="G607" s="191" t="str">
        <f ca="1">IF(B607="","",OFFSET(List1!R$11,tisk!A606,0))</f>
        <v/>
      </c>
      <c r="H607" s="200" t="str">
        <f ca="1">IF(B607="","",OFFSET(List1!S$11,tisk!A606,0))</f>
        <v/>
      </c>
      <c r="I607" s="198" t="str">
        <f ca="1">IF(B607="","",OFFSET(List1!T$11,tisk!A606,0))</f>
        <v/>
      </c>
      <c r="J607" s="198" t="str">
        <f ca="1">IF(B607="","",OFFSET(List1!U$11,tisk!A606,0))</f>
        <v/>
      </c>
      <c r="K607" s="198" t="str">
        <f ca="1">IF(B607="","",OFFSET(List1!V$11,tisk!A606,0))</f>
        <v/>
      </c>
      <c r="L607" s="198" t="str">
        <f ca="1">IF(B607="","",OFFSET(List1!W$11,tisk!A606,0))</f>
        <v/>
      </c>
      <c r="M607" s="191" t="str">
        <f ca="1">IF(B607="","",OFFSET(List1!X$11,tisk!A606,0))</f>
        <v/>
      </c>
      <c r="N607" s="176"/>
      <c r="O607" s="176"/>
      <c r="P607" s="176"/>
    </row>
    <row r="608" spans="1:16" s="2" customFormat="1" x14ac:dyDescent="0.25">
      <c r="A608" s="51"/>
      <c r="B608" s="198"/>
      <c r="C608" s="3" t="str">
        <f ca="1">IF(B607="","",CONCATENATE("Okres ",OFFSET(List1!G$11,tisk!A606,0),"
","Právní forma","
",OFFSET(List1!H$11,tisk!A606,0),"
","IČO ",OFFSET(List1!I$11,tisk!A606,0),"
 ","B.Ú. ",OFFSET(List1!J$11,tisk!A606,0)))</f>
        <v/>
      </c>
      <c r="D608" s="5" t="str">
        <f ca="1">IF(B607="","",OFFSET(List1!M$11,tisk!A606,0))</f>
        <v/>
      </c>
      <c r="E608" s="199"/>
      <c r="F608" s="47"/>
      <c r="G608" s="191"/>
      <c r="H608" s="200"/>
      <c r="I608" s="198"/>
      <c r="J608" s="198"/>
      <c r="K608" s="198"/>
      <c r="L608" s="198"/>
      <c r="M608" s="191"/>
      <c r="N608" s="176"/>
      <c r="O608" s="176"/>
      <c r="P608" s="176"/>
    </row>
    <row r="609" spans="1:16" s="2" customFormat="1" x14ac:dyDescent="0.25">
      <c r="A609" s="51">
        <f>ROW()/3-1</f>
        <v>202</v>
      </c>
      <c r="B609" s="198"/>
      <c r="C609" s="3" t="str">
        <f ca="1">IF(B607="","",CONCATENATE("Zástupce","
",OFFSET(List1!K$11,tisk!A606,0)))</f>
        <v/>
      </c>
      <c r="D609" s="5" t="str">
        <f ca="1">IF(B607="","",CONCATENATE("Dotace bude použita na:",OFFSET(List1!N$11,tisk!A606,0)))</f>
        <v/>
      </c>
      <c r="E609" s="199"/>
      <c r="F609" s="48" t="str">
        <f ca="1">IF(B607="","",OFFSET(List1!Q$11,tisk!A606,0))</f>
        <v/>
      </c>
      <c r="G609" s="191"/>
      <c r="H609" s="200"/>
      <c r="I609" s="198"/>
      <c r="J609" s="198"/>
      <c r="K609" s="198"/>
      <c r="L609" s="198"/>
      <c r="M609" s="191"/>
      <c r="N609" s="176"/>
      <c r="O609" s="176"/>
      <c r="P609" s="176"/>
    </row>
    <row r="610" spans="1:16" s="2" customFormat="1" x14ac:dyDescent="0.25">
      <c r="A610" s="51"/>
      <c r="B610" s="198" t="str">
        <f ca="1">IF(OFFSET(List1!B$11,tisk!A609,0)&gt;0,OFFSET(List1!B$11,tisk!A609,0),"")</f>
        <v/>
      </c>
      <c r="C610" s="3" t="str">
        <f ca="1">IF(B610="","",CONCATENATE(OFFSET(List1!C$11,tisk!A609,0),"
",OFFSET(List1!D$11,tisk!A609,0),"
",OFFSET(List1!E$11,tisk!A609,0),"
",OFFSET(List1!F$11,tisk!A609,0)))</f>
        <v/>
      </c>
      <c r="D610" s="64" t="str">
        <f ca="1">IF(B610="","",OFFSET(List1!L$11,tisk!A609,0))</f>
        <v/>
      </c>
      <c r="E610" s="199" t="str">
        <f ca="1">IF(B610="","",OFFSET(List1!O$11,tisk!A609,0))</f>
        <v/>
      </c>
      <c r="F610" s="48" t="str">
        <f ca="1">IF(B610="","",OFFSET(List1!P$11,tisk!A609,0))</f>
        <v/>
      </c>
      <c r="G610" s="191" t="str">
        <f ca="1">IF(B610="","",OFFSET(List1!R$11,tisk!A609,0))</f>
        <v/>
      </c>
      <c r="H610" s="200" t="str">
        <f ca="1">IF(B610="","",OFFSET(List1!S$11,tisk!A609,0))</f>
        <v/>
      </c>
      <c r="I610" s="198" t="str">
        <f ca="1">IF(B610="","",OFFSET(List1!T$11,tisk!A609,0))</f>
        <v/>
      </c>
      <c r="J610" s="198" t="str">
        <f ca="1">IF(B610="","",OFFSET(List1!U$11,tisk!A609,0))</f>
        <v/>
      </c>
      <c r="K610" s="198" t="str">
        <f ca="1">IF(B610="","",OFFSET(List1!V$11,tisk!A609,0))</f>
        <v/>
      </c>
      <c r="L610" s="198" t="str">
        <f ca="1">IF(B610="","",OFFSET(List1!W$11,tisk!A609,0))</f>
        <v/>
      </c>
      <c r="M610" s="191" t="str">
        <f ca="1">IF(B610="","",OFFSET(List1!X$11,tisk!A609,0))</f>
        <v/>
      </c>
      <c r="N610" s="176"/>
      <c r="O610" s="176"/>
      <c r="P610" s="176"/>
    </row>
    <row r="611" spans="1:16" s="2" customFormat="1" x14ac:dyDescent="0.25">
      <c r="A611" s="51"/>
      <c r="B611" s="198"/>
      <c r="C611" s="3" t="str">
        <f ca="1">IF(B610="","",CONCATENATE("Okres ",OFFSET(List1!G$11,tisk!A609,0),"
","Právní forma","
",OFFSET(List1!H$11,tisk!A609,0),"
","IČO ",OFFSET(List1!I$11,tisk!A609,0),"
 ","B.Ú. ",OFFSET(List1!J$11,tisk!A609,0)))</f>
        <v/>
      </c>
      <c r="D611" s="5" t="str">
        <f ca="1">IF(B610="","",OFFSET(List1!M$11,tisk!A609,0))</f>
        <v/>
      </c>
      <c r="E611" s="199"/>
      <c r="F611" s="47"/>
      <c r="G611" s="191"/>
      <c r="H611" s="200"/>
      <c r="I611" s="198"/>
      <c r="J611" s="198"/>
      <c r="K611" s="198"/>
      <c r="L611" s="198"/>
      <c r="M611" s="191"/>
      <c r="N611" s="176"/>
      <c r="O611" s="176"/>
      <c r="P611" s="176"/>
    </row>
    <row r="612" spans="1:16" s="2" customFormat="1" x14ac:dyDescent="0.25">
      <c r="A612" s="51">
        <f>ROW()/3-1</f>
        <v>203</v>
      </c>
      <c r="B612" s="198"/>
      <c r="C612" s="3" t="str">
        <f ca="1">IF(B610="","",CONCATENATE("Zástupce","
",OFFSET(List1!K$11,tisk!A609,0)))</f>
        <v/>
      </c>
      <c r="D612" s="5" t="str">
        <f ca="1">IF(B610="","",CONCATENATE("Dotace bude použita na:",OFFSET(List1!N$11,tisk!A609,0)))</f>
        <v/>
      </c>
      <c r="E612" s="199"/>
      <c r="F612" s="48" t="str">
        <f ca="1">IF(B610="","",OFFSET(List1!Q$11,tisk!A609,0))</f>
        <v/>
      </c>
      <c r="G612" s="191"/>
      <c r="H612" s="200"/>
      <c r="I612" s="198"/>
      <c r="J612" s="198"/>
      <c r="K612" s="198"/>
      <c r="L612" s="198"/>
      <c r="M612" s="191"/>
      <c r="N612" s="176"/>
      <c r="O612" s="176"/>
      <c r="P612" s="176"/>
    </row>
    <row r="613" spans="1:16" s="2" customFormat="1" x14ac:dyDescent="0.25">
      <c r="A613" s="51"/>
      <c r="B613" s="198" t="str">
        <f ca="1">IF(OFFSET(List1!B$11,tisk!A612,0)&gt;0,OFFSET(List1!B$11,tisk!A612,0),"")</f>
        <v/>
      </c>
      <c r="C613" s="3" t="str">
        <f ca="1">IF(B613="","",CONCATENATE(OFFSET(List1!C$11,tisk!A612,0),"
",OFFSET(List1!D$11,tisk!A612,0),"
",OFFSET(List1!E$11,tisk!A612,0),"
",OFFSET(List1!F$11,tisk!A612,0)))</f>
        <v/>
      </c>
      <c r="D613" s="64" t="str">
        <f ca="1">IF(B613="","",OFFSET(List1!L$11,tisk!A612,0))</f>
        <v/>
      </c>
      <c r="E613" s="199" t="str">
        <f ca="1">IF(B613="","",OFFSET(List1!O$11,tisk!A612,0))</f>
        <v/>
      </c>
      <c r="F613" s="48" t="str">
        <f ca="1">IF(B613="","",OFFSET(List1!P$11,tisk!A612,0))</f>
        <v/>
      </c>
      <c r="G613" s="191" t="str">
        <f ca="1">IF(B613="","",OFFSET(List1!R$11,tisk!A612,0))</f>
        <v/>
      </c>
      <c r="H613" s="200" t="str">
        <f ca="1">IF(B613="","",OFFSET(List1!S$11,tisk!A612,0))</f>
        <v/>
      </c>
      <c r="I613" s="198" t="str">
        <f ca="1">IF(B613="","",OFFSET(List1!T$11,tisk!A612,0))</f>
        <v/>
      </c>
      <c r="J613" s="198" t="str">
        <f ca="1">IF(B613="","",OFFSET(List1!U$11,tisk!A612,0))</f>
        <v/>
      </c>
      <c r="K613" s="198" t="str">
        <f ca="1">IF(B613="","",OFFSET(List1!V$11,tisk!A612,0))</f>
        <v/>
      </c>
      <c r="L613" s="198" t="str">
        <f ca="1">IF(B613="","",OFFSET(List1!W$11,tisk!A612,0))</f>
        <v/>
      </c>
      <c r="M613" s="191" t="str">
        <f ca="1">IF(B613="","",OFFSET(List1!X$11,tisk!A612,0))</f>
        <v/>
      </c>
      <c r="N613" s="176"/>
      <c r="O613" s="176"/>
      <c r="P613" s="176"/>
    </row>
    <row r="614" spans="1:16" s="2" customFormat="1" x14ac:dyDescent="0.25">
      <c r="A614" s="51"/>
      <c r="B614" s="198"/>
      <c r="C614" s="3" t="str">
        <f ca="1">IF(B613="","",CONCATENATE("Okres ",OFFSET(List1!G$11,tisk!A612,0),"
","Právní forma","
",OFFSET(List1!H$11,tisk!A612,0),"
","IČO ",OFFSET(List1!I$11,tisk!A612,0),"
 ","B.Ú. ",OFFSET(List1!J$11,tisk!A612,0)))</f>
        <v/>
      </c>
      <c r="D614" s="5" t="str">
        <f ca="1">IF(B613="","",OFFSET(List1!M$11,tisk!A612,0))</f>
        <v/>
      </c>
      <c r="E614" s="199"/>
      <c r="F614" s="47"/>
      <c r="G614" s="191"/>
      <c r="H614" s="200"/>
      <c r="I614" s="198"/>
      <c r="J614" s="198"/>
      <c r="K614" s="198"/>
      <c r="L614" s="198"/>
      <c r="M614" s="191"/>
      <c r="N614" s="176"/>
      <c r="O614" s="176"/>
      <c r="P614" s="176"/>
    </row>
    <row r="615" spans="1:16" s="2" customFormat="1" x14ac:dyDescent="0.25">
      <c r="A615" s="51">
        <f>ROW()/3-1</f>
        <v>204</v>
      </c>
      <c r="B615" s="198"/>
      <c r="C615" s="3" t="str">
        <f ca="1">IF(B613="","",CONCATENATE("Zástupce","
",OFFSET(List1!K$11,tisk!A612,0)))</f>
        <v/>
      </c>
      <c r="D615" s="5" t="str">
        <f ca="1">IF(B613="","",CONCATENATE("Dotace bude použita na:",OFFSET(List1!N$11,tisk!A612,0)))</f>
        <v/>
      </c>
      <c r="E615" s="199"/>
      <c r="F615" s="48" t="str">
        <f ca="1">IF(B613="","",OFFSET(List1!Q$11,tisk!A612,0))</f>
        <v/>
      </c>
      <c r="G615" s="191"/>
      <c r="H615" s="200"/>
      <c r="I615" s="198"/>
      <c r="J615" s="198"/>
      <c r="K615" s="198"/>
      <c r="L615" s="198"/>
      <c r="M615" s="191"/>
      <c r="N615" s="176"/>
      <c r="O615" s="176"/>
      <c r="P615" s="176"/>
    </row>
    <row r="616" spans="1:16" s="2" customFormat="1" x14ac:dyDescent="0.25">
      <c r="A616" s="51"/>
      <c r="B616" s="198" t="str">
        <f ca="1">IF(OFFSET(List1!B$11,tisk!A615,0)&gt;0,OFFSET(List1!B$11,tisk!A615,0),"")</f>
        <v/>
      </c>
      <c r="C616" s="3" t="str">
        <f ca="1">IF(B616="","",CONCATENATE(OFFSET(List1!C$11,tisk!A615,0),"
",OFFSET(List1!D$11,tisk!A615,0),"
",OFFSET(List1!E$11,tisk!A615,0),"
",OFFSET(List1!F$11,tisk!A615,0)))</f>
        <v/>
      </c>
      <c r="D616" s="64" t="str">
        <f ca="1">IF(B616="","",OFFSET(List1!L$11,tisk!A615,0))</f>
        <v/>
      </c>
      <c r="E616" s="199" t="str">
        <f ca="1">IF(B616="","",OFFSET(List1!O$11,tisk!A615,0))</f>
        <v/>
      </c>
      <c r="F616" s="48" t="str">
        <f ca="1">IF(B616="","",OFFSET(List1!P$11,tisk!A615,0))</f>
        <v/>
      </c>
      <c r="G616" s="191" t="str">
        <f ca="1">IF(B616="","",OFFSET(List1!R$11,tisk!A615,0))</f>
        <v/>
      </c>
      <c r="H616" s="200" t="str">
        <f ca="1">IF(B616="","",OFFSET(List1!S$11,tisk!A615,0))</f>
        <v/>
      </c>
      <c r="I616" s="198" t="str">
        <f ca="1">IF(B616="","",OFFSET(List1!T$11,tisk!A615,0))</f>
        <v/>
      </c>
      <c r="J616" s="198" t="str">
        <f ca="1">IF(B616="","",OFFSET(List1!U$11,tisk!A615,0))</f>
        <v/>
      </c>
      <c r="K616" s="198" t="str">
        <f ca="1">IF(B616="","",OFFSET(List1!V$11,tisk!A615,0))</f>
        <v/>
      </c>
      <c r="L616" s="198" t="str">
        <f ca="1">IF(B616="","",OFFSET(List1!W$11,tisk!A615,0))</f>
        <v/>
      </c>
      <c r="M616" s="191" t="str">
        <f ca="1">IF(B616="","",OFFSET(List1!X$11,tisk!A615,0))</f>
        <v/>
      </c>
      <c r="N616" s="176"/>
      <c r="O616" s="176"/>
      <c r="P616" s="176"/>
    </row>
    <row r="617" spans="1:16" s="2" customFormat="1" x14ac:dyDescent="0.25">
      <c r="A617" s="51"/>
      <c r="B617" s="198"/>
      <c r="C617" s="3" t="str">
        <f ca="1">IF(B616="","",CONCATENATE("Okres ",OFFSET(List1!G$11,tisk!A615,0),"
","Právní forma","
",OFFSET(List1!H$11,tisk!A615,0),"
","IČO ",OFFSET(List1!I$11,tisk!A615,0),"
 ","B.Ú. ",OFFSET(List1!J$11,tisk!A615,0)))</f>
        <v/>
      </c>
      <c r="D617" s="5" t="str">
        <f ca="1">IF(B616="","",OFFSET(List1!M$11,tisk!A615,0))</f>
        <v/>
      </c>
      <c r="E617" s="199"/>
      <c r="F617" s="47"/>
      <c r="G617" s="191"/>
      <c r="H617" s="200"/>
      <c r="I617" s="198"/>
      <c r="J617" s="198"/>
      <c r="K617" s="198"/>
      <c r="L617" s="198"/>
      <c r="M617" s="191"/>
      <c r="N617" s="176"/>
      <c r="O617" s="176"/>
      <c r="P617" s="176"/>
    </row>
    <row r="618" spans="1:16" s="2" customFormat="1" x14ac:dyDescent="0.25">
      <c r="A618" s="51">
        <f>ROW()/3-1</f>
        <v>205</v>
      </c>
      <c r="B618" s="198"/>
      <c r="C618" s="3" t="str">
        <f ca="1">IF(B616="","",CONCATENATE("Zástupce","
",OFFSET(List1!K$11,tisk!A615,0)))</f>
        <v/>
      </c>
      <c r="D618" s="5" t="str">
        <f ca="1">IF(B616="","",CONCATENATE("Dotace bude použita na:",OFFSET(List1!N$11,tisk!A615,0)))</f>
        <v/>
      </c>
      <c r="E618" s="199"/>
      <c r="F618" s="48" t="str">
        <f ca="1">IF(B616="","",OFFSET(List1!Q$11,tisk!A615,0))</f>
        <v/>
      </c>
      <c r="G618" s="191"/>
      <c r="H618" s="200"/>
      <c r="I618" s="198"/>
      <c r="J618" s="198"/>
      <c r="K618" s="198"/>
      <c r="L618" s="198"/>
      <c r="M618" s="191"/>
      <c r="N618" s="176"/>
      <c r="O618" s="176"/>
      <c r="P618" s="176"/>
    </row>
    <row r="619" spans="1:16" s="2" customFormat="1" x14ac:dyDescent="0.25">
      <c r="A619" s="51"/>
      <c r="B619" s="198" t="str">
        <f ca="1">IF(OFFSET(List1!B$11,tisk!A618,0)&gt;0,OFFSET(List1!B$11,tisk!A618,0),"")</f>
        <v/>
      </c>
      <c r="C619" s="3" t="str">
        <f ca="1">IF(B619="","",CONCATENATE(OFFSET(List1!C$11,tisk!A618,0),"
",OFFSET(List1!D$11,tisk!A618,0),"
",OFFSET(List1!E$11,tisk!A618,0),"
",OFFSET(List1!F$11,tisk!A618,0)))</f>
        <v/>
      </c>
      <c r="D619" s="64" t="str">
        <f ca="1">IF(B619="","",OFFSET(List1!L$11,tisk!A618,0))</f>
        <v/>
      </c>
      <c r="E619" s="199" t="str">
        <f ca="1">IF(B619="","",OFFSET(List1!O$11,tisk!A618,0))</f>
        <v/>
      </c>
      <c r="F619" s="48" t="str">
        <f ca="1">IF(B619="","",OFFSET(List1!P$11,tisk!A618,0))</f>
        <v/>
      </c>
      <c r="G619" s="191" t="str">
        <f ca="1">IF(B619="","",OFFSET(List1!R$11,tisk!A618,0))</f>
        <v/>
      </c>
      <c r="H619" s="200" t="str">
        <f ca="1">IF(B619="","",OFFSET(List1!S$11,tisk!A618,0))</f>
        <v/>
      </c>
      <c r="I619" s="198" t="str">
        <f ca="1">IF(B619="","",OFFSET(List1!T$11,tisk!A618,0))</f>
        <v/>
      </c>
      <c r="J619" s="198" t="str">
        <f ca="1">IF(B619="","",OFFSET(List1!U$11,tisk!A618,0))</f>
        <v/>
      </c>
      <c r="K619" s="198" t="str">
        <f ca="1">IF(B619="","",OFFSET(List1!V$11,tisk!A618,0))</f>
        <v/>
      </c>
      <c r="L619" s="198" t="str">
        <f ca="1">IF(B619="","",OFFSET(List1!W$11,tisk!A618,0))</f>
        <v/>
      </c>
      <c r="M619" s="191" t="str">
        <f ca="1">IF(B619="","",OFFSET(List1!X$11,tisk!A618,0))</f>
        <v/>
      </c>
      <c r="N619" s="176"/>
      <c r="O619" s="176"/>
      <c r="P619" s="176"/>
    </row>
    <row r="620" spans="1:16" s="2" customFormat="1" x14ac:dyDescent="0.25">
      <c r="A620" s="51"/>
      <c r="B620" s="198"/>
      <c r="C620" s="3" t="str">
        <f ca="1">IF(B619="","",CONCATENATE("Okres ",OFFSET(List1!G$11,tisk!A618,0),"
","Právní forma","
",OFFSET(List1!H$11,tisk!A618,0),"
","IČO ",OFFSET(List1!I$11,tisk!A618,0),"
 ","B.Ú. ",OFFSET(List1!J$11,tisk!A618,0)))</f>
        <v/>
      </c>
      <c r="D620" s="5" t="str">
        <f ca="1">IF(B619="","",OFFSET(List1!M$11,tisk!A618,0))</f>
        <v/>
      </c>
      <c r="E620" s="199"/>
      <c r="F620" s="47"/>
      <c r="G620" s="191"/>
      <c r="H620" s="200"/>
      <c r="I620" s="198"/>
      <c r="J620" s="198"/>
      <c r="K620" s="198"/>
      <c r="L620" s="198"/>
      <c r="M620" s="191"/>
      <c r="N620" s="176"/>
      <c r="O620" s="176"/>
      <c r="P620" s="176"/>
    </row>
    <row r="621" spans="1:16" s="2" customFormat="1" x14ac:dyDescent="0.25">
      <c r="A621" s="51">
        <f>ROW()/3-1</f>
        <v>206</v>
      </c>
      <c r="B621" s="198"/>
      <c r="C621" s="3" t="str">
        <f ca="1">IF(B619="","",CONCATENATE("Zástupce","
",OFFSET(List1!K$11,tisk!A618,0)))</f>
        <v/>
      </c>
      <c r="D621" s="5" t="str">
        <f ca="1">IF(B619="","",CONCATENATE("Dotace bude použita na:",OFFSET(List1!N$11,tisk!A618,0)))</f>
        <v/>
      </c>
      <c r="E621" s="199"/>
      <c r="F621" s="48" t="str">
        <f ca="1">IF(B619="","",OFFSET(List1!Q$11,tisk!A618,0))</f>
        <v/>
      </c>
      <c r="G621" s="191"/>
      <c r="H621" s="200"/>
      <c r="I621" s="198"/>
      <c r="J621" s="198"/>
      <c r="K621" s="198"/>
      <c r="L621" s="198"/>
      <c r="M621" s="191"/>
      <c r="N621" s="176"/>
      <c r="O621" s="176"/>
      <c r="P621" s="176"/>
    </row>
    <row r="622" spans="1:16" s="2" customFormat="1" x14ac:dyDescent="0.25">
      <c r="A622" s="51"/>
      <c r="B622" s="198" t="str">
        <f ca="1">IF(OFFSET(List1!B$11,tisk!A621,0)&gt;0,OFFSET(List1!B$11,tisk!A621,0),"")</f>
        <v/>
      </c>
      <c r="C622" s="3" t="str">
        <f ca="1">IF(B622="","",CONCATENATE(OFFSET(List1!C$11,tisk!A621,0),"
",OFFSET(List1!D$11,tisk!A621,0),"
",OFFSET(List1!E$11,tisk!A621,0),"
",OFFSET(List1!F$11,tisk!A621,0)))</f>
        <v/>
      </c>
      <c r="D622" s="64" t="str">
        <f ca="1">IF(B622="","",OFFSET(List1!L$11,tisk!A621,0))</f>
        <v/>
      </c>
      <c r="E622" s="199" t="str">
        <f ca="1">IF(B622="","",OFFSET(List1!O$11,tisk!A621,0))</f>
        <v/>
      </c>
      <c r="F622" s="48" t="str">
        <f ca="1">IF(B622="","",OFFSET(List1!P$11,tisk!A621,0))</f>
        <v/>
      </c>
      <c r="G622" s="191" t="str">
        <f ca="1">IF(B622="","",OFFSET(List1!R$11,tisk!A621,0))</f>
        <v/>
      </c>
      <c r="H622" s="200" t="str">
        <f ca="1">IF(B622="","",OFFSET(List1!S$11,tisk!A621,0))</f>
        <v/>
      </c>
      <c r="I622" s="198" t="str">
        <f ca="1">IF(B622="","",OFFSET(List1!T$11,tisk!A621,0))</f>
        <v/>
      </c>
      <c r="J622" s="198" t="str">
        <f ca="1">IF(B622="","",OFFSET(List1!U$11,tisk!A621,0))</f>
        <v/>
      </c>
      <c r="K622" s="198" t="str">
        <f ca="1">IF(B622="","",OFFSET(List1!V$11,tisk!A621,0))</f>
        <v/>
      </c>
      <c r="L622" s="198" t="str">
        <f ca="1">IF(B622="","",OFFSET(List1!W$11,tisk!A621,0))</f>
        <v/>
      </c>
      <c r="M622" s="191" t="str">
        <f ca="1">IF(B622="","",OFFSET(List1!X$11,tisk!A621,0))</f>
        <v/>
      </c>
      <c r="N622" s="176"/>
      <c r="O622" s="176"/>
      <c r="P622" s="176"/>
    </row>
    <row r="623" spans="1:16" s="2" customFormat="1" x14ac:dyDescent="0.25">
      <c r="A623" s="51"/>
      <c r="B623" s="198"/>
      <c r="C623" s="3" t="str">
        <f ca="1">IF(B622="","",CONCATENATE("Okres ",OFFSET(List1!G$11,tisk!A621,0),"
","Právní forma","
",OFFSET(List1!H$11,tisk!A621,0),"
","IČO ",OFFSET(List1!I$11,tisk!A621,0),"
 ","B.Ú. ",OFFSET(List1!J$11,tisk!A621,0)))</f>
        <v/>
      </c>
      <c r="D623" s="5" t="str">
        <f ca="1">IF(B622="","",OFFSET(List1!M$11,tisk!A621,0))</f>
        <v/>
      </c>
      <c r="E623" s="199"/>
      <c r="F623" s="47"/>
      <c r="G623" s="191"/>
      <c r="H623" s="200"/>
      <c r="I623" s="198"/>
      <c r="J623" s="198"/>
      <c r="K623" s="198"/>
      <c r="L623" s="198"/>
      <c r="M623" s="191"/>
      <c r="N623" s="176"/>
      <c r="O623" s="176"/>
      <c r="P623" s="176"/>
    </row>
    <row r="624" spans="1:16" s="2" customFormat="1" x14ac:dyDescent="0.25">
      <c r="A624" s="51">
        <f>ROW()/3-1</f>
        <v>207</v>
      </c>
      <c r="B624" s="198"/>
      <c r="C624" s="3" t="str">
        <f ca="1">IF(B622="","",CONCATENATE("Zástupce","
",OFFSET(List1!K$11,tisk!A621,0)))</f>
        <v/>
      </c>
      <c r="D624" s="5" t="str">
        <f ca="1">IF(B622="","",CONCATENATE("Dotace bude použita na:",OFFSET(List1!N$11,tisk!A621,0)))</f>
        <v/>
      </c>
      <c r="E624" s="199"/>
      <c r="F624" s="48" t="str">
        <f ca="1">IF(B622="","",OFFSET(List1!Q$11,tisk!A621,0))</f>
        <v/>
      </c>
      <c r="G624" s="191"/>
      <c r="H624" s="200"/>
      <c r="I624" s="198"/>
      <c r="J624" s="198"/>
      <c r="K624" s="198"/>
      <c r="L624" s="198"/>
      <c r="M624" s="191"/>
      <c r="N624" s="176"/>
      <c r="O624" s="176"/>
      <c r="P624" s="176"/>
    </row>
    <row r="625" spans="1:16" s="2" customFormat="1" x14ac:dyDescent="0.25">
      <c r="A625" s="51"/>
      <c r="B625" s="198" t="str">
        <f ca="1">IF(OFFSET(List1!B$11,tisk!A624,0)&gt;0,OFFSET(List1!B$11,tisk!A624,0),"")</f>
        <v/>
      </c>
      <c r="C625" s="3" t="str">
        <f ca="1">IF(B625="","",CONCATENATE(OFFSET(List1!C$11,tisk!A624,0),"
",OFFSET(List1!D$11,tisk!A624,0),"
",OFFSET(List1!E$11,tisk!A624,0),"
",OFFSET(List1!F$11,tisk!A624,0)))</f>
        <v/>
      </c>
      <c r="D625" s="64" t="str">
        <f ca="1">IF(B625="","",OFFSET(List1!L$11,tisk!A624,0))</f>
        <v/>
      </c>
      <c r="E625" s="199" t="str">
        <f ca="1">IF(B625="","",OFFSET(List1!O$11,tisk!A624,0))</f>
        <v/>
      </c>
      <c r="F625" s="48" t="str">
        <f ca="1">IF(B625="","",OFFSET(List1!P$11,tisk!A624,0))</f>
        <v/>
      </c>
      <c r="G625" s="191" t="str">
        <f ca="1">IF(B625="","",OFFSET(List1!R$11,tisk!A624,0))</f>
        <v/>
      </c>
      <c r="H625" s="200" t="str">
        <f ca="1">IF(B625="","",OFFSET(List1!S$11,tisk!A624,0))</f>
        <v/>
      </c>
      <c r="I625" s="198" t="str">
        <f ca="1">IF(B625="","",OFFSET(List1!T$11,tisk!A624,0))</f>
        <v/>
      </c>
      <c r="J625" s="198" t="str">
        <f ca="1">IF(B625="","",OFFSET(List1!U$11,tisk!A624,0))</f>
        <v/>
      </c>
      <c r="K625" s="198" t="str">
        <f ca="1">IF(B625="","",OFFSET(List1!V$11,tisk!A624,0))</f>
        <v/>
      </c>
      <c r="L625" s="198" t="str">
        <f ca="1">IF(B625="","",OFFSET(List1!W$11,tisk!A624,0))</f>
        <v/>
      </c>
      <c r="M625" s="191" t="str">
        <f ca="1">IF(B625="","",OFFSET(List1!X$11,tisk!A624,0))</f>
        <v/>
      </c>
      <c r="N625" s="176"/>
      <c r="O625" s="176"/>
      <c r="P625" s="176"/>
    </row>
    <row r="626" spans="1:16" s="2" customFormat="1" x14ac:dyDescent="0.25">
      <c r="A626" s="51"/>
      <c r="B626" s="198"/>
      <c r="C626" s="3" t="str">
        <f ca="1">IF(B625="","",CONCATENATE("Okres ",OFFSET(List1!G$11,tisk!A624,0),"
","Právní forma","
",OFFSET(List1!H$11,tisk!A624,0),"
","IČO ",OFFSET(List1!I$11,tisk!A624,0),"
 ","B.Ú. ",OFFSET(List1!J$11,tisk!A624,0)))</f>
        <v/>
      </c>
      <c r="D626" s="5" t="str">
        <f ca="1">IF(B625="","",OFFSET(List1!M$11,tisk!A624,0))</f>
        <v/>
      </c>
      <c r="E626" s="199"/>
      <c r="F626" s="47"/>
      <c r="G626" s="191"/>
      <c r="H626" s="200"/>
      <c r="I626" s="198"/>
      <c r="J626" s="198"/>
      <c r="K626" s="198"/>
      <c r="L626" s="198"/>
      <c r="M626" s="191"/>
      <c r="N626" s="176"/>
      <c r="O626" s="176"/>
      <c r="P626" s="176"/>
    </row>
    <row r="627" spans="1:16" s="2" customFormat="1" x14ac:dyDescent="0.25">
      <c r="A627" s="51">
        <f>ROW()/3-1</f>
        <v>208</v>
      </c>
      <c r="B627" s="198"/>
      <c r="C627" s="3" t="str">
        <f ca="1">IF(B625="","",CONCATENATE("Zástupce","
",OFFSET(List1!K$11,tisk!A624,0)))</f>
        <v/>
      </c>
      <c r="D627" s="5" t="str">
        <f ca="1">IF(B625="","",CONCATENATE("Dotace bude použita na:",OFFSET(List1!N$11,tisk!A624,0)))</f>
        <v/>
      </c>
      <c r="E627" s="199"/>
      <c r="F627" s="48" t="str">
        <f ca="1">IF(B625="","",OFFSET(List1!Q$11,tisk!A624,0))</f>
        <v/>
      </c>
      <c r="G627" s="191"/>
      <c r="H627" s="200"/>
      <c r="I627" s="198"/>
      <c r="J627" s="198"/>
      <c r="K627" s="198"/>
      <c r="L627" s="198"/>
      <c r="M627" s="191"/>
      <c r="N627" s="176"/>
      <c r="O627" s="176"/>
      <c r="P627" s="176"/>
    </row>
    <row r="628" spans="1:16" s="2" customFormat="1" x14ac:dyDescent="0.25">
      <c r="A628" s="51"/>
      <c r="B628" s="198" t="str">
        <f ca="1">IF(OFFSET(List1!B$11,tisk!A627,0)&gt;0,OFFSET(List1!B$11,tisk!A627,0),"")</f>
        <v/>
      </c>
      <c r="C628" s="3" t="str">
        <f ca="1">IF(B628="","",CONCATENATE(OFFSET(List1!C$11,tisk!A627,0),"
",OFFSET(List1!D$11,tisk!A627,0),"
",OFFSET(List1!E$11,tisk!A627,0),"
",OFFSET(List1!F$11,tisk!A627,0)))</f>
        <v/>
      </c>
      <c r="D628" s="64" t="str">
        <f ca="1">IF(B628="","",OFFSET(List1!L$11,tisk!A627,0))</f>
        <v/>
      </c>
      <c r="E628" s="199" t="str">
        <f ca="1">IF(B628="","",OFFSET(List1!O$11,tisk!A627,0))</f>
        <v/>
      </c>
      <c r="F628" s="48" t="str">
        <f ca="1">IF(B628="","",OFFSET(List1!P$11,tisk!A627,0))</f>
        <v/>
      </c>
      <c r="G628" s="191" t="str">
        <f ca="1">IF(B628="","",OFFSET(List1!R$11,tisk!A627,0))</f>
        <v/>
      </c>
      <c r="H628" s="200" t="str">
        <f ca="1">IF(B628="","",OFFSET(List1!S$11,tisk!A627,0))</f>
        <v/>
      </c>
      <c r="I628" s="198" t="str">
        <f ca="1">IF(B628="","",OFFSET(List1!T$11,tisk!A627,0))</f>
        <v/>
      </c>
      <c r="J628" s="198" t="str">
        <f ca="1">IF(B628="","",OFFSET(List1!U$11,tisk!A627,0))</f>
        <v/>
      </c>
      <c r="K628" s="198" t="str">
        <f ca="1">IF(B628="","",OFFSET(List1!V$11,tisk!A627,0))</f>
        <v/>
      </c>
      <c r="L628" s="198" t="str">
        <f ca="1">IF(B628="","",OFFSET(List1!W$11,tisk!A627,0))</f>
        <v/>
      </c>
      <c r="M628" s="191" t="str">
        <f ca="1">IF(B628="","",OFFSET(List1!X$11,tisk!A627,0))</f>
        <v/>
      </c>
      <c r="N628" s="176"/>
      <c r="O628" s="176"/>
      <c r="P628" s="176"/>
    </row>
    <row r="629" spans="1:16" s="2" customFormat="1" x14ac:dyDescent="0.25">
      <c r="A629" s="51"/>
      <c r="B629" s="198"/>
      <c r="C629" s="3" t="str">
        <f ca="1">IF(B628="","",CONCATENATE("Okres ",OFFSET(List1!G$11,tisk!A627,0),"
","Právní forma","
",OFFSET(List1!H$11,tisk!A627,0),"
","IČO ",OFFSET(List1!I$11,tisk!A627,0),"
 ","B.Ú. ",OFFSET(List1!J$11,tisk!A627,0)))</f>
        <v/>
      </c>
      <c r="D629" s="5" t="str">
        <f ca="1">IF(B628="","",OFFSET(List1!M$11,tisk!A627,0))</f>
        <v/>
      </c>
      <c r="E629" s="199"/>
      <c r="F629" s="47"/>
      <c r="G629" s="191"/>
      <c r="H629" s="200"/>
      <c r="I629" s="198"/>
      <c r="J629" s="198"/>
      <c r="K629" s="198"/>
      <c r="L629" s="198"/>
      <c r="M629" s="191"/>
      <c r="N629" s="176"/>
      <c r="O629" s="176"/>
      <c r="P629" s="176"/>
    </row>
    <row r="630" spans="1:16" s="2" customFormat="1" x14ac:dyDescent="0.25">
      <c r="A630" s="51">
        <f>ROW()/3-1</f>
        <v>209</v>
      </c>
      <c r="B630" s="198"/>
      <c r="C630" s="3" t="str">
        <f ca="1">IF(B628="","",CONCATENATE("Zástupce","
",OFFSET(List1!K$11,tisk!A627,0)))</f>
        <v/>
      </c>
      <c r="D630" s="5" t="str">
        <f ca="1">IF(B628="","",CONCATENATE("Dotace bude použita na:",OFFSET(List1!N$11,tisk!A627,0)))</f>
        <v/>
      </c>
      <c r="E630" s="199"/>
      <c r="F630" s="48" t="str">
        <f ca="1">IF(B628="","",OFFSET(List1!Q$11,tisk!A627,0))</f>
        <v/>
      </c>
      <c r="G630" s="191"/>
      <c r="H630" s="200"/>
      <c r="I630" s="198"/>
      <c r="J630" s="198"/>
      <c r="K630" s="198"/>
      <c r="L630" s="198"/>
      <c r="M630" s="191"/>
      <c r="N630" s="176"/>
      <c r="O630" s="176"/>
      <c r="P630" s="176"/>
    </row>
    <row r="631" spans="1:16" s="2" customFormat="1" x14ac:dyDescent="0.25">
      <c r="A631" s="51"/>
      <c r="B631" s="198" t="str">
        <f ca="1">IF(OFFSET(List1!B$11,tisk!A630,0)&gt;0,OFFSET(List1!B$11,tisk!A630,0),"")</f>
        <v/>
      </c>
      <c r="C631" s="3" t="str">
        <f ca="1">IF(B631="","",CONCATENATE(OFFSET(List1!C$11,tisk!A630,0),"
",OFFSET(List1!D$11,tisk!A630,0),"
",OFFSET(List1!E$11,tisk!A630,0),"
",OFFSET(List1!F$11,tisk!A630,0)))</f>
        <v/>
      </c>
      <c r="D631" s="64" t="str">
        <f ca="1">IF(B631="","",OFFSET(List1!L$11,tisk!A630,0))</f>
        <v/>
      </c>
      <c r="E631" s="199" t="str">
        <f ca="1">IF(B631="","",OFFSET(List1!O$11,tisk!A630,0))</f>
        <v/>
      </c>
      <c r="F631" s="48" t="str">
        <f ca="1">IF(B631="","",OFFSET(List1!P$11,tisk!A630,0))</f>
        <v/>
      </c>
      <c r="G631" s="191" t="str">
        <f ca="1">IF(B631="","",OFFSET(List1!R$11,tisk!A630,0))</f>
        <v/>
      </c>
      <c r="H631" s="200" t="str">
        <f ca="1">IF(B631="","",OFFSET(List1!S$11,tisk!A630,0))</f>
        <v/>
      </c>
      <c r="I631" s="198" t="str">
        <f ca="1">IF(B631="","",OFFSET(List1!T$11,tisk!A630,0))</f>
        <v/>
      </c>
      <c r="J631" s="198" t="str">
        <f ca="1">IF(B631="","",OFFSET(List1!U$11,tisk!A630,0))</f>
        <v/>
      </c>
      <c r="K631" s="198" t="str">
        <f ca="1">IF(B631="","",OFFSET(List1!V$11,tisk!A630,0))</f>
        <v/>
      </c>
      <c r="L631" s="198" t="str">
        <f ca="1">IF(B631="","",OFFSET(List1!W$11,tisk!A630,0))</f>
        <v/>
      </c>
      <c r="M631" s="191" t="str">
        <f ca="1">IF(B631="","",OFFSET(List1!X$11,tisk!A630,0))</f>
        <v/>
      </c>
      <c r="N631" s="176"/>
      <c r="O631" s="176"/>
      <c r="P631" s="176"/>
    </row>
    <row r="632" spans="1:16" s="2" customFormat="1" x14ac:dyDescent="0.25">
      <c r="A632" s="51"/>
      <c r="B632" s="198"/>
      <c r="C632" s="3" t="str">
        <f ca="1">IF(B631="","",CONCATENATE("Okres ",OFFSET(List1!G$11,tisk!A630,0),"
","Právní forma","
",OFFSET(List1!H$11,tisk!A630,0),"
","IČO ",OFFSET(List1!I$11,tisk!A630,0),"
 ","B.Ú. ",OFFSET(List1!J$11,tisk!A630,0)))</f>
        <v/>
      </c>
      <c r="D632" s="5" t="str">
        <f ca="1">IF(B631="","",OFFSET(List1!M$11,tisk!A630,0))</f>
        <v/>
      </c>
      <c r="E632" s="199"/>
      <c r="F632" s="47"/>
      <c r="G632" s="191"/>
      <c r="H632" s="200"/>
      <c r="I632" s="198"/>
      <c r="J632" s="198"/>
      <c r="K632" s="198"/>
      <c r="L632" s="198"/>
      <c r="M632" s="191"/>
      <c r="N632" s="176"/>
      <c r="O632" s="176"/>
      <c r="P632" s="176"/>
    </row>
    <row r="633" spans="1:16" s="2" customFormat="1" x14ac:dyDescent="0.25">
      <c r="A633" s="51">
        <f>ROW()/3-1</f>
        <v>210</v>
      </c>
      <c r="B633" s="198"/>
      <c r="C633" s="3" t="str">
        <f ca="1">IF(B631="","",CONCATENATE("Zástupce","
",OFFSET(List1!K$11,tisk!A630,0)))</f>
        <v/>
      </c>
      <c r="D633" s="5" t="str">
        <f ca="1">IF(B631="","",CONCATENATE("Dotace bude použita na:",OFFSET(List1!N$11,tisk!A630,0)))</f>
        <v/>
      </c>
      <c r="E633" s="199"/>
      <c r="F633" s="48" t="str">
        <f ca="1">IF(B631="","",OFFSET(List1!Q$11,tisk!A630,0))</f>
        <v/>
      </c>
      <c r="G633" s="191"/>
      <c r="H633" s="200"/>
      <c r="I633" s="198"/>
      <c r="J633" s="198"/>
      <c r="K633" s="198"/>
      <c r="L633" s="198"/>
      <c r="M633" s="191"/>
      <c r="N633" s="176"/>
      <c r="O633" s="176"/>
      <c r="P633" s="176"/>
    </row>
    <row r="634" spans="1:16" s="2" customFormat="1" x14ac:dyDescent="0.25">
      <c r="A634" s="51"/>
      <c r="B634" s="198" t="str">
        <f ca="1">IF(OFFSET(List1!B$11,tisk!A633,0)&gt;0,OFFSET(List1!B$11,tisk!A633,0),"")</f>
        <v/>
      </c>
      <c r="C634" s="3" t="str">
        <f ca="1">IF(B634="","",CONCATENATE(OFFSET(List1!C$11,tisk!A633,0),"
",OFFSET(List1!D$11,tisk!A633,0),"
",OFFSET(List1!E$11,tisk!A633,0),"
",OFFSET(List1!F$11,tisk!A633,0)))</f>
        <v/>
      </c>
      <c r="D634" s="64" t="str">
        <f ca="1">IF(B634="","",OFFSET(List1!L$11,tisk!A633,0))</f>
        <v/>
      </c>
      <c r="E634" s="199" t="str">
        <f ca="1">IF(B634="","",OFFSET(List1!O$11,tisk!A633,0))</f>
        <v/>
      </c>
      <c r="F634" s="48" t="str">
        <f ca="1">IF(B634="","",OFFSET(List1!P$11,tisk!A633,0))</f>
        <v/>
      </c>
      <c r="G634" s="191" t="str">
        <f ca="1">IF(B634="","",OFFSET(List1!R$11,tisk!A633,0))</f>
        <v/>
      </c>
      <c r="H634" s="200" t="str">
        <f ca="1">IF(B634="","",OFFSET(List1!S$11,tisk!A633,0))</f>
        <v/>
      </c>
      <c r="I634" s="198" t="str">
        <f ca="1">IF(B634="","",OFFSET(List1!T$11,tisk!A633,0))</f>
        <v/>
      </c>
      <c r="J634" s="198" t="str">
        <f ca="1">IF(B634="","",OFFSET(List1!U$11,tisk!A633,0))</f>
        <v/>
      </c>
      <c r="K634" s="198" t="str">
        <f ca="1">IF(B634="","",OFFSET(List1!V$11,tisk!A633,0))</f>
        <v/>
      </c>
      <c r="L634" s="198" t="str">
        <f ca="1">IF(B634="","",OFFSET(List1!W$11,tisk!A633,0))</f>
        <v/>
      </c>
      <c r="M634" s="191" t="str">
        <f ca="1">IF(B634="","",OFFSET(List1!X$11,tisk!A633,0))</f>
        <v/>
      </c>
      <c r="N634" s="176"/>
      <c r="O634" s="176"/>
      <c r="P634" s="176"/>
    </row>
    <row r="635" spans="1:16" s="2" customFormat="1" x14ac:dyDescent="0.25">
      <c r="A635" s="51"/>
      <c r="B635" s="198"/>
      <c r="C635" s="3" t="str">
        <f ca="1">IF(B634="","",CONCATENATE("Okres ",OFFSET(List1!G$11,tisk!A633,0),"
","Právní forma","
",OFFSET(List1!H$11,tisk!A633,0),"
","IČO ",OFFSET(List1!I$11,tisk!A633,0),"
 ","B.Ú. ",OFFSET(List1!J$11,tisk!A633,0)))</f>
        <v/>
      </c>
      <c r="D635" s="5" t="str">
        <f ca="1">IF(B634="","",OFFSET(List1!M$11,tisk!A633,0))</f>
        <v/>
      </c>
      <c r="E635" s="199"/>
      <c r="F635" s="47"/>
      <c r="G635" s="191"/>
      <c r="H635" s="200"/>
      <c r="I635" s="198"/>
      <c r="J635" s="198"/>
      <c r="K635" s="198"/>
      <c r="L635" s="198"/>
      <c r="M635" s="191"/>
      <c r="N635" s="176"/>
      <c r="O635" s="176"/>
      <c r="P635" s="176"/>
    </row>
    <row r="636" spans="1:16" s="2" customFormat="1" x14ac:dyDescent="0.25">
      <c r="A636" s="51">
        <f>ROW()/3-1</f>
        <v>211</v>
      </c>
      <c r="B636" s="198"/>
      <c r="C636" s="3" t="str">
        <f ca="1">IF(B634="","",CONCATENATE("Zástupce","
",OFFSET(List1!K$11,tisk!A633,0)))</f>
        <v/>
      </c>
      <c r="D636" s="5" t="str">
        <f ca="1">IF(B634="","",CONCATENATE("Dotace bude použita na:",OFFSET(List1!N$11,tisk!A633,0)))</f>
        <v/>
      </c>
      <c r="E636" s="199"/>
      <c r="F636" s="48" t="str">
        <f ca="1">IF(B634="","",OFFSET(List1!Q$11,tisk!A633,0))</f>
        <v/>
      </c>
      <c r="G636" s="191"/>
      <c r="H636" s="200"/>
      <c r="I636" s="198"/>
      <c r="J636" s="198"/>
      <c r="K636" s="198"/>
      <c r="L636" s="198"/>
      <c r="M636" s="191"/>
      <c r="N636" s="176"/>
      <c r="O636" s="176"/>
      <c r="P636" s="176"/>
    </row>
    <row r="637" spans="1:16" s="2" customFormat="1" x14ac:dyDescent="0.25">
      <c r="A637" s="51"/>
      <c r="B637" s="198" t="str">
        <f ca="1">IF(OFFSET(List1!B$11,tisk!A636,0)&gt;0,OFFSET(List1!B$11,tisk!A636,0),"")</f>
        <v/>
      </c>
      <c r="C637" s="3" t="str">
        <f ca="1">IF(B637="","",CONCATENATE(OFFSET(List1!C$11,tisk!A636,0),"
",OFFSET(List1!D$11,tisk!A636,0),"
",OFFSET(List1!E$11,tisk!A636,0),"
",OFFSET(List1!F$11,tisk!A636,0)))</f>
        <v/>
      </c>
      <c r="D637" s="64" t="str">
        <f ca="1">IF(B637="","",OFFSET(List1!L$11,tisk!A636,0))</f>
        <v/>
      </c>
      <c r="E637" s="199" t="str">
        <f ca="1">IF(B637="","",OFFSET(List1!O$11,tisk!A636,0))</f>
        <v/>
      </c>
      <c r="F637" s="48" t="str">
        <f ca="1">IF(B637="","",OFFSET(List1!P$11,tisk!A636,0))</f>
        <v/>
      </c>
      <c r="G637" s="191" t="str">
        <f ca="1">IF(B637="","",OFFSET(List1!R$11,tisk!A636,0))</f>
        <v/>
      </c>
      <c r="H637" s="200" t="str">
        <f ca="1">IF(B637="","",OFFSET(List1!S$11,tisk!A636,0))</f>
        <v/>
      </c>
      <c r="I637" s="198" t="str">
        <f ca="1">IF(B637="","",OFFSET(List1!T$11,tisk!A636,0))</f>
        <v/>
      </c>
      <c r="J637" s="198" t="str">
        <f ca="1">IF(B637="","",OFFSET(List1!U$11,tisk!A636,0))</f>
        <v/>
      </c>
      <c r="K637" s="198" t="str">
        <f ca="1">IF(B637="","",OFFSET(List1!V$11,tisk!A636,0))</f>
        <v/>
      </c>
      <c r="L637" s="198" t="str">
        <f ca="1">IF(B637="","",OFFSET(List1!W$11,tisk!A636,0))</f>
        <v/>
      </c>
      <c r="M637" s="191" t="str">
        <f ca="1">IF(B637="","",OFFSET(List1!X$11,tisk!A636,0))</f>
        <v/>
      </c>
      <c r="N637" s="176"/>
      <c r="O637" s="176"/>
      <c r="P637" s="176"/>
    </row>
    <row r="638" spans="1:16" s="2" customFormat="1" x14ac:dyDescent="0.25">
      <c r="A638" s="51"/>
      <c r="B638" s="198"/>
      <c r="C638" s="3" t="str">
        <f ca="1">IF(B637="","",CONCATENATE("Okres ",OFFSET(List1!G$11,tisk!A636,0),"
","Právní forma","
",OFFSET(List1!H$11,tisk!A636,0),"
","IČO ",OFFSET(List1!I$11,tisk!A636,0),"
 ","B.Ú. ",OFFSET(List1!J$11,tisk!A636,0)))</f>
        <v/>
      </c>
      <c r="D638" s="5" t="str">
        <f ca="1">IF(B637="","",OFFSET(List1!M$11,tisk!A636,0))</f>
        <v/>
      </c>
      <c r="E638" s="199"/>
      <c r="F638" s="47"/>
      <c r="G638" s="191"/>
      <c r="H638" s="200"/>
      <c r="I638" s="198"/>
      <c r="J638" s="198"/>
      <c r="K638" s="198"/>
      <c r="L638" s="198"/>
      <c r="M638" s="191"/>
      <c r="N638" s="176"/>
      <c r="O638" s="176"/>
      <c r="P638" s="176"/>
    </row>
    <row r="639" spans="1:16" s="2" customFormat="1" x14ac:dyDescent="0.25">
      <c r="A639" s="51">
        <f>ROW()/3-1</f>
        <v>212</v>
      </c>
      <c r="B639" s="198"/>
      <c r="C639" s="3" t="str">
        <f ca="1">IF(B637="","",CONCATENATE("Zástupce","
",OFFSET(List1!K$11,tisk!A636,0)))</f>
        <v/>
      </c>
      <c r="D639" s="5" t="str">
        <f ca="1">IF(B637="","",CONCATENATE("Dotace bude použita na:",OFFSET(List1!N$11,tisk!A636,0)))</f>
        <v/>
      </c>
      <c r="E639" s="199"/>
      <c r="F639" s="48" t="str">
        <f ca="1">IF(B637="","",OFFSET(List1!Q$11,tisk!A636,0))</f>
        <v/>
      </c>
      <c r="G639" s="191"/>
      <c r="H639" s="200"/>
      <c r="I639" s="198"/>
      <c r="J639" s="198"/>
      <c r="K639" s="198"/>
      <c r="L639" s="198"/>
      <c r="M639" s="191"/>
      <c r="N639" s="176"/>
      <c r="O639" s="176"/>
      <c r="P639" s="176"/>
    </row>
    <row r="640" spans="1:16" s="2" customFormat="1" x14ac:dyDescent="0.25">
      <c r="A640" s="51"/>
      <c r="B640" s="198" t="str">
        <f ca="1">IF(OFFSET(List1!B$11,tisk!A639,0)&gt;0,OFFSET(List1!B$11,tisk!A639,0),"")</f>
        <v/>
      </c>
      <c r="C640" s="3" t="str">
        <f ca="1">IF(B640="","",CONCATENATE(OFFSET(List1!C$11,tisk!A639,0),"
",OFFSET(List1!D$11,tisk!A639,0),"
",OFFSET(List1!E$11,tisk!A639,0),"
",OFFSET(List1!F$11,tisk!A639,0)))</f>
        <v/>
      </c>
      <c r="D640" s="64" t="str">
        <f ca="1">IF(B640="","",OFFSET(List1!L$11,tisk!A639,0))</f>
        <v/>
      </c>
      <c r="E640" s="199" t="str">
        <f ca="1">IF(B640="","",OFFSET(List1!O$11,tisk!A639,0))</f>
        <v/>
      </c>
      <c r="F640" s="48" t="str">
        <f ca="1">IF(B640="","",OFFSET(List1!P$11,tisk!A639,0))</f>
        <v/>
      </c>
      <c r="G640" s="191" t="str">
        <f ca="1">IF(B640="","",OFFSET(List1!R$11,tisk!A639,0))</f>
        <v/>
      </c>
      <c r="H640" s="200" t="str">
        <f ca="1">IF(B640="","",OFFSET(List1!S$11,tisk!A639,0))</f>
        <v/>
      </c>
      <c r="I640" s="198" t="str">
        <f ca="1">IF(B640="","",OFFSET(List1!T$11,tisk!A639,0))</f>
        <v/>
      </c>
      <c r="J640" s="198" t="str">
        <f ca="1">IF(B640="","",OFFSET(List1!U$11,tisk!A639,0))</f>
        <v/>
      </c>
      <c r="K640" s="198" t="str">
        <f ca="1">IF(B640="","",OFFSET(List1!V$11,tisk!A639,0))</f>
        <v/>
      </c>
      <c r="L640" s="198" t="str">
        <f ca="1">IF(B640="","",OFFSET(List1!W$11,tisk!A639,0))</f>
        <v/>
      </c>
      <c r="M640" s="191" t="str">
        <f ca="1">IF(B640="","",OFFSET(List1!X$11,tisk!A639,0))</f>
        <v/>
      </c>
      <c r="N640" s="176"/>
      <c r="O640" s="176"/>
      <c r="P640" s="176"/>
    </row>
    <row r="641" spans="1:16" s="2" customFormat="1" x14ac:dyDescent="0.25">
      <c r="A641" s="51"/>
      <c r="B641" s="198"/>
      <c r="C641" s="3" t="str">
        <f ca="1">IF(B640="","",CONCATENATE("Okres ",OFFSET(List1!G$11,tisk!A639,0),"
","Právní forma","
",OFFSET(List1!H$11,tisk!A639,0),"
","IČO ",OFFSET(List1!I$11,tisk!A639,0),"
 ","B.Ú. ",OFFSET(List1!J$11,tisk!A639,0)))</f>
        <v/>
      </c>
      <c r="D641" s="5" t="str">
        <f ca="1">IF(B640="","",OFFSET(List1!M$11,tisk!A639,0))</f>
        <v/>
      </c>
      <c r="E641" s="199"/>
      <c r="F641" s="47"/>
      <c r="G641" s="191"/>
      <c r="H641" s="200"/>
      <c r="I641" s="198"/>
      <c r="J641" s="198"/>
      <c r="K641" s="198"/>
      <c r="L641" s="198"/>
      <c r="M641" s="191"/>
      <c r="N641" s="176"/>
      <c r="O641" s="176"/>
      <c r="P641" s="176"/>
    </row>
    <row r="642" spans="1:16" s="2" customFormat="1" x14ac:dyDescent="0.25">
      <c r="A642" s="51">
        <f>ROW()/3-1</f>
        <v>213</v>
      </c>
      <c r="B642" s="198"/>
      <c r="C642" s="3" t="str">
        <f ca="1">IF(B640="","",CONCATENATE("Zástupce","
",OFFSET(List1!K$11,tisk!A639,0)))</f>
        <v/>
      </c>
      <c r="D642" s="5" t="str">
        <f ca="1">IF(B640="","",CONCATENATE("Dotace bude použita na:",OFFSET(List1!N$11,tisk!A639,0)))</f>
        <v/>
      </c>
      <c r="E642" s="199"/>
      <c r="F642" s="48" t="str">
        <f ca="1">IF(B640="","",OFFSET(List1!Q$11,tisk!A639,0))</f>
        <v/>
      </c>
      <c r="G642" s="191"/>
      <c r="H642" s="200"/>
      <c r="I642" s="198"/>
      <c r="J642" s="198"/>
      <c r="K642" s="198"/>
      <c r="L642" s="198"/>
      <c r="M642" s="191"/>
      <c r="N642" s="176"/>
      <c r="O642" s="176"/>
      <c r="P642" s="176"/>
    </row>
    <row r="643" spans="1:16" s="2" customFormat="1" x14ac:dyDescent="0.25">
      <c r="A643" s="51"/>
      <c r="B643" s="198" t="str">
        <f ca="1">IF(OFFSET(List1!B$11,tisk!A642,0)&gt;0,OFFSET(List1!B$11,tisk!A642,0),"")</f>
        <v/>
      </c>
      <c r="C643" s="3" t="str">
        <f ca="1">IF(B643="","",CONCATENATE(OFFSET(List1!C$11,tisk!A642,0),"
",OFFSET(List1!D$11,tisk!A642,0),"
",OFFSET(List1!E$11,tisk!A642,0),"
",OFFSET(List1!F$11,tisk!A642,0)))</f>
        <v/>
      </c>
      <c r="D643" s="64" t="str">
        <f ca="1">IF(B643="","",OFFSET(List1!L$11,tisk!A642,0))</f>
        <v/>
      </c>
      <c r="E643" s="199" t="str">
        <f ca="1">IF(B643="","",OFFSET(List1!O$11,tisk!A642,0))</f>
        <v/>
      </c>
      <c r="F643" s="48" t="str">
        <f ca="1">IF(B643="","",OFFSET(List1!P$11,tisk!A642,0))</f>
        <v/>
      </c>
      <c r="G643" s="191" t="str">
        <f ca="1">IF(B643="","",OFFSET(List1!R$11,tisk!A642,0))</f>
        <v/>
      </c>
      <c r="H643" s="200" t="str">
        <f ca="1">IF(B643="","",OFFSET(List1!S$11,tisk!A642,0))</f>
        <v/>
      </c>
      <c r="I643" s="198" t="str">
        <f ca="1">IF(B643="","",OFFSET(List1!T$11,tisk!A642,0))</f>
        <v/>
      </c>
      <c r="J643" s="198" t="str">
        <f ca="1">IF(B643="","",OFFSET(List1!U$11,tisk!A642,0))</f>
        <v/>
      </c>
      <c r="K643" s="198" t="str">
        <f ca="1">IF(B643="","",OFFSET(List1!V$11,tisk!A642,0))</f>
        <v/>
      </c>
      <c r="L643" s="198" t="str">
        <f ca="1">IF(B643="","",OFFSET(List1!W$11,tisk!A642,0))</f>
        <v/>
      </c>
      <c r="M643" s="191" t="str">
        <f ca="1">IF(B643="","",OFFSET(List1!X$11,tisk!A642,0))</f>
        <v/>
      </c>
      <c r="N643" s="176"/>
      <c r="O643" s="176"/>
      <c r="P643" s="176"/>
    </row>
    <row r="644" spans="1:16" s="2" customFormat="1" x14ac:dyDescent="0.25">
      <c r="A644" s="51"/>
      <c r="B644" s="198"/>
      <c r="C644" s="3" t="str">
        <f ca="1">IF(B643="","",CONCATENATE("Okres ",OFFSET(List1!G$11,tisk!A642,0),"
","Právní forma","
",OFFSET(List1!H$11,tisk!A642,0),"
","IČO ",OFFSET(List1!I$11,tisk!A642,0),"
 ","B.Ú. ",OFFSET(List1!J$11,tisk!A642,0)))</f>
        <v/>
      </c>
      <c r="D644" s="5" t="str">
        <f ca="1">IF(B643="","",OFFSET(List1!M$11,tisk!A642,0))</f>
        <v/>
      </c>
      <c r="E644" s="199"/>
      <c r="F644" s="47"/>
      <c r="G644" s="191"/>
      <c r="H644" s="200"/>
      <c r="I644" s="198"/>
      <c r="J644" s="198"/>
      <c r="K644" s="198"/>
      <c r="L644" s="198"/>
      <c r="M644" s="191"/>
      <c r="N644" s="176"/>
      <c r="O644" s="176"/>
      <c r="P644" s="176"/>
    </row>
    <row r="645" spans="1:16" s="2" customFormat="1" x14ac:dyDescent="0.25">
      <c r="A645" s="51">
        <f>ROW()/3-1</f>
        <v>214</v>
      </c>
      <c r="B645" s="198"/>
      <c r="C645" s="3" t="str">
        <f ca="1">IF(B643="","",CONCATENATE("Zástupce","
",OFFSET(List1!K$11,tisk!A642,0)))</f>
        <v/>
      </c>
      <c r="D645" s="5" t="str">
        <f ca="1">IF(B643="","",CONCATENATE("Dotace bude použita na:",OFFSET(List1!N$11,tisk!A642,0)))</f>
        <v/>
      </c>
      <c r="E645" s="199"/>
      <c r="F645" s="48" t="str">
        <f ca="1">IF(B643="","",OFFSET(List1!Q$11,tisk!A642,0))</f>
        <v/>
      </c>
      <c r="G645" s="191"/>
      <c r="H645" s="200"/>
      <c r="I645" s="198"/>
      <c r="J645" s="198"/>
      <c r="K645" s="198"/>
      <c r="L645" s="198"/>
      <c r="M645" s="191"/>
      <c r="N645" s="176"/>
      <c r="O645" s="176"/>
      <c r="P645" s="176"/>
    </row>
    <row r="646" spans="1:16" s="2" customFormat="1" x14ac:dyDescent="0.25">
      <c r="A646" s="51"/>
      <c r="B646" s="198" t="str">
        <f ca="1">IF(OFFSET(List1!B$11,tisk!A645,0)&gt;0,OFFSET(List1!B$11,tisk!A645,0),"")</f>
        <v/>
      </c>
      <c r="C646" s="3" t="str">
        <f ca="1">IF(B646="","",CONCATENATE(OFFSET(List1!C$11,tisk!A645,0),"
",OFFSET(List1!D$11,tisk!A645,0),"
",OFFSET(List1!E$11,tisk!A645,0),"
",OFFSET(List1!F$11,tisk!A645,0)))</f>
        <v/>
      </c>
      <c r="D646" s="64" t="str">
        <f ca="1">IF(B646="","",OFFSET(List1!L$11,tisk!A645,0))</f>
        <v/>
      </c>
      <c r="E646" s="199" t="str">
        <f ca="1">IF(B646="","",OFFSET(List1!O$11,tisk!A645,0))</f>
        <v/>
      </c>
      <c r="F646" s="48" t="str">
        <f ca="1">IF(B646="","",OFFSET(List1!P$11,tisk!A645,0))</f>
        <v/>
      </c>
      <c r="G646" s="191" t="str">
        <f ca="1">IF(B646="","",OFFSET(List1!R$11,tisk!A645,0))</f>
        <v/>
      </c>
      <c r="H646" s="200" t="str">
        <f ca="1">IF(B646="","",OFFSET(List1!S$11,tisk!A645,0))</f>
        <v/>
      </c>
      <c r="I646" s="198" t="str">
        <f ca="1">IF(B646="","",OFFSET(List1!T$11,tisk!A645,0))</f>
        <v/>
      </c>
      <c r="J646" s="198" t="str">
        <f ca="1">IF(B646="","",OFFSET(List1!U$11,tisk!A645,0))</f>
        <v/>
      </c>
      <c r="K646" s="198" t="str">
        <f ca="1">IF(B646="","",OFFSET(List1!V$11,tisk!A645,0))</f>
        <v/>
      </c>
      <c r="L646" s="198" t="str">
        <f ca="1">IF(B646="","",OFFSET(List1!W$11,tisk!A645,0))</f>
        <v/>
      </c>
      <c r="M646" s="191" t="str">
        <f ca="1">IF(B646="","",OFFSET(List1!X$11,tisk!A645,0))</f>
        <v/>
      </c>
      <c r="N646" s="176"/>
      <c r="O646" s="176"/>
      <c r="P646" s="176"/>
    </row>
    <row r="647" spans="1:16" s="2" customFormat="1" x14ac:dyDescent="0.25">
      <c r="A647" s="51"/>
      <c r="B647" s="198"/>
      <c r="C647" s="3" t="str">
        <f ca="1">IF(B646="","",CONCATENATE("Okres ",OFFSET(List1!G$11,tisk!A645,0),"
","Právní forma","
",OFFSET(List1!H$11,tisk!A645,0),"
","IČO ",OFFSET(List1!I$11,tisk!A645,0),"
 ","B.Ú. ",OFFSET(List1!J$11,tisk!A645,0)))</f>
        <v/>
      </c>
      <c r="D647" s="5" t="str">
        <f ca="1">IF(B646="","",OFFSET(List1!M$11,tisk!A645,0))</f>
        <v/>
      </c>
      <c r="E647" s="199"/>
      <c r="F647" s="47"/>
      <c r="G647" s="191"/>
      <c r="H647" s="200"/>
      <c r="I647" s="198"/>
      <c r="J647" s="198"/>
      <c r="K647" s="198"/>
      <c r="L647" s="198"/>
      <c r="M647" s="191"/>
      <c r="N647" s="176"/>
      <c r="O647" s="176"/>
      <c r="P647" s="176"/>
    </row>
    <row r="648" spans="1:16" s="2" customFormat="1" x14ac:dyDescent="0.25">
      <c r="A648" s="51">
        <f>ROW()/3-1</f>
        <v>215</v>
      </c>
      <c r="B648" s="198"/>
      <c r="C648" s="3" t="str">
        <f ca="1">IF(B646="","",CONCATENATE("Zástupce","
",OFFSET(List1!K$11,tisk!A645,0)))</f>
        <v/>
      </c>
      <c r="D648" s="5" t="str">
        <f ca="1">IF(B646="","",CONCATENATE("Dotace bude použita na:",OFFSET(List1!N$11,tisk!A645,0)))</f>
        <v/>
      </c>
      <c r="E648" s="199"/>
      <c r="F648" s="48" t="str">
        <f ca="1">IF(B646="","",OFFSET(List1!Q$11,tisk!A645,0))</f>
        <v/>
      </c>
      <c r="G648" s="191"/>
      <c r="H648" s="200"/>
      <c r="I648" s="198"/>
      <c r="J648" s="198"/>
      <c r="K648" s="198"/>
      <c r="L648" s="198"/>
      <c r="M648" s="191"/>
      <c r="N648" s="176"/>
      <c r="O648" s="176"/>
      <c r="P648" s="176"/>
    </row>
    <row r="649" spans="1:16" s="2" customFormat="1" x14ac:dyDescent="0.25">
      <c r="A649" s="51"/>
      <c r="B649" s="198" t="str">
        <f ca="1">IF(OFFSET(List1!B$11,tisk!A648,0)&gt;0,OFFSET(List1!B$11,tisk!A648,0),"")</f>
        <v/>
      </c>
      <c r="C649" s="3" t="str">
        <f ca="1">IF(B649="","",CONCATENATE(OFFSET(List1!C$11,tisk!A648,0),"
",OFFSET(List1!D$11,tisk!A648,0),"
",OFFSET(List1!E$11,tisk!A648,0),"
",OFFSET(List1!F$11,tisk!A648,0)))</f>
        <v/>
      </c>
      <c r="D649" s="64" t="str">
        <f ca="1">IF(B649="","",OFFSET(List1!L$11,tisk!A648,0))</f>
        <v/>
      </c>
      <c r="E649" s="199" t="str">
        <f ca="1">IF(B649="","",OFFSET(List1!O$11,tisk!A648,0))</f>
        <v/>
      </c>
      <c r="F649" s="48" t="str">
        <f ca="1">IF(B649="","",OFFSET(List1!P$11,tisk!A648,0))</f>
        <v/>
      </c>
      <c r="G649" s="191" t="str">
        <f ca="1">IF(B649="","",OFFSET(List1!R$11,tisk!A648,0))</f>
        <v/>
      </c>
      <c r="H649" s="200" t="str">
        <f ca="1">IF(B649="","",OFFSET(List1!S$11,tisk!A648,0))</f>
        <v/>
      </c>
      <c r="I649" s="198" t="str">
        <f ca="1">IF(B649="","",OFFSET(List1!T$11,tisk!A648,0))</f>
        <v/>
      </c>
      <c r="J649" s="198" t="str">
        <f ca="1">IF(B649="","",OFFSET(List1!U$11,tisk!A648,0))</f>
        <v/>
      </c>
      <c r="K649" s="198" t="str">
        <f ca="1">IF(B649="","",OFFSET(List1!V$11,tisk!A648,0))</f>
        <v/>
      </c>
      <c r="L649" s="198" t="str">
        <f ca="1">IF(B649="","",OFFSET(List1!W$11,tisk!A648,0))</f>
        <v/>
      </c>
      <c r="M649" s="191" t="str">
        <f ca="1">IF(B649="","",OFFSET(List1!X$11,tisk!A648,0))</f>
        <v/>
      </c>
      <c r="N649" s="176"/>
      <c r="O649" s="176"/>
      <c r="P649" s="176"/>
    </row>
    <row r="650" spans="1:16" s="2" customFormat="1" x14ac:dyDescent="0.25">
      <c r="A650" s="51"/>
      <c r="B650" s="198"/>
      <c r="C650" s="3" t="str">
        <f ca="1">IF(B649="","",CONCATENATE("Okres ",OFFSET(List1!G$11,tisk!A648,0),"
","Právní forma","
",OFFSET(List1!H$11,tisk!A648,0),"
","IČO ",OFFSET(List1!I$11,tisk!A648,0),"
 ","B.Ú. ",OFFSET(List1!J$11,tisk!A648,0)))</f>
        <v/>
      </c>
      <c r="D650" s="5" t="str">
        <f ca="1">IF(B649="","",OFFSET(List1!M$11,tisk!A648,0))</f>
        <v/>
      </c>
      <c r="E650" s="199"/>
      <c r="F650" s="47"/>
      <c r="G650" s="191"/>
      <c r="H650" s="200"/>
      <c r="I650" s="198"/>
      <c r="J650" s="198"/>
      <c r="K650" s="198"/>
      <c r="L650" s="198"/>
      <c r="M650" s="191"/>
      <c r="N650" s="176"/>
      <c r="O650" s="176"/>
      <c r="P650" s="176"/>
    </row>
    <row r="651" spans="1:16" s="2" customFormat="1" x14ac:dyDescent="0.25">
      <c r="A651" s="51">
        <f>ROW()/3-1</f>
        <v>216</v>
      </c>
      <c r="B651" s="198"/>
      <c r="C651" s="3" t="str">
        <f ca="1">IF(B649="","",CONCATENATE("Zástupce","
",OFFSET(List1!K$11,tisk!A648,0)))</f>
        <v/>
      </c>
      <c r="D651" s="5" t="str">
        <f ca="1">IF(B649="","",CONCATENATE("Dotace bude použita na:",OFFSET(List1!N$11,tisk!A648,0)))</f>
        <v/>
      </c>
      <c r="E651" s="199"/>
      <c r="F651" s="48" t="str">
        <f ca="1">IF(B649="","",OFFSET(List1!Q$11,tisk!A648,0))</f>
        <v/>
      </c>
      <c r="G651" s="191"/>
      <c r="H651" s="200"/>
      <c r="I651" s="198"/>
      <c r="J651" s="198"/>
      <c r="K651" s="198"/>
      <c r="L651" s="198"/>
      <c r="M651" s="191"/>
      <c r="N651" s="176"/>
      <c r="O651" s="176"/>
      <c r="P651" s="176"/>
    </row>
    <row r="652" spans="1:16" s="2" customFormat="1" x14ac:dyDescent="0.25">
      <c r="A652" s="51"/>
      <c r="B652" s="198" t="str">
        <f ca="1">IF(OFFSET(List1!B$11,tisk!A651,0)&gt;0,OFFSET(List1!B$11,tisk!A651,0),"")</f>
        <v/>
      </c>
      <c r="C652" s="3" t="str">
        <f ca="1">IF(B652="","",CONCATENATE(OFFSET(List1!C$11,tisk!A651,0),"
",OFFSET(List1!D$11,tisk!A651,0),"
",OFFSET(List1!E$11,tisk!A651,0),"
",OFFSET(List1!F$11,tisk!A651,0)))</f>
        <v/>
      </c>
      <c r="D652" s="64" t="str">
        <f ca="1">IF(B652="","",OFFSET(List1!L$11,tisk!A651,0))</f>
        <v/>
      </c>
      <c r="E652" s="199" t="str">
        <f ca="1">IF(B652="","",OFFSET(List1!O$11,tisk!A651,0))</f>
        <v/>
      </c>
      <c r="F652" s="48" t="str">
        <f ca="1">IF(B652="","",OFFSET(List1!P$11,tisk!A651,0))</f>
        <v/>
      </c>
      <c r="G652" s="191" t="str">
        <f ca="1">IF(B652="","",OFFSET(List1!R$11,tisk!A651,0))</f>
        <v/>
      </c>
      <c r="H652" s="200" t="str">
        <f ca="1">IF(B652="","",OFFSET(List1!S$11,tisk!A651,0))</f>
        <v/>
      </c>
      <c r="I652" s="198" t="str">
        <f ca="1">IF(B652="","",OFFSET(List1!T$11,tisk!A651,0))</f>
        <v/>
      </c>
      <c r="J652" s="198" t="str">
        <f ca="1">IF(B652="","",OFFSET(List1!U$11,tisk!A651,0))</f>
        <v/>
      </c>
      <c r="K652" s="198" t="str">
        <f ca="1">IF(B652="","",OFFSET(List1!V$11,tisk!A651,0))</f>
        <v/>
      </c>
      <c r="L652" s="198" t="str">
        <f ca="1">IF(B652="","",OFFSET(List1!W$11,tisk!A651,0))</f>
        <v/>
      </c>
      <c r="M652" s="191" t="str">
        <f ca="1">IF(B652="","",OFFSET(List1!X$11,tisk!A651,0))</f>
        <v/>
      </c>
      <c r="N652" s="176"/>
      <c r="O652" s="176"/>
      <c r="P652" s="176"/>
    </row>
    <row r="653" spans="1:16" s="2" customFormat="1" x14ac:dyDescent="0.25">
      <c r="A653" s="51"/>
      <c r="B653" s="198"/>
      <c r="C653" s="3" t="str">
        <f ca="1">IF(B652="","",CONCATENATE("Okres ",OFFSET(List1!G$11,tisk!A651,0),"
","Právní forma","
",OFFSET(List1!H$11,tisk!A651,0),"
","IČO ",OFFSET(List1!I$11,tisk!A651,0),"
 ","B.Ú. ",OFFSET(List1!J$11,tisk!A651,0)))</f>
        <v/>
      </c>
      <c r="D653" s="5" t="str">
        <f ca="1">IF(B652="","",OFFSET(List1!M$11,tisk!A651,0))</f>
        <v/>
      </c>
      <c r="E653" s="199"/>
      <c r="F653" s="47"/>
      <c r="G653" s="191"/>
      <c r="H653" s="200"/>
      <c r="I653" s="198"/>
      <c r="J653" s="198"/>
      <c r="K653" s="198"/>
      <c r="L653" s="198"/>
      <c r="M653" s="191"/>
      <c r="N653" s="176"/>
      <c r="O653" s="176"/>
      <c r="P653" s="176"/>
    </row>
    <row r="654" spans="1:16" s="2" customFormat="1" x14ac:dyDescent="0.25">
      <c r="A654" s="51">
        <f>ROW()/3-1</f>
        <v>217</v>
      </c>
      <c r="B654" s="198"/>
      <c r="C654" s="3" t="str">
        <f ca="1">IF(B652="","",CONCATENATE("Zástupce","
",OFFSET(List1!K$11,tisk!A651,0)))</f>
        <v/>
      </c>
      <c r="D654" s="5" t="str">
        <f ca="1">IF(B652="","",CONCATENATE("Dotace bude použita na:",OFFSET(List1!N$11,tisk!A651,0)))</f>
        <v/>
      </c>
      <c r="E654" s="199"/>
      <c r="F654" s="48" t="str">
        <f ca="1">IF(B652="","",OFFSET(List1!Q$11,tisk!A651,0))</f>
        <v/>
      </c>
      <c r="G654" s="191"/>
      <c r="H654" s="200"/>
      <c r="I654" s="198"/>
      <c r="J654" s="198"/>
      <c r="K654" s="198"/>
      <c r="L654" s="198"/>
      <c r="M654" s="191"/>
      <c r="N654" s="176"/>
      <c r="O654" s="176"/>
      <c r="P654" s="176"/>
    </row>
    <row r="655" spans="1:16" s="2" customFormat="1" x14ac:dyDescent="0.25">
      <c r="A655" s="51"/>
      <c r="B655" s="198" t="str">
        <f ca="1">IF(OFFSET(List1!B$11,tisk!A654,0)&gt;0,OFFSET(List1!B$11,tisk!A654,0),"")</f>
        <v/>
      </c>
      <c r="C655" s="3" t="str">
        <f ca="1">IF(B655="","",CONCATENATE(OFFSET(List1!C$11,tisk!A654,0),"
",OFFSET(List1!D$11,tisk!A654,0),"
",OFFSET(List1!E$11,tisk!A654,0),"
",OFFSET(List1!F$11,tisk!A654,0)))</f>
        <v/>
      </c>
      <c r="D655" s="64" t="str">
        <f ca="1">IF(B655="","",OFFSET(List1!L$11,tisk!A654,0))</f>
        <v/>
      </c>
      <c r="E655" s="199" t="str">
        <f ca="1">IF(B655="","",OFFSET(List1!O$11,tisk!A654,0))</f>
        <v/>
      </c>
      <c r="F655" s="48" t="str">
        <f ca="1">IF(B655="","",OFFSET(List1!P$11,tisk!A654,0))</f>
        <v/>
      </c>
      <c r="G655" s="191" t="str">
        <f ca="1">IF(B655="","",OFFSET(List1!R$11,tisk!A654,0))</f>
        <v/>
      </c>
      <c r="H655" s="200" t="str">
        <f ca="1">IF(B655="","",OFFSET(List1!S$11,tisk!A654,0))</f>
        <v/>
      </c>
      <c r="I655" s="198" t="str">
        <f ca="1">IF(B655="","",OFFSET(List1!T$11,tisk!A654,0))</f>
        <v/>
      </c>
      <c r="J655" s="198" t="str">
        <f ca="1">IF(B655="","",OFFSET(List1!U$11,tisk!A654,0))</f>
        <v/>
      </c>
      <c r="K655" s="198" t="str">
        <f ca="1">IF(B655="","",OFFSET(List1!V$11,tisk!A654,0))</f>
        <v/>
      </c>
      <c r="L655" s="198" t="str">
        <f ca="1">IF(B655="","",OFFSET(List1!W$11,tisk!A654,0))</f>
        <v/>
      </c>
      <c r="M655" s="191" t="str">
        <f ca="1">IF(B655="","",OFFSET(List1!X$11,tisk!A654,0))</f>
        <v/>
      </c>
      <c r="N655" s="176"/>
      <c r="O655" s="176"/>
      <c r="P655" s="176"/>
    </row>
    <row r="656" spans="1:16" s="2" customFormat="1" x14ac:dyDescent="0.25">
      <c r="A656" s="51"/>
      <c r="B656" s="198"/>
      <c r="C656" s="3" t="str">
        <f ca="1">IF(B655="","",CONCATENATE("Okres ",OFFSET(List1!G$11,tisk!A654,0),"
","Právní forma","
",OFFSET(List1!H$11,tisk!A654,0),"
","IČO ",OFFSET(List1!I$11,tisk!A654,0),"
 ","B.Ú. ",OFFSET(List1!J$11,tisk!A654,0)))</f>
        <v/>
      </c>
      <c r="D656" s="5" t="str">
        <f ca="1">IF(B655="","",OFFSET(List1!M$11,tisk!A654,0))</f>
        <v/>
      </c>
      <c r="E656" s="199"/>
      <c r="F656" s="47"/>
      <c r="G656" s="191"/>
      <c r="H656" s="200"/>
      <c r="I656" s="198"/>
      <c r="J656" s="198"/>
      <c r="K656" s="198"/>
      <c r="L656" s="198"/>
      <c r="M656" s="191"/>
      <c r="N656" s="176"/>
      <c r="O656" s="176"/>
      <c r="P656" s="176"/>
    </row>
    <row r="657" spans="1:16" s="2" customFormat="1" x14ac:dyDescent="0.25">
      <c r="A657" s="51">
        <f>ROW()/3-1</f>
        <v>218</v>
      </c>
      <c r="B657" s="198"/>
      <c r="C657" s="3" t="str">
        <f ca="1">IF(B655="","",CONCATENATE("Zástupce","
",OFFSET(List1!K$11,tisk!A654,0)))</f>
        <v/>
      </c>
      <c r="D657" s="5" t="str">
        <f ca="1">IF(B655="","",CONCATENATE("Dotace bude použita na:",OFFSET(List1!N$11,tisk!A654,0)))</f>
        <v/>
      </c>
      <c r="E657" s="199"/>
      <c r="F657" s="48" t="str">
        <f ca="1">IF(B655="","",OFFSET(List1!Q$11,tisk!A654,0))</f>
        <v/>
      </c>
      <c r="G657" s="191"/>
      <c r="H657" s="200"/>
      <c r="I657" s="198"/>
      <c r="J657" s="198"/>
      <c r="K657" s="198"/>
      <c r="L657" s="198"/>
      <c r="M657" s="191"/>
      <c r="N657" s="176"/>
      <c r="O657" s="176"/>
      <c r="P657" s="176"/>
    </row>
    <row r="658" spans="1:16" s="2" customFormat="1" x14ac:dyDescent="0.25">
      <c r="A658" s="51"/>
      <c r="B658" s="198" t="str">
        <f ca="1">IF(OFFSET(List1!B$11,tisk!A657,0)&gt;0,OFFSET(List1!B$11,tisk!A657,0),"")</f>
        <v/>
      </c>
      <c r="C658" s="3" t="str">
        <f ca="1">IF(B658="","",CONCATENATE(OFFSET(List1!C$11,tisk!A657,0),"
",OFFSET(List1!D$11,tisk!A657,0),"
",OFFSET(List1!E$11,tisk!A657,0),"
",OFFSET(List1!F$11,tisk!A657,0)))</f>
        <v/>
      </c>
      <c r="D658" s="64" t="str">
        <f ca="1">IF(B658="","",OFFSET(List1!L$11,tisk!A657,0))</f>
        <v/>
      </c>
      <c r="E658" s="199" t="str">
        <f ca="1">IF(B658="","",OFFSET(List1!O$11,tisk!A657,0))</f>
        <v/>
      </c>
      <c r="F658" s="48" t="str">
        <f ca="1">IF(B658="","",OFFSET(List1!P$11,tisk!A657,0))</f>
        <v/>
      </c>
      <c r="G658" s="191" t="str">
        <f ca="1">IF(B658="","",OFFSET(List1!R$11,tisk!A657,0))</f>
        <v/>
      </c>
      <c r="H658" s="200" t="str">
        <f ca="1">IF(B658="","",OFFSET(List1!S$11,tisk!A657,0))</f>
        <v/>
      </c>
      <c r="I658" s="198" t="str">
        <f ca="1">IF(B658="","",OFFSET(List1!T$11,tisk!A657,0))</f>
        <v/>
      </c>
      <c r="J658" s="198" t="str">
        <f ca="1">IF(B658="","",OFFSET(List1!U$11,tisk!A657,0))</f>
        <v/>
      </c>
      <c r="K658" s="198" t="str">
        <f ca="1">IF(B658="","",OFFSET(List1!V$11,tisk!A657,0))</f>
        <v/>
      </c>
      <c r="L658" s="198" t="str">
        <f ca="1">IF(B658="","",OFFSET(List1!W$11,tisk!A657,0))</f>
        <v/>
      </c>
      <c r="M658" s="191" t="str">
        <f ca="1">IF(B658="","",OFFSET(List1!X$11,tisk!A657,0))</f>
        <v/>
      </c>
      <c r="N658" s="176"/>
      <c r="O658" s="176"/>
      <c r="P658" s="176"/>
    </row>
    <row r="659" spans="1:16" s="2" customFormat="1" x14ac:dyDescent="0.25">
      <c r="A659" s="51"/>
      <c r="B659" s="198"/>
      <c r="C659" s="3" t="str">
        <f ca="1">IF(B658="","",CONCATENATE("Okres ",OFFSET(List1!G$11,tisk!A657,0),"
","Právní forma","
",OFFSET(List1!H$11,tisk!A657,0),"
","IČO ",OFFSET(List1!I$11,tisk!A657,0),"
 ","B.Ú. ",OFFSET(List1!J$11,tisk!A657,0)))</f>
        <v/>
      </c>
      <c r="D659" s="5" t="str">
        <f ca="1">IF(B658="","",OFFSET(List1!M$11,tisk!A657,0))</f>
        <v/>
      </c>
      <c r="E659" s="199"/>
      <c r="F659" s="47"/>
      <c r="G659" s="191"/>
      <c r="H659" s="200"/>
      <c r="I659" s="198"/>
      <c r="J659" s="198"/>
      <c r="K659" s="198"/>
      <c r="L659" s="198"/>
      <c r="M659" s="191"/>
      <c r="N659" s="176"/>
      <c r="O659" s="176"/>
      <c r="P659" s="176"/>
    </row>
    <row r="660" spans="1:16" s="2" customFormat="1" x14ac:dyDescent="0.25">
      <c r="A660" s="51">
        <f>ROW()/3-1</f>
        <v>219</v>
      </c>
      <c r="B660" s="198"/>
      <c r="C660" s="3" t="str">
        <f ca="1">IF(B658="","",CONCATENATE("Zástupce","
",OFFSET(List1!K$11,tisk!A657,0)))</f>
        <v/>
      </c>
      <c r="D660" s="5" t="str">
        <f ca="1">IF(B658="","",CONCATENATE("Dotace bude použita na:",OFFSET(List1!N$11,tisk!A657,0)))</f>
        <v/>
      </c>
      <c r="E660" s="199"/>
      <c r="F660" s="48" t="str">
        <f ca="1">IF(B658="","",OFFSET(List1!Q$11,tisk!A657,0))</f>
        <v/>
      </c>
      <c r="G660" s="191"/>
      <c r="H660" s="200"/>
      <c r="I660" s="198"/>
      <c r="J660" s="198"/>
      <c r="K660" s="198"/>
      <c r="L660" s="198"/>
      <c r="M660" s="191"/>
      <c r="N660" s="176"/>
      <c r="O660" s="176"/>
      <c r="P660" s="176"/>
    </row>
    <row r="661" spans="1:16" s="2" customFormat="1" x14ac:dyDescent="0.25">
      <c r="A661" s="51"/>
      <c r="B661" s="198" t="str">
        <f ca="1">IF(OFFSET(List1!B$11,tisk!A660,0)&gt;0,OFFSET(List1!B$11,tisk!A660,0),"")</f>
        <v/>
      </c>
      <c r="C661" s="3" t="str">
        <f ca="1">IF(B661="","",CONCATENATE(OFFSET(List1!C$11,tisk!A660,0),"
",OFFSET(List1!D$11,tisk!A660,0),"
",OFFSET(List1!E$11,tisk!A660,0),"
",OFFSET(List1!F$11,tisk!A660,0)))</f>
        <v/>
      </c>
      <c r="D661" s="64" t="str">
        <f ca="1">IF(B661="","",OFFSET(List1!L$11,tisk!A660,0))</f>
        <v/>
      </c>
      <c r="E661" s="199" t="str">
        <f ca="1">IF(B661="","",OFFSET(List1!O$11,tisk!A660,0))</f>
        <v/>
      </c>
      <c r="F661" s="48" t="str">
        <f ca="1">IF(B661="","",OFFSET(List1!P$11,tisk!A660,0))</f>
        <v/>
      </c>
      <c r="G661" s="191" t="str">
        <f ca="1">IF(B661="","",OFFSET(List1!R$11,tisk!A660,0))</f>
        <v/>
      </c>
      <c r="H661" s="200" t="str">
        <f ca="1">IF(B661="","",OFFSET(List1!S$11,tisk!A660,0))</f>
        <v/>
      </c>
      <c r="I661" s="198" t="str">
        <f ca="1">IF(B661="","",OFFSET(List1!T$11,tisk!A660,0))</f>
        <v/>
      </c>
      <c r="J661" s="198" t="str">
        <f ca="1">IF(B661="","",OFFSET(List1!U$11,tisk!A660,0))</f>
        <v/>
      </c>
      <c r="K661" s="198" t="str">
        <f ca="1">IF(B661="","",OFFSET(List1!V$11,tisk!A660,0))</f>
        <v/>
      </c>
      <c r="L661" s="198" t="str">
        <f ca="1">IF(B661="","",OFFSET(List1!W$11,tisk!A660,0))</f>
        <v/>
      </c>
      <c r="M661" s="191" t="str">
        <f ca="1">IF(B661="","",OFFSET(List1!X$11,tisk!A660,0))</f>
        <v/>
      </c>
      <c r="N661" s="176"/>
      <c r="O661" s="176"/>
      <c r="P661" s="176"/>
    </row>
    <row r="662" spans="1:16" s="2" customFormat="1" x14ac:dyDescent="0.25">
      <c r="A662" s="51"/>
      <c r="B662" s="198"/>
      <c r="C662" s="3" t="str">
        <f ca="1">IF(B661="","",CONCATENATE("Okres ",OFFSET(List1!G$11,tisk!A660,0),"
","Právní forma","
",OFFSET(List1!H$11,tisk!A660,0),"
","IČO ",OFFSET(List1!I$11,tisk!A660,0),"
 ","B.Ú. ",OFFSET(List1!J$11,tisk!A660,0)))</f>
        <v/>
      </c>
      <c r="D662" s="5" t="str">
        <f ca="1">IF(B661="","",OFFSET(List1!M$11,tisk!A660,0))</f>
        <v/>
      </c>
      <c r="E662" s="199"/>
      <c r="F662" s="47"/>
      <c r="G662" s="191"/>
      <c r="H662" s="200"/>
      <c r="I662" s="198"/>
      <c r="J662" s="198"/>
      <c r="K662" s="198"/>
      <c r="L662" s="198"/>
      <c r="M662" s="191"/>
      <c r="N662" s="176"/>
      <c r="O662" s="176"/>
      <c r="P662" s="176"/>
    </row>
    <row r="663" spans="1:16" s="2" customFormat="1" x14ac:dyDescent="0.25">
      <c r="A663" s="51">
        <f>ROW()/3-1</f>
        <v>220</v>
      </c>
      <c r="B663" s="198"/>
      <c r="C663" s="3" t="str">
        <f ca="1">IF(B661="","",CONCATENATE("Zástupce","
",OFFSET(List1!K$11,tisk!A660,0)))</f>
        <v/>
      </c>
      <c r="D663" s="5" t="str">
        <f ca="1">IF(B661="","",CONCATENATE("Dotace bude použita na:",OFFSET(List1!N$11,tisk!A660,0)))</f>
        <v/>
      </c>
      <c r="E663" s="199"/>
      <c r="F663" s="48" t="str">
        <f ca="1">IF(B661="","",OFFSET(List1!Q$11,tisk!A660,0))</f>
        <v/>
      </c>
      <c r="G663" s="191"/>
      <c r="H663" s="200"/>
      <c r="I663" s="198"/>
      <c r="J663" s="198"/>
      <c r="K663" s="198"/>
      <c r="L663" s="198"/>
      <c r="M663" s="191"/>
      <c r="N663" s="176"/>
      <c r="O663" s="176"/>
      <c r="P663" s="176"/>
    </row>
    <row r="664" spans="1:16" s="2" customFormat="1" x14ac:dyDescent="0.25">
      <c r="A664" s="51"/>
      <c r="B664" s="198" t="str">
        <f ca="1">IF(OFFSET(List1!B$11,tisk!A663,0)&gt;0,OFFSET(List1!B$11,tisk!A663,0),"")</f>
        <v/>
      </c>
      <c r="C664" s="3" t="str">
        <f ca="1">IF(B664="","",CONCATENATE(OFFSET(List1!C$11,tisk!A663,0),"
",OFFSET(List1!D$11,tisk!A663,0),"
",OFFSET(List1!E$11,tisk!A663,0),"
",OFFSET(List1!F$11,tisk!A663,0)))</f>
        <v/>
      </c>
      <c r="D664" s="64" t="str">
        <f ca="1">IF(B664="","",OFFSET(List1!L$11,tisk!A663,0))</f>
        <v/>
      </c>
      <c r="E664" s="199" t="str">
        <f ca="1">IF(B664="","",OFFSET(List1!O$11,tisk!A663,0))</f>
        <v/>
      </c>
      <c r="F664" s="48" t="str">
        <f ca="1">IF(B664="","",OFFSET(List1!P$11,tisk!A663,0))</f>
        <v/>
      </c>
      <c r="G664" s="191" t="str">
        <f ca="1">IF(B664="","",OFFSET(List1!R$11,tisk!A663,0))</f>
        <v/>
      </c>
      <c r="H664" s="200" t="str">
        <f ca="1">IF(B664="","",OFFSET(List1!S$11,tisk!A663,0))</f>
        <v/>
      </c>
      <c r="I664" s="198" t="str">
        <f ca="1">IF(B664="","",OFFSET(List1!T$11,tisk!A663,0))</f>
        <v/>
      </c>
      <c r="J664" s="198" t="str">
        <f ca="1">IF(B664="","",OFFSET(List1!U$11,tisk!A663,0))</f>
        <v/>
      </c>
      <c r="K664" s="198" t="str">
        <f ca="1">IF(B664="","",OFFSET(List1!V$11,tisk!A663,0))</f>
        <v/>
      </c>
      <c r="L664" s="198" t="str">
        <f ca="1">IF(B664="","",OFFSET(List1!W$11,tisk!A663,0))</f>
        <v/>
      </c>
      <c r="M664" s="191" t="str">
        <f ca="1">IF(B664="","",OFFSET(List1!X$11,tisk!A663,0))</f>
        <v/>
      </c>
      <c r="N664" s="176"/>
      <c r="O664" s="176"/>
      <c r="P664" s="176"/>
    </row>
    <row r="665" spans="1:16" s="2" customFormat="1" x14ac:dyDescent="0.25">
      <c r="A665" s="51"/>
      <c r="B665" s="198"/>
      <c r="C665" s="3" t="str">
        <f ca="1">IF(B664="","",CONCATENATE("Okres ",OFFSET(List1!G$11,tisk!A663,0),"
","Právní forma","
",OFFSET(List1!H$11,tisk!A663,0),"
","IČO ",OFFSET(List1!I$11,tisk!A663,0),"
 ","B.Ú. ",OFFSET(List1!J$11,tisk!A663,0)))</f>
        <v/>
      </c>
      <c r="D665" s="5" t="str">
        <f ca="1">IF(B664="","",OFFSET(List1!M$11,tisk!A663,0))</f>
        <v/>
      </c>
      <c r="E665" s="199"/>
      <c r="F665" s="47"/>
      <c r="G665" s="191"/>
      <c r="H665" s="200"/>
      <c r="I665" s="198"/>
      <c r="J665" s="198"/>
      <c r="K665" s="198"/>
      <c r="L665" s="198"/>
      <c r="M665" s="191"/>
      <c r="N665" s="176"/>
      <c r="O665" s="176"/>
      <c r="P665" s="176"/>
    </row>
    <row r="666" spans="1:16" s="2" customFormat="1" x14ac:dyDescent="0.25">
      <c r="A666" s="51">
        <f>ROW()/3-1</f>
        <v>221</v>
      </c>
      <c r="B666" s="198"/>
      <c r="C666" s="3" t="str">
        <f ca="1">IF(B664="","",CONCATENATE("Zástupce","
",OFFSET(List1!K$11,tisk!A663,0)))</f>
        <v/>
      </c>
      <c r="D666" s="5" t="str">
        <f ca="1">IF(B664="","",CONCATENATE("Dotace bude použita na:",OFFSET(List1!N$11,tisk!A663,0)))</f>
        <v/>
      </c>
      <c r="E666" s="199"/>
      <c r="F666" s="48" t="str">
        <f ca="1">IF(B664="","",OFFSET(List1!Q$11,tisk!A663,0))</f>
        <v/>
      </c>
      <c r="G666" s="191"/>
      <c r="H666" s="200"/>
      <c r="I666" s="198"/>
      <c r="J666" s="198"/>
      <c r="K666" s="198"/>
      <c r="L666" s="198"/>
      <c r="M666" s="191"/>
      <c r="N666" s="176"/>
      <c r="O666" s="176"/>
      <c r="P666" s="176"/>
    </row>
    <row r="667" spans="1:16" s="2" customFormat="1" x14ac:dyDescent="0.25">
      <c r="A667" s="51"/>
      <c r="B667" s="198" t="str">
        <f ca="1">IF(OFFSET(List1!B$11,tisk!A666,0)&gt;0,OFFSET(List1!B$11,tisk!A666,0),"")</f>
        <v/>
      </c>
      <c r="C667" s="3" t="str">
        <f ca="1">IF(B667="","",CONCATENATE(OFFSET(List1!C$11,tisk!A666,0),"
",OFFSET(List1!D$11,tisk!A666,0),"
",OFFSET(List1!E$11,tisk!A666,0),"
",OFFSET(List1!F$11,tisk!A666,0)))</f>
        <v/>
      </c>
      <c r="D667" s="64" t="str">
        <f ca="1">IF(B667="","",OFFSET(List1!L$11,tisk!A666,0))</f>
        <v/>
      </c>
      <c r="E667" s="199" t="str">
        <f ca="1">IF(B667="","",OFFSET(List1!O$11,tisk!A666,0))</f>
        <v/>
      </c>
      <c r="F667" s="48" t="str">
        <f ca="1">IF(B667="","",OFFSET(List1!P$11,tisk!A666,0))</f>
        <v/>
      </c>
      <c r="G667" s="191" t="str">
        <f ca="1">IF(B667="","",OFFSET(List1!R$11,tisk!A666,0))</f>
        <v/>
      </c>
      <c r="H667" s="200" t="str">
        <f ca="1">IF(B667="","",OFFSET(List1!S$11,tisk!A666,0))</f>
        <v/>
      </c>
      <c r="I667" s="198" t="str">
        <f ca="1">IF(B667="","",OFFSET(List1!T$11,tisk!A666,0))</f>
        <v/>
      </c>
      <c r="J667" s="198" t="str">
        <f ca="1">IF(B667="","",OFFSET(List1!U$11,tisk!A666,0))</f>
        <v/>
      </c>
      <c r="K667" s="198" t="str">
        <f ca="1">IF(B667="","",OFFSET(List1!V$11,tisk!A666,0))</f>
        <v/>
      </c>
      <c r="L667" s="198" t="str">
        <f ca="1">IF(B667="","",OFFSET(List1!W$11,tisk!A666,0))</f>
        <v/>
      </c>
      <c r="M667" s="191" t="str">
        <f ca="1">IF(B667="","",OFFSET(List1!X$11,tisk!A666,0))</f>
        <v/>
      </c>
      <c r="N667" s="176"/>
      <c r="O667" s="176"/>
      <c r="P667" s="176"/>
    </row>
    <row r="668" spans="1:16" s="2" customFormat="1" x14ac:dyDescent="0.25">
      <c r="A668" s="51"/>
      <c r="B668" s="198"/>
      <c r="C668" s="3" t="str">
        <f ca="1">IF(B667="","",CONCATENATE("Okres ",OFFSET(List1!G$11,tisk!A666,0),"
","Právní forma","
",OFFSET(List1!H$11,tisk!A666,0),"
","IČO ",OFFSET(List1!I$11,tisk!A666,0),"
 ","B.Ú. ",OFFSET(List1!J$11,tisk!A666,0)))</f>
        <v/>
      </c>
      <c r="D668" s="5" t="str">
        <f ca="1">IF(B667="","",OFFSET(List1!M$11,tisk!A666,0))</f>
        <v/>
      </c>
      <c r="E668" s="199"/>
      <c r="F668" s="47"/>
      <c r="G668" s="191"/>
      <c r="H668" s="200"/>
      <c r="I668" s="198"/>
      <c r="J668" s="198"/>
      <c r="K668" s="198"/>
      <c r="L668" s="198"/>
      <c r="M668" s="191"/>
      <c r="N668" s="176"/>
      <c r="O668" s="176"/>
      <c r="P668" s="176"/>
    </row>
    <row r="669" spans="1:16" s="2" customFormat="1" x14ac:dyDescent="0.25">
      <c r="A669" s="51">
        <f>ROW()/3-1</f>
        <v>222</v>
      </c>
      <c r="B669" s="198"/>
      <c r="C669" s="3" t="str">
        <f ca="1">IF(B667="","",CONCATENATE("Zástupce","
",OFFSET(List1!K$11,tisk!A666,0)))</f>
        <v/>
      </c>
      <c r="D669" s="5" t="str">
        <f ca="1">IF(B667="","",CONCATENATE("Dotace bude použita na:",OFFSET(List1!N$11,tisk!A666,0)))</f>
        <v/>
      </c>
      <c r="E669" s="199"/>
      <c r="F669" s="48" t="str">
        <f ca="1">IF(B667="","",OFFSET(List1!Q$11,tisk!A666,0))</f>
        <v/>
      </c>
      <c r="G669" s="191"/>
      <c r="H669" s="200"/>
      <c r="I669" s="198"/>
      <c r="J669" s="198"/>
      <c r="K669" s="198"/>
      <c r="L669" s="198"/>
      <c r="M669" s="191"/>
      <c r="N669" s="176"/>
      <c r="O669" s="176"/>
      <c r="P669" s="176"/>
    </row>
    <row r="670" spans="1:16" s="2" customFormat="1" x14ac:dyDescent="0.25">
      <c r="A670" s="51"/>
      <c r="B670" s="198" t="str">
        <f ca="1">IF(OFFSET(List1!B$11,tisk!A669,0)&gt;0,OFFSET(List1!B$11,tisk!A669,0),"")</f>
        <v/>
      </c>
      <c r="C670" s="3" t="str">
        <f ca="1">IF(B670="","",CONCATENATE(OFFSET(List1!C$11,tisk!A669,0),"
",OFFSET(List1!D$11,tisk!A669,0),"
",OFFSET(List1!E$11,tisk!A669,0),"
",OFFSET(List1!F$11,tisk!A669,0)))</f>
        <v/>
      </c>
      <c r="D670" s="64" t="str">
        <f ca="1">IF(B670="","",OFFSET(List1!L$11,tisk!A669,0))</f>
        <v/>
      </c>
      <c r="E670" s="199" t="str">
        <f ca="1">IF(B670="","",OFFSET(List1!O$11,tisk!A669,0))</f>
        <v/>
      </c>
      <c r="F670" s="48" t="str">
        <f ca="1">IF(B670="","",OFFSET(List1!P$11,tisk!A669,0))</f>
        <v/>
      </c>
      <c r="G670" s="191" t="str">
        <f ca="1">IF(B670="","",OFFSET(List1!R$11,tisk!A669,0))</f>
        <v/>
      </c>
      <c r="H670" s="200" t="str">
        <f ca="1">IF(B670="","",OFFSET(List1!S$11,tisk!A669,0))</f>
        <v/>
      </c>
      <c r="I670" s="198" t="str">
        <f ca="1">IF(B670="","",OFFSET(List1!T$11,tisk!A669,0))</f>
        <v/>
      </c>
      <c r="J670" s="198" t="str">
        <f ca="1">IF(B670="","",OFFSET(List1!U$11,tisk!A669,0))</f>
        <v/>
      </c>
      <c r="K670" s="198" t="str">
        <f ca="1">IF(B670="","",OFFSET(List1!V$11,tisk!A669,0))</f>
        <v/>
      </c>
      <c r="L670" s="198" t="str">
        <f ca="1">IF(B670="","",OFFSET(List1!W$11,tisk!A669,0))</f>
        <v/>
      </c>
      <c r="M670" s="191" t="str">
        <f ca="1">IF(B670="","",OFFSET(List1!X$11,tisk!A669,0))</f>
        <v/>
      </c>
      <c r="N670" s="176"/>
      <c r="O670" s="176"/>
      <c r="P670" s="176"/>
    </row>
    <row r="671" spans="1:16" s="2" customFormat="1" x14ac:dyDescent="0.25">
      <c r="A671" s="51"/>
      <c r="B671" s="198"/>
      <c r="C671" s="3" t="str">
        <f ca="1">IF(B670="","",CONCATENATE("Okres ",OFFSET(List1!G$11,tisk!A669,0),"
","Právní forma","
",OFFSET(List1!H$11,tisk!A669,0),"
","IČO ",OFFSET(List1!I$11,tisk!A669,0),"
 ","B.Ú. ",OFFSET(List1!J$11,tisk!A669,0)))</f>
        <v/>
      </c>
      <c r="D671" s="5" t="str">
        <f ca="1">IF(B670="","",OFFSET(List1!M$11,tisk!A669,0))</f>
        <v/>
      </c>
      <c r="E671" s="199"/>
      <c r="F671" s="47"/>
      <c r="G671" s="191"/>
      <c r="H671" s="200"/>
      <c r="I671" s="198"/>
      <c r="J671" s="198"/>
      <c r="K671" s="198"/>
      <c r="L671" s="198"/>
      <c r="M671" s="191"/>
      <c r="N671" s="176"/>
      <c r="O671" s="176"/>
      <c r="P671" s="176"/>
    </row>
    <row r="672" spans="1:16" s="2" customFormat="1" x14ac:dyDescent="0.25">
      <c r="A672" s="51">
        <f>ROW()/3-1</f>
        <v>223</v>
      </c>
      <c r="B672" s="198"/>
      <c r="C672" s="3" t="str">
        <f ca="1">IF(B670="","",CONCATENATE("Zástupce","
",OFFSET(List1!K$11,tisk!A669,0)))</f>
        <v/>
      </c>
      <c r="D672" s="5" t="str">
        <f ca="1">IF(B670="","",CONCATENATE("Dotace bude použita na:",OFFSET(List1!N$11,tisk!A669,0)))</f>
        <v/>
      </c>
      <c r="E672" s="199"/>
      <c r="F672" s="48" t="str">
        <f ca="1">IF(B670="","",OFFSET(List1!Q$11,tisk!A669,0))</f>
        <v/>
      </c>
      <c r="G672" s="191"/>
      <c r="H672" s="200"/>
      <c r="I672" s="198"/>
      <c r="J672" s="198"/>
      <c r="K672" s="198"/>
      <c r="L672" s="198"/>
      <c r="M672" s="191"/>
      <c r="N672" s="176"/>
      <c r="O672" s="176"/>
      <c r="P672" s="176"/>
    </row>
    <row r="673" spans="1:16" s="2" customFormat="1" x14ac:dyDescent="0.25">
      <c r="A673" s="51"/>
      <c r="B673" s="198" t="str">
        <f ca="1">IF(OFFSET(List1!B$11,tisk!A672,0)&gt;0,OFFSET(List1!B$11,tisk!A672,0),"")</f>
        <v/>
      </c>
      <c r="C673" s="3" t="str">
        <f ca="1">IF(B673="","",CONCATENATE(OFFSET(List1!C$11,tisk!A672,0),"
",OFFSET(List1!D$11,tisk!A672,0),"
",OFFSET(List1!E$11,tisk!A672,0),"
",OFFSET(List1!F$11,tisk!A672,0)))</f>
        <v/>
      </c>
      <c r="D673" s="64" t="str">
        <f ca="1">IF(B673="","",OFFSET(List1!L$11,tisk!A672,0))</f>
        <v/>
      </c>
      <c r="E673" s="199" t="str">
        <f ca="1">IF(B673="","",OFFSET(List1!O$11,tisk!A672,0))</f>
        <v/>
      </c>
      <c r="F673" s="48" t="str">
        <f ca="1">IF(B673="","",OFFSET(List1!P$11,tisk!A672,0))</f>
        <v/>
      </c>
      <c r="G673" s="191" t="str">
        <f ca="1">IF(B673="","",OFFSET(List1!R$11,tisk!A672,0))</f>
        <v/>
      </c>
      <c r="H673" s="200" t="str">
        <f ca="1">IF(B673="","",OFFSET(List1!S$11,tisk!A672,0))</f>
        <v/>
      </c>
      <c r="I673" s="198" t="str">
        <f ca="1">IF(B673="","",OFFSET(List1!T$11,tisk!A672,0))</f>
        <v/>
      </c>
      <c r="J673" s="198" t="str">
        <f ca="1">IF(B673="","",OFFSET(List1!U$11,tisk!A672,0))</f>
        <v/>
      </c>
      <c r="K673" s="198" t="str">
        <f ca="1">IF(B673="","",OFFSET(List1!V$11,tisk!A672,0))</f>
        <v/>
      </c>
      <c r="L673" s="198" t="str">
        <f ca="1">IF(B673="","",OFFSET(List1!W$11,tisk!A672,0))</f>
        <v/>
      </c>
      <c r="M673" s="191" t="str">
        <f ca="1">IF(B673="","",OFFSET(List1!X$11,tisk!A672,0))</f>
        <v/>
      </c>
      <c r="N673" s="176"/>
      <c r="O673" s="176"/>
      <c r="P673" s="176"/>
    </row>
    <row r="674" spans="1:16" s="2" customFormat="1" x14ac:dyDescent="0.25">
      <c r="A674" s="51"/>
      <c r="B674" s="198"/>
      <c r="C674" s="3" t="str">
        <f ca="1">IF(B673="","",CONCATENATE("Okres ",OFFSET(List1!G$11,tisk!A672,0),"
","Právní forma","
",OFFSET(List1!H$11,tisk!A672,0),"
","IČO ",OFFSET(List1!I$11,tisk!A672,0),"
 ","B.Ú. ",OFFSET(List1!J$11,tisk!A672,0)))</f>
        <v/>
      </c>
      <c r="D674" s="5" t="str">
        <f ca="1">IF(B673="","",OFFSET(List1!M$11,tisk!A672,0))</f>
        <v/>
      </c>
      <c r="E674" s="199"/>
      <c r="F674" s="47"/>
      <c r="G674" s="191"/>
      <c r="H674" s="200"/>
      <c r="I674" s="198"/>
      <c r="J674" s="198"/>
      <c r="K674" s="198"/>
      <c r="L674" s="198"/>
      <c r="M674" s="191"/>
      <c r="N674" s="176"/>
      <c r="O674" s="176"/>
      <c r="P674" s="176"/>
    </row>
    <row r="675" spans="1:16" s="2" customFormat="1" x14ac:dyDescent="0.25">
      <c r="A675" s="51">
        <f>ROW()/3-1</f>
        <v>224</v>
      </c>
      <c r="B675" s="198"/>
      <c r="C675" s="3" t="str">
        <f ca="1">IF(B673="","",CONCATENATE("Zástupce","
",OFFSET(List1!K$11,tisk!A672,0)))</f>
        <v/>
      </c>
      <c r="D675" s="5" t="str">
        <f ca="1">IF(B673="","",CONCATENATE("Dotace bude použita na:",OFFSET(List1!N$11,tisk!A672,0)))</f>
        <v/>
      </c>
      <c r="E675" s="199"/>
      <c r="F675" s="48" t="str">
        <f ca="1">IF(B673="","",OFFSET(List1!Q$11,tisk!A672,0))</f>
        <v/>
      </c>
      <c r="G675" s="191"/>
      <c r="H675" s="200"/>
      <c r="I675" s="198"/>
      <c r="J675" s="198"/>
      <c r="K675" s="198"/>
      <c r="L675" s="198"/>
      <c r="M675" s="191"/>
      <c r="N675" s="176"/>
      <c r="O675" s="176"/>
      <c r="P675" s="176"/>
    </row>
    <row r="676" spans="1:16" s="2" customFormat="1" x14ac:dyDescent="0.25">
      <c r="A676" s="51"/>
      <c r="B676" s="198" t="str">
        <f ca="1">IF(OFFSET(List1!B$11,tisk!A675,0)&gt;0,OFFSET(List1!B$11,tisk!A675,0),"")</f>
        <v/>
      </c>
      <c r="C676" s="3" t="str">
        <f ca="1">IF(B676="","",CONCATENATE(OFFSET(List1!C$11,tisk!A675,0),"
",OFFSET(List1!D$11,tisk!A675,0),"
",OFFSET(List1!E$11,tisk!A675,0),"
",OFFSET(List1!F$11,tisk!A675,0)))</f>
        <v/>
      </c>
      <c r="D676" s="64" t="str">
        <f ca="1">IF(B676="","",OFFSET(List1!L$11,tisk!A675,0))</f>
        <v/>
      </c>
      <c r="E676" s="199" t="str">
        <f ca="1">IF(B676="","",OFFSET(List1!O$11,tisk!A675,0))</f>
        <v/>
      </c>
      <c r="F676" s="48" t="str">
        <f ca="1">IF(B676="","",OFFSET(List1!P$11,tisk!A675,0))</f>
        <v/>
      </c>
      <c r="G676" s="191" t="str">
        <f ca="1">IF(B676="","",OFFSET(List1!R$11,tisk!A675,0))</f>
        <v/>
      </c>
      <c r="H676" s="200" t="str">
        <f ca="1">IF(B676="","",OFFSET(List1!S$11,tisk!A675,0))</f>
        <v/>
      </c>
      <c r="I676" s="198" t="str">
        <f ca="1">IF(B676="","",OFFSET(List1!T$11,tisk!A675,0))</f>
        <v/>
      </c>
      <c r="J676" s="198" t="str">
        <f ca="1">IF(B676="","",OFFSET(List1!U$11,tisk!A675,0))</f>
        <v/>
      </c>
      <c r="K676" s="198" t="str">
        <f ca="1">IF(B676="","",OFFSET(List1!V$11,tisk!A675,0))</f>
        <v/>
      </c>
      <c r="L676" s="198" t="str">
        <f ca="1">IF(B676="","",OFFSET(List1!W$11,tisk!A675,0))</f>
        <v/>
      </c>
      <c r="M676" s="191" t="str">
        <f ca="1">IF(B676="","",OFFSET(List1!X$11,tisk!A675,0))</f>
        <v/>
      </c>
      <c r="N676" s="176"/>
      <c r="O676" s="176"/>
      <c r="P676" s="176"/>
    </row>
    <row r="677" spans="1:16" s="2" customFormat="1" x14ac:dyDescent="0.25">
      <c r="A677" s="51"/>
      <c r="B677" s="198"/>
      <c r="C677" s="3" t="str">
        <f ca="1">IF(B676="","",CONCATENATE("Okres ",OFFSET(List1!G$11,tisk!A675,0),"
","Právní forma","
",OFFSET(List1!H$11,tisk!A675,0),"
","IČO ",OFFSET(List1!I$11,tisk!A675,0),"
 ","B.Ú. ",OFFSET(List1!J$11,tisk!A675,0)))</f>
        <v/>
      </c>
      <c r="D677" s="5" t="str">
        <f ca="1">IF(B676="","",OFFSET(List1!M$11,tisk!A675,0))</f>
        <v/>
      </c>
      <c r="E677" s="199"/>
      <c r="F677" s="47"/>
      <c r="G677" s="191"/>
      <c r="H677" s="200"/>
      <c r="I677" s="198"/>
      <c r="J677" s="198"/>
      <c r="K677" s="198"/>
      <c r="L677" s="198"/>
      <c r="M677" s="191"/>
      <c r="N677" s="176"/>
      <c r="O677" s="176"/>
      <c r="P677" s="176"/>
    </row>
    <row r="678" spans="1:16" s="2" customFormat="1" x14ac:dyDescent="0.25">
      <c r="A678" s="51">
        <f>ROW()/3-1</f>
        <v>225</v>
      </c>
      <c r="B678" s="198"/>
      <c r="C678" s="3" t="str">
        <f ca="1">IF(B676="","",CONCATENATE("Zástupce","
",OFFSET(List1!K$11,tisk!A675,0)))</f>
        <v/>
      </c>
      <c r="D678" s="5" t="str">
        <f ca="1">IF(B676="","",CONCATENATE("Dotace bude použita na:",OFFSET(List1!N$11,tisk!A675,0)))</f>
        <v/>
      </c>
      <c r="E678" s="199"/>
      <c r="F678" s="48" t="str">
        <f ca="1">IF(B676="","",OFFSET(List1!Q$11,tisk!A675,0))</f>
        <v/>
      </c>
      <c r="G678" s="191"/>
      <c r="H678" s="200"/>
      <c r="I678" s="198"/>
      <c r="J678" s="198"/>
      <c r="K678" s="198"/>
      <c r="L678" s="198"/>
      <c r="M678" s="191"/>
      <c r="N678" s="176"/>
      <c r="O678" s="176"/>
      <c r="P678" s="176"/>
    </row>
    <row r="679" spans="1:16" s="2" customFormat="1" x14ac:dyDescent="0.25">
      <c r="A679" s="51"/>
      <c r="B679" s="198" t="str">
        <f ca="1">IF(OFFSET(List1!B$11,tisk!A678,0)&gt;0,OFFSET(List1!B$11,tisk!A678,0),"")</f>
        <v/>
      </c>
      <c r="C679" s="3" t="str">
        <f ca="1">IF(B679="","",CONCATENATE(OFFSET(List1!C$11,tisk!A678,0),"
",OFFSET(List1!D$11,tisk!A678,0),"
",OFFSET(List1!E$11,tisk!A678,0),"
",OFFSET(List1!F$11,tisk!A678,0)))</f>
        <v/>
      </c>
      <c r="D679" s="64" t="str">
        <f ca="1">IF(B679="","",OFFSET(List1!L$11,tisk!A678,0))</f>
        <v/>
      </c>
      <c r="E679" s="199" t="str">
        <f ca="1">IF(B679="","",OFFSET(List1!O$11,tisk!A678,0))</f>
        <v/>
      </c>
      <c r="F679" s="48" t="str">
        <f ca="1">IF(B679="","",OFFSET(List1!P$11,tisk!A678,0))</f>
        <v/>
      </c>
      <c r="G679" s="191" t="str">
        <f ca="1">IF(B679="","",OFFSET(List1!R$11,tisk!A678,0))</f>
        <v/>
      </c>
      <c r="H679" s="200" t="str">
        <f ca="1">IF(B679="","",OFFSET(List1!S$11,tisk!A678,0))</f>
        <v/>
      </c>
      <c r="I679" s="198" t="str">
        <f ca="1">IF(B679="","",OFFSET(List1!T$11,tisk!A678,0))</f>
        <v/>
      </c>
      <c r="J679" s="198" t="str">
        <f ca="1">IF(B679="","",OFFSET(List1!U$11,tisk!A678,0))</f>
        <v/>
      </c>
      <c r="K679" s="198" t="str">
        <f ca="1">IF(B679="","",OFFSET(List1!V$11,tisk!A678,0))</f>
        <v/>
      </c>
      <c r="L679" s="198" t="str">
        <f ca="1">IF(B679="","",OFFSET(List1!W$11,tisk!A678,0))</f>
        <v/>
      </c>
      <c r="M679" s="191" t="str">
        <f ca="1">IF(B679="","",OFFSET(List1!X$11,tisk!A678,0))</f>
        <v/>
      </c>
      <c r="N679" s="176"/>
      <c r="O679" s="176"/>
      <c r="P679" s="176"/>
    </row>
    <row r="680" spans="1:16" s="2" customFormat="1" x14ac:dyDescent="0.25">
      <c r="A680" s="51"/>
      <c r="B680" s="198"/>
      <c r="C680" s="3" t="str">
        <f ca="1">IF(B679="","",CONCATENATE("Okres ",OFFSET(List1!G$11,tisk!A678,0),"
","Právní forma","
",OFFSET(List1!H$11,tisk!A678,0),"
","IČO ",OFFSET(List1!I$11,tisk!A678,0),"
 ","B.Ú. ",OFFSET(List1!J$11,tisk!A678,0)))</f>
        <v/>
      </c>
      <c r="D680" s="5" t="str">
        <f ca="1">IF(B679="","",OFFSET(List1!M$11,tisk!A678,0))</f>
        <v/>
      </c>
      <c r="E680" s="199"/>
      <c r="F680" s="47"/>
      <c r="G680" s="191"/>
      <c r="H680" s="200"/>
      <c r="I680" s="198"/>
      <c r="J680" s="198"/>
      <c r="K680" s="198"/>
      <c r="L680" s="198"/>
      <c r="M680" s="191"/>
      <c r="N680" s="176"/>
      <c r="O680" s="176"/>
      <c r="P680" s="176"/>
    </row>
    <row r="681" spans="1:16" s="2" customFormat="1" x14ac:dyDescent="0.25">
      <c r="A681" s="51">
        <f>ROW()/3-1</f>
        <v>226</v>
      </c>
      <c r="B681" s="198"/>
      <c r="C681" s="3" t="str">
        <f ca="1">IF(B679="","",CONCATENATE("Zástupce","
",OFFSET(List1!K$11,tisk!A678,0)))</f>
        <v/>
      </c>
      <c r="D681" s="5" t="str">
        <f ca="1">IF(B679="","",CONCATENATE("Dotace bude použita na:",OFFSET(List1!N$11,tisk!A678,0)))</f>
        <v/>
      </c>
      <c r="E681" s="199"/>
      <c r="F681" s="48" t="str">
        <f ca="1">IF(B679="","",OFFSET(List1!Q$11,tisk!A678,0))</f>
        <v/>
      </c>
      <c r="G681" s="191"/>
      <c r="H681" s="200"/>
      <c r="I681" s="198"/>
      <c r="J681" s="198"/>
      <c r="K681" s="198"/>
      <c r="L681" s="198"/>
      <c r="M681" s="191"/>
      <c r="N681" s="176"/>
      <c r="O681" s="176"/>
      <c r="P681" s="176"/>
    </row>
    <row r="682" spans="1:16" s="2" customFormat="1" x14ac:dyDescent="0.25">
      <c r="A682" s="51"/>
      <c r="B682" s="198" t="str">
        <f ca="1">IF(OFFSET(List1!B$11,tisk!A681,0)&gt;0,OFFSET(List1!B$11,tisk!A681,0),"")</f>
        <v/>
      </c>
      <c r="C682" s="3" t="str">
        <f ca="1">IF(B682="","",CONCATENATE(OFFSET(List1!C$11,tisk!A681,0),"
",OFFSET(List1!D$11,tisk!A681,0),"
",OFFSET(List1!E$11,tisk!A681,0),"
",OFFSET(List1!F$11,tisk!A681,0)))</f>
        <v/>
      </c>
      <c r="D682" s="64" t="str">
        <f ca="1">IF(B682="","",OFFSET(List1!L$11,tisk!A681,0))</f>
        <v/>
      </c>
      <c r="E682" s="199" t="str">
        <f ca="1">IF(B682="","",OFFSET(List1!O$11,tisk!A681,0))</f>
        <v/>
      </c>
      <c r="F682" s="48" t="str">
        <f ca="1">IF(B682="","",OFFSET(List1!P$11,tisk!A681,0))</f>
        <v/>
      </c>
      <c r="G682" s="191" t="str">
        <f ca="1">IF(B682="","",OFFSET(List1!R$11,tisk!A681,0))</f>
        <v/>
      </c>
      <c r="H682" s="200" t="str">
        <f ca="1">IF(B682="","",OFFSET(List1!S$11,tisk!A681,0))</f>
        <v/>
      </c>
      <c r="I682" s="198" t="str">
        <f ca="1">IF(B682="","",OFFSET(List1!T$11,tisk!A681,0))</f>
        <v/>
      </c>
      <c r="J682" s="198" t="str">
        <f ca="1">IF(B682="","",OFFSET(List1!U$11,tisk!A681,0))</f>
        <v/>
      </c>
      <c r="K682" s="198" t="str">
        <f ca="1">IF(B682="","",OFFSET(List1!V$11,tisk!A681,0))</f>
        <v/>
      </c>
      <c r="L682" s="198" t="str">
        <f ca="1">IF(B682="","",OFFSET(List1!W$11,tisk!A681,0))</f>
        <v/>
      </c>
      <c r="M682" s="191" t="str">
        <f ca="1">IF(B682="","",OFFSET(List1!X$11,tisk!A681,0))</f>
        <v/>
      </c>
      <c r="N682" s="176"/>
      <c r="O682" s="176"/>
      <c r="P682" s="176"/>
    </row>
    <row r="683" spans="1:16" s="2" customFormat="1" x14ac:dyDescent="0.25">
      <c r="A683" s="51"/>
      <c r="B683" s="198"/>
      <c r="C683" s="3" t="str">
        <f ca="1">IF(B682="","",CONCATENATE("Okres ",OFFSET(List1!G$11,tisk!A681,0),"
","Právní forma","
",OFFSET(List1!H$11,tisk!A681,0),"
","IČO ",OFFSET(List1!I$11,tisk!A681,0),"
 ","B.Ú. ",OFFSET(List1!J$11,tisk!A681,0)))</f>
        <v/>
      </c>
      <c r="D683" s="5" t="str">
        <f ca="1">IF(B682="","",OFFSET(List1!M$11,tisk!A681,0))</f>
        <v/>
      </c>
      <c r="E683" s="199"/>
      <c r="F683" s="47"/>
      <c r="G683" s="191"/>
      <c r="H683" s="200"/>
      <c r="I683" s="198"/>
      <c r="J683" s="198"/>
      <c r="K683" s="198"/>
      <c r="L683" s="198"/>
      <c r="M683" s="191"/>
      <c r="N683" s="176"/>
      <c r="O683" s="176"/>
      <c r="P683" s="176"/>
    </row>
    <row r="684" spans="1:16" s="2" customFormat="1" x14ac:dyDescent="0.25">
      <c r="A684" s="51">
        <f>ROW()/3-1</f>
        <v>227</v>
      </c>
      <c r="B684" s="198"/>
      <c r="C684" s="3" t="str">
        <f ca="1">IF(B682="","",CONCATENATE("Zástupce","
",OFFSET(List1!K$11,tisk!A681,0)))</f>
        <v/>
      </c>
      <c r="D684" s="5" t="str">
        <f ca="1">IF(B682="","",CONCATENATE("Dotace bude použita na:",OFFSET(List1!N$11,tisk!A681,0)))</f>
        <v/>
      </c>
      <c r="E684" s="199"/>
      <c r="F684" s="48" t="str">
        <f ca="1">IF(B682="","",OFFSET(List1!Q$11,tisk!A681,0))</f>
        <v/>
      </c>
      <c r="G684" s="191"/>
      <c r="H684" s="200"/>
      <c r="I684" s="198"/>
      <c r="J684" s="198"/>
      <c r="K684" s="198"/>
      <c r="L684" s="198"/>
      <c r="M684" s="191"/>
      <c r="N684" s="176"/>
      <c r="O684" s="176"/>
      <c r="P684" s="176"/>
    </row>
    <row r="685" spans="1:16" s="2" customFormat="1" x14ac:dyDescent="0.25">
      <c r="A685" s="51"/>
      <c r="B685" s="198" t="str">
        <f ca="1">IF(OFFSET(List1!B$11,tisk!A684,0)&gt;0,OFFSET(List1!B$11,tisk!A684,0),"")</f>
        <v/>
      </c>
      <c r="C685" s="3" t="str">
        <f ca="1">IF(B685="","",CONCATENATE(OFFSET(List1!C$11,tisk!A684,0),"
",OFFSET(List1!D$11,tisk!A684,0),"
",OFFSET(List1!E$11,tisk!A684,0),"
",OFFSET(List1!F$11,tisk!A684,0)))</f>
        <v/>
      </c>
      <c r="D685" s="64" t="str">
        <f ca="1">IF(B685="","",OFFSET(List1!L$11,tisk!A684,0))</f>
        <v/>
      </c>
      <c r="E685" s="199" t="str">
        <f ca="1">IF(B685="","",OFFSET(List1!O$11,tisk!A684,0))</f>
        <v/>
      </c>
      <c r="F685" s="48" t="str">
        <f ca="1">IF(B685="","",OFFSET(List1!P$11,tisk!A684,0))</f>
        <v/>
      </c>
      <c r="G685" s="191" t="str">
        <f ca="1">IF(B685="","",OFFSET(List1!R$11,tisk!A684,0))</f>
        <v/>
      </c>
      <c r="H685" s="200" t="str">
        <f ca="1">IF(B685="","",OFFSET(List1!S$11,tisk!A684,0))</f>
        <v/>
      </c>
      <c r="I685" s="198" t="str">
        <f ca="1">IF(B685="","",OFFSET(List1!T$11,tisk!A684,0))</f>
        <v/>
      </c>
      <c r="J685" s="198" t="str">
        <f ca="1">IF(B685="","",OFFSET(List1!U$11,tisk!A684,0))</f>
        <v/>
      </c>
      <c r="K685" s="198" t="str">
        <f ca="1">IF(B685="","",OFFSET(List1!V$11,tisk!A684,0))</f>
        <v/>
      </c>
      <c r="L685" s="198" t="str">
        <f ca="1">IF(B685="","",OFFSET(List1!W$11,tisk!A684,0))</f>
        <v/>
      </c>
      <c r="M685" s="191" t="str">
        <f ca="1">IF(B685="","",OFFSET(List1!X$11,tisk!A684,0))</f>
        <v/>
      </c>
      <c r="N685" s="176"/>
      <c r="O685" s="176"/>
      <c r="P685" s="176"/>
    </row>
    <row r="686" spans="1:16" s="2" customFormat="1" x14ac:dyDescent="0.25">
      <c r="A686" s="51"/>
      <c r="B686" s="198"/>
      <c r="C686" s="3" t="str">
        <f ca="1">IF(B685="","",CONCATENATE("Okres ",OFFSET(List1!G$11,tisk!A684,0),"
","Právní forma","
",OFFSET(List1!H$11,tisk!A684,0),"
","IČO ",OFFSET(List1!I$11,tisk!A684,0),"
 ","B.Ú. ",OFFSET(List1!J$11,tisk!A684,0)))</f>
        <v/>
      </c>
      <c r="D686" s="5" t="str">
        <f ca="1">IF(B685="","",OFFSET(List1!M$11,tisk!A684,0))</f>
        <v/>
      </c>
      <c r="E686" s="199"/>
      <c r="F686" s="47"/>
      <c r="G686" s="191"/>
      <c r="H686" s="200"/>
      <c r="I686" s="198"/>
      <c r="J686" s="198"/>
      <c r="K686" s="198"/>
      <c r="L686" s="198"/>
      <c r="M686" s="191"/>
      <c r="N686" s="176"/>
      <c r="O686" s="176"/>
      <c r="P686" s="176"/>
    </row>
    <row r="687" spans="1:16" s="2" customFormat="1" x14ac:dyDescent="0.25">
      <c r="A687" s="51">
        <f>ROW()/3-1</f>
        <v>228</v>
      </c>
      <c r="B687" s="198"/>
      <c r="C687" s="3" t="str">
        <f ca="1">IF(B685="","",CONCATENATE("Zástupce","
",OFFSET(List1!K$11,tisk!A684,0)))</f>
        <v/>
      </c>
      <c r="D687" s="5" t="str">
        <f ca="1">IF(B685="","",CONCATENATE("Dotace bude použita na:",OFFSET(List1!N$11,tisk!A684,0)))</f>
        <v/>
      </c>
      <c r="E687" s="199"/>
      <c r="F687" s="48" t="str">
        <f ca="1">IF(B685="","",OFFSET(List1!Q$11,tisk!A684,0))</f>
        <v/>
      </c>
      <c r="G687" s="191"/>
      <c r="H687" s="200"/>
      <c r="I687" s="198"/>
      <c r="J687" s="198"/>
      <c r="K687" s="198"/>
      <c r="L687" s="198"/>
      <c r="M687" s="191"/>
      <c r="N687" s="176"/>
      <c r="O687" s="176"/>
      <c r="P687" s="176"/>
    </row>
    <row r="688" spans="1:16" s="2" customFormat="1" x14ac:dyDescent="0.25">
      <c r="A688" s="51"/>
      <c r="B688" s="198" t="str">
        <f ca="1">IF(OFFSET(List1!B$11,tisk!A687,0)&gt;0,OFFSET(List1!B$11,tisk!A687,0),"")</f>
        <v/>
      </c>
      <c r="C688" s="3" t="str">
        <f ca="1">IF(B688="","",CONCATENATE(OFFSET(List1!C$11,tisk!A687,0),"
",OFFSET(List1!D$11,tisk!A687,0),"
",OFFSET(List1!E$11,tisk!A687,0),"
",OFFSET(List1!F$11,tisk!A687,0)))</f>
        <v/>
      </c>
      <c r="D688" s="64" t="str">
        <f ca="1">IF(B688="","",OFFSET(List1!L$11,tisk!A687,0))</f>
        <v/>
      </c>
      <c r="E688" s="199" t="str">
        <f ca="1">IF(B688="","",OFFSET(List1!O$11,tisk!A687,0))</f>
        <v/>
      </c>
      <c r="F688" s="48" t="str">
        <f ca="1">IF(B688="","",OFFSET(List1!P$11,tisk!A687,0))</f>
        <v/>
      </c>
      <c r="G688" s="191" t="str">
        <f ca="1">IF(B688="","",OFFSET(List1!R$11,tisk!A687,0))</f>
        <v/>
      </c>
      <c r="H688" s="200" t="str">
        <f ca="1">IF(B688="","",OFFSET(List1!S$11,tisk!A687,0))</f>
        <v/>
      </c>
      <c r="I688" s="198" t="str">
        <f ca="1">IF(B688="","",OFFSET(List1!T$11,tisk!A687,0))</f>
        <v/>
      </c>
      <c r="J688" s="198" t="str">
        <f ca="1">IF(B688="","",OFFSET(List1!U$11,tisk!A687,0))</f>
        <v/>
      </c>
      <c r="K688" s="198" t="str">
        <f ca="1">IF(B688="","",OFFSET(List1!V$11,tisk!A687,0))</f>
        <v/>
      </c>
      <c r="L688" s="198" t="str">
        <f ca="1">IF(B688="","",OFFSET(List1!W$11,tisk!A687,0))</f>
        <v/>
      </c>
      <c r="M688" s="191" t="str">
        <f ca="1">IF(B688="","",OFFSET(List1!X$11,tisk!A687,0))</f>
        <v/>
      </c>
      <c r="N688" s="176"/>
      <c r="O688" s="176"/>
      <c r="P688" s="176"/>
    </row>
    <row r="689" spans="1:16" s="2" customFormat="1" x14ac:dyDescent="0.25">
      <c r="A689" s="51"/>
      <c r="B689" s="198"/>
      <c r="C689" s="3" t="str">
        <f ca="1">IF(B688="","",CONCATENATE("Okres ",OFFSET(List1!G$11,tisk!A687,0),"
","Právní forma","
",OFFSET(List1!H$11,tisk!A687,0),"
","IČO ",OFFSET(List1!I$11,tisk!A687,0),"
 ","B.Ú. ",OFFSET(List1!J$11,tisk!A687,0)))</f>
        <v/>
      </c>
      <c r="D689" s="5" t="str">
        <f ca="1">IF(B688="","",OFFSET(List1!M$11,tisk!A687,0))</f>
        <v/>
      </c>
      <c r="E689" s="199"/>
      <c r="F689" s="47"/>
      <c r="G689" s="191"/>
      <c r="H689" s="200"/>
      <c r="I689" s="198"/>
      <c r="J689" s="198"/>
      <c r="K689" s="198"/>
      <c r="L689" s="198"/>
      <c r="M689" s="191"/>
      <c r="N689" s="176"/>
      <c r="O689" s="176"/>
      <c r="P689" s="176"/>
    </row>
    <row r="690" spans="1:16" s="2" customFormat="1" x14ac:dyDescent="0.25">
      <c r="A690" s="51">
        <f>ROW()/3-1</f>
        <v>229</v>
      </c>
      <c r="B690" s="198"/>
      <c r="C690" s="3" t="str">
        <f ca="1">IF(B688="","",CONCATENATE("Zástupce","
",OFFSET(List1!K$11,tisk!A687,0)))</f>
        <v/>
      </c>
      <c r="D690" s="5" t="str">
        <f ca="1">IF(B688="","",CONCATENATE("Dotace bude použita na:",OFFSET(List1!N$11,tisk!A687,0)))</f>
        <v/>
      </c>
      <c r="E690" s="199"/>
      <c r="F690" s="48" t="str">
        <f ca="1">IF(B688="","",OFFSET(List1!Q$11,tisk!A687,0))</f>
        <v/>
      </c>
      <c r="G690" s="191"/>
      <c r="H690" s="200"/>
      <c r="I690" s="198"/>
      <c r="J690" s="198"/>
      <c r="K690" s="198"/>
      <c r="L690" s="198"/>
      <c r="M690" s="191"/>
      <c r="N690" s="176"/>
      <c r="O690" s="176"/>
      <c r="P690" s="176"/>
    </row>
    <row r="691" spans="1:16" s="2" customFormat="1" x14ac:dyDescent="0.25">
      <c r="A691" s="51"/>
      <c r="B691" s="198" t="str">
        <f ca="1">IF(OFFSET(List1!B$11,tisk!A690,0)&gt;0,OFFSET(List1!B$11,tisk!A690,0),"")</f>
        <v/>
      </c>
      <c r="C691" s="3" t="str">
        <f ca="1">IF(B691="","",CONCATENATE(OFFSET(List1!C$11,tisk!A690,0),"
",OFFSET(List1!D$11,tisk!A690,0),"
",OFFSET(List1!E$11,tisk!A690,0),"
",OFFSET(List1!F$11,tisk!A690,0)))</f>
        <v/>
      </c>
      <c r="D691" s="64" t="str">
        <f ca="1">IF(B691="","",OFFSET(List1!L$11,tisk!A690,0))</f>
        <v/>
      </c>
      <c r="E691" s="199" t="str">
        <f ca="1">IF(B691="","",OFFSET(List1!O$11,tisk!A690,0))</f>
        <v/>
      </c>
      <c r="F691" s="48" t="str">
        <f ca="1">IF(B691="","",OFFSET(List1!P$11,tisk!A690,0))</f>
        <v/>
      </c>
      <c r="G691" s="191" t="str">
        <f ca="1">IF(B691="","",OFFSET(List1!R$11,tisk!A690,0))</f>
        <v/>
      </c>
      <c r="H691" s="200" t="str">
        <f ca="1">IF(B691="","",OFFSET(List1!S$11,tisk!A690,0))</f>
        <v/>
      </c>
      <c r="I691" s="198" t="str">
        <f ca="1">IF(B691="","",OFFSET(List1!T$11,tisk!A690,0))</f>
        <v/>
      </c>
      <c r="J691" s="198" t="str">
        <f ca="1">IF(B691="","",OFFSET(List1!U$11,tisk!A690,0))</f>
        <v/>
      </c>
      <c r="K691" s="198" t="str">
        <f ca="1">IF(B691="","",OFFSET(List1!V$11,tisk!A690,0))</f>
        <v/>
      </c>
      <c r="L691" s="198" t="str">
        <f ca="1">IF(B691="","",OFFSET(List1!W$11,tisk!A690,0))</f>
        <v/>
      </c>
      <c r="M691" s="191" t="str">
        <f ca="1">IF(B691="","",OFFSET(List1!X$11,tisk!A690,0))</f>
        <v/>
      </c>
      <c r="N691" s="176"/>
      <c r="O691" s="176"/>
      <c r="P691" s="176"/>
    </row>
    <row r="692" spans="1:16" s="2" customFormat="1" x14ac:dyDescent="0.25">
      <c r="A692" s="51"/>
      <c r="B692" s="198"/>
      <c r="C692" s="3" t="str">
        <f ca="1">IF(B691="","",CONCATENATE("Okres ",OFFSET(List1!G$11,tisk!A690,0),"
","Právní forma","
",OFFSET(List1!H$11,tisk!A690,0),"
","IČO ",OFFSET(List1!I$11,tisk!A690,0),"
 ","B.Ú. ",OFFSET(List1!J$11,tisk!A690,0)))</f>
        <v/>
      </c>
      <c r="D692" s="5" t="str">
        <f ca="1">IF(B691="","",OFFSET(List1!M$11,tisk!A690,0))</f>
        <v/>
      </c>
      <c r="E692" s="199"/>
      <c r="F692" s="47"/>
      <c r="G692" s="191"/>
      <c r="H692" s="200"/>
      <c r="I692" s="198"/>
      <c r="J692" s="198"/>
      <c r="K692" s="198"/>
      <c r="L692" s="198"/>
      <c r="M692" s="191"/>
      <c r="N692" s="176"/>
      <c r="O692" s="176"/>
      <c r="P692" s="176"/>
    </row>
    <row r="693" spans="1:16" s="2" customFormat="1" x14ac:dyDescent="0.25">
      <c r="A693" s="51">
        <f>ROW()/3-1</f>
        <v>230</v>
      </c>
      <c r="B693" s="198"/>
      <c r="C693" s="3" t="str">
        <f ca="1">IF(B691="","",CONCATENATE("Zástupce","
",OFFSET(List1!K$11,tisk!A690,0)))</f>
        <v/>
      </c>
      <c r="D693" s="5" t="str">
        <f ca="1">IF(B691="","",CONCATENATE("Dotace bude použita na:",OFFSET(List1!N$11,tisk!A690,0)))</f>
        <v/>
      </c>
      <c r="E693" s="199"/>
      <c r="F693" s="48" t="str">
        <f ca="1">IF(B691="","",OFFSET(List1!Q$11,tisk!A690,0))</f>
        <v/>
      </c>
      <c r="G693" s="191"/>
      <c r="H693" s="200"/>
      <c r="I693" s="198"/>
      <c r="J693" s="198"/>
      <c r="K693" s="198"/>
      <c r="L693" s="198"/>
      <c r="M693" s="191"/>
      <c r="N693" s="176"/>
      <c r="O693" s="176"/>
      <c r="P693" s="176"/>
    </row>
    <row r="694" spans="1:16" s="2" customFormat="1" x14ac:dyDescent="0.25">
      <c r="A694" s="51"/>
      <c r="B694" s="198" t="str">
        <f ca="1">IF(OFFSET(List1!B$11,tisk!A693,0)&gt;0,OFFSET(List1!B$11,tisk!A693,0),"")</f>
        <v/>
      </c>
      <c r="C694" s="3" t="str">
        <f ca="1">IF(B694="","",CONCATENATE(OFFSET(List1!C$11,tisk!A693,0),"
",OFFSET(List1!D$11,tisk!A693,0),"
",OFFSET(List1!E$11,tisk!A693,0),"
",OFFSET(List1!F$11,tisk!A693,0)))</f>
        <v/>
      </c>
      <c r="D694" s="64" t="str">
        <f ca="1">IF(B694="","",OFFSET(List1!L$11,tisk!A693,0))</f>
        <v/>
      </c>
      <c r="E694" s="199" t="str">
        <f ca="1">IF(B694="","",OFFSET(List1!O$11,tisk!A693,0))</f>
        <v/>
      </c>
      <c r="F694" s="48" t="str">
        <f ca="1">IF(B694="","",OFFSET(List1!P$11,tisk!A693,0))</f>
        <v/>
      </c>
      <c r="G694" s="191" t="str">
        <f ca="1">IF(B694="","",OFFSET(List1!R$11,tisk!A693,0))</f>
        <v/>
      </c>
      <c r="H694" s="200" t="str">
        <f ca="1">IF(B694="","",OFFSET(List1!S$11,tisk!A693,0))</f>
        <v/>
      </c>
      <c r="I694" s="198" t="str">
        <f ca="1">IF(B694="","",OFFSET(List1!T$11,tisk!A693,0))</f>
        <v/>
      </c>
      <c r="J694" s="198" t="str">
        <f ca="1">IF(B694="","",OFFSET(List1!U$11,tisk!A693,0))</f>
        <v/>
      </c>
      <c r="K694" s="198" t="str">
        <f ca="1">IF(B694="","",OFFSET(List1!V$11,tisk!A693,0))</f>
        <v/>
      </c>
      <c r="L694" s="198" t="str">
        <f ca="1">IF(B694="","",OFFSET(List1!W$11,tisk!A693,0))</f>
        <v/>
      </c>
      <c r="M694" s="191" t="str">
        <f ca="1">IF(B694="","",OFFSET(List1!X$11,tisk!A693,0))</f>
        <v/>
      </c>
      <c r="N694" s="176"/>
      <c r="O694" s="176"/>
      <c r="P694" s="176"/>
    </row>
    <row r="695" spans="1:16" s="2" customFormat="1" x14ac:dyDescent="0.25">
      <c r="A695" s="51"/>
      <c r="B695" s="198"/>
      <c r="C695" s="3" t="str">
        <f ca="1">IF(B694="","",CONCATENATE("Okres ",OFFSET(List1!G$11,tisk!A693,0),"
","Právní forma","
",OFFSET(List1!H$11,tisk!A693,0),"
","IČO ",OFFSET(List1!I$11,tisk!A693,0),"
 ","B.Ú. ",OFFSET(List1!J$11,tisk!A693,0)))</f>
        <v/>
      </c>
      <c r="D695" s="5" t="str">
        <f ca="1">IF(B694="","",OFFSET(List1!M$11,tisk!A693,0))</f>
        <v/>
      </c>
      <c r="E695" s="199"/>
      <c r="F695" s="47"/>
      <c r="G695" s="191"/>
      <c r="H695" s="200"/>
      <c r="I695" s="198"/>
      <c r="J695" s="198"/>
      <c r="K695" s="198"/>
      <c r="L695" s="198"/>
      <c r="M695" s="191"/>
      <c r="N695" s="176"/>
      <c r="O695" s="176"/>
      <c r="P695" s="176"/>
    </row>
    <row r="696" spans="1:16" s="2" customFormat="1" x14ac:dyDescent="0.25">
      <c r="A696" s="51">
        <f>ROW()/3-1</f>
        <v>231</v>
      </c>
      <c r="B696" s="198"/>
      <c r="C696" s="3" t="str">
        <f ca="1">IF(B694="","",CONCATENATE("Zástupce","
",OFFSET(List1!K$11,tisk!A693,0)))</f>
        <v/>
      </c>
      <c r="D696" s="5" t="str">
        <f ca="1">IF(B694="","",CONCATENATE("Dotace bude použita na:",OFFSET(List1!N$11,tisk!A693,0)))</f>
        <v/>
      </c>
      <c r="E696" s="199"/>
      <c r="F696" s="48" t="str">
        <f ca="1">IF(B694="","",OFFSET(List1!Q$11,tisk!A693,0))</f>
        <v/>
      </c>
      <c r="G696" s="191"/>
      <c r="H696" s="200"/>
      <c r="I696" s="198"/>
      <c r="J696" s="198"/>
      <c r="K696" s="198"/>
      <c r="L696" s="198"/>
      <c r="M696" s="191"/>
      <c r="N696" s="176"/>
      <c r="O696" s="176"/>
      <c r="P696" s="176"/>
    </row>
    <row r="697" spans="1:16" s="2" customFormat="1" x14ac:dyDescent="0.25">
      <c r="A697" s="51"/>
      <c r="B697" s="198" t="str">
        <f ca="1">IF(OFFSET(List1!B$11,tisk!A696,0)&gt;0,OFFSET(List1!B$11,tisk!A696,0),"")</f>
        <v/>
      </c>
      <c r="C697" s="3" t="str">
        <f ca="1">IF(B697="","",CONCATENATE(OFFSET(List1!C$11,tisk!A696,0),"
",OFFSET(List1!D$11,tisk!A696,0),"
",OFFSET(List1!E$11,tisk!A696,0),"
",OFFSET(List1!F$11,tisk!A696,0)))</f>
        <v/>
      </c>
      <c r="D697" s="64" t="str">
        <f ca="1">IF(B697="","",OFFSET(List1!L$11,tisk!A696,0))</f>
        <v/>
      </c>
      <c r="E697" s="199" t="str">
        <f ca="1">IF(B697="","",OFFSET(List1!O$11,tisk!A696,0))</f>
        <v/>
      </c>
      <c r="F697" s="48" t="str">
        <f ca="1">IF(B697="","",OFFSET(List1!P$11,tisk!A696,0))</f>
        <v/>
      </c>
      <c r="G697" s="191" t="str">
        <f ca="1">IF(B697="","",OFFSET(List1!R$11,tisk!A696,0))</f>
        <v/>
      </c>
      <c r="H697" s="200" t="str">
        <f ca="1">IF(B697="","",OFFSET(List1!S$11,tisk!A696,0))</f>
        <v/>
      </c>
      <c r="I697" s="198" t="str">
        <f ca="1">IF(B697="","",OFFSET(List1!T$11,tisk!A696,0))</f>
        <v/>
      </c>
      <c r="J697" s="198" t="str">
        <f ca="1">IF(B697="","",OFFSET(List1!U$11,tisk!A696,0))</f>
        <v/>
      </c>
      <c r="K697" s="198" t="str">
        <f ca="1">IF(B697="","",OFFSET(List1!V$11,tisk!A696,0))</f>
        <v/>
      </c>
      <c r="L697" s="198" t="str">
        <f ca="1">IF(B697="","",OFFSET(List1!W$11,tisk!A696,0))</f>
        <v/>
      </c>
      <c r="M697" s="191" t="str">
        <f ca="1">IF(B697="","",OFFSET(List1!X$11,tisk!A696,0))</f>
        <v/>
      </c>
      <c r="N697" s="176"/>
      <c r="O697" s="176"/>
      <c r="P697" s="176"/>
    </row>
    <row r="698" spans="1:16" s="2" customFormat="1" x14ac:dyDescent="0.25">
      <c r="A698" s="51"/>
      <c r="B698" s="198"/>
      <c r="C698" s="3" t="str">
        <f ca="1">IF(B697="","",CONCATENATE("Okres ",OFFSET(List1!G$11,tisk!A696,0),"
","Právní forma","
",OFFSET(List1!H$11,tisk!A696,0),"
","IČO ",OFFSET(List1!I$11,tisk!A696,0),"
 ","B.Ú. ",OFFSET(List1!J$11,tisk!A696,0)))</f>
        <v/>
      </c>
      <c r="D698" s="5" t="str">
        <f ca="1">IF(B697="","",OFFSET(List1!M$11,tisk!A696,0))</f>
        <v/>
      </c>
      <c r="E698" s="199"/>
      <c r="F698" s="47"/>
      <c r="G698" s="191"/>
      <c r="H698" s="200"/>
      <c r="I698" s="198"/>
      <c r="J698" s="198"/>
      <c r="K698" s="198"/>
      <c r="L698" s="198"/>
      <c r="M698" s="191"/>
      <c r="N698" s="176"/>
      <c r="O698" s="176"/>
      <c r="P698" s="176"/>
    </row>
    <row r="699" spans="1:16" s="2" customFormat="1" x14ac:dyDescent="0.25">
      <c r="A699" s="51">
        <f>ROW()/3-1</f>
        <v>232</v>
      </c>
      <c r="B699" s="198"/>
      <c r="C699" s="3" t="str">
        <f ca="1">IF(B697="","",CONCATENATE("Zástupce","
",OFFSET(List1!K$11,tisk!A696,0)))</f>
        <v/>
      </c>
      <c r="D699" s="5" t="str">
        <f ca="1">IF(B697="","",CONCATENATE("Dotace bude použita na:",OFFSET(List1!N$11,tisk!A696,0)))</f>
        <v/>
      </c>
      <c r="E699" s="199"/>
      <c r="F699" s="48" t="str">
        <f ca="1">IF(B697="","",OFFSET(List1!Q$11,tisk!A696,0))</f>
        <v/>
      </c>
      <c r="G699" s="191"/>
      <c r="H699" s="200"/>
      <c r="I699" s="198"/>
      <c r="J699" s="198"/>
      <c r="K699" s="198"/>
      <c r="L699" s="198"/>
      <c r="M699" s="191"/>
      <c r="N699" s="176"/>
      <c r="O699" s="176"/>
      <c r="P699" s="176"/>
    </row>
    <row r="700" spans="1:16" s="2" customFormat="1" x14ac:dyDescent="0.25">
      <c r="A700" s="51"/>
      <c r="B700" s="198" t="str">
        <f ca="1">IF(OFFSET(List1!B$11,tisk!A699,0)&gt;0,OFFSET(List1!B$11,tisk!A699,0),"")</f>
        <v/>
      </c>
      <c r="C700" s="3" t="str">
        <f ca="1">IF(B700="","",CONCATENATE(OFFSET(List1!C$11,tisk!A699,0),"
",OFFSET(List1!D$11,tisk!A699,0),"
",OFFSET(List1!E$11,tisk!A699,0),"
",OFFSET(List1!F$11,tisk!A699,0)))</f>
        <v/>
      </c>
      <c r="D700" s="64" t="str">
        <f ca="1">IF(B700="","",OFFSET(List1!L$11,tisk!A699,0))</f>
        <v/>
      </c>
      <c r="E700" s="199" t="str">
        <f ca="1">IF(B700="","",OFFSET(List1!O$11,tisk!A699,0))</f>
        <v/>
      </c>
      <c r="F700" s="48" t="str">
        <f ca="1">IF(B700="","",OFFSET(List1!P$11,tisk!A699,0))</f>
        <v/>
      </c>
      <c r="G700" s="191" t="str">
        <f ca="1">IF(B700="","",OFFSET(List1!R$11,tisk!A699,0))</f>
        <v/>
      </c>
      <c r="H700" s="200" t="str">
        <f ca="1">IF(B700="","",OFFSET(List1!S$11,tisk!A699,0))</f>
        <v/>
      </c>
      <c r="I700" s="198" t="str">
        <f ca="1">IF(B700="","",OFFSET(List1!T$11,tisk!A699,0))</f>
        <v/>
      </c>
      <c r="J700" s="198" t="str">
        <f ca="1">IF(B700="","",OFFSET(List1!U$11,tisk!A699,0))</f>
        <v/>
      </c>
      <c r="K700" s="198" t="str">
        <f ca="1">IF(B700="","",OFFSET(List1!V$11,tisk!A699,0))</f>
        <v/>
      </c>
      <c r="L700" s="198" t="str">
        <f ca="1">IF(B700="","",OFFSET(List1!W$11,tisk!A699,0))</f>
        <v/>
      </c>
      <c r="M700" s="191" t="str">
        <f ca="1">IF(B700="","",OFFSET(List1!X$11,tisk!A699,0))</f>
        <v/>
      </c>
      <c r="N700" s="176"/>
      <c r="O700" s="176"/>
      <c r="P700" s="176"/>
    </row>
    <row r="701" spans="1:16" s="2" customFormat="1" x14ac:dyDescent="0.25">
      <c r="A701" s="51"/>
      <c r="B701" s="198"/>
      <c r="C701" s="3" t="str">
        <f ca="1">IF(B700="","",CONCATENATE("Okres ",OFFSET(List1!G$11,tisk!A699,0),"
","Právní forma","
",OFFSET(List1!H$11,tisk!A699,0),"
","IČO ",OFFSET(List1!I$11,tisk!A699,0),"
 ","B.Ú. ",OFFSET(List1!J$11,tisk!A699,0)))</f>
        <v/>
      </c>
      <c r="D701" s="5" t="str">
        <f ca="1">IF(B700="","",OFFSET(List1!M$11,tisk!A699,0))</f>
        <v/>
      </c>
      <c r="E701" s="199"/>
      <c r="F701" s="47"/>
      <c r="G701" s="191"/>
      <c r="H701" s="200"/>
      <c r="I701" s="198"/>
      <c r="J701" s="198"/>
      <c r="K701" s="198"/>
      <c r="L701" s="198"/>
      <c r="M701" s="191"/>
      <c r="N701" s="176"/>
      <c r="O701" s="176"/>
      <c r="P701" s="176"/>
    </row>
    <row r="702" spans="1:16" s="2" customFormat="1" x14ac:dyDescent="0.25">
      <c r="A702" s="51">
        <f>ROW()/3-1</f>
        <v>233</v>
      </c>
      <c r="B702" s="198"/>
      <c r="C702" s="3" t="str">
        <f ca="1">IF(B700="","",CONCATENATE("Zástupce","
",OFFSET(List1!K$11,tisk!A699,0)))</f>
        <v/>
      </c>
      <c r="D702" s="5" t="str">
        <f ca="1">IF(B700="","",CONCATENATE("Dotace bude použita na:",OFFSET(List1!N$11,tisk!A699,0)))</f>
        <v/>
      </c>
      <c r="E702" s="199"/>
      <c r="F702" s="48" t="str">
        <f ca="1">IF(B700="","",OFFSET(List1!Q$11,tisk!A699,0))</f>
        <v/>
      </c>
      <c r="G702" s="191"/>
      <c r="H702" s="200"/>
      <c r="I702" s="198"/>
      <c r="J702" s="198"/>
      <c r="K702" s="198"/>
      <c r="L702" s="198"/>
      <c r="M702" s="191"/>
      <c r="N702" s="176"/>
      <c r="O702" s="176"/>
      <c r="P702" s="176"/>
    </row>
    <row r="703" spans="1:16" s="2" customFormat="1" x14ac:dyDescent="0.25">
      <c r="A703" s="51"/>
      <c r="B703" s="198" t="str">
        <f ca="1">IF(OFFSET(List1!B$11,tisk!A702,0)&gt;0,OFFSET(List1!B$11,tisk!A702,0),"")</f>
        <v/>
      </c>
      <c r="C703" s="3" t="str">
        <f ca="1">IF(B703="","",CONCATENATE(OFFSET(List1!C$11,tisk!A702,0),"
",OFFSET(List1!D$11,tisk!A702,0),"
",OFFSET(List1!E$11,tisk!A702,0),"
",OFFSET(List1!F$11,tisk!A702,0)))</f>
        <v/>
      </c>
      <c r="D703" s="64" t="str">
        <f ca="1">IF(B703="","",OFFSET(List1!L$11,tisk!A702,0))</f>
        <v/>
      </c>
      <c r="E703" s="199" t="str">
        <f ca="1">IF(B703="","",OFFSET(List1!O$11,tisk!A702,0))</f>
        <v/>
      </c>
      <c r="F703" s="48" t="str">
        <f ca="1">IF(B703="","",OFFSET(List1!P$11,tisk!A702,0))</f>
        <v/>
      </c>
      <c r="G703" s="191" t="str">
        <f ca="1">IF(B703="","",OFFSET(List1!R$11,tisk!A702,0))</f>
        <v/>
      </c>
      <c r="H703" s="200" t="str">
        <f ca="1">IF(B703="","",OFFSET(List1!S$11,tisk!A702,0))</f>
        <v/>
      </c>
      <c r="I703" s="198" t="str">
        <f ca="1">IF(B703="","",OFFSET(List1!T$11,tisk!A702,0))</f>
        <v/>
      </c>
      <c r="J703" s="198" t="str">
        <f ca="1">IF(B703="","",OFFSET(List1!U$11,tisk!A702,0))</f>
        <v/>
      </c>
      <c r="K703" s="198" t="str">
        <f ca="1">IF(B703="","",OFFSET(List1!V$11,tisk!A702,0))</f>
        <v/>
      </c>
      <c r="L703" s="198" t="str">
        <f ca="1">IF(B703="","",OFFSET(List1!W$11,tisk!A702,0))</f>
        <v/>
      </c>
      <c r="M703" s="191" t="str">
        <f ca="1">IF(B703="","",OFFSET(List1!X$11,tisk!A702,0))</f>
        <v/>
      </c>
      <c r="N703" s="176"/>
      <c r="O703" s="176"/>
      <c r="P703" s="176"/>
    </row>
    <row r="704" spans="1:16" s="2" customFormat="1" x14ac:dyDescent="0.25">
      <c r="A704" s="51"/>
      <c r="B704" s="198"/>
      <c r="C704" s="3" t="str">
        <f ca="1">IF(B703="","",CONCATENATE("Okres ",OFFSET(List1!G$11,tisk!A702,0),"
","Právní forma","
",OFFSET(List1!H$11,tisk!A702,0),"
","IČO ",OFFSET(List1!I$11,tisk!A702,0),"
 ","B.Ú. ",OFFSET(List1!J$11,tisk!A702,0)))</f>
        <v/>
      </c>
      <c r="D704" s="5" t="str">
        <f ca="1">IF(B703="","",OFFSET(List1!M$11,tisk!A702,0))</f>
        <v/>
      </c>
      <c r="E704" s="199"/>
      <c r="F704" s="47"/>
      <c r="G704" s="191"/>
      <c r="H704" s="200"/>
      <c r="I704" s="198"/>
      <c r="J704" s="198"/>
      <c r="K704" s="198"/>
      <c r="L704" s="198"/>
      <c r="M704" s="191"/>
      <c r="N704" s="176"/>
      <c r="O704" s="176"/>
      <c r="P704" s="176"/>
    </row>
    <row r="705" spans="1:16" s="2" customFormat="1" x14ac:dyDescent="0.25">
      <c r="A705" s="51">
        <f>ROW()/3-1</f>
        <v>234</v>
      </c>
      <c r="B705" s="198"/>
      <c r="C705" s="3" t="str">
        <f ca="1">IF(B703="","",CONCATENATE("Zástupce","
",OFFSET(List1!K$11,tisk!A702,0)))</f>
        <v/>
      </c>
      <c r="D705" s="5" t="str">
        <f ca="1">IF(B703="","",CONCATENATE("Dotace bude použita na:",OFFSET(List1!N$11,tisk!A702,0)))</f>
        <v/>
      </c>
      <c r="E705" s="199"/>
      <c r="F705" s="48" t="str">
        <f ca="1">IF(B703="","",OFFSET(List1!Q$11,tisk!A702,0))</f>
        <v/>
      </c>
      <c r="G705" s="191"/>
      <c r="H705" s="200"/>
      <c r="I705" s="198"/>
      <c r="J705" s="198"/>
      <c r="K705" s="198"/>
      <c r="L705" s="198"/>
      <c r="M705" s="191"/>
      <c r="N705" s="176"/>
      <c r="O705" s="176"/>
      <c r="P705" s="176"/>
    </row>
    <row r="706" spans="1:16" s="2" customFormat="1" x14ac:dyDescent="0.25">
      <c r="A706" s="51"/>
      <c r="B706" s="198" t="str">
        <f ca="1">IF(OFFSET(List1!B$11,tisk!A705,0)&gt;0,OFFSET(List1!B$11,tisk!A705,0),"")</f>
        <v/>
      </c>
      <c r="C706" s="3" t="str">
        <f ca="1">IF(B706="","",CONCATENATE(OFFSET(List1!C$11,tisk!A705,0),"
",OFFSET(List1!D$11,tisk!A705,0),"
",OFFSET(List1!E$11,tisk!A705,0),"
",OFFSET(List1!F$11,tisk!A705,0)))</f>
        <v/>
      </c>
      <c r="D706" s="64" t="str">
        <f ca="1">IF(B706="","",OFFSET(List1!L$11,tisk!A705,0))</f>
        <v/>
      </c>
      <c r="E706" s="199" t="str">
        <f ca="1">IF(B706="","",OFFSET(List1!O$11,tisk!A705,0))</f>
        <v/>
      </c>
      <c r="F706" s="48" t="str">
        <f ca="1">IF(B706="","",OFFSET(List1!P$11,tisk!A705,0))</f>
        <v/>
      </c>
      <c r="G706" s="191" t="str">
        <f ca="1">IF(B706="","",OFFSET(List1!R$11,tisk!A705,0))</f>
        <v/>
      </c>
      <c r="H706" s="200" t="str">
        <f ca="1">IF(B706="","",OFFSET(List1!S$11,tisk!A705,0))</f>
        <v/>
      </c>
      <c r="I706" s="198" t="str">
        <f ca="1">IF(B706="","",OFFSET(List1!T$11,tisk!A705,0))</f>
        <v/>
      </c>
      <c r="J706" s="198" t="str">
        <f ca="1">IF(B706="","",OFFSET(List1!U$11,tisk!A705,0))</f>
        <v/>
      </c>
      <c r="K706" s="198" t="str">
        <f ca="1">IF(B706="","",OFFSET(List1!V$11,tisk!A705,0))</f>
        <v/>
      </c>
      <c r="L706" s="198" t="str">
        <f ca="1">IF(B706="","",OFFSET(List1!W$11,tisk!A705,0))</f>
        <v/>
      </c>
      <c r="M706" s="191" t="str">
        <f ca="1">IF(B706="","",OFFSET(List1!X$11,tisk!A705,0))</f>
        <v/>
      </c>
      <c r="N706" s="176"/>
      <c r="O706" s="176"/>
      <c r="P706" s="176"/>
    </row>
    <row r="707" spans="1:16" s="2" customFormat="1" x14ac:dyDescent="0.25">
      <c r="A707" s="51"/>
      <c r="B707" s="198"/>
      <c r="C707" s="3" t="str">
        <f ca="1">IF(B706="","",CONCATENATE("Okres ",OFFSET(List1!G$11,tisk!A705,0),"
","Právní forma","
",OFFSET(List1!H$11,tisk!A705,0),"
","IČO ",OFFSET(List1!I$11,tisk!A705,0),"
 ","B.Ú. ",OFFSET(List1!J$11,tisk!A705,0)))</f>
        <v/>
      </c>
      <c r="D707" s="5" t="str">
        <f ca="1">IF(B706="","",OFFSET(List1!M$11,tisk!A705,0))</f>
        <v/>
      </c>
      <c r="E707" s="199"/>
      <c r="F707" s="47"/>
      <c r="G707" s="191"/>
      <c r="H707" s="200"/>
      <c r="I707" s="198"/>
      <c r="J707" s="198"/>
      <c r="K707" s="198"/>
      <c r="L707" s="198"/>
      <c r="M707" s="191"/>
      <c r="N707" s="176"/>
      <c r="O707" s="176"/>
      <c r="P707" s="176"/>
    </row>
    <row r="708" spans="1:16" s="2" customFormat="1" x14ac:dyDescent="0.25">
      <c r="A708" s="51">
        <f>ROW()/3-1</f>
        <v>235</v>
      </c>
      <c r="B708" s="198"/>
      <c r="C708" s="3" t="str">
        <f ca="1">IF(B706="","",CONCATENATE("Zástupce","
",OFFSET(List1!K$11,tisk!A705,0)))</f>
        <v/>
      </c>
      <c r="D708" s="5" t="str">
        <f ca="1">IF(B706="","",CONCATENATE("Dotace bude použita na:",OFFSET(List1!N$11,tisk!A705,0)))</f>
        <v/>
      </c>
      <c r="E708" s="199"/>
      <c r="F708" s="48" t="str">
        <f ca="1">IF(B706="","",OFFSET(List1!Q$11,tisk!A705,0))</f>
        <v/>
      </c>
      <c r="G708" s="191"/>
      <c r="H708" s="200"/>
      <c r="I708" s="198"/>
      <c r="J708" s="198"/>
      <c r="K708" s="198"/>
      <c r="L708" s="198"/>
      <c r="M708" s="191"/>
      <c r="N708" s="176"/>
      <c r="O708" s="176"/>
      <c r="P708" s="176"/>
    </row>
    <row r="709" spans="1:16" s="2" customFormat="1" x14ac:dyDescent="0.25">
      <c r="A709" s="51"/>
      <c r="B709" s="198" t="str">
        <f ca="1">IF(OFFSET(List1!B$11,tisk!A708,0)&gt;0,OFFSET(List1!B$11,tisk!A708,0),"")</f>
        <v/>
      </c>
      <c r="C709" s="3" t="str">
        <f ca="1">IF(B709="","",CONCATENATE(OFFSET(List1!C$11,tisk!A708,0),"
",OFFSET(List1!D$11,tisk!A708,0),"
",OFFSET(List1!E$11,tisk!A708,0),"
",OFFSET(List1!F$11,tisk!A708,0)))</f>
        <v/>
      </c>
      <c r="D709" s="64" t="str">
        <f ca="1">IF(B709="","",OFFSET(List1!L$11,tisk!A708,0))</f>
        <v/>
      </c>
      <c r="E709" s="199" t="str">
        <f ca="1">IF(B709="","",OFFSET(List1!O$11,tisk!A708,0))</f>
        <v/>
      </c>
      <c r="F709" s="48" t="str">
        <f ca="1">IF(B709="","",OFFSET(List1!P$11,tisk!A708,0))</f>
        <v/>
      </c>
      <c r="G709" s="191" t="str">
        <f ca="1">IF(B709="","",OFFSET(List1!R$11,tisk!A708,0))</f>
        <v/>
      </c>
      <c r="H709" s="200" t="str">
        <f ca="1">IF(B709="","",OFFSET(List1!S$11,tisk!A708,0))</f>
        <v/>
      </c>
      <c r="I709" s="198" t="str">
        <f ca="1">IF(B709="","",OFFSET(List1!T$11,tisk!A708,0))</f>
        <v/>
      </c>
      <c r="J709" s="198" t="str">
        <f ca="1">IF(B709="","",OFFSET(List1!U$11,tisk!A708,0))</f>
        <v/>
      </c>
      <c r="K709" s="198" t="str">
        <f ca="1">IF(B709="","",OFFSET(List1!V$11,tisk!A708,0))</f>
        <v/>
      </c>
      <c r="L709" s="198" t="str">
        <f ca="1">IF(B709="","",OFFSET(List1!W$11,tisk!A708,0))</f>
        <v/>
      </c>
      <c r="M709" s="191" t="str">
        <f ca="1">IF(B709="","",OFFSET(List1!X$11,tisk!A708,0))</f>
        <v/>
      </c>
      <c r="N709" s="176"/>
      <c r="O709" s="176"/>
      <c r="P709" s="176"/>
    </row>
    <row r="710" spans="1:16" s="2" customFormat="1" x14ac:dyDescent="0.25">
      <c r="A710" s="51"/>
      <c r="B710" s="198"/>
      <c r="C710" s="3" t="str">
        <f ca="1">IF(B709="","",CONCATENATE("Okres ",OFFSET(List1!G$11,tisk!A708,0),"
","Právní forma","
",OFFSET(List1!H$11,tisk!A708,0),"
","IČO ",OFFSET(List1!I$11,tisk!A708,0),"
 ","B.Ú. ",OFFSET(List1!J$11,tisk!A708,0)))</f>
        <v/>
      </c>
      <c r="D710" s="5" t="str">
        <f ca="1">IF(B709="","",OFFSET(List1!M$11,tisk!A708,0))</f>
        <v/>
      </c>
      <c r="E710" s="199"/>
      <c r="F710" s="47"/>
      <c r="G710" s="191"/>
      <c r="H710" s="200"/>
      <c r="I710" s="198"/>
      <c r="J710" s="198"/>
      <c r="K710" s="198"/>
      <c r="L710" s="198"/>
      <c r="M710" s="191"/>
      <c r="N710" s="176"/>
      <c r="O710" s="176"/>
      <c r="P710" s="176"/>
    </row>
    <row r="711" spans="1:16" s="2" customFormat="1" x14ac:dyDescent="0.25">
      <c r="A711" s="51">
        <f>ROW()/3-1</f>
        <v>236</v>
      </c>
      <c r="B711" s="198"/>
      <c r="C711" s="3" t="str">
        <f ca="1">IF(B709="","",CONCATENATE("Zástupce","
",OFFSET(List1!K$11,tisk!A708,0)))</f>
        <v/>
      </c>
      <c r="D711" s="5" t="str">
        <f ca="1">IF(B709="","",CONCATENATE("Dotace bude použita na:",OFFSET(List1!N$11,tisk!A708,0)))</f>
        <v/>
      </c>
      <c r="E711" s="199"/>
      <c r="F711" s="48" t="str">
        <f ca="1">IF(B709="","",OFFSET(List1!Q$11,tisk!A708,0))</f>
        <v/>
      </c>
      <c r="G711" s="191"/>
      <c r="H711" s="200"/>
      <c r="I711" s="198"/>
      <c r="J711" s="198"/>
      <c r="K711" s="198"/>
      <c r="L711" s="198"/>
      <c r="M711" s="191"/>
      <c r="N711" s="176"/>
      <c r="O711" s="176"/>
      <c r="P711" s="176"/>
    </row>
    <row r="712" spans="1:16" s="2" customFormat="1" x14ac:dyDescent="0.25">
      <c r="A712" s="51"/>
      <c r="B712" s="198" t="str">
        <f ca="1">IF(OFFSET(List1!B$11,tisk!A711,0)&gt;0,OFFSET(List1!B$11,tisk!A711,0),"")</f>
        <v/>
      </c>
      <c r="C712" s="3" t="str">
        <f ca="1">IF(B712="","",CONCATENATE(OFFSET(List1!C$11,tisk!A711,0),"
",OFFSET(List1!D$11,tisk!A711,0),"
",OFFSET(List1!E$11,tisk!A711,0),"
",OFFSET(List1!F$11,tisk!A711,0)))</f>
        <v/>
      </c>
      <c r="D712" s="64" t="str">
        <f ca="1">IF(B712="","",OFFSET(List1!L$11,tisk!A711,0))</f>
        <v/>
      </c>
      <c r="E712" s="199" t="str">
        <f ca="1">IF(B712="","",OFFSET(List1!O$11,tisk!A711,0))</f>
        <v/>
      </c>
      <c r="F712" s="48" t="str">
        <f ca="1">IF(B712="","",OFFSET(List1!P$11,tisk!A711,0))</f>
        <v/>
      </c>
      <c r="G712" s="191" t="str">
        <f ca="1">IF(B712="","",OFFSET(List1!R$11,tisk!A711,0))</f>
        <v/>
      </c>
      <c r="H712" s="200" t="str">
        <f ca="1">IF(B712="","",OFFSET(List1!S$11,tisk!A711,0))</f>
        <v/>
      </c>
      <c r="I712" s="198" t="str">
        <f ca="1">IF(B712="","",OFFSET(List1!T$11,tisk!A711,0))</f>
        <v/>
      </c>
      <c r="J712" s="198" t="str">
        <f ca="1">IF(B712="","",OFFSET(List1!U$11,tisk!A711,0))</f>
        <v/>
      </c>
      <c r="K712" s="198" t="str">
        <f ca="1">IF(B712="","",OFFSET(List1!V$11,tisk!A711,0))</f>
        <v/>
      </c>
      <c r="L712" s="198" t="str">
        <f ca="1">IF(B712="","",OFFSET(List1!W$11,tisk!A711,0))</f>
        <v/>
      </c>
      <c r="M712" s="191" t="str">
        <f ca="1">IF(B712="","",OFFSET(List1!X$11,tisk!A711,0))</f>
        <v/>
      </c>
      <c r="N712" s="176"/>
      <c r="O712" s="176"/>
      <c r="P712" s="176"/>
    </row>
    <row r="713" spans="1:16" s="2" customFormat="1" x14ac:dyDescent="0.25">
      <c r="A713" s="51"/>
      <c r="B713" s="198"/>
      <c r="C713" s="3" t="str">
        <f ca="1">IF(B712="","",CONCATENATE("Okres ",OFFSET(List1!G$11,tisk!A711,0),"
","Právní forma","
",OFFSET(List1!H$11,tisk!A711,0),"
","IČO ",OFFSET(List1!I$11,tisk!A711,0),"
 ","B.Ú. ",OFFSET(List1!J$11,tisk!A711,0)))</f>
        <v/>
      </c>
      <c r="D713" s="5" t="str">
        <f ca="1">IF(B712="","",OFFSET(List1!M$11,tisk!A711,0))</f>
        <v/>
      </c>
      <c r="E713" s="199"/>
      <c r="F713" s="47"/>
      <c r="G713" s="191"/>
      <c r="H713" s="200"/>
      <c r="I713" s="198"/>
      <c r="J713" s="198"/>
      <c r="K713" s="198"/>
      <c r="L713" s="198"/>
      <c r="M713" s="191"/>
      <c r="N713" s="176"/>
      <c r="O713" s="176"/>
      <c r="P713" s="176"/>
    </row>
    <row r="714" spans="1:16" s="2" customFormat="1" x14ac:dyDescent="0.25">
      <c r="A714" s="51">
        <f>ROW()/3-1</f>
        <v>237</v>
      </c>
      <c r="B714" s="198"/>
      <c r="C714" s="3" t="str">
        <f ca="1">IF(B712="","",CONCATENATE("Zástupce","
",OFFSET(List1!K$11,tisk!A711,0)))</f>
        <v/>
      </c>
      <c r="D714" s="5" t="str">
        <f ca="1">IF(B712="","",CONCATENATE("Dotace bude použita na:",OFFSET(List1!N$11,tisk!A711,0)))</f>
        <v/>
      </c>
      <c r="E714" s="199"/>
      <c r="F714" s="48" t="str">
        <f ca="1">IF(B712="","",OFFSET(List1!Q$11,tisk!A711,0))</f>
        <v/>
      </c>
      <c r="G714" s="191"/>
      <c r="H714" s="200"/>
      <c r="I714" s="198"/>
      <c r="J714" s="198"/>
      <c r="K714" s="198"/>
      <c r="L714" s="198"/>
      <c r="M714" s="191"/>
      <c r="N714" s="176"/>
      <c r="O714" s="176"/>
      <c r="P714" s="176"/>
    </row>
    <row r="715" spans="1:16" s="2" customFormat="1" x14ac:dyDescent="0.25">
      <c r="A715" s="51"/>
      <c r="B715" s="198" t="str">
        <f ca="1">IF(OFFSET(List1!B$11,tisk!A714,0)&gt;0,OFFSET(List1!B$11,tisk!A714,0),"")</f>
        <v/>
      </c>
      <c r="C715" s="3" t="str">
        <f ca="1">IF(B715="","",CONCATENATE(OFFSET(List1!C$11,tisk!A714,0),"
",OFFSET(List1!D$11,tisk!A714,0),"
",OFFSET(List1!E$11,tisk!A714,0),"
",OFFSET(List1!F$11,tisk!A714,0)))</f>
        <v/>
      </c>
      <c r="D715" s="64" t="str">
        <f ca="1">IF(B715="","",OFFSET(List1!L$11,tisk!A714,0))</f>
        <v/>
      </c>
      <c r="E715" s="199" t="str">
        <f ca="1">IF(B715="","",OFFSET(List1!O$11,tisk!A714,0))</f>
        <v/>
      </c>
      <c r="F715" s="48" t="str">
        <f ca="1">IF(B715="","",OFFSET(List1!P$11,tisk!A714,0))</f>
        <v/>
      </c>
      <c r="G715" s="191" t="str">
        <f ca="1">IF(B715="","",OFFSET(List1!R$11,tisk!A714,0))</f>
        <v/>
      </c>
      <c r="H715" s="200" t="str">
        <f ca="1">IF(B715="","",OFFSET(List1!S$11,tisk!A714,0))</f>
        <v/>
      </c>
      <c r="I715" s="198" t="str">
        <f ca="1">IF(B715="","",OFFSET(List1!T$11,tisk!A714,0))</f>
        <v/>
      </c>
      <c r="J715" s="198" t="str">
        <f ca="1">IF(B715="","",OFFSET(List1!U$11,tisk!A714,0))</f>
        <v/>
      </c>
      <c r="K715" s="198" t="str">
        <f ca="1">IF(B715="","",OFFSET(List1!V$11,tisk!A714,0))</f>
        <v/>
      </c>
      <c r="L715" s="198" t="str">
        <f ca="1">IF(B715="","",OFFSET(List1!W$11,tisk!A714,0))</f>
        <v/>
      </c>
      <c r="M715" s="191" t="str">
        <f ca="1">IF(B715="","",OFFSET(List1!X$11,tisk!A714,0))</f>
        <v/>
      </c>
      <c r="N715" s="176"/>
      <c r="O715" s="176"/>
      <c r="P715" s="176"/>
    </row>
    <row r="716" spans="1:16" s="2" customFormat="1" x14ac:dyDescent="0.25">
      <c r="A716" s="51"/>
      <c r="B716" s="198"/>
      <c r="C716" s="3" t="str">
        <f ca="1">IF(B715="","",CONCATENATE("Okres ",OFFSET(List1!G$11,tisk!A714,0),"
","Právní forma","
",OFFSET(List1!H$11,tisk!A714,0),"
","IČO ",OFFSET(List1!I$11,tisk!A714,0),"
 ","B.Ú. ",OFFSET(List1!J$11,tisk!A714,0)))</f>
        <v/>
      </c>
      <c r="D716" s="5" t="str">
        <f ca="1">IF(B715="","",OFFSET(List1!M$11,tisk!A714,0))</f>
        <v/>
      </c>
      <c r="E716" s="199"/>
      <c r="F716" s="47"/>
      <c r="G716" s="191"/>
      <c r="H716" s="200"/>
      <c r="I716" s="198"/>
      <c r="J716" s="198"/>
      <c r="K716" s="198"/>
      <c r="L716" s="198"/>
      <c r="M716" s="191"/>
      <c r="N716" s="176"/>
      <c r="O716" s="176"/>
      <c r="P716" s="176"/>
    </row>
    <row r="717" spans="1:16" s="2" customFormat="1" x14ac:dyDescent="0.25">
      <c r="A717" s="51">
        <f>ROW()/3-1</f>
        <v>238</v>
      </c>
      <c r="B717" s="198"/>
      <c r="C717" s="3" t="str">
        <f ca="1">IF(B715="","",CONCATENATE("Zástupce","
",OFFSET(List1!K$11,tisk!A714,0)))</f>
        <v/>
      </c>
      <c r="D717" s="5" t="str">
        <f ca="1">IF(B715="","",CONCATENATE("Dotace bude použita na:",OFFSET(List1!N$11,tisk!A714,0)))</f>
        <v/>
      </c>
      <c r="E717" s="199"/>
      <c r="F717" s="48" t="str">
        <f ca="1">IF(B715="","",OFFSET(List1!Q$11,tisk!A714,0))</f>
        <v/>
      </c>
      <c r="G717" s="191"/>
      <c r="H717" s="200"/>
      <c r="I717" s="198"/>
      <c r="J717" s="198"/>
      <c r="K717" s="198"/>
      <c r="L717" s="198"/>
      <c r="M717" s="191"/>
      <c r="N717" s="176"/>
      <c r="O717" s="176"/>
      <c r="P717" s="176"/>
    </row>
    <row r="718" spans="1:16" s="2" customFormat="1" x14ac:dyDescent="0.25">
      <c r="A718" s="51"/>
      <c r="B718" s="198" t="str">
        <f ca="1">IF(OFFSET(List1!B$11,tisk!A717,0)&gt;0,OFFSET(List1!B$11,tisk!A717,0),"")</f>
        <v/>
      </c>
      <c r="C718" s="3" t="str">
        <f ca="1">IF(B718="","",CONCATENATE(OFFSET(List1!C$11,tisk!A717,0),"
",OFFSET(List1!D$11,tisk!A717,0),"
",OFFSET(List1!E$11,tisk!A717,0),"
",OFFSET(List1!F$11,tisk!A717,0)))</f>
        <v/>
      </c>
      <c r="D718" s="64" t="str">
        <f ca="1">IF(B718="","",OFFSET(List1!L$11,tisk!A717,0))</f>
        <v/>
      </c>
      <c r="E718" s="199" t="str">
        <f ca="1">IF(B718="","",OFFSET(List1!O$11,tisk!A717,0))</f>
        <v/>
      </c>
      <c r="F718" s="48" t="str">
        <f ca="1">IF(B718="","",OFFSET(List1!P$11,tisk!A717,0))</f>
        <v/>
      </c>
      <c r="G718" s="191" t="str">
        <f ca="1">IF(B718="","",OFFSET(List1!R$11,tisk!A717,0))</f>
        <v/>
      </c>
      <c r="H718" s="200" t="str">
        <f ca="1">IF(B718="","",OFFSET(List1!S$11,tisk!A717,0))</f>
        <v/>
      </c>
      <c r="I718" s="198" t="str">
        <f ca="1">IF(B718="","",OFFSET(List1!T$11,tisk!A717,0))</f>
        <v/>
      </c>
      <c r="J718" s="198" t="str">
        <f ca="1">IF(B718="","",OFFSET(List1!U$11,tisk!A717,0))</f>
        <v/>
      </c>
      <c r="K718" s="198" t="str">
        <f ca="1">IF(B718="","",OFFSET(List1!V$11,tisk!A717,0))</f>
        <v/>
      </c>
      <c r="L718" s="198" t="str">
        <f ca="1">IF(B718="","",OFFSET(List1!W$11,tisk!A717,0))</f>
        <v/>
      </c>
      <c r="M718" s="191" t="str">
        <f ca="1">IF(B718="","",OFFSET(List1!X$11,tisk!A717,0))</f>
        <v/>
      </c>
      <c r="N718" s="176"/>
      <c r="O718" s="176"/>
      <c r="P718" s="176"/>
    </row>
    <row r="719" spans="1:16" s="2" customFormat="1" x14ac:dyDescent="0.25">
      <c r="A719" s="51"/>
      <c r="B719" s="198"/>
      <c r="C719" s="3" t="str">
        <f ca="1">IF(B718="","",CONCATENATE("Okres ",OFFSET(List1!G$11,tisk!A717,0),"
","Právní forma","
",OFFSET(List1!H$11,tisk!A717,0),"
","IČO ",OFFSET(List1!I$11,tisk!A717,0),"
 ","B.Ú. ",OFFSET(List1!J$11,tisk!A717,0)))</f>
        <v/>
      </c>
      <c r="D719" s="5" t="str">
        <f ca="1">IF(B718="","",OFFSET(List1!M$11,tisk!A717,0))</f>
        <v/>
      </c>
      <c r="E719" s="199"/>
      <c r="F719" s="47"/>
      <c r="G719" s="191"/>
      <c r="H719" s="200"/>
      <c r="I719" s="198"/>
      <c r="J719" s="198"/>
      <c r="K719" s="198"/>
      <c r="L719" s="198"/>
      <c r="M719" s="191"/>
      <c r="N719" s="176"/>
      <c r="O719" s="176"/>
      <c r="P719" s="176"/>
    </row>
    <row r="720" spans="1:16" s="2" customFormat="1" x14ac:dyDescent="0.25">
      <c r="A720" s="51">
        <f>ROW()/3-1</f>
        <v>239</v>
      </c>
      <c r="B720" s="198"/>
      <c r="C720" s="3" t="str">
        <f ca="1">IF(B718="","",CONCATENATE("Zástupce","
",OFFSET(List1!K$11,tisk!A717,0)))</f>
        <v/>
      </c>
      <c r="D720" s="5" t="str">
        <f ca="1">IF(B718="","",CONCATENATE("Dotace bude použita na:",OFFSET(List1!N$11,tisk!A717,0)))</f>
        <v/>
      </c>
      <c r="E720" s="199"/>
      <c r="F720" s="48" t="str">
        <f ca="1">IF(B718="","",OFFSET(List1!Q$11,tisk!A717,0))</f>
        <v/>
      </c>
      <c r="G720" s="191"/>
      <c r="H720" s="200"/>
      <c r="I720" s="198"/>
      <c r="J720" s="198"/>
      <c r="K720" s="198"/>
      <c r="L720" s="198"/>
      <c r="M720" s="191"/>
      <c r="N720" s="176"/>
      <c r="O720" s="176"/>
      <c r="P720" s="176"/>
    </row>
    <row r="721" spans="1:16" s="2" customFormat="1" x14ac:dyDescent="0.25">
      <c r="A721" s="51"/>
      <c r="B721" s="198" t="str">
        <f ca="1">IF(OFFSET(List1!B$11,tisk!A720,0)&gt;0,OFFSET(List1!B$11,tisk!A720,0),"")</f>
        <v/>
      </c>
      <c r="C721" s="3" t="str">
        <f ca="1">IF(B721="","",CONCATENATE(OFFSET(List1!C$11,tisk!A720,0),"
",OFFSET(List1!D$11,tisk!A720,0),"
",OFFSET(List1!E$11,tisk!A720,0),"
",OFFSET(List1!F$11,tisk!A720,0)))</f>
        <v/>
      </c>
      <c r="D721" s="64" t="str">
        <f ca="1">IF(B721="","",OFFSET(List1!L$11,tisk!A720,0))</f>
        <v/>
      </c>
      <c r="E721" s="199" t="str">
        <f ca="1">IF(B721="","",OFFSET(List1!O$11,tisk!A720,0))</f>
        <v/>
      </c>
      <c r="F721" s="48" t="str">
        <f ca="1">IF(B721="","",OFFSET(List1!P$11,tisk!A720,0))</f>
        <v/>
      </c>
      <c r="G721" s="191" t="str">
        <f ca="1">IF(B721="","",OFFSET(List1!R$11,tisk!A720,0))</f>
        <v/>
      </c>
      <c r="H721" s="200" t="str">
        <f ca="1">IF(B721="","",OFFSET(List1!S$11,tisk!A720,0))</f>
        <v/>
      </c>
      <c r="I721" s="198" t="str">
        <f ca="1">IF(B721="","",OFFSET(List1!T$11,tisk!A720,0))</f>
        <v/>
      </c>
      <c r="J721" s="198" t="str">
        <f ca="1">IF(B721="","",OFFSET(List1!U$11,tisk!A720,0))</f>
        <v/>
      </c>
      <c r="K721" s="198" t="str">
        <f ca="1">IF(B721="","",OFFSET(List1!V$11,tisk!A720,0))</f>
        <v/>
      </c>
      <c r="L721" s="198" t="str">
        <f ca="1">IF(B721="","",OFFSET(List1!W$11,tisk!A720,0))</f>
        <v/>
      </c>
      <c r="M721" s="191" t="str">
        <f ca="1">IF(B721="","",OFFSET(List1!X$11,tisk!A720,0))</f>
        <v/>
      </c>
      <c r="N721" s="176"/>
      <c r="O721" s="176"/>
      <c r="P721" s="176"/>
    </row>
    <row r="722" spans="1:16" s="2" customFormat="1" x14ac:dyDescent="0.25">
      <c r="A722" s="51"/>
      <c r="B722" s="198"/>
      <c r="C722" s="3" t="str">
        <f ca="1">IF(B721="","",CONCATENATE("Okres ",OFFSET(List1!G$11,tisk!A720,0),"
","Právní forma","
",OFFSET(List1!H$11,tisk!A720,0),"
","IČO ",OFFSET(List1!I$11,tisk!A720,0),"
 ","B.Ú. ",OFFSET(List1!J$11,tisk!A720,0)))</f>
        <v/>
      </c>
      <c r="D722" s="5" t="str">
        <f ca="1">IF(B721="","",OFFSET(List1!M$11,tisk!A720,0))</f>
        <v/>
      </c>
      <c r="E722" s="199"/>
      <c r="F722" s="47"/>
      <c r="G722" s="191"/>
      <c r="H722" s="200"/>
      <c r="I722" s="198"/>
      <c r="J722" s="198"/>
      <c r="K722" s="198"/>
      <c r="L722" s="198"/>
      <c r="M722" s="191"/>
      <c r="N722" s="176"/>
      <c r="O722" s="176"/>
      <c r="P722" s="176"/>
    </row>
    <row r="723" spans="1:16" s="2" customFormat="1" x14ac:dyDescent="0.25">
      <c r="A723" s="51">
        <f>ROW()/3-1</f>
        <v>240</v>
      </c>
      <c r="B723" s="198"/>
      <c r="C723" s="3" t="str">
        <f ca="1">IF(B721="","",CONCATENATE("Zástupce","
",OFFSET(List1!K$11,tisk!A720,0)))</f>
        <v/>
      </c>
      <c r="D723" s="5" t="str">
        <f ca="1">IF(B721="","",CONCATENATE("Dotace bude použita na:",OFFSET(List1!N$11,tisk!A720,0)))</f>
        <v/>
      </c>
      <c r="E723" s="199"/>
      <c r="F723" s="48" t="str">
        <f ca="1">IF(B721="","",OFFSET(List1!Q$11,tisk!A720,0))</f>
        <v/>
      </c>
      <c r="G723" s="191"/>
      <c r="H723" s="200"/>
      <c r="I723" s="198"/>
      <c r="J723" s="198"/>
      <c r="K723" s="198"/>
      <c r="L723" s="198"/>
      <c r="M723" s="191"/>
      <c r="N723" s="176"/>
      <c r="O723" s="176"/>
      <c r="P723" s="176"/>
    </row>
    <row r="724" spans="1:16" s="2" customFormat="1" x14ac:dyDescent="0.25">
      <c r="A724" s="51"/>
      <c r="B724" s="198" t="str">
        <f ca="1">IF(OFFSET(List1!B$11,tisk!A723,0)&gt;0,OFFSET(List1!B$11,tisk!A723,0),"")</f>
        <v/>
      </c>
      <c r="C724" s="3" t="str">
        <f ca="1">IF(B724="","",CONCATENATE(OFFSET(List1!C$11,tisk!A723,0),"
",OFFSET(List1!D$11,tisk!A723,0),"
",OFFSET(List1!E$11,tisk!A723,0),"
",OFFSET(List1!F$11,tisk!A723,0)))</f>
        <v/>
      </c>
      <c r="D724" s="64" t="str">
        <f ca="1">IF(B724="","",OFFSET(List1!L$11,tisk!A723,0))</f>
        <v/>
      </c>
      <c r="E724" s="199" t="str">
        <f ca="1">IF(B724="","",OFFSET(List1!O$11,tisk!A723,0))</f>
        <v/>
      </c>
      <c r="F724" s="48" t="str">
        <f ca="1">IF(B724="","",OFFSET(List1!P$11,tisk!A723,0))</f>
        <v/>
      </c>
      <c r="G724" s="191" t="str">
        <f ca="1">IF(B724="","",OFFSET(List1!R$11,tisk!A723,0))</f>
        <v/>
      </c>
      <c r="H724" s="200" t="str">
        <f ca="1">IF(B724="","",OFFSET(List1!S$11,tisk!A723,0))</f>
        <v/>
      </c>
      <c r="I724" s="198" t="str">
        <f ca="1">IF(B724="","",OFFSET(List1!T$11,tisk!A723,0))</f>
        <v/>
      </c>
      <c r="J724" s="198" t="str">
        <f ca="1">IF(B724="","",OFFSET(List1!U$11,tisk!A723,0))</f>
        <v/>
      </c>
      <c r="K724" s="198" t="str">
        <f ca="1">IF(B724="","",OFFSET(List1!V$11,tisk!A723,0))</f>
        <v/>
      </c>
      <c r="L724" s="198" t="str">
        <f ca="1">IF(B724="","",OFFSET(List1!W$11,tisk!A723,0))</f>
        <v/>
      </c>
      <c r="M724" s="191" t="str">
        <f ca="1">IF(B724="","",OFFSET(List1!X$11,tisk!A723,0))</f>
        <v/>
      </c>
      <c r="N724" s="176"/>
      <c r="O724" s="176"/>
      <c r="P724" s="176"/>
    </row>
    <row r="725" spans="1:16" s="2" customFormat="1" x14ac:dyDescent="0.25">
      <c r="A725" s="51"/>
      <c r="B725" s="198"/>
      <c r="C725" s="3" t="str">
        <f ca="1">IF(B724="","",CONCATENATE("Okres ",OFFSET(List1!G$11,tisk!A723,0),"
","Právní forma","
",OFFSET(List1!H$11,tisk!A723,0),"
","IČO ",OFFSET(List1!I$11,tisk!A723,0),"
 ","B.Ú. ",OFFSET(List1!J$11,tisk!A723,0)))</f>
        <v/>
      </c>
      <c r="D725" s="5" t="str">
        <f ca="1">IF(B724="","",OFFSET(List1!M$11,tisk!A723,0))</f>
        <v/>
      </c>
      <c r="E725" s="199"/>
      <c r="F725" s="47"/>
      <c r="G725" s="191"/>
      <c r="H725" s="200"/>
      <c r="I725" s="198"/>
      <c r="J725" s="198"/>
      <c r="K725" s="198"/>
      <c r="L725" s="198"/>
      <c r="M725" s="191"/>
      <c r="N725" s="176"/>
      <c r="O725" s="176"/>
      <c r="P725" s="176"/>
    </row>
    <row r="726" spans="1:16" s="2" customFormat="1" x14ac:dyDescent="0.25">
      <c r="A726" s="51">
        <f>ROW()/3-1</f>
        <v>241</v>
      </c>
      <c r="B726" s="198"/>
      <c r="C726" s="3" t="str">
        <f ca="1">IF(B724="","",CONCATENATE("Zástupce","
",OFFSET(List1!K$11,tisk!A723,0)))</f>
        <v/>
      </c>
      <c r="D726" s="5" t="str">
        <f ca="1">IF(B724="","",CONCATENATE("Dotace bude použita na:",OFFSET(List1!N$11,tisk!A723,0)))</f>
        <v/>
      </c>
      <c r="E726" s="199"/>
      <c r="F726" s="48" t="str">
        <f ca="1">IF(B724="","",OFFSET(List1!Q$11,tisk!A723,0))</f>
        <v/>
      </c>
      <c r="G726" s="191"/>
      <c r="H726" s="200"/>
      <c r="I726" s="198"/>
      <c r="J726" s="198"/>
      <c r="K726" s="198"/>
      <c r="L726" s="198"/>
      <c r="M726" s="191"/>
      <c r="N726" s="176"/>
      <c r="O726" s="176"/>
      <c r="P726" s="176"/>
    </row>
    <row r="727" spans="1:16" s="2" customFormat="1" x14ac:dyDescent="0.25">
      <c r="A727" s="51"/>
      <c r="B727" s="198" t="str">
        <f ca="1">IF(OFFSET(List1!B$11,tisk!A726,0)&gt;0,OFFSET(List1!B$11,tisk!A726,0),"")</f>
        <v/>
      </c>
      <c r="C727" s="3" t="str">
        <f ca="1">IF(B727="","",CONCATENATE(OFFSET(List1!C$11,tisk!A726,0),"
",OFFSET(List1!D$11,tisk!A726,0),"
",OFFSET(List1!E$11,tisk!A726,0),"
",OFFSET(List1!F$11,tisk!A726,0)))</f>
        <v/>
      </c>
      <c r="D727" s="64" t="str">
        <f ca="1">IF(B727="","",OFFSET(List1!L$11,tisk!A726,0))</f>
        <v/>
      </c>
      <c r="E727" s="199" t="str">
        <f ca="1">IF(B727="","",OFFSET(List1!O$11,tisk!A726,0))</f>
        <v/>
      </c>
      <c r="F727" s="48" t="str">
        <f ca="1">IF(B727="","",OFFSET(List1!P$11,tisk!A726,0))</f>
        <v/>
      </c>
      <c r="G727" s="191" t="str">
        <f ca="1">IF(B727="","",OFFSET(List1!R$11,tisk!A726,0))</f>
        <v/>
      </c>
      <c r="H727" s="200" t="str">
        <f ca="1">IF(B727="","",OFFSET(List1!S$11,tisk!A726,0))</f>
        <v/>
      </c>
      <c r="I727" s="198" t="str">
        <f ca="1">IF(B727="","",OFFSET(List1!T$11,tisk!A726,0))</f>
        <v/>
      </c>
      <c r="J727" s="198" t="str">
        <f ca="1">IF(B727="","",OFFSET(List1!U$11,tisk!A726,0))</f>
        <v/>
      </c>
      <c r="K727" s="198" t="str">
        <f ca="1">IF(B727="","",OFFSET(List1!V$11,tisk!A726,0))</f>
        <v/>
      </c>
      <c r="L727" s="198" t="str">
        <f ca="1">IF(B727="","",OFFSET(List1!W$11,tisk!A726,0))</f>
        <v/>
      </c>
      <c r="M727" s="191" t="str">
        <f ca="1">IF(B727="","",OFFSET(List1!X$11,tisk!A726,0))</f>
        <v/>
      </c>
      <c r="N727" s="176"/>
      <c r="O727" s="176"/>
      <c r="P727" s="176"/>
    </row>
    <row r="728" spans="1:16" s="2" customFormat="1" x14ac:dyDescent="0.25">
      <c r="A728" s="51"/>
      <c r="B728" s="198"/>
      <c r="C728" s="3" t="str">
        <f ca="1">IF(B727="","",CONCATENATE("Okres ",OFFSET(List1!G$11,tisk!A726,0),"
","Právní forma","
",OFFSET(List1!H$11,tisk!A726,0),"
","IČO ",OFFSET(List1!I$11,tisk!A726,0),"
 ","B.Ú. ",OFFSET(List1!J$11,tisk!A726,0)))</f>
        <v/>
      </c>
      <c r="D728" s="5" t="str">
        <f ca="1">IF(B727="","",OFFSET(List1!M$11,tisk!A726,0))</f>
        <v/>
      </c>
      <c r="E728" s="199"/>
      <c r="F728" s="47"/>
      <c r="G728" s="191"/>
      <c r="H728" s="200"/>
      <c r="I728" s="198"/>
      <c r="J728" s="198"/>
      <c r="K728" s="198"/>
      <c r="L728" s="198"/>
      <c r="M728" s="191"/>
      <c r="N728" s="176"/>
      <c r="O728" s="176"/>
      <c r="P728" s="176"/>
    </row>
    <row r="729" spans="1:16" s="2" customFormat="1" x14ac:dyDescent="0.25">
      <c r="A729" s="51">
        <f>ROW()/3-1</f>
        <v>242</v>
      </c>
      <c r="B729" s="198"/>
      <c r="C729" s="3" t="str">
        <f ca="1">IF(B727="","",CONCATENATE("Zástupce","
",OFFSET(List1!K$11,tisk!A726,0)))</f>
        <v/>
      </c>
      <c r="D729" s="5" t="str">
        <f ca="1">IF(B727="","",CONCATENATE("Dotace bude použita na:",OFFSET(List1!N$11,tisk!A726,0)))</f>
        <v/>
      </c>
      <c r="E729" s="199"/>
      <c r="F729" s="48" t="str">
        <f ca="1">IF(B727="","",OFFSET(List1!Q$11,tisk!A726,0))</f>
        <v/>
      </c>
      <c r="G729" s="191"/>
      <c r="H729" s="200"/>
      <c r="I729" s="198"/>
      <c r="J729" s="198"/>
      <c r="K729" s="198"/>
      <c r="L729" s="198"/>
      <c r="M729" s="191"/>
      <c r="N729" s="176"/>
      <c r="O729" s="176"/>
      <c r="P729" s="176"/>
    </row>
    <row r="730" spans="1:16" s="2" customFormat="1" x14ac:dyDescent="0.25">
      <c r="A730" s="51"/>
      <c r="B730" s="198" t="str">
        <f ca="1">IF(OFFSET(List1!B$11,tisk!A729,0)&gt;0,OFFSET(List1!B$11,tisk!A729,0),"")</f>
        <v/>
      </c>
      <c r="C730" s="3" t="str">
        <f ca="1">IF(B730="","",CONCATENATE(OFFSET(List1!C$11,tisk!A729,0),"
",OFFSET(List1!D$11,tisk!A729,0),"
",OFFSET(List1!E$11,tisk!A729,0),"
",OFFSET(List1!F$11,tisk!A729,0)))</f>
        <v/>
      </c>
      <c r="D730" s="64" t="str">
        <f ca="1">IF(B730="","",OFFSET(List1!L$11,tisk!A729,0))</f>
        <v/>
      </c>
      <c r="E730" s="199" t="str">
        <f ca="1">IF(B730="","",OFFSET(List1!O$11,tisk!A729,0))</f>
        <v/>
      </c>
      <c r="F730" s="48" t="str">
        <f ca="1">IF(B730="","",OFFSET(List1!P$11,tisk!A729,0))</f>
        <v/>
      </c>
      <c r="G730" s="191" t="str">
        <f ca="1">IF(B730="","",OFFSET(List1!R$11,tisk!A729,0))</f>
        <v/>
      </c>
      <c r="H730" s="200" t="str">
        <f ca="1">IF(B730="","",OFFSET(List1!S$11,tisk!A729,0))</f>
        <v/>
      </c>
      <c r="I730" s="198" t="str">
        <f ca="1">IF(B730="","",OFFSET(List1!T$11,tisk!A729,0))</f>
        <v/>
      </c>
      <c r="J730" s="198" t="str">
        <f ca="1">IF(B730="","",OFFSET(List1!U$11,tisk!A729,0))</f>
        <v/>
      </c>
      <c r="K730" s="198" t="str">
        <f ca="1">IF(B730="","",OFFSET(List1!V$11,tisk!A729,0))</f>
        <v/>
      </c>
      <c r="L730" s="198" t="str">
        <f ca="1">IF(B730="","",OFFSET(List1!W$11,tisk!A729,0))</f>
        <v/>
      </c>
      <c r="M730" s="191" t="str">
        <f ca="1">IF(B730="","",OFFSET(List1!X$11,tisk!A729,0))</f>
        <v/>
      </c>
      <c r="N730" s="176"/>
      <c r="O730" s="176"/>
      <c r="P730" s="176"/>
    </row>
    <row r="731" spans="1:16" s="2" customFormat="1" x14ac:dyDescent="0.25">
      <c r="A731" s="51"/>
      <c r="B731" s="198"/>
      <c r="C731" s="3" t="str">
        <f ca="1">IF(B730="","",CONCATENATE("Okres ",OFFSET(List1!G$11,tisk!A729,0),"
","Právní forma","
",OFFSET(List1!H$11,tisk!A729,0),"
","IČO ",OFFSET(List1!I$11,tisk!A729,0),"
 ","B.Ú. ",OFFSET(List1!J$11,tisk!A729,0)))</f>
        <v/>
      </c>
      <c r="D731" s="5" t="str">
        <f ca="1">IF(B730="","",OFFSET(List1!M$11,tisk!A729,0))</f>
        <v/>
      </c>
      <c r="E731" s="199"/>
      <c r="F731" s="47"/>
      <c r="G731" s="191"/>
      <c r="H731" s="200"/>
      <c r="I731" s="198"/>
      <c r="J731" s="198"/>
      <c r="K731" s="198"/>
      <c r="L731" s="198"/>
      <c r="M731" s="191"/>
      <c r="N731" s="176"/>
      <c r="O731" s="176"/>
      <c r="P731" s="176"/>
    </row>
    <row r="732" spans="1:16" s="2" customFormat="1" x14ac:dyDescent="0.25">
      <c r="A732" s="51">
        <f>ROW()/3-1</f>
        <v>243</v>
      </c>
      <c r="B732" s="198"/>
      <c r="C732" s="3" t="str">
        <f ca="1">IF(B730="","",CONCATENATE("Zástupce","
",OFFSET(List1!K$11,tisk!A729,0)))</f>
        <v/>
      </c>
      <c r="D732" s="5" t="str">
        <f ca="1">IF(B730="","",CONCATENATE("Dotace bude použita na:",OFFSET(List1!N$11,tisk!A729,0)))</f>
        <v/>
      </c>
      <c r="E732" s="199"/>
      <c r="F732" s="48" t="str">
        <f ca="1">IF(B730="","",OFFSET(List1!Q$11,tisk!A729,0))</f>
        <v/>
      </c>
      <c r="G732" s="191"/>
      <c r="H732" s="200"/>
      <c r="I732" s="198"/>
      <c r="J732" s="198"/>
      <c r="K732" s="198"/>
      <c r="L732" s="198"/>
      <c r="M732" s="191"/>
      <c r="N732" s="176"/>
      <c r="O732" s="176"/>
      <c r="P732" s="176"/>
    </row>
    <row r="733" spans="1:16" s="2" customFormat="1" x14ac:dyDescent="0.25">
      <c r="A733" s="51"/>
      <c r="B733" s="198" t="str">
        <f ca="1">IF(OFFSET(List1!B$11,tisk!A732,0)&gt;0,OFFSET(List1!B$11,tisk!A732,0),"")</f>
        <v/>
      </c>
      <c r="C733" s="3" t="str">
        <f ca="1">IF(B733="","",CONCATENATE(OFFSET(List1!C$11,tisk!A732,0),"
",OFFSET(List1!D$11,tisk!A732,0),"
",OFFSET(List1!E$11,tisk!A732,0),"
",OFFSET(List1!F$11,tisk!A732,0)))</f>
        <v/>
      </c>
      <c r="D733" s="64" t="str">
        <f ca="1">IF(B733="","",OFFSET(List1!L$11,tisk!A732,0))</f>
        <v/>
      </c>
      <c r="E733" s="199" t="str">
        <f ca="1">IF(B733="","",OFFSET(List1!O$11,tisk!A732,0))</f>
        <v/>
      </c>
      <c r="F733" s="48" t="str">
        <f ca="1">IF(B733="","",OFFSET(List1!P$11,tisk!A732,0))</f>
        <v/>
      </c>
      <c r="G733" s="191" t="str">
        <f ca="1">IF(B733="","",OFFSET(List1!R$11,tisk!A732,0))</f>
        <v/>
      </c>
      <c r="H733" s="200" t="str">
        <f ca="1">IF(B733="","",OFFSET(List1!S$11,tisk!A732,0))</f>
        <v/>
      </c>
      <c r="I733" s="198" t="str">
        <f ca="1">IF(B733="","",OFFSET(List1!T$11,tisk!A732,0))</f>
        <v/>
      </c>
      <c r="J733" s="198" t="str">
        <f ca="1">IF(B733="","",OFFSET(List1!U$11,tisk!A732,0))</f>
        <v/>
      </c>
      <c r="K733" s="198" t="str">
        <f ca="1">IF(B733="","",OFFSET(List1!V$11,tisk!A732,0))</f>
        <v/>
      </c>
      <c r="L733" s="198" t="str">
        <f ca="1">IF(B733="","",OFFSET(List1!W$11,tisk!A732,0))</f>
        <v/>
      </c>
      <c r="M733" s="191" t="str">
        <f ca="1">IF(B733="","",OFFSET(List1!X$11,tisk!A732,0))</f>
        <v/>
      </c>
      <c r="N733" s="176"/>
      <c r="O733" s="176"/>
      <c r="P733" s="176"/>
    </row>
    <row r="734" spans="1:16" s="2" customFormat="1" x14ac:dyDescent="0.25">
      <c r="A734" s="51"/>
      <c r="B734" s="198"/>
      <c r="C734" s="3" t="str">
        <f ca="1">IF(B733="","",CONCATENATE("Okres ",OFFSET(List1!G$11,tisk!A732,0),"
","Právní forma","
",OFFSET(List1!H$11,tisk!A732,0),"
","IČO ",OFFSET(List1!I$11,tisk!A732,0),"
 ","B.Ú. ",OFFSET(List1!J$11,tisk!A732,0)))</f>
        <v/>
      </c>
      <c r="D734" s="5" t="str">
        <f ca="1">IF(B733="","",OFFSET(List1!M$11,tisk!A732,0))</f>
        <v/>
      </c>
      <c r="E734" s="199"/>
      <c r="F734" s="47"/>
      <c r="G734" s="191"/>
      <c r="H734" s="200"/>
      <c r="I734" s="198"/>
      <c r="J734" s="198"/>
      <c r="K734" s="198"/>
      <c r="L734" s="198"/>
      <c r="M734" s="191"/>
      <c r="N734" s="176"/>
      <c r="O734" s="176"/>
      <c r="P734" s="176"/>
    </row>
    <row r="735" spans="1:16" s="2" customFormat="1" x14ac:dyDescent="0.25">
      <c r="A735" s="51">
        <f>ROW()/3-1</f>
        <v>244</v>
      </c>
      <c r="B735" s="198"/>
      <c r="C735" s="3" t="str">
        <f ca="1">IF(B733="","",CONCATENATE("Zástupce","
",OFFSET(List1!K$11,tisk!A732,0)))</f>
        <v/>
      </c>
      <c r="D735" s="5" t="str">
        <f ca="1">IF(B733="","",CONCATENATE("Dotace bude použita na:",OFFSET(List1!N$11,tisk!A732,0)))</f>
        <v/>
      </c>
      <c r="E735" s="199"/>
      <c r="F735" s="48" t="str">
        <f ca="1">IF(B733="","",OFFSET(List1!Q$11,tisk!A732,0))</f>
        <v/>
      </c>
      <c r="G735" s="191"/>
      <c r="H735" s="200"/>
      <c r="I735" s="198"/>
      <c r="J735" s="198"/>
      <c r="K735" s="198"/>
      <c r="L735" s="198"/>
      <c r="M735" s="191"/>
      <c r="N735" s="176"/>
      <c r="O735" s="176"/>
      <c r="P735" s="176"/>
    </row>
    <row r="736" spans="1:16" s="2" customFormat="1" x14ac:dyDescent="0.25">
      <c r="A736" s="51"/>
      <c r="B736" s="198" t="str">
        <f ca="1">IF(OFFSET(List1!B$11,tisk!A735,0)&gt;0,OFFSET(List1!B$11,tisk!A735,0),"")</f>
        <v/>
      </c>
      <c r="C736" s="3" t="str">
        <f ca="1">IF(B736="","",CONCATENATE(OFFSET(List1!C$11,tisk!A735,0),"
",OFFSET(List1!D$11,tisk!A735,0),"
",OFFSET(List1!E$11,tisk!A735,0),"
",OFFSET(List1!F$11,tisk!A735,0)))</f>
        <v/>
      </c>
      <c r="D736" s="64" t="str">
        <f ca="1">IF(B736="","",OFFSET(List1!L$11,tisk!A735,0))</f>
        <v/>
      </c>
      <c r="E736" s="199" t="str">
        <f ca="1">IF(B736="","",OFFSET(List1!O$11,tisk!A735,0))</f>
        <v/>
      </c>
      <c r="F736" s="48" t="str">
        <f ca="1">IF(B736="","",OFFSET(List1!P$11,tisk!A735,0))</f>
        <v/>
      </c>
      <c r="G736" s="191" t="str">
        <f ca="1">IF(B736="","",OFFSET(List1!R$11,tisk!A735,0))</f>
        <v/>
      </c>
      <c r="H736" s="200" t="str">
        <f ca="1">IF(B736="","",OFFSET(List1!S$11,tisk!A735,0))</f>
        <v/>
      </c>
      <c r="I736" s="198" t="str">
        <f ca="1">IF(B736="","",OFFSET(List1!T$11,tisk!A735,0))</f>
        <v/>
      </c>
      <c r="J736" s="198" t="str">
        <f ca="1">IF(B736="","",OFFSET(List1!U$11,tisk!A735,0))</f>
        <v/>
      </c>
      <c r="K736" s="198" t="str">
        <f ca="1">IF(B736="","",OFFSET(List1!V$11,tisk!A735,0))</f>
        <v/>
      </c>
      <c r="L736" s="198" t="str">
        <f ca="1">IF(B736="","",OFFSET(List1!W$11,tisk!A735,0))</f>
        <v/>
      </c>
      <c r="M736" s="191" t="str">
        <f ca="1">IF(B736="","",OFFSET(List1!X$11,tisk!A735,0))</f>
        <v/>
      </c>
      <c r="N736" s="176"/>
      <c r="O736" s="176"/>
      <c r="P736" s="176"/>
    </row>
    <row r="737" spans="1:16" s="2" customFormat="1" x14ac:dyDescent="0.25">
      <c r="A737" s="51"/>
      <c r="B737" s="198"/>
      <c r="C737" s="3" t="str">
        <f ca="1">IF(B736="","",CONCATENATE("Okres ",OFFSET(List1!G$11,tisk!A735,0),"
","Právní forma","
",OFFSET(List1!H$11,tisk!A735,0),"
","IČO ",OFFSET(List1!I$11,tisk!A735,0),"
 ","B.Ú. ",OFFSET(List1!J$11,tisk!A735,0)))</f>
        <v/>
      </c>
      <c r="D737" s="5" t="str">
        <f ca="1">IF(B736="","",OFFSET(List1!M$11,tisk!A735,0))</f>
        <v/>
      </c>
      <c r="E737" s="199"/>
      <c r="F737" s="47"/>
      <c r="G737" s="191"/>
      <c r="H737" s="200"/>
      <c r="I737" s="198"/>
      <c r="J737" s="198"/>
      <c r="K737" s="198"/>
      <c r="L737" s="198"/>
      <c r="M737" s="191"/>
      <c r="N737" s="176"/>
      <c r="O737" s="176"/>
      <c r="P737" s="176"/>
    </row>
    <row r="738" spans="1:16" s="2" customFormat="1" x14ac:dyDescent="0.25">
      <c r="A738" s="51">
        <f>ROW()/3-1</f>
        <v>245</v>
      </c>
      <c r="B738" s="198"/>
      <c r="C738" s="3" t="str">
        <f ca="1">IF(B736="","",CONCATENATE("Zástupce","
",OFFSET(List1!K$11,tisk!A735,0)))</f>
        <v/>
      </c>
      <c r="D738" s="5" t="str">
        <f ca="1">IF(B736="","",CONCATENATE("Dotace bude použita na:",OFFSET(List1!N$11,tisk!A735,0)))</f>
        <v/>
      </c>
      <c r="E738" s="199"/>
      <c r="F738" s="48" t="str">
        <f ca="1">IF(B736="","",OFFSET(List1!Q$11,tisk!A735,0))</f>
        <v/>
      </c>
      <c r="G738" s="191"/>
      <c r="H738" s="200"/>
      <c r="I738" s="198"/>
      <c r="J738" s="198"/>
      <c r="K738" s="198"/>
      <c r="L738" s="198"/>
      <c r="M738" s="191"/>
      <c r="N738" s="176"/>
      <c r="O738" s="176"/>
      <c r="P738" s="176"/>
    </row>
    <row r="739" spans="1:16" s="2" customFormat="1" x14ac:dyDescent="0.25">
      <c r="A739" s="51"/>
      <c r="B739" s="198" t="str">
        <f ca="1">IF(OFFSET(List1!B$11,tisk!A738,0)&gt;0,OFFSET(List1!B$11,tisk!A738,0),"")</f>
        <v/>
      </c>
      <c r="C739" s="3" t="str">
        <f ca="1">IF(B739="","",CONCATENATE(OFFSET(List1!C$11,tisk!A738,0),"
",OFFSET(List1!D$11,tisk!A738,0),"
",OFFSET(List1!E$11,tisk!A738,0),"
",OFFSET(List1!F$11,tisk!A738,0)))</f>
        <v/>
      </c>
      <c r="D739" s="64" t="str">
        <f ca="1">IF(B739="","",OFFSET(List1!L$11,tisk!A738,0))</f>
        <v/>
      </c>
      <c r="E739" s="199" t="str">
        <f ca="1">IF(B739="","",OFFSET(List1!O$11,tisk!A738,0))</f>
        <v/>
      </c>
      <c r="F739" s="48" t="str">
        <f ca="1">IF(B739="","",OFFSET(List1!P$11,tisk!A738,0))</f>
        <v/>
      </c>
      <c r="G739" s="191" t="str">
        <f ca="1">IF(B739="","",OFFSET(List1!R$11,tisk!A738,0))</f>
        <v/>
      </c>
      <c r="H739" s="200" t="str">
        <f ca="1">IF(B739="","",OFFSET(List1!S$11,tisk!A738,0))</f>
        <v/>
      </c>
      <c r="I739" s="198" t="str">
        <f ca="1">IF(B739="","",OFFSET(List1!T$11,tisk!A738,0))</f>
        <v/>
      </c>
      <c r="J739" s="198" t="str">
        <f ca="1">IF(B739="","",OFFSET(List1!U$11,tisk!A738,0))</f>
        <v/>
      </c>
      <c r="K739" s="198" t="str">
        <f ca="1">IF(B739="","",OFFSET(List1!V$11,tisk!A738,0))</f>
        <v/>
      </c>
      <c r="L739" s="198" t="str">
        <f ca="1">IF(B739="","",OFFSET(List1!W$11,tisk!A738,0))</f>
        <v/>
      </c>
      <c r="M739" s="191" t="str">
        <f ca="1">IF(B739="","",OFFSET(List1!X$11,tisk!A738,0))</f>
        <v/>
      </c>
      <c r="N739" s="176"/>
      <c r="O739" s="176"/>
      <c r="P739" s="176"/>
    </row>
    <row r="740" spans="1:16" s="2" customFormat="1" x14ac:dyDescent="0.25">
      <c r="A740" s="51"/>
      <c r="B740" s="198"/>
      <c r="C740" s="3" t="str">
        <f ca="1">IF(B739="","",CONCATENATE("Okres ",OFFSET(List1!G$11,tisk!A738,0),"
","Právní forma","
",OFFSET(List1!H$11,tisk!A738,0),"
","IČO ",OFFSET(List1!I$11,tisk!A738,0),"
 ","B.Ú. ",OFFSET(List1!J$11,tisk!A738,0)))</f>
        <v/>
      </c>
      <c r="D740" s="5" t="str">
        <f ca="1">IF(B739="","",OFFSET(List1!M$11,tisk!A738,0))</f>
        <v/>
      </c>
      <c r="E740" s="199"/>
      <c r="F740" s="47"/>
      <c r="G740" s="191"/>
      <c r="H740" s="200"/>
      <c r="I740" s="198"/>
      <c r="J740" s="198"/>
      <c r="K740" s="198"/>
      <c r="L740" s="198"/>
      <c r="M740" s="191"/>
      <c r="N740" s="176"/>
      <c r="O740" s="176"/>
      <c r="P740" s="176"/>
    </row>
    <row r="741" spans="1:16" s="2" customFormat="1" x14ac:dyDescent="0.25">
      <c r="A741" s="51">
        <f>ROW()/3-1</f>
        <v>246</v>
      </c>
      <c r="B741" s="198"/>
      <c r="C741" s="3" t="str">
        <f ca="1">IF(B739="","",CONCATENATE("Zástupce","
",OFFSET(List1!K$11,tisk!A738,0)))</f>
        <v/>
      </c>
      <c r="D741" s="5" t="str">
        <f ca="1">IF(B739="","",CONCATENATE("Dotace bude použita na:",OFFSET(List1!N$11,tisk!A738,0)))</f>
        <v/>
      </c>
      <c r="E741" s="199"/>
      <c r="F741" s="48" t="str">
        <f ca="1">IF(B739="","",OFFSET(List1!Q$11,tisk!A738,0))</f>
        <v/>
      </c>
      <c r="G741" s="191"/>
      <c r="H741" s="200"/>
      <c r="I741" s="198"/>
      <c r="J741" s="198"/>
      <c r="K741" s="198"/>
      <c r="L741" s="198"/>
      <c r="M741" s="191"/>
      <c r="N741" s="176"/>
      <c r="O741" s="176"/>
      <c r="P741" s="176"/>
    </row>
    <row r="742" spans="1:16" s="2" customFormat="1" x14ac:dyDescent="0.25">
      <c r="A742" s="51"/>
      <c r="B742" s="198" t="str">
        <f ca="1">IF(OFFSET(List1!B$11,tisk!A741,0)&gt;0,OFFSET(List1!B$11,tisk!A741,0),"")</f>
        <v/>
      </c>
      <c r="C742" s="3" t="str">
        <f ca="1">IF(B742="","",CONCATENATE(OFFSET(List1!C$11,tisk!A741,0),"
",OFFSET(List1!D$11,tisk!A741,0),"
",OFFSET(List1!E$11,tisk!A741,0),"
",OFFSET(List1!F$11,tisk!A741,0)))</f>
        <v/>
      </c>
      <c r="D742" s="64" t="str">
        <f ca="1">IF(B742="","",OFFSET(List1!L$11,tisk!A741,0))</f>
        <v/>
      </c>
      <c r="E742" s="199" t="str">
        <f ca="1">IF(B742="","",OFFSET(List1!O$11,tisk!A741,0))</f>
        <v/>
      </c>
      <c r="F742" s="48" t="str">
        <f ca="1">IF(B742="","",OFFSET(List1!P$11,tisk!A741,0))</f>
        <v/>
      </c>
      <c r="G742" s="191" t="str">
        <f ca="1">IF(B742="","",OFFSET(List1!R$11,tisk!A741,0))</f>
        <v/>
      </c>
      <c r="H742" s="200" t="str">
        <f ca="1">IF(B742="","",OFFSET(List1!S$11,tisk!A741,0))</f>
        <v/>
      </c>
      <c r="I742" s="198" t="str">
        <f ca="1">IF(B742="","",OFFSET(List1!T$11,tisk!A741,0))</f>
        <v/>
      </c>
      <c r="J742" s="198" t="str">
        <f ca="1">IF(B742="","",OFFSET(List1!U$11,tisk!A741,0))</f>
        <v/>
      </c>
      <c r="K742" s="198" t="str">
        <f ca="1">IF(B742="","",OFFSET(List1!V$11,tisk!A741,0))</f>
        <v/>
      </c>
      <c r="L742" s="198" t="str">
        <f ca="1">IF(B742="","",OFFSET(List1!W$11,tisk!A741,0))</f>
        <v/>
      </c>
      <c r="M742" s="191" t="str">
        <f ca="1">IF(B742="","",OFFSET(List1!X$11,tisk!A741,0))</f>
        <v/>
      </c>
      <c r="N742" s="176"/>
      <c r="O742" s="176"/>
      <c r="P742" s="176"/>
    </row>
    <row r="743" spans="1:16" s="2" customFormat="1" x14ac:dyDescent="0.25">
      <c r="A743" s="51"/>
      <c r="B743" s="198"/>
      <c r="C743" s="3" t="str">
        <f ca="1">IF(B742="","",CONCATENATE("Okres ",OFFSET(List1!G$11,tisk!A741,0),"
","Právní forma","
",OFFSET(List1!H$11,tisk!A741,0),"
","IČO ",OFFSET(List1!I$11,tisk!A741,0),"
 ","B.Ú. ",OFFSET(List1!J$11,tisk!A741,0)))</f>
        <v/>
      </c>
      <c r="D743" s="5" t="str">
        <f ca="1">IF(B742="","",OFFSET(List1!M$11,tisk!A741,0))</f>
        <v/>
      </c>
      <c r="E743" s="199"/>
      <c r="F743" s="47"/>
      <c r="G743" s="191"/>
      <c r="H743" s="200"/>
      <c r="I743" s="198"/>
      <c r="J743" s="198"/>
      <c r="K743" s="198"/>
      <c r="L743" s="198"/>
      <c r="M743" s="191"/>
      <c r="N743" s="176"/>
      <c r="O743" s="176"/>
      <c r="P743" s="176"/>
    </row>
    <row r="744" spans="1:16" s="2" customFormat="1" x14ac:dyDescent="0.25">
      <c r="A744" s="51">
        <f>ROW()/3-1</f>
        <v>247</v>
      </c>
      <c r="B744" s="198"/>
      <c r="C744" s="3" t="str">
        <f ca="1">IF(B742="","",CONCATENATE("Zástupce","
",OFFSET(List1!K$11,tisk!A741,0)))</f>
        <v/>
      </c>
      <c r="D744" s="5" t="str">
        <f ca="1">IF(B742="","",CONCATENATE("Dotace bude použita na:",OFFSET(List1!N$11,tisk!A741,0)))</f>
        <v/>
      </c>
      <c r="E744" s="199"/>
      <c r="F744" s="48" t="str">
        <f ca="1">IF(B742="","",OFFSET(List1!Q$11,tisk!A741,0))</f>
        <v/>
      </c>
      <c r="G744" s="191"/>
      <c r="H744" s="200"/>
      <c r="I744" s="198"/>
      <c r="J744" s="198"/>
      <c r="K744" s="198"/>
      <c r="L744" s="198"/>
      <c r="M744" s="191"/>
      <c r="N744" s="176"/>
      <c r="O744" s="176"/>
      <c r="P744" s="176"/>
    </row>
    <row r="745" spans="1:16" s="2" customFormat="1" x14ac:dyDescent="0.25">
      <c r="A745" s="51"/>
      <c r="B745" s="198" t="str">
        <f ca="1">IF(OFFSET(List1!B$11,tisk!A744,0)&gt;0,OFFSET(List1!B$11,tisk!A744,0),"")</f>
        <v/>
      </c>
      <c r="C745" s="3" t="str">
        <f ca="1">IF(B745="","",CONCATENATE(OFFSET(List1!C$11,tisk!A744,0),"
",OFFSET(List1!D$11,tisk!A744,0),"
",OFFSET(List1!E$11,tisk!A744,0),"
",OFFSET(List1!F$11,tisk!A744,0)))</f>
        <v/>
      </c>
      <c r="D745" s="64" t="str">
        <f ca="1">IF(B745="","",OFFSET(List1!L$11,tisk!A744,0))</f>
        <v/>
      </c>
      <c r="E745" s="199" t="str">
        <f ca="1">IF(B745="","",OFFSET(List1!O$11,tisk!A744,0))</f>
        <v/>
      </c>
      <c r="F745" s="48" t="str">
        <f ca="1">IF(B745="","",OFFSET(List1!P$11,tisk!A744,0))</f>
        <v/>
      </c>
      <c r="G745" s="191" t="str">
        <f ca="1">IF(B745="","",OFFSET(List1!R$11,tisk!A744,0))</f>
        <v/>
      </c>
      <c r="H745" s="200" t="str">
        <f ca="1">IF(B745="","",OFFSET(List1!S$11,tisk!A744,0))</f>
        <v/>
      </c>
      <c r="I745" s="198" t="str">
        <f ca="1">IF(B745="","",OFFSET(List1!T$11,tisk!A744,0))</f>
        <v/>
      </c>
      <c r="J745" s="198" t="str">
        <f ca="1">IF(B745="","",OFFSET(List1!U$11,tisk!A744,0))</f>
        <v/>
      </c>
      <c r="K745" s="198" t="str">
        <f ca="1">IF(B745="","",OFFSET(List1!V$11,tisk!A744,0))</f>
        <v/>
      </c>
      <c r="L745" s="198" t="str">
        <f ca="1">IF(B745="","",OFFSET(List1!W$11,tisk!A744,0))</f>
        <v/>
      </c>
      <c r="M745" s="191" t="str">
        <f ca="1">IF(B745="","",OFFSET(List1!X$11,tisk!A744,0))</f>
        <v/>
      </c>
      <c r="N745" s="176"/>
      <c r="O745" s="176"/>
      <c r="P745" s="176"/>
    </row>
    <row r="746" spans="1:16" s="2" customFormat="1" x14ac:dyDescent="0.25">
      <c r="A746" s="51"/>
      <c r="B746" s="198"/>
      <c r="C746" s="3" t="str">
        <f ca="1">IF(B745="","",CONCATENATE("Okres ",OFFSET(List1!G$11,tisk!A744,0),"
","Právní forma","
",OFFSET(List1!H$11,tisk!A744,0),"
","IČO ",OFFSET(List1!I$11,tisk!A744,0),"
 ","B.Ú. ",OFFSET(List1!J$11,tisk!A744,0)))</f>
        <v/>
      </c>
      <c r="D746" s="5" t="str">
        <f ca="1">IF(B745="","",OFFSET(List1!M$11,tisk!A744,0))</f>
        <v/>
      </c>
      <c r="E746" s="199"/>
      <c r="F746" s="47"/>
      <c r="G746" s="191"/>
      <c r="H746" s="200"/>
      <c r="I746" s="198"/>
      <c r="J746" s="198"/>
      <c r="K746" s="198"/>
      <c r="L746" s="198"/>
      <c r="M746" s="191"/>
      <c r="N746" s="176"/>
      <c r="O746" s="176"/>
      <c r="P746" s="176"/>
    </row>
    <row r="747" spans="1:16" s="2" customFormat="1" x14ac:dyDescent="0.25">
      <c r="A747" s="51">
        <f>ROW()/3-1</f>
        <v>248</v>
      </c>
      <c r="B747" s="198"/>
      <c r="C747" s="3" t="str">
        <f ca="1">IF(B745="","",CONCATENATE("Zástupce","
",OFFSET(List1!K$11,tisk!A744,0)))</f>
        <v/>
      </c>
      <c r="D747" s="5" t="str">
        <f ca="1">IF(B745="","",CONCATENATE("Dotace bude použita na:",OFFSET(List1!N$11,tisk!A744,0)))</f>
        <v/>
      </c>
      <c r="E747" s="199"/>
      <c r="F747" s="48" t="str">
        <f ca="1">IF(B745="","",OFFSET(List1!Q$11,tisk!A744,0))</f>
        <v/>
      </c>
      <c r="G747" s="191"/>
      <c r="H747" s="200"/>
      <c r="I747" s="198"/>
      <c r="J747" s="198"/>
      <c r="K747" s="198"/>
      <c r="L747" s="198"/>
      <c r="M747" s="191"/>
      <c r="N747" s="176"/>
      <c r="O747" s="176"/>
      <c r="P747" s="176"/>
    </row>
    <row r="748" spans="1:16" s="2" customFormat="1" x14ac:dyDescent="0.25">
      <c r="A748" s="51"/>
      <c r="B748" s="198" t="str">
        <f ca="1">IF(OFFSET(List1!B$11,tisk!A747,0)&gt;0,OFFSET(List1!B$11,tisk!A747,0),"")</f>
        <v/>
      </c>
      <c r="C748" s="3" t="str">
        <f ca="1">IF(B748="","",CONCATENATE(OFFSET(List1!C$11,tisk!A747,0),"
",OFFSET(List1!D$11,tisk!A747,0),"
",OFFSET(List1!E$11,tisk!A747,0),"
",OFFSET(List1!F$11,tisk!A747,0)))</f>
        <v/>
      </c>
      <c r="D748" s="64" t="str">
        <f ca="1">IF(B748="","",OFFSET(List1!L$11,tisk!A747,0))</f>
        <v/>
      </c>
      <c r="E748" s="199" t="str">
        <f ca="1">IF(B748="","",OFFSET(List1!O$11,tisk!A747,0))</f>
        <v/>
      </c>
      <c r="F748" s="48" t="str">
        <f ca="1">IF(B748="","",OFFSET(List1!P$11,tisk!A747,0))</f>
        <v/>
      </c>
      <c r="G748" s="191" t="str">
        <f ca="1">IF(B748="","",OFFSET(List1!R$11,tisk!A747,0))</f>
        <v/>
      </c>
      <c r="H748" s="200" t="str">
        <f ca="1">IF(B748="","",OFFSET(List1!S$11,tisk!A747,0))</f>
        <v/>
      </c>
      <c r="I748" s="198" t="str">
        <f ca="1">IF(B748="","",OFFSET(List1!T$11,tisk!A747,0))</f>
        <v/>
      </c>
      <c r="J748" s="198" t="str">
        <f ca="1">IF(B748="","",OFFSET(List1!U$11,tisk!A747,0))</f>
        <v/>
      </c>
      <c r="K748" s="198" t="str">
        <f ca="1">IF(B748="","",OFFSET(List1!V$11,tisk!A747,0))</f>
        <v/>
      </c>
      <c r="L748" s="198" t="str">
        <f ca="1">IF(B748="","",OFFSET(List1!W$11,tisk!A747,0))</f>
        <v/>
      </c>
      <c r="M748" s="191" t="str">
        <f ca="1">IF(B748="","",OFFSET(List1!X$11,tisk!A747,0))</f>
        <v/>
      </c>
      <c r="N748" s="176"/>
      <c r="O748" s="176"/>
      <c r="P748" s="176"/>
    </row>
    <row r="749" spans="1:16" s="2" customFormat="1" x14ac:dyDescent="0.25">
      <c r="A749" s="51"/>
      <c r="B749" s="198"/>
      <c r="C749" s="3" t="str">
        <f ca="1">IF(B748="","",CONCATENATE("Okres ",OFFSET(List1!G$11,tisk!A747,0),"
","Právní forma","
",OFFSET(List1!H$11,tisk!A747,0),"
","IČO ",OFFSET(List1!I$11,tisk!A747,0),"
 ","B.Ú. ",OFFSET(List1!J$11,tisk!A747,0)))</f>
        <v/>
      </c>
      <c r="D749" s="5" t="str">
        <f ca="1">IF(B748="","",OFFSET(List1!M$11,tisk!A747,0))</f>
        <v/>
      </c>
      <c r="E749" s="199"/>
      <c r="F749" s="47"/>
      <c r="G749" s="191"/>
      <c r="H749" s="200"/>
      <c r="I749" s="198"/>
      <c r="J749" s="198"/>
      <c r="K749" s="198"/>
      <c r="L749" s="198"/>
      <c r="M749" s="191"/>
      <c r="N749" s="176"/>
      <c r="O749" s="176"/>
      <c r="P749" s="176"/>
    </row>
    <row r="750" spans="1:16" s="2" customFormat="1" x14ac:dyDescent="0.25">
      <c r="A750" s="51">
        <f>ROW()/3-1</f>
        <v>249</v>
      </c>
      <c r="B750" s="198"/>
      <c r="C750" s="3" t="str">
        <f ca="1">IF(B748="","",CONCATENATE("Zástupce","
",OFFSET(List1!K$11,tisk!A747,0)))</f>
        <v/>
      </c>
      <c r="D750" s="5" t="str">
        <f ca="1">IF(B748="","",CONCATENATE("Dotace bude použita na:",OFFSET(List1!N$11,tisk!A747,0)))</f>
        <v/>
      </c>
      <c r="E750" s="199"/>
      <c r="F750" s="48" t="str">
        <f ca="1">IF(B748="","",OFFSET(List1!Q$11,tisk!A747,0))</f>
        <v/>
      </c>
      <c r="G750" s="191"/>
      <c r="H750" s="200"/>
      <c r="I750" s="198"/>
      <c r="J750" s="198"/>
      <c r="K750" s="198"/>
      <c r="L750" s="198"/>
      <c r="M750" s="191"/>
      <c r="N750" s="176"/>
      <c r="O750" s="176"/>
      <c r="P750" s="176"/>
    </row>
    <row r="751" spans="1:16" s="2" customFormat="1" x14ac:dyDescent="0.25">
      <c r="A751" s="51"/>
      <c r="B751" s="198" t="str">
        <f ca="1">IF(OFFSET(List1!B$11,tisk!A750,0)&gt;0,OFFSET(List1!B$11,tisk!A750,0),"")</f>
        <v/>
      </c>
      <c r="C751" s="3" t="str">
        <f ca="1">IF(B751="","",CONCATENATE(OFFSET(List1!C$11,tisk!A750,0),"
",OFFSET(List1!D$11,tisk!A750,0),"
",OFFSET(List1!E$11,tisk!A750,0),"
",OFFSET(List1!F$11,tisk!A750,0)))</f>
        <v/>
      </c>
      <c r="D751" s="64" t="str">
        <f ca="1">IF(B751="","",OFFSET(List1!L$11,tisk!A750,0))</f>
        <v/>
      </c>
      <c r="E751" s="199" t="str">
        <f ca="1">IF(B751="","",OFFSET(List1!O$11,tisk!A750,0))</f>
        <v/>
      </c>
      <c r="F751" s="48" t="str">
        <f ca="1">IF(B751="","",OFFSET(List1!P$11,tisk!A750,0))</f>
        <v/>
      </c>
      <c r="G751" s="191" t="str">
        <f ca="1">IF(B751="","",OFFSET(List1!R$11,tisk!A750,0))</f>
        <v/>
      </c>
      <c r="H751" s="200" t="str">
        <f ca="1">IF(B751="","",OFFSET(List1!S$11,tisk!A750,0))</f>
        <v/>
      </c>
      <c r="I751" s="198" t="str">
        <f ca="1">IF(B751="","",OFFSET(List1!T$11,tisk!A750,0))</f>
        <v/>
      </c>
      <c r="J751" s="198" t="str">
        <f ca="1">IF(B751="","",OFFSET(List1!U$11,tisk!A750,0))</f>
        <v/>
      </c>
      <c r="K751" s="198" t="str">
        <f ca="1">IF(B751="","",OFFSET(List1!V$11,tisk!A750,0))</f>
        <v/>
      </c>
      <c r="L751" s="198" t="str">
        <f ca="1">IF(B751="","",OFFSET(List1!W$11,tisk!A750,0))</f>
        <v/>
      </c>
      <c r="M751" s="191" t="str">
        <f ca="1">IF(B751="","",OFFSET(List1!X$11,tisk!A750,0))</f>
        <v/>
      </c>
      <c r="N751" s="176"/>
      <c r="O751" s="176"/>
      <c r="P751" s="176"/>
    </row>
    <row r="752" spans="1:16" s="2" customFormat="1" x14ac:dyDescent="0.25">
      <c r="A752" s="51"/>
      <c r="B752" s="198"/>
      <c r="C752" s="3" t="str">
        <f ca="1">IF(B751="","",CONCATENATE("Okres ",OFFSET(List1!G$11,tisk!A750,0),"
","Právní forma","
",OFFSET(List1!H$11,tisk!A750,0),"
","IČO ",OFFSET(List1!I$11,tisk!A750,0),"
 ","B.Ú. ",OFFSET(List1!J$11,tisk!A750,0)))</f>
        <v/>
      </c>
      <c r="D752" s="5" t="str">
        <f ca="1">IF(B751="","",OFFSET(List1!M$11,tisk!A750,0))</f>
        <v/>
      </c>
      <c r="E752" s="199"/>
      <c r="F752" s="47"/>
      <c r="G752" s="191"/>
      <c r="H752" s="200"/>
      <c r="I752" s="198"/>
      <c r="J752" s="198"/>
      <c r="K752" s="198"/>
      <c r="L752" s="198"/>
      <c r="M752" s="191"/>
      <c r="N752" s="176"/>
      <c r="O752" s="176"/>
      <c r="P752" s="176"/>
    </row>
    <row r="753" spans="1:16" s="2" customFormat="1" x14ac:dyDescent="0.25">
      <c r="A753" s="51">
        <f>ROW()/3-1</f>
        <v>250</v>
      </c>
      <c r="B753" s="198"/>
      <c r="C753" s="3" t="str">
        <f ca="1">IF(B751="","",CONCATENATE("Zástupce","
",OFFSET(List1!K$11,tisk!A750,0)))</f>
        <v/>
      </c>
      <c r="D753" s="5" t="str">
        <f ca="1">IF(B751="","",CONCATENATE("Dotace bude použita na:",OFFSET(List1!N$11,tisk!A750,0)))</f>
        <v/>
      </c>
      <c r="E753" s="199"/>
      <c r="F753" s="48" t="str">
        <f ca="1">IF(B751="","",OFFSET(List1!Q$11,tisk!A750,0))</f>
        <v/>
      </c>
      <c r="G753" s="191"/>
      <c r="H753" s="200"/>
      <c r="I753" s="198"/>
      <c r="J753" s="198"/>
      <c r="K753" s="198"/>
      <c r="L753" s="198"/>
      <c r="M753" s="191"/>
      <c r="N753" s="176"/>
      <c r="O753" s="176"/>
      <c r="P753" s="176"/>
    </row>
    <row r="754" spans="1:16" s="2" customFormat="1" x14ac:dyDescent="0.25">
      <c r="A754" s="51"/>
      <c r="B754" s="198" t="str">
        <f ca="1">IF(OFFSET(List1!B$11,tisk!A753,0)&gt;0,OFFSET(List1!B$11,tisk!A753,0),"")</f>
        <v/>
      </c>
      <c r="C754" s="3" t="str">
        <f ca="1">IF(B754="","",CONCATENATE(OFFSET(List1!C$11,tisk!A753,0),"
",OFFSET(List1!D$11,tisk!A753,0),"
",OFFSET(List1!E$11,tisk!A753,0),"
",OFFSET(List1!F$11,tisk!A753,0)))</f>
        <v/>
      </c>
      <c r="D754" s="64" t="str">
        <f ca="1">IF(B754="","",OFFSET(List1!L$11,tisk!A753,0))</f>
        <v/>
      </c>
      <c r="E754" s="199" t="str">
        <f ca="1">IF(B754="","",OFFSET(List1!O$11,tisk!A753,0))</f>
        <v/>
      </c>
      <c r="F754" s="48" t="str">
        <f ca="1">IF(B754="","",OFFSET(List1!P$11,tisk!A753,0))</f>
        <v/>
      </c>
      <c r="G754" s="191" t="str">
        <f ca="1">IF(B754="","",OFFSET(List1!R$11,tisk!A753,0))</f>
        <v/>
      </c>
      <c r="H754" s="200" t="str">
        <f ca="1">IF(B754="","",OFFSET(List1!S$11,tisk!A753,0))</f>
        <v/>
      </c>
      <c r="I754" s="198" t="str">
        <f ca="1">IF(B754="","",OFFSET(List1!T$11,tisk!A753,0))</f>
        <v/>
      </c>
      <c r="J754" s="198" t="str">
        <f ca="1">IF(B754="","",OFFSET(List1!U$11,tisk!A753,0))</f>
        <v/>
      </c>
      <c r="K754" s="198" t="str">
        <f ca="1">IF(B754="","",OFFSET(List1!V$11,tisk!A753,0))</f>
        <v/>
      </c>
      <c r="L754" s="198" t="str">
        <f ca="1">IF(B754="","",OFFSET(List1!W$11,tisk!A753,0))</f>
        <v/>
      </c>
      <c r="M754" s="191" t="str">
        <f ca="1">IF(B754="","",OFFSET(List1!X$11,tisk!A753,0))</f>
        <v/>
      </c>
      <c r="N754" s="176"/>
      <c r="O754" s="176"/>
      <c r="P754" s="176"/>
    </row>
    <row r="755" spans="1:16" s="2" customFormat="1" x14ac:dyDescent="0.25">
      <c r="A755" s="51"/>
      <c r="B755" s="198"/>
      <c r="C755" s="3" t="str">
        <f ca="1">IF(B754="","",CONCATENATE("Okres ",OFFSET(List1!G$11,tisk!A753,0),"
","Právní forma","
",OFFSET(List1!H$11,tisk!A753,0),"
","IČO ",OFFSET(List1!I$11,tisk!A753,0),"
 ","B.Ú. ",OFFSET(List1!J$11,tisk!A753,0)))</f>
        <v/>
      </c>
      <c r="D755" s="5" t="str">
        <f ca="1">IF(B754="","",OFFSET(List1!M$11,tisk!A753,0))</f>
        <v/>
      </c>
      <c r="E755" s="199"/>
      <c r="F755" s="47"/>
      <c r="G755" s="191"/>
      <c r="H755" s="200"/>
      <c r="I755" s="198"/>
      <c r="J755" s="198"/>
      <c r="K755" s="198"/>
      <c r="L755" s="198"/>
      <c r="M755" s="191"/>
      <c r="N755" s="176"/>
      <c r="O755" s="176"/>
      <c r="P755" s="176"/>
    </row>
    <row r="756" spans="1:16" s="2" customFormat="1" x14ac:dyDescent="0.25">
      <c r="A756" s="51">
        <f>ROW()/3-1</f>
        <v>251</v>
      </c>
      <c r="B756" s="198"/>
      <c r="C756" s="3" t="str">
        <f ca="1">IF(B754="","",CONCATENATE("Zástupce","
",OFFSET(List1!K$11,tisk!A753,0)))</f>
        <v/>
      </c>
      <c r="D756" s="5" t="str">
        <f ca="1">IF(B754="","",CONCATENATE("Dotace bude použita na:",OFFSET(List1!N$11,tisk!A753,0)))</f>
        <v/>
      </c>
      <c r="E756" s="199"/>
      <c r="F756" s="48" t="str">
        <f ca="1">IF(B754="","",OFFSET(List1!Q$11,tisk!A753,0))</f>
        <v/>
      </c>
      <c r="G756" s="191"/>
      <c r="H756" s="200"/>
      <c r="I756" s="198"/>
      <c r="J756" s="198"/>
      <c r="K756" s="198"/>
      <c r="L756" s="198"/>
      <c r="M756" s="191"/>
      <c r="N756" s="176"/>
      <c r="O756" s="176"/>
      <c r="P756" s="176"/>
    </row>
    <row r="757" spans="1:16" s="2" customFormat="1" x14ac:dyDescent="0.25">
      <c r="A757" s="51"/>
      <c r="B757" s="198" t="str">
        <f ca="1">IF(OFFSET(List1!B$11,tisk!A756,0)&gt;0,OFFSET(List1!B$11,tisk!A756,0),"")</f>
        <v/>
      </c>
      <c r="C757" s="3" t="str">
        <f ca="1">IF(B757="","",CONCATENATE(OFFSET(List1!C$11,tisk!A756,0),"
",OFFSET(List1!D$11,tisk!A756,0),"
",OFFSET(List1!E$11,tisk!A756,0),"
",OFFSET(List1!F$11,tisk!A756,0)))</f>
        <v/>
      </c>
      <c r="D757" s="64" t="str">
        <f ca="1">IF(B757="","",OFFSET(List1!L$11,tisk!A756,0))</f>
        <v/>
      </c>
      <c r="E757" s="199" t="str">
        <f ca="1">IF(B757="","",OFFSET(List1!O$11,tisk!A756,0))</f>
        <v/>
      </c>
      <c r="F757" s="48" t="str">
        <f ca="1">IF(B757="","",OFFSET(List1!P$11,tisk!A756,0))</f>
        <v/>
      </c>
      <c r="G757" s="191" t="str">
        <f ca="1">IF(B757="","",OFFSET(List1!R$11,tisk!A756,0))</f>
        <v/>
      </c>
      <c r="H757" s="200" t="str">
        <f ca="1">IF(B757="","",OFFSET(List1!S$11,tisk!A756,0))</f>
        <v/>
      </c>
      <c r="I757" s="198" t="str">
        <f ca="1">IF(B757="","",OFFSET(List1!T$11,tisk!A756,0))</f>
        <v/>
      </c>
      <c r="J757" s="198" t="str">
        <f ca="1">IF(B757="","",OFFSET(List1!U$11,tisk!A756,0))</f>
        <v/>
      </c>
      <c r="K757" s="198" t="str">
        <f ca="1">IF(B757="","",OFFSET(List1!V$11,tisk!A756,0))</f>
        <v/>
      </c>
      <c r="L757" s="198" t="str">
        <f ca="1">IF(B757="","",OFFSET(List1!W$11,tisk!A756,0))</f>
        <v/>
      </c>
      <c r="M757" s="191" t="str">
        <f ca="1">IF(B757="","",OFFSET(List1!X$11,tisk!A756,0))</f>
        <v/>
      </c>
      <c r="N757" s="176"/>
      <c r="O757" s="176"/>
      <c r="P757" s="176"/>
    </row>
    <row r="758" spans="1:16" s="2" customFormat="1" x14ac:dyDescent="0.25">
      <c r="A758" s="51"/>
      <c r="B758" s="198"/>
      <c r="C758" s="3" t="str">
        <f ca="1">IF(B757="","",CONCATENATE("Okres ",OFFSET(List1!G$11,tisk!A756,0),"
","Právní forma","
",OFFSET(List1!H$11,tisk!A756,0),"
","IČO ",OFFSET(List1!I$11,tisk!A756,0),"
 ","B.Ú. ",OFFSET(List1!J$11,tisk!A756,0)))</f>
        <v/>
      </c>
      <c r="D758" s="5" t="str">
        <f ca="1">IF(B757="","",OFFSET(List1!M$11,tisk!A756,0))</f>
        <v/>
      </c>
      <c r="E758" s="199"/>
      <c r="F758" s="47"/>
      <c r="G758" s="191"/>
      <c r="H758" s="200"/>
      <c r="I758" s="198"/>
      <c r="J758" s="198"/>
      <c r="K758" s="198"/>
      <c r="L758" s="198"/>
      <c r="M758" s="191"/>
      <c r="N758" s="176"/>
      <c r="O758" s="176"/>
      <c r="P758" s="176"/>
    </row>
    <row r="759" spans="1:16" s="2" customFormat="1" x14ac:dyDescent="0.25">
      <c r="A759" s="51">
        <f>ROW()/3-1</f>
        <v>252</v>
      </c>
      <c r="B759" s="198"/>
      <c r="C759" s="3" t="str">
        <f ca="1">IF(B757="","",CONCATENATE("Zástupce","
",OFFSET(List1!K$11,tisk!A756,0)))</f>
        <v/>
      </c>
      <c r="D759" s="5" t="str">
        <f ca="1">IF(B757="","",CONCATENATE("Dotace bude použita na:",OFFSET(List1!N$11,tisk!A756,0)))</f>
        <v/>
      </c>
      <c r="E759" s="199"/>
      <c r="F759" s="48" t="str">
        <f ca="1">IF(B757="","",OFFSET(List1!Q$11,tisk!A756,0))</f>
        <v/>
      </c>
      <c r="G759" s="191"/>
      <c r="H759" s="200"/>
      <c r="I759" s="198"/>
      <c r="J759" s="198"/>
      <c r="K759" s="198"/>
      <c r="L759" s="198"/>
      <c r="M759" s="191"/>
      <c r="N759" s="176"/>
      <c r="O759" s="176"/>
      <c r="P759" s="176"/>
    </row>
    <row r="760" spans="1:16" s="2" customFormat="1" x14ac:dyDescent="0.25">
      <c r="A760" s="51"/>
      <c r="B760" s="198" t="str">
        <f ca="1">IF(OFFSET(List1!B$11,tisk!A759,0)&gt;0,OFFSET(List1!B$11,tisk!A759,0),"")</f>
        <v/>
      </c>
      <c r="C760" s="3" t="str">
        <f ca="1">IF(B760="","",CONCATENATE(OFFSET(List1!C$11,tisk!A759,0),"
",OFFSET(List1!D$11,tisk!A759,0),"
",OFFSET(List1!E$11,tisk!A759,0),"
",OFFSET(List1!F$11,tisk!A759,0)))</f>
        <v/>
      </c>
      <c r="D760" s="64" t="str">
        <f ca="1">IF(B760="","",OFFSET(List1!L$11,tisk!A759,0))</f>
        <v/>
      </c>
      <c r="E760" s="199" t="str">
        <f ca="1">IF(B760="","",OFFSET(List1!O$11,tisk!A759,0))</f>
        <v/>
      </c>
      <c r="F760" s="48" t="str">
        <f ca="1">IF(B760="","",OFFSET(List1!P$11,tisk!A759,0))</f>
        <v/>
      </c>
      <c r="G760" s="191" t="str">
        <f ca="1">IF(B760="","",OFFSET(List1!R$11,tisk!A759,0))</f>
        <v/>
      </c>
      <c r="H760" s="200" t="str">
        <f ca="1">IF(B760="","",OFFSET(List1!S$11,tisk!A759,0))</f>
        <v/>
      </c>
      <c r="I760" s="198" t="str">
        <f ca="1">IF(B760="","",OFFSET(List1!T$11,tisk!A759,0))</f>
        <v/>
      </c>
      <c r="J760" s="198" t="str">
        <f ca="1">IF(B760="","",OFFSET(List1!U$11,tisk!A759,0))</f>
        <v/>
      </c>
      <c r="K760" s="198" t="str">
        <f ca="1">IF(B760="","",OFFSET(List1!V$11,tisk!A759,0))</f>
        <v/>
      </c>
      <c r="L760" s="198" t="str">
        <f ca="1">IF(B760="","",OFFSET(List1!W$11,tisk!A759,0))</f>
        <v/>
      </c>
      <c r="M760" s="191" t="str">
        <f ca="1">IF(B760="","",OFFSET(List1!X$11,tisk!A759,0))</f>
        <v/>
      </c>
      <c r="N760" s="176"/>
      <c r="O760" s="176"/>
      <c r="P760" s="176"/>
    </row>
    <row r="761" spans="1:16" s="2" customFormat="1" x14ac:dyDescent="0.25">
      <c r="A761" s="51"/>
      <c r="B761" s="198"/>
      <c r="C761" s="3" t="str">
        <f ca="1">IF(B760="","",CONCATENATE("Okres ",OFFSET(List1!G$11,tisk!A759,0),"
","Právní forma","
",OFFSET(List1!H$11,tisk!A759,0),"
","IČO ",OFFSET(List1!I$11,tisk!A759,0),"
 ","B.Ú. ",OFFSET(List1!J$11,tisk!A759,0)))</f>
        <v/>
      </c>
      <c r="D761" s="5" t="str">
        <f ca="1">IF(B760="","",OFFSET(List1!M$11,tisk!A759,0))</f>
        <v/>
      </c>
      <c r="E761" s="199"/>
      <c r="F761" s="47"/>
      <c r="G761" s="191"/>
      <c r="H761" s="200"/>
      <c r="I761" s="198"/>
      <c r="J761" s="198"/>
      <c r="K761" s="198"/>
      <c r="L761" s="198"/>
      <c r="M761" s="191"/>
      <c r="N761" s="176"/>
      <c r="O761" s="176"/>
      <c r="P761" s="176"/>
    </row>
    <row r="762" spans="1:16" s="2" customFormat="1" x14ac:dyDescent="0.25">
      <c r="A762" s="51">
        <f>ROW()/3-1</f>
        <v>253</v>
      </c>
      <c r="B762" s="198"/>
      <c r="C762" s="3" t="str">
        <f ca="1">IF(B760="","",CONCATENATE("Zástupce","
",OFFSET(List1!K$11,tisk!A759,0)))</f>
        <v/>
      </c>
      <c r="D762" s="5" t="str">
        <f ca="1">IF(B760="","",CONCATENATE("Dotace bude použita na:",OFFSET(List1!N$11,tisk!A759,0)))</f>
        <v/>
      </c>
      <c r="E762" s="199"/>
      <c r="F762" s="48" t="str">
        <f ca="1">IF(B760="","",OFFSET(List1!Q$11,tisk!A759,0))</f>
        <v/>
      </c>
      <c r="G762" s="191"/>
      <c r="H762" s="200"/>
      <c r="I762" s="198"/>
      <c r="J762" s="198"/>
      <c r="K762" s="198"/>
      <c r="L762" s="198"/>
      <c r="M762" s="191"/>
      <c r="N762" s="176"/>
      <c r="O762" s="176"/>
      <c r="P762" s="176"/>
    </row>
    <row r="763" spans="1:16" s="2" customFormat="1" x14ac:dyDescent="0.25">
      <c r="A763" s="51"/>
      <c r="B763" s="198" t="str">
        <f ca="1">IF(OFFSET(List1!B$11,tisk!A762,0)&gt;0,OFFSET(List1!B$11,tisk!A762,0),"")</f>
        <v/>
      </c>
      <c r="C763" s="3" t="str">
        <f ca="1">IF(B763="","",CONCATENATE(OFFSET(List1!C$11,tisk!A762,0),"
",OFFSET(List1!D$11,tisk!A762,0),"
",OFFSET(List1!E$11,tisk!A762,0),"
",OFFSET(List1!F$11,tisk!A762,0)))</f>
        <v/>
      </c>
      <c r="D763" s="64" t="str">
        <f ca="1">IF(B763="","",OFFSET(List1!L$11,tisk!A762,0))</f>
        <v/>
      </c>
      <c r="E763" s="199" t="str">
        <f ca="1">IF(B763="","",OFFSET(List1!O$11,tisk!A762,0))</f>
        <v/>
      </c>
      <c r="F763" s="48" t="str">
        <f ca="1">IF(B763="","",OFFSET(List1!P$11,tisk!A762,0))</f>
        <v/>
      </c>
      <c r="G763" s="191" t="str">
        <f ca="1">IF(B763="","",OFFSET(List1!R$11,tisk!A762,0))</f>
        <v/>
      </c>
      <c r="H763" s="200" t="str">
        <f ca="1">IF(B763="","",OFFSET(List1!S$11,tisk!A762,0))</f>
        <v/>
      </c>
      <c r="I763" s="198" t="str">
        <f ca="1">IF(B763="","",OFFSET(List1!T$11,tisk!A762,0))</f>
        <v/>
      </c>
      <c r="J763" s="198" t="str">
        <f ca="1">IF(B763="","",OFFSET(List1!U$11,tisk!A762,0))</f>
        <v/>
      </c>
      <c r="K763" s="198" t="str">
        <f ca="1">IF(B763="","",OFFSET(List1!V$11,tisk!A762,0))</f>
        <v/>
      </c>
      <c r="L763" s="198" t="str">
        <f ca="1">IF(B763="","",OFFSET(List1!W$11,tisk!A762,0))</f>
        <v/>
      </c>
      <c r="M763" s="191" t="str">
        <f ca="1">IF(B763="","",OFFSET(List1!X$11,tisk!A762,0))</f>
        <v/>
      </c>
      <c r="N763" s="176"/>
      <c r="O763" s="176"/>
      <c r="P763" s="176"/>
    </row>
    <row r="764" spans="1:16" s="2" customFormat="1" x14ac:dyDescent="0.25">
      <c r="A764" s="51"/>
      <c r="B764" s="198"/>
      <c r="C764" s="3" t="str">
        <f ca="1">IF(B763="","",CONCATENATE("Okres ",OFFSET(List1!G$11,tisk!A762,0),"
","Právní forma","
",OFFSET(List1!H$11,tisk!A762,0),"
","IČO ",OFFSET(List1!I$11,tisk!A762,0),"
 ","B.Ú. ",OFFSET(List1!J$11,tisk!A762,0)))</f>
        <v/>
      </c>
      <c r="D764" s="5" t="str">
        <f ca="1">IF(B763="","",OFFSET(List1!M$11,tisk!A762,0))</f>
        <v/>
      </c>
      <c r="E764" s="199"/>
      <c r="F764" s="47"/>
      <c r="G764" s="191"/>
      <c r="H764" s="200"/>
      <c r="I764" s="198"/>
      <c r="J764" s="198"/>
      <c r="K764" s="198"/>
      <c r="L764" s="198"/>
      <c r="M764" s="191"/>
      <c r="N764" s="176"/>
      <c r="O764" s="176"/>
      <c r="P764" s="176"/>
    </row>
    <row r="765" spans="1:16" s="2" customFormat="1" x14ac:dyDescent="0.25">
      <c r="A765" s="51">
        <f>ROW()/3-1</f>
        <v>254</v>
      </c>
      <c r="B765" s="198"/>
      <c r="C765" s="3" t="str">
        <f ca="1">IF(B763="","",CONCATENATE("Zástupce","
",OFFSET(List1!K$11,tisk!A762,0)))</f>
        <v/>
      </c>
      <c r="D765" s="5" t="str">
        <f ca="1">IF(B763="","",CONCATENATE("Dotace bude použita na:",OFFSET(List1!N$11,tisk!A762,0)))</f>
        <v/>
      </c>
      <c r="E765" s="199"/>
      <c r="F765" s="48" t="str">
        <f ca="1">IF(B763="","",OFFSET(List1!Q$11,tisk!A762,0))</f>
        <v/>
      </c>
      <c r="G765" s="191"/>
      <c r="H765" s="200"/>
      <c r="I765" s="198"/>
      <c r="J765" s="198"/>
      <c r="K765" s="198"/>
      <c r="L765" s="198"/>
      <c r="M765" s="191"/>
      <c r="N765" s="176"/>
      <c r="O765" s="176"/>
      <c r="P765" s="176"/>
    </row>
    <row r="766" spans="1:16" s="2" customFormat="1" x14ac:dyDescent="0.25">
      <c r="A766" s="51"/>
      <c r="B766" s="198" t="str">
        <f ca="1">IF(OFFSET(List1!B$11,tisk!A765,0)&gt;0,OFFSET(List1!B$11,tisk!A765,0),"")</f>
        <v/>
      </c>
      <c r="C766" s="3" t="str">
        <f ca="1">IF(B766="","",CONCATENATE(OFFSET(List1!C$11,tisk!A765,0),"
",OFFSET(List1!D$11,tisk!A765,0),"
",OFFSET(List1!E$11,tisk!A765,0),"
",OFFSET(List1!F$11,tisk!A765,0)))</f>
        <v/>
      </c>
      <c r="D766" s="64" t="str">
        <f ca="1">IF(B766="","",OFFSET(List1!L$11,tisk!A765,0))</f>
        <v/>
      </c>
      <c r="E766" s="199" t="str">
        <f ca="1">IF(B766="","",OFFSET(List1!O$11,tisk!A765,0))</f>
        <v/>
      </c>
      <c r="F766" s="48" t="str">
        <f ca="1">IF(B766="","",OFFSET(List1!P$11,tisk!A765,0))</f>
        <v/>
      </c>
      <c r="G766" s="191" t="str">
        <f ca="1">IF(B766="","",OFFSET(List1!R$11,tisk!A765,0))</f>
        <v/>
      </c>
      <c r="H766" s="200" t="str">
        <f ca="1">IF(B766="","",OFFSET(List1!S$11,tisk!A765,0))</f>
        <v/>
      </c>
      <c r="I766" s="198" t="str">
        <f ca="1">IF(B766="","",OFFSET(List1!T$11,tisk!A765,0))</f>
        <v/>
      </c>
      <c r="J766" s="198" t="str">
        <f ca="1">IF(B766="","",OFFSET(List1!U$11,tisk!A765,0))</f>
        <v/>
      </c>
      <c r="K766" s="198" t="str">
        <f ca="1">IF(B766="","",OFFSET(List1!V$11,tisk!A765,0))</f>
        <v/>
      </c>
      <c r="L766" s="198" t="str">
        <f ca="1">IF(B766="","",OFFSET(List1!W$11,tisk!A765,0))</f>
        <v/>
      </c>
      <c r="M766" s="191" t="str">
        <f ca="1">IF(B766="","",OFFSET(List1!X$11,tisk!A765,0))</f>
        <v/>
      </c>
      <c r="N766" s="176"/>
      <c r="O766" s="176"/>
      <c r="P766" s="176"/>
    </row>
    <row r="767" spans="1:16" s="2" customFormat="1" x14ac:dyDescent="0.25">
      <c r="A767" s="51"/>
      <c r="B767" s="198"/>
      <c r="C767" s="3" t="str">
        <f ca="1">IF(B766="","",CONCATENATE("Okres ",OFFSET(List1!G$11,tisk!A765,0),"
","Právní forma","
",OFFSET(List1!H$11,tisk!A765,0),"
","IČO ",OFFSET(List1!I$11,tisk!A765,0),"
 ","B.Ú. ",OFFSET(List1!J$11,tisk!A765,0)))</f>
        <v/>
      </c>
      <c r="D767" s="5" t="str">
        <f ca="1">IF(B766="","",OFFSET(List1!M$11,tisk!A765,0))</f>
        <v/>
      </c>
      <c r="E767" s="199"/>
      <c r="F767" s="47"/>
      <c r="G767" s="191"/>
      <c r="H767" s="200"/>
      <c r="I767" s="198"/>
      <c r="J767" s="198"/>
      <c r="K767" s="198"/>
      <c r="L767" s="198"/>
      <c r="M767" s="191"/>
      <c r="N767" s="176"/>
      <c r="O767" s="176"/>
      <c r="P767" s="176"/>
    </row>
    <row r="768" spans="1:16" s="2" customFormat="1" x14ac:dyDescent="0.25">
      <c r="A768" s="51">
        <f>ROW()/3-1</f>
        <v>255</v>
      </c>
      <c r="B768" s="198"/>
      <c r="C768" s="3" t="str">
        <f ca="1">IF(B766="","",CONCATENATE("Zástupce","
",OFFSET(List1!K$11,tisk!A765,0)))</f>
        <v/>
      </c>
      <c r="D768" s="5" t="str">
        <f ca="1">IF(B766="","",CONCATENATE("Dotace bude použita na:",OFFSET(List1!N$11,tisk!A765,0)))</f>
        <v/>
      </c>
      <c r="E768" s="199"/>
      <c r="F768" s="48" t="str">
        <f ca="1">IF(B766="","",OFFSET(List1!Q$11,tisk!A765,0))</f>
        <v/>
      </c>
      <c r="G768" s="191"/>
      <c r="H768" s="200"/>
      <c r="I768" s="198"/>
      <c r="J768" s="198"/>
      <c r="K768" s="198"/>
      <c r="L768" s="198"/>
      <c r="M768" s="191"/>
      <c r="N768" s="176"/>
      <c r="O768" s="176"/>
      <c r="P768" s="176"/>
    </row>
    <row r="769" spans="1:16" s="2" customFormat="1" x14ac:dyDescent="0.25">
      <c r="A769" s="51"/>
      <c r="B769" s="198" t="str">
        <f ca="1">IF(OFFSET(List1!B$11,tisk!A768,0)&gt;0,OFFSET(List1!B$11,tisk!A768,0),"")</f>
        <v/>
      </c>
      <c r="C769" s="3" t="str">
        <f ca="1">IF(B769="","",CONCATENATE(OFFSET(List1!C$11,tisk!A768,0),"
",OFFSET(List1!D$11,tisk!A768,0),"
",OFFSET(List1!E$11,tisk!A768,0),"
",OFFSET(List1!F$11,tisk!A768,0)))</f>
        <v/>
      </c>
      <c r="D769" s="64" t="str">
        <f ca="1">IF(B769="","",OFFSET(List1!L$11,tisk!A768,0))</f>
        <v/>
      </c>
      <c r="E769" s="199" t="str">
        <f ca="1">IF(B769="","",OFFSET(List1!O$11,tisk!A768,0))</f>
        <v/>
      </c>
      <c r="F769" s="48" t="str">
        <f ca="1">IF(B769="","",OFFSET(List1!P$11,tisk!A768,0))</f>
        <v/>
      </c>
      <c r="G769" s="191" t="str">
        <f ca="1">IF(B769="","",OFFSET(List1!R$11,tisk!A768,0))</f>
        <v/>
      </c>
      <c r="H769" s="200" t="str">
        <f ca="1">IF(B769="","",OFFSET(List1!S$11,tisk!A768,0))</f>
        <v/>
      </c>
      <c r="I769" s="198" t="str">
        <f ca="1">IF(B769="","",OFFSET(List1!T$11,tisk!A768,0))</f>
        <v/>
      </c>
      <c r="J769" s="198" t="str">
        <f ca="1">IF(B769="","",OFFSET(List1!U$11,tisk!A768,0))</f>
        <v/>
      </c>
      <c r="K769" s="198" t="str">
        <f ca="1">IF(B769="","",OFFSET(List1!V$11,tisk!A768,0))</f>
        <v/>
      </c>
      <c r="L769" s="198" t="str">
        <f ca="1">IF(B769="","",OFFSET(List1!W$11,tisk!A768,0))</f>
        <v/>
      </c>
      <c r="M769" s="191" t="str">
        <f ca="1">IF(B769="","",OFFSET(List1!X$11,tisk!A768,0))</f>
        <v/>
      </c>
      <c r="N769" s="176"/>
      <c r="O769" s="176"/>
      <c r="P769" s="176"/>
    </row>
    <row r="770" spans="1:16" s="2" customFormat="1" x14ac:dyDescent="0.25">
      <c r="A770" s="51"/>
      <c r="B770" s="198"/>
      <c r="C770" s="3" t="str">
        <f ca="1">IF(B769="","",CONCATENATE("Okres ",OFFSET(List1!G$11,tisk!A768,0),"
","Právní forma","
",OFFSET(List1!H$11,tisk!A768,0),"
","IČO ",OFFSET(List1!I$11,tisk!A768,0),"
 ","B.Ú. ",OFFSET(List1!J$11,tisk!A768,0)))</f>
        <v/>
      </c>
      <c r="D770" s="5" t="str">
        <f ca="1">IF(B769="","",OFFSET(List1!M$11,tisk!A768,0))</f>
        <v/>
      </c>
      <c r="E770" s="199"/>
      <c r="F770" s="47"/>
      <c r="G770" s="191"/>
      <c r="H770" s="200"/>
      <c r="I770" s="198"/>
      <c r="J770" s="198"/>
      <c r="K770" s="198"/>
      <c r="L770" s="198"/>
      <c r="M770" s="191"/>
      <c r="N770" s="176"/>
      <c r="O770" s="176"/>
      <c r="P770" s="176"/>
    </row>
    <row r="771" spans="1:16" s="2" customFormat="1" x14ac:dyDescent="0.25">
      <c r="A771" s="51">
        <f>ROW()/3-1</f>
        <v>256</v>
      </c>
      <c r="B771" s="198"/>
      <c r="C771" s="3" t="str">
        <f ca="1">IF(B769="","",CONCATENATE("Zástupce","
",OFFSET(List1!K$11,tisk!A768,0)))</f>
        <v/>
      </c>
      <c r="D771" s="5" t="str">
        <f ca="1">IF(B769="","",CONCATENATE("Dotace bude použita na:",OFFSET(List1!N$11,tisk!A768,0)))</f>
        <v/>
      </c>
      <c r="E771" s="199"/>
      <c r="F771" s="48" t="str">
        <f ca="1">IF(B769="","",OFFSET(List1!Q$11,tisk!A768,0))</f>
        <v/>
      </c>
      <c r="G771" s="191"/>
      <c r="H771" s="200"/>
      <c r="I771" s="198"/>
      <c r="J771" s="198"/>
      <c r="K771" s="198"/>
      <c r="L771" s="198"/>
      <c r="M771" s="191"/>
      <c r="N771" s="176"/>
      <c r="O771" s="176"/>
      <c r="P771" s="176"/>
    </row>
    <row r="772" spans="1:16" s="2" customFormat="1" x14ac:dyDescent="0.25">
      <c r="A772" s="51"/>
      <c r="B772" s="198" t="str">
        <f ca="1">IF(OFFSET(List1!B$11,tisk!A771,0)&gt;0,OFFSET(List1!B$11,tisk!A771,0),"")</f>
        <v/>
      </c>
      <c r="C772" s="3" t="str">
        <f ca="1">IF(B772="","",CONCATENATE(OFFSET(List1!C$11,tisk!A771,0),"
",OFFSET(List1!D$11,tisk!A771,0),"
",OFFSET(List1!E$11,tisk!A771,0),"
",OFFSET(List1!F$11,tisk!A771,0)))</f>
        <v/>
      </c>
      <c r="D772" s="64" t="str">
        <f ca="1">IF(B772="","",OFFSET(List1!L$11,tisk!A771,0))</f>
        <v/>
      </c>
      <c r="E772" s="199" t="str">
        <f ca="1">IF(B772="","",OFFSET(List1!O$11,tisk!A771,0))</f>
        <v/>
      </c>
      <c r="F772" s="48" t="str">
        <f ca="1">IF(B772="","",OFFSET(List1!P$11,tisk!A771,0))</f>
        <v/>
      </c>
      <c r="G772" s="191" t="str">
        <f ca="1">IF(B772="","",OFFSET(List1!R$11,tisk!A771,0))</f>
        <v/>
      </c>
      <c r="H772" s="200" t="str">
        <f ca="1">IF(B772="","",OFFSET(List1!S$11,tisk!A771,0))</f>
        <v/>
      </c>
      <c r="I772" s="198" t="str">
        <f ca="1">IF(B772="","",OFFSET(List1!T$11,tisk!A771,0))</f>
        <v/>
      </c>
      <c r="J772" s="198" t="str">
        <f ca="1">IF(B772="","",OFFSET(List1!U$11,tisk!A771,0))</f>
        <v/>
      </c>
      <c r="K772" s="198" t="str">
        <f ca="1">IF(B772="","",OFFSET(List1!V$11,tisk!A771,0))</f>
        <v/>
      </c>
      <c r="L772" s="198" t="str">
        <f ca="1">IF(B772="","",OFFSET(List1!W$11,tisk!A771,0))</f>
        <v/>
      </c>
      <c r="M772" s="191" t="str">
        <f ca="1">IF(B772="","",OFFSET(List1!X$11,tisk!A771,0))</f>
        <v/>
      </c>
      <c r="N772" s="176"/>
      <c r="O772" s="176"/>
      <c r="P772" s="176"/>
    </row>
    <row r="773" spans="1:16" s="2" customFormat="1" x14ac:dyDescent="0.25">
      <c r="A773" s="51"/>
      <c r="B773" s="198"/>
      <c r="C773" s="3" t="str">
        <f ca="1">IF(B772="","",CONCATENATE("Okres ",OFFSET(List1!G$11,tisk!A771,0),"
","Právní forma","
",OFFSET(List1!H$11,tisk!A771,0),"
","IČO ",OFFSET(List1!I$11,tisk!A771,0),"
 ","B.Ú. ",OFFSET(List1!J$11,tisk!A771,0)))</f>
        <v/>
      </c>
      <c r="D773" s="5" t="str">
        <f ca="1">IF(B772="","",OFFSET(List1!M$11,tisk!A771,0))</f>
        <v/>
      </c>
      <c r="E773" s="199"/>
      <c r="F773" s="47"/>
      <c r="G773" s="191"/>
      <c r="H773" s="200"/>
      <c r="I773" s="198"/>
      <c r="J773" s="198"/>
      <c r="K773" s="198"/>
      <c r="L773" s="198"/>
      <c r="M773" s="191"/>
      <c r="N773" s="176"/>
      <c r="O773" s="176"/>
      <c r="P773" s="176"/>
    </row>
    <row r="774" spans="1:16" s="2" customFormat="1" x14ac:dyDescent="0.25">
      <c r="A774" s="51">
        <f>ROW()/3-1</f>
        <v>257</v>
      </c>
      <c r="B774" s="198"/>
      <c r="C774" s="3" t="str">
        <f ca="1">IF(B772="","",CONCATENATE("Zástupce","
",OFFSET(List1!K$11,tisk!A771,0)))</f>
        <v/>
      </c>
      <c r="D774" s="5" t="str">
        <f ca="1">IF(B772="","",CONCATENATE("Dotace bude použita na:",OFFSET(List1!N$11,tisk!A771,0)))</f>
        <v/>
      </c>
      <c r="E774" s="199"/>
      <c r="F774" s="48" t="str">
        <f ca="1">IF(B772="","",OFFSET(List1!Q$11,tisk!A771,0))</f>
        <v/>
      </c>
      <c r="G774" s="191"/>
      <c r="H774" s="200"/>
      <c r="I774" s="198"/>
      <c r="J774" s="198"/>
      <c r="K774" s="198"/>
      <c r="L774" s="198"/>
      <c r="M774" s="191"/>
      <c r="N774" s="176"/>
      <c r="O774" s="176"/>
      <c r="P774" s="176"/>
    </row>
    <row r="775" spans="1:16" s="2" customFormat="1" x14ac:dyDescent="0.25">
      <c r="A775" s="51"/>
      <c r="B775" s="198" t="str">
        <f ca="1">IF(OFFSET(List1!B$11,tisk!A774,0)&gt;0,OFFSET(List1!B$11,tisk!A774,0),"")</f>
        <v/>
      </c>
      <c r="C775" s="3" t="str">
        <f ca="1">IF(B775="","",CONCATENATE(OFFSET(List1!C$11,tisk!A774,0),"
",OFFSET(List1!D$11,tisk!A774,0),"
",OFFSET(List1!E$11,tisk!A774,0),"
",OFFSET(List1!F$11,tisk!A774,0)))</f>
        <v/>
      </c>
      <c r="D775" s="64" t="str">
        <f ca="1">IF(B775="","",OFFSET(List1!L$11,tisk!A774,0))</f>
        <v/>
      </c>
      <c r="E775" s="199" t="str">
        <f ca="1">IF(B775="","",OFFSET(List1!O$11,tisk!A774,0))</f>
        <v/>
      </c>
      <c r="F775" s="48" t="str">
        <f ca="1">IF(B775="","",OFFSET(List1!P$11,tisk!A774,0))</f>
        <v/>
      </c>
      <c r="G775" s="191" t="str">
        <f ca="1">IF(B775="","",OFFSET(List1!R$11,tisk!A774,0))</f>
        <v/>
      </c>
      <c r="H775" s="200" t="str">
        <f ca="1">IF(B775="","",OFFSET(List1!S$11,tisk!A774,0))</f>
        <v/>
      </c>
      <c r="I775" s="198" t="str">
        <f ca="1">IF(B775="","",OFFSET(List1!T$11,tisk!A774,0))</f>
        <v/>
      </c>
      <c r="J775" s="198" t="str">
        <f ca="1">IF(B775="","",OFFSET(List1!U$11,tisk!A774,0))</f>
        <v/>
      </c>
      <c r="K775" s="198" t="str">
        <f ca="1">IF(B775="","",OFFSET(List1!V$11,tisk!A774,0))</f>
        <v/>
      </c>
      <c r="L775" s="198" t="str">
        <f ca="1">IF(B775="","",OFFSET(List1!W$11,tisk!A774,0))</f>
        <v/>
      </c>
      <c r="M775" s="191" t="str">
        <f ca="1">IF(B775="","",OFFSET(List1!X$11,tisk!A774,0))</f>
        <v/>
      </c>
      <c r="N775" s="176"/>
      <c r="O775" s="176"/>
      <c r="P775" s="176"/>
    </row>
    <row r="776" spans="1:16" s="2" customFormat="1" x14ac:dyDescent="0.25">
      <c r="A776" s="51"/>
      <c r="B776" s="198"/>
      <c r="C776" s="3" t="str">
        <f ca="1">IF(B775="","",CONCATENATE("Okres ",OFFSET(List1!G$11,tisk!A774,0),"
","Právní forma","
",OFFSET(List1!H$11,tisk!A774,0),"
","IČO ",OFFSET(List1!I$11,tisk!A774,0),"
 ","B.Ú. ",OFFSET(List1!J$11,tisk!A774,0)))</f>
        <v/>
      </c>
      <c r="D776" s="5" t="str">
        <f ca="1">IF(B775="","",OFFSET(List1!M$11,tisk!A774,0))</f>
        <v/>
      </c>
      <c r="E776" s="199"/>
      <c r="F776" s="47"/>
      <c r="G776" s="191"/>
      <c r="H776" s="200"/>
      <c r="I776" s="198"/>
      <c r="J776" s="198"/>
      <c r="K776" s="198"/>
      <c r="L776" s="198"/>
      <c r="M776" s="191"/>
      <c r="N776" s="176"/>
      <c r="O776" s="176"/>
      <c r="P776" s="176"/>
    </row>
    <row r="777" spans="1:16" s="2" customFormat="1" x14ac:dyDescent="0.25">
      <c r="A777" s="51">
        <f>ROW()/3-1</f>
        <v>258</v>
      </c>
      <c r="B777" s="198"/>
      <c r="C777" s="3" t="str">
        <f ca="1">IF(B775="","",CONCATENATE("Zástupce","
",OFFSET(List1!K$11,tisk!A774,0)))</f>
        <v/>
      </c>
      <c r="D777" s="5" t="str">
        <f ca="1">IF(B775="","",CONCATENATE("Dotace bude použita na:",OFFSET(List1!N$11,tisk!A774,0)))</f>
        <v/>
      </c>
      <c r="E777" s="199"/>
      <c r="F777" s="48" t="str">
        <f ca="1">IF(B775="","",OFFSET(List1!Q$11,tisk!A774,0))</f>
        <v/>
      </c>
      <c r="G777" s="191"/>
      <c r="H777" s="200"/>
      <c r="I777" s="198"/>
      <c r="J777" s="198"/>
      <c r="K777" s="198"/>
      <c r="L777" s="198"/>
      <c r="M777" s="191"/>
      <c r="N777" s="176"/>
      <c r="O777" s="176"/>
      <c r="P777" s="176"/>
    </row>
    <row r="778" spans="1:16" s="2" customFormat="1" x14ac:dyDescent="0.25">
      <c r="A778" s="51"/>
      <c r="B778" s="198" t="str">
        <f ca="1">IF(OFFSET(List1!B$11,tisk!A777,0)&gt;0,OFFSET(List1!B$11,tisk!A777,0),"")</f>
        <v/>
      </c>
      <c r="C778" s="3" t="str">
        <f ca="1">IF(B778="","",CONCATENATE(OFFSET(List1!C$11,tisk!A777,0),"
",OFFSET(List1!D$11,tisk!A777,0),"
",OFFSET(List1!E$11,tisk!A777,0),"
",OFFSET(List1!F$11,tisk!A777,0)))</f>
        <v/>
      </c>
      <c r="D778" s="64" t="str">
        <f ca="1">IF(B778="","",OFFSET(List1!L$11,tisk!A777,0))</f>
        <v/>
      </c>
      <c r="E778" s="199" t="str">
        <f ca="1">IF(B778="","",OFFSET(List1!O$11,tisk!A777,0))</f>
        <v/>
      </c>
      <c r="F778" s="48" t="str">
        <f ca="1">IF(B778="","",OFFSET(List1!P$11,tisk!A777,0))</f>
        <v/>
      </c>
      <c r="G778" s="191" t="str">
        <f ca="1">IF(B778="","",OFFSET(List1!R$11,tisk!A777,0))</f>
        <v/>
      </c>
      <c r="H778" s="200" t="str">
        <f ca="1">IF(B778="","",OFFSET(List1!S$11,tisk!A777,0))</f>
        <v/>
      </c>
      <c r="I778" s="198" t="str">
        <f ca="1">IF(B778="","",OFFSET(List1!T$11,tisk!A777,0))</f>
        <v/>
      </c>
      <c r="J778" s="198" t="str">
        <f ca="1">IF(B778="","",OFFSET(List1!U$11,tisk!A777,0))</f>
        <v/>
      </c>
      <c r="K778" s="198" t="str">
        <f ca="1">IF(B778="","",OFFSET(List1!V$11,tisk!A777,0))</f>
        <v/>
      </c>
      <c r="L778" s="198" t="str">
        <f ca="1">IF(B778="","",OFFSET(List1!W$11,tisk!A777,0))</f>
        <v/>
      </c>
      <c r="M778" s="191" t="str">
        <f ca="1">IF(B778="","",OFFSET(List1!X$11,tisk!A777,0))</f>
        <v/>
      </c>
      <c r="N778" s="176"/>
      <c r="O778" s="176"/>
      <c r="P778" s="176"/>
    </row>
    <row r="779" spans="1:16" s="2" customFormat="1" x14ac:dyDescent="0.25">
      <c r="A779" s="51"/>
      <c r="B779" s="198"/>
      <c r="C779" s="3" t="str">
        <f ca="1">IF(B778="","",CONCATENATE("Okres ",OFFSET(List1!G$11,tisk!A777,0),"
","Právní forma","
",OFFSET(List1!H$11,tisk!A777,0),"
","IČO ",OFFSET(List1!I$11,tisk!A777,0),"
 ","B.Ú. ",OFFSET(List1!J$11,tisk!A777,0)))</f>
        <v/>
      </c>
      <c r="D779" s="5" t="str">
        <f ca="1">IF(B778="","",OFFSET(List1!M$11,tisk!A777,0))</f>
        <v/>
      </c>
      <c r="E779" s="199"/>
      <c r="F779" s="47"/>
      <c r="G779" s="191"/>
      <c r="H779" s="200"/>
      <c r="I779" s="198"/>
      <c r="J779" s="198"/>
      <c r="K779" s="198"/>
      <c r="L779" s="198"/>
      <c r="M779" s="191"/>
      <c r="N779" s="176"/>
      <c r="O779" s="176"/>
      <c r="P779" s="176"/>
    </row>
    <row r="780" spans="1:16" s="2" customFormat="1" x14ac:dyDescent="0.25">
      <c r="A780" s="51">
        <f>ROW()/3-1</f>
        <v>259</v>
      </c>
      <c r="B780" s="198"/>
      <c r="C780" s="3" t="str">
        <f ca="1">IF(B778="","",CONCATENATE("Zástupce","
",OFFSET(List1!K$11,tisk!A777,0)))</f>
        <v/>
      </c>
      <c r="D780" s="5" t="str">
        <f ca="1">IF(B778="","",CONCATENATE("Dotace bude použita na:",OFFSET(List1!N$11,tisk!A777,0)))</f>
        <v/>
      </c>
      <c r="E780" s="199"/>
      <c r="F780" s="48" t="str">
        <f ca="1">IF(B778="","",OFFSET(List1!Q$11,tisk!A777,0))</f>
        <v/>
      </c>
      <c r="G780" s="191"/>
      <c r="H780" s="200"/>
      <c r="I780" s="198"/>
      <c r="J780" s="198"/>
      <c r="K780" s="198"/>
      <c r="L780" s="198"/>
      <c r="M780" s="191"/>
      <c r="N780" s="176"/>
      <c r="O780" s="176"/>
      <c r="P780" s="176"/>
    </row>
    <row r="781" spans="1:16" s="2" customFormat="1" x14ac:dyDescent="0.25">
      <c r="A781" s="51"/>
      <c r="B781" s="198" t="str">
        <f ca="1">IF(OFFSET(List1!B$11,tisk!A780,0)&gt;0,OFFSET(List1!B$11,tisk!A780,0),"")</f>
        <v/>
      </c>
      <c r="C781" s="3" t="str">
        <f ca="1">IF(B781="","",CONCATENATE(OFFSET(List1!C$11,tisk!A780,0),"
",OFFSET(List1!D$11,tisk!A780,0),"
",OFFSET(List1!E$11,tisk!A780,0),"
",OFFSET(List1!F$11,tisk!A780,0)))</f>
        <v/>
      </c>
      <c r="D781" s="64" t="str">
        <f ca="1">IF(B781="","",OFFSET(List1!L$11,tisk!A780,0))</f>
        <v/>
      </c>
      <c r="E781" s="199" t="str">
        <f ca="1">IF(B781="","",OFFSET(List1!O$11,tisk!A780,0))</f>
        <v/>
      </c>
      <c r="F781" s="48" t="str">
        <f ca="1">IF(B781="","",OFFSET(List1!P$11,tisk!A780,0))</f>
        <v/>
      </c>
      <c r="G781" s="191" t="str">
        <f ca="1">IF(B781="","",OFFSET(List1!R$11,tisk!A780,0))</f>
        <v/>
      </c>
      <c r="H781" s="200" t="str">
        <f ca="1">IF(B781="","",OFFSET(List1!S$11,tisk!A780,0))</f>
        <v/>
      </c>
      <c r="I781" s="198" t="str">
        <f ca="1">IF(B781="","",OFFSET(List1!T$11,tisk!A780,0))</f>
        <v/>
      </c>
      <c r="J781" s="198" t="str">
        <f ca="1">IF(B781="","",OFFSET(List1!U$11,tisk!A780,0))</f>
        <v/>
      </c>
      <c r="K781" s="198" t="str">
        <f ca="1">IF(B781="","",OFFSET(List1!V$11,tisk!A780,0))</f>
        <v/>
      </c>
      <c r="L781" s="198" t="str">
        <f ca="1">IF(B781="","",OFFSET(List1!W$11,tisk!A780,0))</f>
        <v/>
      </c>
      <c r="M781" s="191" t="str">
        <f ca="1">IF(B781="","",OFFSET(List1!X$11,tisk!A780,0))</f>
        <v/>
      </c>
      <c r="N781" s="176"/>
      <c r="O781" s="176"/>
      <c r="P781" s="176"/>
    </row>
    <row r="782" spans="1:16" s="2" customFormat="1" x14ac:dyDescent="0.25">
      <c r="A782" s="51"/>
      <c r="B782" s="198"/>
      <c r="C782" s="3" t="str">
        <f ca="1">IF(B781="","",CONCATENATE("Okres ",OFFSET(List1!G$11,tisk!A780,0),"
","Právní forma","
",OFFSET(List1!H$11,tisk!A780,0),"
","IČO ",OFFSET(List1!I$11,tisk!A780,0),"
 ","B.Ú. ",OFFSET(List1!J$11,tisk!A780,0)))</f>
        <v/>
      </c>
      <c r="D782" s="5" t="str">
        <f ca="1">IF(B781="","",OFFSET(List1!M$11,tisk!A780,0))</f>
        <v/>
      </c>
      <c r="E782" s="199"/>
      <c r="F782" s="47"/>
      <c r="G782" s="191"/>
      <c r="H782" s="200"/>
      <c r="I782" s="198"/>
      <c r="J782" s="198"/>
      <c r="K782" s="198"/>
      <c r="L782" s="198"/>
      <c r="M782" s="191"/>
      <c r="N782" s="176"/>
      <c r="O782" s="176"/>
      <c r="P782" s="176"/>
    </row>
    <row r="783" spans="1:16" s="2" customFormat="1" x14ac:dyDescent="0.25">
      <c r="A783" s="51">
        <f>ROW()/3-1</f>
        <v>260</v>
      </c>
      <c r="B783" s="198"/>
      <c r="C783" s="3" t="str">
        <f ca="1">IF(B781="","",CONCATENATE("Zástupce","
",OFFSET(List1!K$11,tisk!A780,0)))</f>
        <v/>
      </c>
      <c r="D783" s="5" t="str">
        <f ca="1">IF(B781="","",CONCATENATE("Dotace bude použita na:",OFFSET(List1!N$11,tisk!A780,0)))</f>
        <v/>
      </c>
      <c r="E783" s="199"/>
      <c r="F783" s="48" t="str">
        <f ca="1">IF(B781="","",OFFSET(List1!Q$11,tisk!A780,0))</f>
        <v/>
      </c>
      <c r="G783" s="191"/>
      <c r="H783" s="200"/>
      <c r="I783" s="198"/>
      <c r="J783" s="198"/>
      <c r="K783" s="198"/>
      <c r="L783" s="198"/>
      <c r="M783" s="191"/>
      <c r="N783" s="176"/>
      <c r="O783" s="176"/>
      <c r="P783" s="176"/>
    </row>
    <row r="784" spans="1:16" s="2" customFormat="1" x14ac:dyDescent="0.25">
      <c r="A784" s="51"/>
      <c r="B784" s="198" t="str">
        <f ca="1">IF(OFFSET(List1!B$11,tisk!A783,0)&gt;0,OFFSET(List1!B$11,tisk!A783,0),"")</f>
        <v/>
      </c>
      <c r="C784" s="3" t="str">
        <f ca="1">IF(B784="","",CONCATENATE(OFFSET(List1!C$11,tisk!A783,0),"
",OFFSET(List1!D$11,tisk!A783,0),"
",OFFSET(List1!E$11,tisk!A783,0),"
",OFFSET(List1!F$11,tisk!A783,0)))</f>
        <v/>
      </c>
      <c r="D784" s="64" t="str">
        <f ca="1">IF(B784="","",OFFSET(List1!L$11,tisk!A783,0))</f>
        <v/>
      </c>
      <c r="E784" s="199" t="str">
        <f ca="1">IF(B784="","",OFFSET(List1!O$11,tisk!A783,0))</f>
        <v/>
      </c>
      <c r="F784" s="48" t="str">
        <f ca="1">IF(B784="","",OFFSET(List1!P$11,tisk!A783,0))</f>
        <v/>
      </c>
      <c r="G784" s="191" t="str">
        <f ca="1">IF(B784="","",OFFSET(List1!R$11,tisk!A783,0))</f>
        <v/>
      </c>
      <c r="H784" s="200" t="str">
        <f ca="1">IF(B784="","",OFFSET(List1!S$11,tisk!A783,0))</f>
        <v/>
      </c>
      <c r="I784" s="198" t="str">
        <f ca="1">IF(B784="","",OFFSET(List1!T$11,tisk!A783,0))</f>
        <v/>
      </c>
      <c r="J784" s="198" t="str">
        <f ca="1">IF(B784="","",OFFSET(List1!U$11,tisk!A783,0))</f>
        <v/>
      </c>
      <c r="K784" s="198" t="str">
        <f ca="1">IF(B784="","",OFFSET(List1!V$11,tisk!A783,0))</f>
        <v/>
      </c>
      <c r="L784" s="198" t="str">
        <f ca="1">IF(B784="","",OFFSET(List1!W$11,tisk!A783,0))</f>
        <v/>
      </c>
      <c r="M784" s="191" t="str">
        <f ca="1">IF(B784="","",OFFSET(List1!X$11,tisk!A783,0))</f>
        <v/>
      </c>
      <c r="N784" s="176"/>
      <c r="O784" s="176"/>
      <c r="P784" s="176"/>
    </row>
    <row r="785" spans="1:16" s="2" customFormat="1" x14ac:dyDescent="0.25">
      <c r="A785" s="51"/>
      <c r="B785" s="198"/>
      <c r="C785" s="3" t="str">
        <f ca="1">IF(B784="","",CONCATENATE("Okres ",OFFSET(List1!G$11,tisk!A783,0),"
","Právní forma","
",OFFSET(List1!H$11,tisk!A783,0),"
","IČO ",OFFSET(List1!I$11,tisk!A783,0),"
 ","B.Ú. ",OFFSET(List1!J$11,tisk!A783,0)))</f>
        <v/>
      </c>
      <c r="D785" s="5" t="str">
        <f ca="1">IF(B784="","",OFFSET(List1!M$11,tisk!A783,0))</f>
        <v/>
      </c>
      <c r="E785" s="199"/>
      <c r="F785" s="47"/>
      <c r="G785" s="191"/>
      <c r="H785" s="200"/>
      <c r="I785" s="198"/>
      <c r="J785" s="198"/>
      <c r="K785" s="198"/>
      <c r="L785" s="198"/>
      <c r="M785" s="191"/>
      <c r="N785" s="176"/>
      <c r="O785" s="176"/>
      <c r="P785" s="176"/>
    </row>
    <row r="786" spans="1:16" s="2" customFormat="1" x14ac:dyDescent="0.25">
      <c r="A786" s="51">
        <f>ROW()/3-1</f>
        <v>261</v>
      </c>
      <c r="B786" s="198"/>
      <c r="C786" s="3" t="str">
        <f ca="1">IF(B784="","",CONCATENATE("Zástupce","
",OFFSET(List1!K$11,tisk!A783,0)))</f>
        <v/>
      </c>
      <c r="D786" s="5" t="str">
        <f ca="1">IF(B784="","",CONCATENATE("Dotace bude použita na:",OFFSET(List1!N$11,tisk!A783,0)))</f>
        <v/>
      </c>
      <c r="E786" s="199"/>
      <c r="F786" s="48" t="str">
        <f ca="1">IF(B784="","",OFFSET(List1!Q$11,tisk!A783,0))</f>
        <v/>
      </c>
      <c r="G786" s="191"/>
      <c r="H786" s="200"/>
      <c r="I786" s="198"/>
      <c r="J786" s="198"/>
      <c r="K786" s="198"/>
      <c r="L786" s="198"/>
      <c r="M786" s="191"/>
      <c r="N786" s="176"/>
      <c r="O786" s="176"/>
      <c r="P786" s="176"/>
    </row>
    <row r="787" spans="1:16" s="2" customFormat="1" x14ac:dyDescent="0.25">
      <c r="A787" s="51"/>
      <c r="B787" s="198" t="str">
        <f ca="1">IF(OFFSET(List1!B$11,tisk!A786,0)&gt;0,OFFSET(List1!B$11,tisk!A786,0),"")</f>
        <v/>
      </c>
      <c r="C787" s="3" t="str">
        <f ca="1">IF(B787="","",CONCATENATE(OFFSET(List1!C$11,tisk!A786,0),"
",OFFSET(List1!D$11,tisk!A786,0),"
",OFFSET(List1!E$11,tisk!A786,0),"
",OFFSET(List1!F$11,tisk!A786,0)))</f>
        <v/>
      </c>
      <c r="D787" s="64" t="str">
        <f ca="1">IF(B787="","",OFFSET(List1!L$11,tisk!A786,0))</f>
        <v/>
      </c>
      <c r="E787" s="199" t="str">
        <f ca="1">IF(B787="","",OFFSET(List1!O$11,tisk!A786,0))</f>
        <v/>
      </c>
      <c r="F787" s="48" t="str">
        <f ca="1">IF(B787="","",OFFSET(List1!P$11,tisk!A786,0))</f>
        <v/>
      </c>
      <c r="G787" s="191" t="str">
        <f ca="1">IF(B787="","",OFFSET(List1!R$11,tisk!A786,0))</f>
        <v/>
      </c>
      <c r="H787" s="200" t="str">
        <f ca="1">IF(B787="","",OFFSET(List1!S$11,tisk!A786,0))</f>
        <v/>
      </c>
      <c r="I787" s="198" t="str">
        <f ca="1">IF(B787="","",OFFSET(List1!T$11,tisk!A786,0))</f>
        <v/>
      </c>
      <c r="J787" s="198" t="str">
        <f ca="1">IF(B787="","",OFFSET(List1!U$11,tisk!A786,0))</f>
        <v/>
      </c>
      <c r="K787" s="198" t="str">
        <f ca="1">IF(B787="","",OFFSET(List1!V$11,tisk!A786,0))</f>
        <v/>
      </c>
      <c r="L787" s="198" t="str">
        <f ca="1">IF(B787="","",OFFSET(List1!W$11,tisk!A786,0))</f>
        <v/>
      </c>
      <c r="M787" s="191" t="str">
        <f ca="1">IF(B787="","",OFFSET(List1!X$11,tisk!A786,0))</f>
        <v/>
      </c>
      <c r="N787" s="176"/>
      <c r="O787" s="176"/>
      <c r="P787" s="176"/>
    </row>
    <row r="788" spans="1:16" s="2" customFormat="1" x14ac:dyDescent="0.25">
      <c r="A788" s="51"/>
      <c r="B788" s="198"/>
      <c r="C788" s="3" t="str">
        <f ca="1">IF(B787="","",CONCATENATE("Okres ",OFFSET(List1!G$11,tisk!A786,0),"
","Právní forma","
",OFFSET(List1!H$11,tisk!A786,0),"
","IČO ",OFFSET(List1!I$11,tisk!A786,0),"
 ","B.Ú. ",OFFSET(List1!J$11,tisk!A786,0)))</f>
        <v/>
      </c>
      <c r="D788" s="5" t="str">
        <f ca="1">IF(B787="","",OFFSET(List1!M$11,tisk!A786,0))</f>
        <v/>
      </c>
      <c r="E788" s="199"/>
      <c r="F788" s="47"/>
      <c r="G788" s="191"/>
      <c r="H788" s="200"/>
      <c r="I788" s="198"/>
      <c r="J788" s="198"/>
      <c r="K788" s="198"/>
      <c r="L788" s="198"/>
      <c r="M788" s="191"/>
      <c r="N788" s="176"/>
      <c r="O788" s="176"/>
      <c r="P788" s="176"/>
    </row>
    <row r="789" spans="1:16" s="2" customFormat="1" x14ac:dyDescent="0.25">
      <c r="A789" s="51">
        <f>ROW()/3-1</f>
        <v>262</v>
      </c>
      <c r="B789" s="198"/>
      <c r="C789" s="3" t="str">
        <f ca="1">IF(B787="","",CONCATENATE("Zástupce","
",OFFSET(List1!K$11,tisk!A786,0)))</f>
        <v/>
      </c>
      <c r="D789" s="5" t="str">
        <f ca="1">IF(B787="","",CONCATENATE("Dotace bude použita na:",OFFSET(List1!N$11,tisk!A786,0)))</f>
        <v/>
      </c>
      <c r="E789" s="199"/>
      <c r="F789" s="48" t="str">
        <f ca="1">IF(B787="","",OFFSET(List1!Q$11,tisk!A786,0))</f>
        <v/>
      </c>
      <c r="G789" s="191"/>
      <c r="H789" s="200"/>
      <c r="I789" s="198"/>
      <c r="J789" s="198"/>
      <c r="K789" s="198"/>
      <c r="L789" s="198"/>
      <c r="M789" s="191"/>
      <c r="N789" s="176"/>
      <c r="O789" s="176"/>
      <c r="P789" s="176"/>
    </row>
    <row r="790" spans="1:16" s="2" customFormat="1" x14ac:dyDescent="0.25">
      <c r="A790" s="51"/>
      <c r="B790" s="198" t="str">
        <f ca="1">IF(OFFSET(List1!B$11,tisk!A789,0)&gt;0,OFFSET(List1!B$11,tisk!A789,0),"")</f>
        <v/>
      </c>
      <c r="C790" s="3" t="str">
        <f ca="1">IF(B790="","",CONCATENATE(OFFSET(List1!C$11,tisk!A789,0),"
",OFFSET(List1!D$11,tisk!A789,0),"
",OFFSET(List1!E$11,tisk!A789,0),"
",OFFSET(List1!F$11,tisk!A789,0)))</f>
        <v/>
      </c>
      <c r="D790" s="64" t="str">
        <f ca="1">IF(B790="","",OFFSET(List1!L$11,tisk!A789,0))</f>
        <v/>
      </c>
      <c r="E790" s="199" t="str">
        <f ca="1">IF(B790="","",OFFSET(List1!O$11,tisk!A789,0))</f>
        <v/>
      </c>
      <c r="F790" s="48" t="str">
        <f ca="1">IF(B790="","",OFFSET(List1!P$11,tisk!A789,0))</f>
        <v/>
      </c>
      <c r="G790" s="191" t="str">
        <f ca="1">IF(B790="","",OFFSET(List1!R$11,tisk!A789,0))</f>
        <v/>
      </c>
      <c r="H790" s="200" t="str">
        <f ca="1">IF(B790="","",OFFSET(List1!S$11,tisk!A789,0))</f>
        <v/>
      </c>
      <c r="I790" s="198" t="str">
        <f ca="1">IF(B790="","",OFFSET(List1!T$11,tisk!A789,0))</f>
        <v/>
      </c>
      <c r="J790" s="198" t="str">
        <f ca="1">IF(B790="","",OFFSET(List1!U$11,tisk!A789,0))</f>
        <v/>
      </c>
      <c r="K790" s="198" t="str">
        <f ca="1">IF(B790="","",OFFSET(List1!V$11,tisk!A789,0))</f>
        <v/>
      </c>
      <c r="L790" s="198" t="str">
        <f ca="1">IF(B790="","",OFFSET(List1!W$11,tisk!A789,0))</f>
        <v/>
      </c>
      <c r="M790" s="191" t="str">
        <f ca="1">IF(B790="","",OFFSET(List1!X$11,tisk!A789,0))</f>
        <v/>
      </c>
      <c r="N790" s="176"/>
      <c r="O790" s="176"/>
      <c r="P790" s="176"/>
    </row>
    <row r="791" spans="1:16" s="2" customFormat="1" x14ac:dyDescent="0.25">
      <c r="A791" s="51"/>
      <c r="B791" s="198"/>
      <c r="C791" s="3" t="str">
        <f ca="1">IF(B790="","",CONCATENATE("Okres ",OFFSET(List1!G$11,tisk!A789,0),"
","Právní forma","
",OFFSET(List1!H$11,tisk!A789,0),"
","IČO ",OFFSET(List1!I$11,tisk!A789,0),"
 ","B.Ú. ",OFFSET(List1!J$11,tisk!A789,0)))</f>
        <v/>
      </c>
      <c r="D791" s="5" t="str">
        <f ca="1">IF(B790="","",OFFSET(List1!M$11,tisk!A789,0))</f>
        <v/>
      </c>
      <c r="E791" s="199"/>
      <c r="F791" s="47"/>
      <c r="G791" s="191"/>
      <c r="H791" s="200"/>
      <c r="I791" s="198"/>
      <c r="J791" s="198"/>
      <c r="K791" s="198"/>
      <c r="L791" s="198"/>
      <c r="M791" s="191"/>
      <c r="N791" s="176"/>
      <c r="O791" s="176"/>
      <c r="P791" s="176"/>
    </row>
    <row r="792" spans="1:16" s="2" customFormat="1" x14ac:dyDescent="0.25">
      <c r="A792" s="51">
        <f>ROW()/3-1</f>
        <v>263</v>
      </c>
      <c r="B792" s="198"/>
      <c r="C792" s="3" t="str">
        <f ca="1">IF(B790="","",CONCATENATE("Zástupce","
",OFFSET(List1!K$11,tisk!A789,0)))</f>
        <v/>
      </c>
      <c r="D792" s="5" t="str">
        <f ca="1">IF(B790="","",CONCATENATE("Dotace bude použita na:",OFFSET(List1!N$11,tisk!A789,0)))</f>
        <v/>
      </c>
      <c r="E792" s="199"/>
      <c r="F792" s="48" t="str">
        <f ca="1">IF(B790="","",OFFSET(List1!Q$11,tisk!A789,0))</f>
        <v/>
      </c>
      <c r="G792" s="191"/>
      <c r="H792" s="200"/>
      <c r="I792" s="198"/>
      <c r="J792" s="198"/>
      <c r="K792" s="198"/>
      <c r="L792" s="198"/>
      <c r="M792" s="191"/>
      <c r="N792" s="176"/>
      <c r="O792" s="176"/>
      <c r="P792" s="176"/>
    </row>
    <row r="793" spans="1:16" s="2" customFormat="1" x14ac:dyDescent="0.25">
      <c r="A793" s="51"/>
      <c r="B793" s="198" t="str">
        <f ca="1">IF(OFFSET(List1!B$11,tisk!A792,0)&gt;0,OFFSET(List1!B$11,tisk!A792,0),"")</f>
        <v/>
      </c>
      <c r="C793" s="3" t="str">
        <f ca="1">IF(B793="","",CONCATENATE(OFFSET(List1!C$11,tisk!A792,0),"
",OFFSET(List1!D$11,tisk!A792,0),"
",OFFSET(List1!E$11,tisk!A792,0),"
",OFFSET(List1!F$11,tisk!A792,0)))</f>
        <v/>
      </c>
      <c r="D793" s="64" t="str">
        <f ca="1">IF(B793="","",OFFSET(List1!L$11,tisk!A792,0))</f>
        <v/>
      </c>
      <c r="E793" s="199" t="str">
        <f ca="1">IF(B793="","",OFFSET(List1!O$11,tisk!A792,0))</f>
        <v/>
      </c>
      <c r="F793" s="48" t="str">
        <f ca="1">IF(B793="","",OFFSET(List1!P$11,tisk!A792,0))</f>
        <v/>
      </c>
      <c r="G793" s="191" t="str">
        <f ca="1">IF(B793="","",OFFSET(List1!R$11,tisk!A792,0))</f>
        <v/>
      </c>
      <c r="H793" s="200" t="str">
        <f ca="1">IF(B793="","",OFFSET(List1!S$11,tisk!A792,0))</f>
        <v/>
      </c>
      <c r="I793" s="198" t="str">
        <f ca="1">IF(B793="","",OFFSET(List1!T$11,tisk!A792,0))</f>
        <v/>
      </c>
      <c r="J793" s="198" t="str">
        <f ca="1">IF(B793="","",OFFSET(List1!U$11,tisk!A792,0))</f>
        <v/>
      </c>
      <c r="K793" s="198" t="str">
        <f ca="1">IF(B793="","",OFFSET(List1!V$11,tisk!A792,0))</f>
        <v/>
      </c>
      <c r="L793" s="198" t="str">
        <f ca="1">IF(B793="","",OFFSET(List1!W$11,tisk!A792,0))</f>
        <v/>
      </c>
      <c r="M793" s="191" t="str">
        <f ca="1">IF(B793="","",OFFSET(List1!X$11,tisk!A792,0))</f>
        <v/>
      </c>
      <c r="N793" s="176"/>
      <c r="O793" s="176"/>
      <c r="P793" s="176"/>
    </row>
    <row r="794" spans="1:16" s="2" customFormat="1" x14ac:dyDescent="0.25">
      <c r="A794" s="51"/>
      <c r="B794" s="198"/>
      <c r="C794" s="3" t="str">
        <f ca="1">IF(B793="","",CONCATENATE("Okres ",OFFSET(List1!G$11,tisk!A792,0),"
","Právní forma","
",OFFSET(List1!H$11,tisk!A792,0),"
","IČO ",OFFSET(List1!I$11,tisk!A792,0),"
 ","B.Ú. ",OFFSET(List1!J$11,tisk!A792,0)))</f>
        <v/>
      </c>
      <c r="D794" s="5" t="str">
        <f ca="1">IF(B793="","",OFFSET(List1!M$11,tisk!A792,0))</f>
        <v/>
      </c>
      <c r="E794" s="199"/>
      <c r="F794" s="47"/>
      <c r="G794" s="191"/>
      <c r="H794" s="200"/>
      <c r="I794" s="198"/>
      <c r="J794" s="198"/>
      <c r="K794" s="198"/>
      <c r="L794" s="198"/>
      <c r="M794" s="191"/>
      <c r="N794" s="176"/>
      <c r="O794" s="176"/>
      <c r="P794" s="176"/>
    </row>
    <row r="795" spans="1:16" s="2" customFormat="1" x14ac:dyDescent="0.25">
      <c r="A795" s="51">
        <f>ROW()/3-1</f>
        <v>264</v>
      </c>
      <c r="B795" s="198"/>
      <c r="C795" s="3" t="str">
        <f ca="1">IF(B793="","",CONCATENATE("Zástupce","
",OFFSET(List1!K$11,tisk!A792,0)))</f>
        <v/>
      </c>
      <c r="D795" s="5" t="str">
        <f ca="1">IF(B793="","",CONCATENATE("Dotace bude použita na:",OFFSET(List1!N$11,tisk!A792,0)))</f>
        <v/>
      </c>
      <c r="E795" s="199"/>
      <c r="F795" s="48" t="str">
        <f ca="1">IF(B793="","",OFFSET(List1!Q$11,tisk!A792,0))</f>
        <v/>
      </c>
      <c r="G795" s="191"/>
      <c r="H795" s="200"/>
      <c r="I795" s="198"/>
      <c r="J795" s="198"/>
      <c r="K795" s="198"/>
      <c r="L795" s="198"/>
      <c r="M795" s="191"/>
      <c r="N795" s="176"/>
      <c r="O795" s="176"/>
      <c r="P795" s="176"/>
    </row>
    <row r="796" spans="1:16" s="2" customFormat="1" x14ac:dyDescent="0.25">
      <c r="A796" s="51"/>
      <c r="B796" s="198" t="str">
        <f ca="1">IF(OFFSET(List1!B$11,tisk!A795,0)&gt;0,OFFSET(List1!B$11,tisk!A795,0),"")</f>
        <v/>
      </c>
      <c r="C796" s="3" t="str">
        <f ca="1">IF(B796="","",CONCATENATE(OFFSET(List1!C$11,tisk!A795,0),"
",OFFSET(List1!D$11,tisk!A795,0),"
",OFFSET(List1!E$11,tisk!A795,0),"
",OFFSET(List1!F$11,tisk!A795,0)))</f>
        <v/>
      </c>
      <c r="D796" s="64" t="str">
        <f ca="1">IF(B796="","",OFFSET(List1!L$11,tisk!A795,0))</f>
        <v/>
      </c>
      <c r="E796" s="199" t="str">
        <f ca="1">IF(B796="","",OFFSET(List1!O$11,tisk!A795,0))</f>
        <v/>
      </c>
      <c r="F796" s="48" t="str">
        <f ca="1">IF(B796="","",OFFSET(List1!P$11,tisk!A795,0))</f>
        <v/>
      </c>
      <c r="G796" s="191" t="str">
        <f ca="1">IF(B796="","",OFFSET(List1!R$11,tisk!A795,0))</f>
        <v/>
      </c>
      <c r="H796" s="200" t="str">
        <f ca="1">IF(B796="","",OFFSET(List1!S$11,tisk!A795,0))</f>
        <v/>
      </c>
      <c r="I796" s="198" t="str">
        <f ca="1">IF(B796="","",OFFSET(List1!T$11,tisk!A795,0))</f>
        <v/>
      </c>
      <c r="J796" s="198" t="str">
        <f ca="1">IF(B796="","",OFFSET(List1!U$11,tisk!A795,0))</f>
        <v/>
      </c>
      <c r="K796" s="198" t="str">
        <f ca="1">IF(B796="","",OFFSET(List1!V$11,tisk!A795,0))</f>
        <v/>
      </c>
      <c r="L796" s="198" t="str">
        <f ca="1">IF(B796="","",OFFSET(List1!W$11,tisk!A795,0))</f>
        <v/>
      </c>
      <c r="M796" s="191" t="str">
        <f ca="1">IF(B796="","",OFFSET(List1!X$11,tisk!A795,0))</f>
        <v/>
      </c>
      <c r="N796" s="176"/>
      <c r="O796" s="176"/>
      <c r="P796" s="176"/>
    </row>
    <row r="797" spans="1:16" s="2" customFormat="1" x14ac:dyDescent="0.25">
      <c r="A797" s="51"/>
      <c r="B797" s="198"/>
      <c r="C797" s="3" t="str">
        <f ca="1">IF(B796="","",CONCATENATE("Okres ",OFFSET(List1!G$11,tisk!A795,0),"
","Právní forma","
",OFFSET(List1!H$11,tisk!A795,0),"
","IČO ",OFFSET(List1!I$11,tisk!A795,0),"
 ","B.Ú. ",OFFSET(List1!J$11,tisk!A795,0)))</f>
        <v/>
      </c>
      <c r="D797" s="5" t="str">
        <f ca="1">IF(B796="","",OFFSET(List1!M$11,tisk!A795,0))</f>
        <v/>
      </c>
      <c r="E797" s="199"/>
      <c r="F797" s="47"/>
      <c r="G797" s="191"/>
      <c r="H797" s="200"/>
      <c r="I797" s="198"/>
      <c r="J797" s="198"/>
      <c r="K797" s="198"/>
      <c r="L797" s="198"/>
      <c r="M797" s="191"/>
      <c r="N797" s="176"/>
      <c r="O797" s="176"/>
      <c r="P797" s="176"/>
    </row>
    <row r="798" spans="1:16" s="2" customFormat="1" x14ac:dyDescent="0.25">
      <c r="A798" s="51">
        <f>ROW()/3-1</f>
        <v>265</v>
      </c>
      <c r="B798" s="198"/>
      <c r="C798" s="3" t="str">
        <f ca="1">IF(B796="","",CONCATENATE("Zástupce","
",OFFSET(List1!K$11,tisk!A795,0)))</f>
        <v/>
      </c>
      <c r="D798" s="5" t="str">
        <f ca="1">IF(B796="","",CONCATENATE("Dotace bude použita na:",OFFSET(List1!N$11,tisk!A795,0)))</f>
        <v/>
      </c>
      <c r="E798" s="199"/>
      <c r="F798" s="48" t="str">
        <f ca="1">IF(B796="","",OFFSET(List1!Q$11,tisk!A795,0))</f>
        <v/>
      </c>
      <c r="G798" s="191"/>
      <c r="H798" s="200"/>
      <c r="I798" s="198"/>
      <c r="J798" s="198"/>
      <c r="K798" s="198"/>
      <c r="L798" s="198"/>
      <c r="M798" s="191"/>
      <c r="N798" s="176"/>
      <c r="O798" s="176"/>
      <c r="P798" s="176"/>
    </row>
    <row r="799" spans="1:16" s="2" customFormat="1" x14ac:dyDescent="0.25">
      <c r="A799" s="51"/>
      <c r="B799" s="198" t="str">
        <f ca="1">IF(OFFSET(List1!B$11,tisk!A798,0)&gt;0,OFFSET(List1!B$11,tisk!A798,0),"")</f>
        <v/>
      </c>
      <c r="C799" s="3" t="str">
        <f ca="1">IF(B799="","",CONCATENATE(OFFSET(List1!C$11,tisk!A798,0),"
",OFFSET(List1!D$11,tisk!A798,0),"
",OFFSET(List1!E$11,tisk!A798,0),"
",OFFSET(List1!F$11,tisk!A798,0)))</f>
        <v/>
      </c>
      <c r="D799" s="64" t="str">
        <f ca="1">IF(B799="","",OFFSET(List1!L$11,tisk!A798,0))</f>
        <v/>
      </c>
      <c r="E799" s="199" t="str">
        <f ca="1">IF(B799="","",OFFSET(List1!O$11,tisk!A798,0))</f>
        <v/>
      </c>
      <c r="F799" s="48" t="str">
        <f ca="1">IF(B799="","",OFFSET(List1!P$11,tisk!A798,0))</f>
        <v/>
      </c>
      <c r="G799" s="191" t="str">
        <f ca="1">IF(B799="","",OFFSET(List1!R$11,tisk!A798,0))</f>
        <v/>
      </c>
      <c r="H799" s="200" t="str">
        <f ca="1">IF(B799="","",OFFSET(List1!S$11,tisk!A798,0))</f>
        <v/>
      </c>
      <c r="I799" s="198" t="str">
        <f ca="1">IF(B799="","",OFFSET(List1!T$11,tisk!A798,0))</f>
        <v/>
      </c>
      <c r="J799" s="198" t="str">
        <f ca="1">IF(B799="","",OFFSET(List1!U$11,tisk!A798,0))</f>
        <v/>
      </c>
      <c r="K799" s="198" t="str">
        <f ca="1">IF(B799="","",OFFSET(List1!V$11,tisk!A798,0))</f>
        <v/>
      </c>
      <c r="L799" s="198" t="str">
        <f ca="1">IF(B799="","",OFFSET(List1!W$11,tisk!A798,0))</f>
        <v/>
      </c>
      <c r="M799" s="191" t="str">
        <f ca="1">IF(B799="","",OFFSET(List1!X$11,tisk!A798,0))</f>
        <v/>
      </c>
      <c r="N799" s="176"/>
      <c r="O799" s="176"/>
      <c r="P799" s="176"/>
    </row>
    <row r="800" spans="1:16" s="2" customFormat="1" x14ac:dyDescent="0.25">
      <c r="A800" s="51"/>
      <c r="B800" s="198"/>
      <c r="C800" s="3" t="str">
        <f ca="1">IF(B799="","",CONCATENATE("Okres ",OFFSET(List1!G$11,tisk!A798,0),"
","Právní forma","
",OFFSET(List1!H$11,tisk!A798,0),"
","IČO ",OFFSET(List1!I$11,tisk!A798,0),"
 ","B.Ú. ",OFFSET(List1!J$11,tisk!A798,0)))</f>
        <v/>
      </c>
      <c r="D800" s="5" t="str">
        <f ca="1">IF(B799="","",OFFSET(List1!M$11,tisk!A798,0))</f>
        <v/>
      </c>
      <c r="E800" s="199"/>
      <c r="F800" s="47"/>
      <c r="G800" s="191"/>
      <c r="H800" s="200"/>
      <c r="I800" s="198"/>
      <c r="J800" s="198"/>
      <c r="K800" s="198"/>
      <c r="L800" s="198"/>
      <c r="M800" s="191"/>
      <c r="N800" s="176"/>
      <c r="O800" s="176"/>
      <c r="P800" s="176"/>
    </row>
    <row r="801" spans="1:16" s="2" customFormat="1" x14ac:dyDescent="0.25">
      <c r="A801" s="51">
        <f>ROW()/3-1</f>
        <v>266</v>
      </c>
      <c r="B801" s="198"/>
      <c r="C801" s="3" t="str">
        <f ca="1">IF(B799="","",CONCATENATE("Zástupce","
",OFFSET(List1!K$11,tisk!A798,0)))</f>
        <v/>
      </c>
      <c r="D801" s="5" t="str">
        <f ca="1">IF(B799="","",CONCATENATE("Dotace bude použita na:",OFFSET(List1!N$11,tisk!A798,0)))</f>
        <v/>
      </c>
      <c r="E801" s="199"/>
      <c r="F801" s="48" t="str">
        <f ca="1">IF(B799="","",OFFSET(List1!Q$11,tisk!A798,0))</f>
        <v/>
      </c>
      <c r="G801" s="191"/>
      <c r="H801" s="200"/>
      <c r="I801" s="198"/>
      <c r="J801" s="198"/>
      <c r="K801" s="198"/>
      <c r="L801" s="198"/>
      <c r="M801" s="191"/>
      <c r="N801" s="176"/>
      <c r="O801" s="176"/>
      <c r="P801" s="176"/>
    </row>
    <row r="802" spans="1:16" s="2" customFormat="1" x14ac:dyDescent="0.25">
      <c r="A802" s="51"/>
      <c r="B802" s="198" t="str">
        <f ca="1">IF(OFFSET(List1!B$11,tisk!A801,0)&gt;0,OFFSET(List1!B$11,tisk!A801,0),"")</f>
        <v/>
      </c>
      <c r="C802" s="3" t="str">
        <f ca="1">IF(B802="","",CONCATENATE(OFFSET(List1!C$11,tisk!A801,0),"
",OFFSET(List1!D$11,tisk!A801,0),"
",OFFSET(List1!E$11,tisk!A801,0),"
",OFFSET(List1!F$11,tisk!A801,0)))</f>
        <v/>
      </c>
      <c r="D802" s="64" t="str">
        <f ca="1">IF(B802="","",OFFSET(List1!L$11,tisk!A801,0))</f>
        <v/>
      </c>
      <c r="E802" s="199" t="str">
        <f ca="1">IF(B802="","",OFFSET(List1!O$11,tisk!A801,0))</f>
        <v/>
      </c>
      <c r="F802" s="48" t="str">
        <f ca="1">IF(B802="","",OFFSET(List1!P$11,tisk!A801,0))</f>
        <v/>
      </c>
      <c r="G802" s="191" t="str">
        <f ca="1">IF(B802="","",OFFSET(List1!R$11,tisk!A801,0))</f>
        <v/>
      </c>
      <c r="H802" s="200" t="str">
        <f ca="1">IF(B802="","",OFFSET(List1!S$11,tisk!A801,0))</f>
        <v/>
      </c>
      <c r="I802" s="198" t="str">
        <f ca="1">IF(B802="","",OFFSET(List1!T$11,tisk!A801,0))</f>
        <v/>
      </c>
      <c r="J802" s="198" t="str">
        <f ca="1">IF(B802="","",OFFSET(List1!U$11,tisk!A801,0))</f>
        <v/>
      </c>
      <c r="K802" s="198" t="str">
        <f ca="1">IF(B802="","",OFFSET(List1!V$11,tisk!A801,0))</f>
        <v/>
      </c>
      <c r="L802" s="198" t="str">
        <f ca="1">IF(B802="","",OFFSET(List1!W$11,tisk!A801,0))</f>
        <v/>
      </c>
      <c r="M802" s="191" t="str">
        <f ca="1">IF(B802="","",OFFSET(List1!X$11,tisk!A801,0))</f>
        <v/>
      </c>
      <c r="N802" s="176"/>
      <c r="O802" s="176"/>
      <c r="P802" s="176"/>
    </row>
    <row r="803" spans="1:16" s="2" customFormat="1" x14ac:dyDescent="0.25">
      <c r="A803" s="51"/>
      <c r="B803" s="198"/>
      <c r="C803" s="3" t="str">
        <f ca="1">IF(B802="","",CONCATENATE("Okres ",OFFSET(List1!G$11,tisk!A801,0),"
","Právní forma","
",OFFSET(List1!H$11,tisk!A801,0),"
","IČO ",OFFSET(List1!I$11,tisk!A801,0),"
 ","B.Ú. ",OFFSET(List1!J$11,tisk!A801,0)))</f>
        <v/>
      </c>
      <c r="D803" s="5" t="str">
        <f ca="1">IF(B802="","",OFFSET(List1!M$11,tisk!A801,0))</f>
        <v/>
      </c>
      <c r="E803" s="199"/>
      <c r="F803" s="47"/>
      <c r="G803" s="191"/>
      <c r="H803" s="200"/>
      <c r="I803" s="198"/>
      <c r="J803" s="198"/>
      <c r="K803" s="198"/>
      <c r="L803" s="198"/>
      <c r="M803" s="191"/>
      <c r="N803" s="176"/>
      <c r="O803" s="176"/>
      <c r="P803" s="176"/>
    </row>
    <row r="804" spans="1:16" s="2" customFormat="1" x14ac:dyDescent="0.25">
      <c r="A804" s="51">
        <f>ROW()/3-1</f>
        <v>267</v>
      </c>
      <c r="B804" s="198"/>
      <c r="C804" s="3" t="str">
        <f ca="1">IF(B802="","",CONCATENATE("Zástupce","
",OFFSET(List1!K$11,tisk!A801,0)))</f>
        <v/>
      </c>
      <c r="D804" s="5" t="str">
        <f ca="1">IF(B802="","",CONCATENATE("Dotace bude použita na:",OFFSET(List1!N$11,tisk!A801,0)))</f>
        <v/>
      </c>
      <c r="E804" s="199"/>
      <c r="F804" s="48" t="str">
        <f ca="1">IF(B802="","",OFFSET(List1!Q$11,tisk!A801,0))</f>
        <v/>
      </c>
      <c r="G804" s="191"/>
      <c r="H804" s="200"/>
      <c r="I804" s="198"/>
      <c r="J804" s="198"/>
      <c r="K804" s="198"/>
      <c r="L804" s="198"/>
      <c r="M804" s="191"/>
      <c r="N804" s="176"/>
      <c r="O804" s="176"/>
      <c r="P804" s="176"/>
    </row>
    <row r="805" spans="1:16" s="2" customFormat="1" x14ac:dyDescent="0.25">
      <c r="A805" s="51"/>
      <c r="B805" s="198" t="str">
        <f ca="1">IF(OFFSET(List1!B$11,tisk!A804,0)&gt;0,OFFSET(List1!B$11,tisk!A804,0),"")</f>
        <v/>
      </c>
      <c r="C805" s="3" t="str">
        <f ca="1">IF(B805="","",CONCATENATE(OFFSET(List1!C$11,tisk!A804,0),"
",OFFSET(List1!D$11,tisk!A804,0),"
",OFFSET(List1!E$11,tisk!A804,0),"
",OFFSET(List1!F$11,tisk!A804,0)))</f>
        <v/>
      </c>
      <c r="D805" s="64" t="str">
        <f ca="1">IF(B805="","",OFFSET(List1!L$11,tisk!A804,0))</f>
        <v/>
      </c>
      <c r="E805" s="199" t="str">
        <f ca="1">IF(B805="","",OFFSET(List1!O$11,tisk!A804,0))</f>
        <v/>
      </c>
      <c r="F805" s="48" t="str">
        <f ca="1">IF(B805="","",OFFSET(List1!P$11,tisk!A804,0))</f>
        <v/>
      </c>
      <c r="G805" s="191" t="str">
        <f ca="1">IF(B805="","",OFFSET(List1!R$11,tisk!A804,0))</f>
        <v/>
      </c>
      <c r="H805" s="200" t="str">
        <f ca="1">IF(B805="","",OFFSET(List1!S$11,tisk!A804,0))</f>
        <v/>
      </c>
      <c r="I805" s="198" t="str">
        <f ca="1">IF(B805="","",OFFSET(List1!T$11,tisk!A804,0))</f>
        <v/>
      </c>
      <c r="J805" s="198" t="str">
        <f ca="1">IF(B805="","",OFFSET(List1!U$11,tisk!A804,0))</f>
        <v/>
      </c>
      <c r="K805" s="198" t="str">
        <f ca="1">IF(B805="","",OFFSET(List1!V$11,tisk!A804,0))</f>
        <v/>
      </c>
      <c r="L805" s="198" t="str">
        <f ca="1">IF(B805="","",OFFSET(List1!W$11,tisk!A804,0))</f>
        <v/>
      </c>
      <c r="M805" s="191" t="str">
        <f ca="1">IF(B805="","",OFFSET(List1!X$11,tisk!A804,0))</f>
        <v/>
      </c>
      <c r="N805" s="176"/>
      <c r="O805" s="176"/>
      <c r="P805" s="176"/>
    </row>
    <row r="806" spans="1:16" s="2" customFormat="1" x14ac:dyDescent="0.25">
      <c r="A806" s="51"/>
      <c r="B806" s="198"/>
      <c r="C806" s="3" t="str">
        <f ca="1">IF(B805="","",CONCATENATE("Okres ",OFFSET(List1!G$11,tisk!A804,0),"
","Právní forma","
",OFFSET(List1!H$11,tisk!A804,0),"
","IČO ",OFFSET(List1!I$11,tisk!A804,0),"
 ","B.Ú. ",OFFSET(List1!J$11,tisk!A804,0)))</f>
        <v/>
      </c>
      <c r="D806" s="5" t="str">
        <f ca="1">IF(B805="","",OFFSET(List1!M$11,tisk!A804,0))</f>
        <v/>
      </c>
      <c r="E806" s="199"/>
      <c r="F806" s="47"/>
      <c r="G806" s="191"/>
      <c r="H806" s="200"/>
      <c r="I806" s="198"/>
      <c r="J806" s="198"/>
      <c r="K806" s="198"/>
      <c r="L806" s="198"/>
      <c r="M806" s="191"/>
      <c r="N806" s="176"/>
      <c r="O806" s="176"/>
      <c r="P806" s="176"/>
    </row>
    <row r="807" spans="1:16" s="2" customFormat="1" x14ac:dyDescent="0.25">
      <c r="A807" s="51">
        <f>ROW()/3-1</f>
        <v>268</v>
      </c>
      <c r="B807" s="198"/>
      <c r="C807" s="3" t="str">
        <f ca="1">IF(B805="","",CONCATENATE("Zástupce","
",OFFSET(List1!K$11,tisk!A804,0)))</f>
        <v/>
      </c>
      <c r="D807" s="5" t="str">
        <f ca="1">IF(B805="","",CONCATENATE("Dotace bude použita na:",OFFSET(List1!N$11,tisk!A804,0)))</f>
        <v/>
      </c>
      <c r="E807" s="199"/>
      <c r="F807" s="48" t="str">
        <f ca="1">IF(B805="","",OFFSET(List1!Q$11,tisk!A804,0))</f>
        <v/>
      </c>
      <c r="G807" s="191"/>
      <c r="H807" s="200"/>
      <c r="I807" s="198"/>
      <c r="J807" s="198"/>
      <c r="K807" s="198"/>
      <c r="L807" s="198"/>
      <c r="M807" s="191"/>
      <c r="N807" s="176"/>
      <c r="O807" s="176"/>
      <c r="P807" s="176"/>
    </row>
    <row r="808" spans="1:16" s="2" customFormat="1" x14ac:dyDescent="0.25">
      <c r="A808" s="51"/>
      <c r="B808" s="198" t="str">
        <f ca="1">IF(OFFSET(List1!B$11,tisk!A807,0)&gt;0,OFFSET(List1!B$11,tisk!A807,0),"")</f>
        <v/>
      </c>
      <c r="C808" s="3" t="str">
        <f ca="1">IF(B808="","",CONCATENATE(OFFSET(List1!C$11,tisk!A807,0),"
",OFFSET(List1!D$11,tisk!A807,0),"
",OFFSET(List1!E$11,tisk!A807,0),"
",OFFSET(List1!F$11,tisk!A807,0)))</f>
        <v/>
      </c>
      <c r="D808" s="64" t="str">
        <f ca="1">IF(B808="","",OFFSET(List1!L$11,tisk!A807,0))</f>
        <v/>
      </c>
      <c r="E808" s="199" t="str">
        <f ca="1">IF(B808="","",OFFSET(List1!O$11,tisk!A807,0))</f>
        <v/>
      </c>
      <c r="F808" s="48" t="str">
        <f ca="1">IF(B808="","",OFFSET(List1!P$11,tisk!A807,0))</f>
        <v/>
      </c>
      <c r="G808" s="191" t="str">
        <f ca="1">IF(B808="","",OFFSET(List1!R$11,tisk!A807,0))</f>
        <v/>
      </c>
      <c r="H808" s="200" t="str">
        <f ca="1">IF(B808="","",OFFSET(List1!S$11,tisk!A807,0))</f>
        <v/>
      </c>
      <c r="I808" s="198" t="str">
        <f ca="1">IF(B808="","",OFFSET(List1!T$11,tisk!A807,0))</f>
        <v/>
      </c>
      <c r="J808" s="198" t="str">
        <f ca="1">IF(B808="","",OFFSET(List1!U$11,tisk!A807,0))</f>
        <v/>
      </c>
      <c r="K808" s="198" t="str">
        <f ca="1">IF(B808="","",OFFSET(List1!V$11,tisk!A807,0))</f>
        <v/>
      </c>
      <c r="L808" s="198" t="str">
        <f ca="1">IF(B808="","",OFFSET(List1!W$11,tisk!A807,0))</f>
        <v/>
      </c>
      <c r="M808" s="191" t="str">
        <f ca="1">IF(B808="","",OFFSET(List1!X$11,tisk!A807,0))</f>
        <v/>
      </c>
      <c r="N808" s="176"/>
      <c r="O808" s="176"/>
      <c r="P808" s="176"/>
    </row>
    <row r="809" spans="1:16" s="2" customFormat="1" x14ac:dyDescent="0.25">
      <c r="A809" s="51"/>
      <c r="B809" s="198"/>
      <c r="C809" s="3" t="str">
        <f ca="1">IF(B808="","",CONCATENATE("Okres ",OFFSET(List1!G$11,tisk!A807,0),"
","Právní forma","
",OFFSET(List1!H$11,tisk!A807,0),"
","IČO ",OFFSET(List1!I$11,tisk!A807,0),"
 ","B.Ú. ",OFFSET(List1!J$11,tisk!A807,0)))</f>
        <v/>
      </c>
      <c r="D809" s="5" t="str">
        <f ca="1">IF(B808="","",OFFSET(List1!M$11,tisk!A807,0))</f>
        <v/>
      </c>
      <c r="E809" s="199"/>
      <c r="F809" s="47"/>
      <c r="G809" s="191"/>
      <c r="H809" s="200"/>
      <c r="I809" s="198"/>
      <c r="J809" s="198"/>
      <c r="K809" s="198"/>
      <c r="L809" s="198"/>
      <c r="M809" s="191"/>
      <c r="N809" s="176"/>
      <c r="O809" s="176"/>
      <c r="P809" s="176"/>
    </row>
    <row r="810" spans="1:16" s="2" customFormat="1" x14ac:dyDescent="0.25">
      <c r="A810" s="51">
        <f>ROW()/3-1</f>
        <v>269</v>
      </c>
      <c r="B810" s="198"/>
      <c r="C810" s="3" t="str">
        <f ca="1">IF(B808="","",CONCATENATE("Zástupce","
",OFFSET(List1!K$11,tisk!A807,0)))</f>
        <v/>
      </c>
      <c r="D810" s="5" t="str">
        <f ca="1">IF(B808="","",CONCATENATE("Dotace bude použita na:",OFFSET(List1!N$11,tisk!A807,0)))</f>
        <v/>
      </c>
      <c r="E810" s="199"/>
      <c r="F810" s="48" t="str">
        <f ca="1">IF(B808="","",OFFSET(List1!Q$11,tisk!A807,0))</f>
        <v/>
      </c>
      <c r="G810" s="191"/>
      <c r="H810" s="200"/>
      <c r="I810" s="198"/>
      <c r="J810" s="198"/>
      <c r="K810" s="198"/>
      <c r="L810" s="198"/>
      <c r="M810" s="191"/>
      <c r="N810" s="176"/>
      <c r="O810" s="176"/>
      <c r="P810" s="176"/>
    </row>
    <row r="811" spans="1:16" s="2" customFormat="1" x14ac:dyDescent="0.25">
      <c r="A811" s="51"/>
      <c r="B811" s="198" t="str">
        <f ca="1">IF(OFFSET(List1!B$11,tisk!A810,0)&gt;0,OFFSET(List1!B$11,tisk!A810,0),"")</f>
        <v/>
      </c>
      <c r="C811" s="3" t="str">
        <f ca="1">IF(B811="","",CONCATENATE(OFFSET(List1!C$11,tisk!A810,0),"
",OFFSET(List1!D$11,tisk!A810,0),"
",OFFSET(List1!E$11,tisk!A810,0),"
",OFFSET(List1!F$11,tisk!A810,0)))</f>
        <v/>
      </c>
      <c r="D811" s="64" t="str">
        <f ca="1">IF(B811="","",OFFSET(List1!L$11,tisk!A810,0))</f>
        <v/>
      </c>
      <c r="E811" s="199" t="str">
        <f ca="1">IF(B811="","",OFFSET(List1!O$11,tisk!A810,0))</f>
        <v/>
      </c>
      <c r="F811" s="48" t="str">
        <f ca="1">IF(B811="","",OFFSET(List1!P$11,tisk!A810,0))</f>
        <v/>
      </c>
      <c r="G811" s="191" t="str">
        <f ca="1">IF(B811="","",OFFSET(List1!R$11,tisk!A810,0))</f>
        <v/>
      </c>
      <c r="H811" s="200" t="str">
        <f ca="1">IF(B811="","",OFFSET(List1!S$11,tisk!A810,0))</f>
        <v/>
      </c>
      <c r="I811" s="198" t="str">
        <f ca="1">IF(B811="","",OFFSET(List1!T$11,tisk!A810,0))</f>
        <v/>
      </c>
      <c r="J811" s="198" t="str">
        <f ca="1">IF(B811="","",OFFSET(List1!U$11,tisk!A810,0))</f>
        <v/>
      </c>
      <c r="K811" s="198" t="str">
        <f ca="1">IF(B811="","",OFFSET(List1!V$11,tisk!A810,0))</f>
        <v/>
      </c>
      <c r="L811" s="198" t="str">
        <f ca="1">IF(B811="","",OFFSET(List1!W$11,tisk!A810,0))</f>
        <v/>
      </c>
      <c r="M811" s="191" t="str">
        <f ca="1">IF(B811="","",OFFSET(List1!X$11,tisk!A810,0))</f>
        <v/>
      </c>
      <c r="N811" s="176"/>
      <c r="O811" s="176"/>
      <c r="P811" s="176"/>
    </row>
    <row r="812" spans="1:16" s="2" customFormat="1" x14ac:dyDescent="0.25">
      <c r="A812" s="51"/>
      <c r="B812" s="198"/>
      <c r="C812" s="3" t="str">
        <f ca="1">IF(B811="","",CONCATENATE("Okres ",OFFSET(List1!G$11,tisk!A810,0),"
","Právní forma","
",OFFSET(List1!H$11,tisk!A810,0),"
","IČO ",OFFSET(List1!I$11,tisk!A810,0),"
 ","B.Ú. ",OFFSET(List1!J$11,tisk!A810,0)))</f>
        <v/>
      </c>
      <c r="D812" s="5" t="str">
        <f ca="1">IF(B811="","",OFFSET(List1!M$11,tisk!A810,0))</f>
        <v/>
      </c>
      <c r="E812" s="199"/>
      <c r="F812" s="47"/>
      <c r="G812" s="191"/>
      <c r="H812" s="200"/>
      <c r="I812" s="198"/>
      <c r="J812" s="198"/>
      <c r="K812" s="198"/>
      <c r="L812" s="198"/>
      <c r="M812" s="191"/>
      <c r="N812" s="176"/>
      <c r="O812" s="176"/>
      <c r="P812" s="176"/>
    </row>
    <row r="813" spans="1:16" s="2" customFormat="1" x14ac:dyDescent="0.25">
      <c r="A813" s="51">
        <f>ROW()/3-1</f>
        <v>270</v>
      </c>
      <c r="B813" s="198"/>
      <c r="C813" s="3" t="str">
        <f ca="1">IF(B811="","",CONCATENATE("Zástupce","
",OFFSET(List1!K$11,tisk!A810,0)))</f>
        <v/>
      </c>
      <c r="D813" s="5" t="str">
        <f ca="1">IF(B811="","",CONCATENATE("Dotace bude použita na:",OFFSET(List1!N$11,tisk!A810,0)))</f>
        <v/>
      </c>
      <c r="E813" s="199"/>
      <c r="F813" s="48" t="str">
        <f ca="1">IF(B811="","",OFFSET(List1!Q$11,tisk!A810,0))</f>
        <v/>
      </c>
      <c r="G813" s="191"/>
      <c r="H813" s="200"/>
      <c r="I813" s="198"/>
      <c r="J813" s="198"/>
      <c r="K813" s="198"/>
      <c r="L813" s="198"/>
      <c r="M813" s="191"/>
      <c r="N813" s="176"/>
      <c r="O813" s="176"/>
      <c r="P813" s="176"/>
    </row>
    <row r="814" spans="1:16" s="2" customFormat="1" x14ac:dyDescent="0.25">
      <c r="A814" s="51"/>
      <c r="B814" s="198" t="str">
        <f ca="1">IF(OFFSET(List1!B$11,tisk!A813,0)&gt;0,OFFSET(List1!B$11,tisk!A813,0),"")</f>
        <v/>
      </c>
      <c r="C814" s="3" t="str">
        <f ca="1">IF(B814="","",CONCATENATE(OFFSET(List1!C$11,tisk!A813,0),"
",OFFSET(List1!D$11,tisk!A813,0),"
",OFFSET(List1!E$11,tisk!A813,0),"
",OFFSET(List1!F$11,tisk!A813,0)))</f>
        <v/>
      </c>
      <c r="D814" s="64" t="str">
        <f ca="1">IF(B814="","",OFFSET(List1!L$11,tisk!A813,0))</f>
        <v/>
      </c>
      <c r="E814" s="199" t="str">
        <f ca="1">IF(B814="","",OFFSET(List1!O$11,tisk!A813,0))</f>
        <v/>
      </c>
      <c r="F814" s="48" t="str">
        <f ca="1">IF(B814="","",OFFSET(List1!P$11,tisk!A813,0))</f>
        <v/>
      </c>
      <c r="G814" s="191" t="str">
        <f ca="1">IF(B814="","",OFFSET(List1!R$11,tisk!A813,0))</f>
        <v/>
      </c>
      <c r="H814" s="200" t="str">
        <f ca="1">IF(B814="","",OFFSET(List1!S$11,tisk!A813,0))</f>
        <v/>
      </c>
      <c r="I814" s="198" t="str">
        <f ca="1">IF(B814="","",OFFSET(List1!T$11,tisk!A813,0))</f>
        <v/>
      </c>
      <c r="J814" s="198" t="str">
        <f ca="1">IF(B814="","",OFFSET(List1!U$11,tisk!A813,0))</f>
        <v/>
      </c>
      <c r="K814" s="198" t="str">
        <f ca="1">IF(B814="","",OFFSET(List1!V$11,tisk!A813,0))</f>
        <v/>
      </c>
      <c r="L814" s="198" t="str">
        <f ca="1">IF(B814="","",OFFSET(List1!W$11,tisk!A813,0))</f>
        <v/>
      </c>
      <c r="M814" s="191" t="str">
        <f ca="1">IF(B814="","",OFFSET(List1!X$11,tisk!A813,0))</f>
        <v/>
      </c>
      <c r="N814" s="176"/>
      <c r="O814" s="176"/>
      <c r="P814" s="176"/>
    </row>
    <row r="815" spans="1:16" s="2" customFormat="1" x14ac:dyDescent="0.25">
      <c r="A815" s="51"/>
      <c r="B815" s="198"/>
      <c r="C815" s="3" t="str">
        <f ca="1">IF(B814="","",CONCATENATE("Okres ",OFFSET(List1!G$11,tisk!A813,0),"
","Právní forma","
",OFFSET(List1!H$11,tisk!A813,0),"
","IČO ",OFFSET(List1!I$11,tisk!A813,0),"
 ","B.Ú. ",OFFSET(List1!J$11,tisk!A813,0)))</f>
        <v/>
      </c>
      <c r="D815" s="5" t="str">
        <f ca="1">IF(B814="","",OFFSET(List1!M$11,tisk!A813,0))</f>
        <v/>
      </c>
      <c r="E815" s="199"/>
      <c r="F815" s="47"/>
      <c r="G815" s="191"/>
      <c r="H815" s="200"/>
      <c r="I815" s="198"/>
      <c r="J815" s="198"/>
      <c r="K815" s="198"/>
      <c r="L815" s="198"/>
      <c r="M815" s="191"/>
      <c r="N815" s="176"/>
      <c r="O815" s="176"/>
      <c r="P815" s="176"/>
    </row>
    <row r="816" spans="1:16" s="2" customFormat="1" x14ac:dyDescent="0.25">
      <c r="A816" s="51">
        <f>ROW()/3-1</f>
        <v>271</v>
      </c>
      <c r="B816" s="198"/>
      <c r="C816" s="3" t="str">
        <f ca="1">IF(B814="","",CONCATENATE("Zástupce","
",OFFSET(List1!K$11,tisk!A813,0)))</f>
        <v/>
      </c>
      <c r="D816" s="5" t="str">
        <f ca="1">IF(B814="","",CONCATENATE("Dotace bude použita na:",OFFSET(List1!N$11,tisk!A813,0)))</f>
        <v/>
      </c>
      <c r="E816" s="199"/>
      <c r="F816" s="48" t="str">
        <f ca="1">IF(B814="","",OFFSET(List1!Q$11,tisk!A813,0))</f>
        <v/>
      </c>
      <c r="G816" s="191"/>
      <c r="H816" s="200"/>
      <c r="I816" s="198"/>
      <c r="J816" s="198"/>
      <c r="K816" s="198"/>
      <c r="L816" s="198"/>
      <c r="M816" s="191"/>
      <c r="N816" s="176"/>
      <c r="O816" s="176"/>
      <c r="P816" s="176"/>
    </row>
    <row r="817" spans="1:16" s="2" customFormat="1" x14ac:dyDescent="0.25">
      <c r="A817" s="51"/>
      <c r="B817" s="198" t="str">
        <f ca="1">IF(OFFSET(List1!B$11,tisk!A816,0)&gt;0,OFFSET(List1!B$11,tisk!A816,0),"")</f>
        <v/>
      </c>
      <c r="C817" s="3" t="str">
        <f ca="1">IF(B817="","",CONCATENATE(OFFSET(List1!C$11,tisk!A816,0),"
",OFFSET(List1!D$11,tisk!A816,0),"
",OFFSET(List1!E$11,tisk!A816,0),"
",OFFSET(List1!F$11,tisk!A816,0)))</f>
        <v/>
      </c>
      <c r="D817" s="64" t="str">
        <f ca="1">IF(B817="","",OFFSET(List1!L$11,tisk!A816,0))</f>
        <v/>
      </c>
      <c r="E817" s="199" t="str">
        <f ca="1">IF(B817="","",OFFSET(List1!O$11,tisk!A816,0))</f>
        <v/>
      </c>
      <c r="F817" s="48" t="str">
        <f ca="1">IF(B817="","",OFFSET(List1!P$11,tisk!A816,0))</f>
        <v/>
      </c>
      <c r="G817" s="191" t="str">
        <f ca="1">IF(B817="","",OFFSET(List1!R$11,tisk!A816,0))</f>
        <v/>
      </c>
      <c r="H817" s="200" t="str">
        <f ca="1">IF(B817="","",OFFSET(List1!S$11,tisk!A816,0))</f>
        <v/>
      </c>
      <c r="I817" s="198" t="str">
        <f ca="1">IF(B817="","",OFFSET(List1!T$11,tisk!A816,0))</f>
        <v/>
      </c>
      <c r="J817" s="198" t="str">
        <f ca="1">IF(B817="","",OFFSET(List1!U$11,tisk!A816,0))</f>
        <v/>
      </c>
      <c r="K817" s="198" t="str">
        <f ca="1">IF(B817="","",OFFSET(List1!V$11,tisk!A816,0))</f>
        <v/>
      </c>
      <c r="L817" s="198" t="str">
        <f ca="1">IF(B817="","",OFFSET(List1!W$11,tisk!A816,0))</f>
        <v/>
      </c>
      <c r="M817" s="191" t="str">
        <f ca="1">IF(B817="","",OFFSET(List1!X$11,tisk!A816,0))</f>
        <v/>
      </c>
      <c r="N817" s="176"/>
      <c r="O817" s="176"/>
      <c r="P817" s="176"/>
    </row>
    <row r="818" spans="1:16" s="2" customFormat="1" x14ac:dyDescent="0.25">
      <c r="A818" s="51"/>
      <c r="B818" s="198"/>
      <c r="C818" s="3" t="str">
        <f ca="1">IF(B817="","",CONCATENATE("Okres ",OFFSET(List1!G$11,tisk!A816,0),"
","Právní forma","
",OFFSET(List1!H$11,tisk!A816,0),"
","IČO ",OFFSET(List1!I$11,tisk!A816,0),"
 ","B.Ú. ",OFFSET(List1!J$11,tisk!A816,0)))</f>
        <v/>
      </c>
      <c r="D818" s="5" t="str">
        <f ca="1">IF(B817="","",OFFSET(List1!M$11,tisk!A816,0))</f>
        <v/>
      </c>
      <c r="E818" s="199"/>
      <c r="F818" s="47"/>
      <c r="G818" s="191"/>
      <c r="H818" s="200"/>
      <c r="I818" s="198"/>
      <c r="J818" s="198"/>
      <c r="K818" s="198"/>
      <c r="L818" s="198"/>
      <c r="M818" s="191"/>
      <c r="N818" s="176"/>
      <c r="O818" s="176"/>
      <c r="P818" s="176"/>
    </row>
    <row r="819" spans="1:16" s="2" customFormat="1" x14ac:dyDescent="0.25">
      <c r="A819" s="51">
        <f>ROW()/3-1</f>
        <v>272</v>
      </c>
      <c r="B819" s="198"/>
      <c r="C819" s="3" t="str">
        <f ca="1">IF(B817="","",CONCATENATE("Zástupce","
",OFFSET(List1!K$11,tisk!A816,0)))</f>
        <v/>
      </c>
      <c r="D819" s="5" t="str">
        <f ca="1">IF(B817="","",CONCATENATE("Dotace bude použita na:",OFFSET(List1!N$11,tisk!A816,0)))</f>
        <v/>
      </c>
      <c r="E819" s="199"/>
      <c r="F819" s="48" t="str">
        <f ca="1">IF(B817="","",OFFSET(List1!Q$11,tisk!A816,0))</f>
        <v/>
      </c>
      <c r="G819" s="191"/>
      <c r="H819" s="200"/>
      <c r="I819" s="198"/>
      <c r="J819" s="198"/>
      <c r="K819" s="198"/>
      <c r="L819" s="198"/>
      <c r="M819" s="191"/>
      <c r="N819" s="176"/>
      <c r="O819" s="176"/>
      <c r="P819" s="176"/>
    </row>
    <row r="820" spans="1:16" s="2" customFormat="1" x14ac:dyDescent="0.25">
      <c r="A820" s="51"/>
      <c r="B820" s="198" t="str">
        <f ca="1">IF(OFFSET(List1!B$11,tisk!A819,0)&gt;0,OFFSET(List1!B$11,tisk!A819,0),"")</f>
        <v/>
      </c>
      <c r="C820" s="3" t="str">
        <f ca="1">IF(B820="","",CONCATENATE(OFFSET(List1!C$11,tisk!A819,0),"
",OFFSET(List1!D$11,tisk!A819,0),"
",OFFSET(List1!E$11,tisk!A819,0),"
",OFFSET(List1!F$11,tisk!A819,0)))</f>
        <v/>
      </c>
      <c r="D820" s="64" t="str">
        <f ca="1">IF(B820="","",OFFSET(List1!L$11,tisk!A819,0))</f>
        <v/>
      </c>
      <c r="E820" s="199" t="str">
        <f ca="1">IF(B820="","",OFFSET(List1!O$11,tisk!A819,0))</f>
        <v/>
      </c>
      <c r="F820" s="48" t="str">
        <f ca="1">IF(B820="","",OFFSET(List1!P$11,tisk!A819,0))</f>
        <v/>
      </c>
      <c r="G820" s="191" t="str">
        <f ca="1">IF(B820="","",OFFSET(List1!R$11,tisk!A819,0))</f>
        <v/>
      </c>
      <c r="H820" s="200" t="str">
        <f ca="1">IF(B820="","",OFFSET(List1!S$11,tisk!A819,0))</f>
        <v/>
      </c>
      <c r="I820" s="198" t="str">
        <f ca="1">IF(B820="","",OFFSET(List1!T$11,tisk!A819,0))</f>
        <v/>
      </c>
      <c r="J820" s="198" t="str">
        <f ca="1">IF(B820="","",OFFSET(List1!U$11,tisk!A819,0))</f>
        <v/>
      </c>
      <c r="K820" s="198" t="str">
        <f ca="1">IF(B820="","",OFFSET(List1!V$11,tisk!A819,0))</f>
        <v/>
      </c>
      <c r="L820" s="198" t="str">
        <f ca="1">IF(B820="","",OFFSET(List1!W$11,tisk!A819,0))</f>
        <v/>
      </c>
      <c r="M820" s="191" t="str">
        <f ca="1">IF(B820="","",OFFSET(List1!X$11,tisk!A819,0))</f>
        <v/>
      </c>
      <c r="N820" s="176"/>
      <c r="O820" s="176"/>
      <c r="P820" s="176"/>
    </row>
    <row r="821" spans="1:16" s="2" customFormat="1" x14ac:dyDescent="0.25">
      <c r="A821" s="51"/>
      <c r="B821" s="198"/>
      <c r="C821" s="3" t="str">
        <f ca="1">IF(B820="","",CONCATENATE("Okres ",OFFSET(List1!G$11,tisk!A819,0),"
","Právní forma","
",OFFSET(List1!H$11,tisk!A819,0),"
","IČO ",OFFSET(List1!I$11,tisk!A819,0),"
 ","B.Ú. ",OFFSET(List1!J$11,tisk!A819,0)))</f>
        <v/>
      </c>
      <c r="D821" s="5" t="str">
        <f ca="1">IF(B820="","",OFFSET(List1!M$11,tisk!A819,0))</f>
        <v/>
      </c>
      <c r="E821" s="199"/>
      <c r="F821" s="47"/>
      <c r="G821" s="191"/>
      <c r="H821" s="200"/>
      <c r="I821" s="198"/>
      <c r="J821" s="198"/>
      <c r="K821" s="198"/>
      <c r="L821" s="198"/>
      <c r="M821" s="191"/>
      <c r="N821" s="176"/>
      <c r="O821" s="176"/>
      <c r="P821" s="176"/>
    </row>
    <row r="822" spans="1:16" s="2" customFormat="1" x14ac:dyDescent="0.25">
      <c r="A822" s="51">
        <f>ROW()/3-1</f>
        <v>273</v>
      </c>
      <c r="B822" s="198"/>
      <c r="C822" s="3" t="str">
        <f ca="1">IF(B820="","",CONCATENATE("Zástupce","
",OFFSET(List1!K$11,tisk!A819,0)))</f>
        <v/>
      </c>
      <c r="D822" s="5" t="str">
        <f ca="1">IF(B820="","",CONCATENATE("Dotace bude použita na:",OFFSET(List1!N$11,tisk!A819,0)))</f>
        <v/>
      </c>
      <c r="E822" s="199"/>
      <c r="F822" s="48" t="str">
        <f ca="1">IF(B820="","",OFFSET(List1!Q$11,tisk!A819,0))</f>
        <v/>
      </c>
      <c r="G822" s="191"/>
      <c r="H822" s="200"/>
      <c r="I822" s="198"/>
      <c r="J822" s="198"/>
      <c r="K822" s="198"/>
      <c r="L822" s="198"/>
      <c r="M822" s="191"/>
      <c r="N822" s="176"/>
      <c r="O822" s="176"/>
      <c r="P822" s="176"/>
    </row>
    <row r="823" spans="1:16" s="2" customFormat="1" x14ac:dyDescent="0.25">
      <c r="A823" s="51"/>
      <c r="B823" s="198" t="str">
        <f ca="1">IF(OFFSET(List1!B$11,tisk!A822,0)&gt;0,OFFSET(List1!B$11,tisk!A822,0),"")</f>
        <v/>
      </c>
      <c r="C823" s="3" t="str">
        <f ca="1">IF(B823="","",CONCATENATE(OFFSET(List1!C$11,tisk!A822,0),"
",OFFSET(List1!D$11,tisk!A822,0),"
",OFFSET(List1!E$11,tisk!A822,0),"
",OFFSET(List1!F$11,tisk!A822,0)))</f>
        <v/>
      </c>
      <c r="D823" s="64" t="str">
        <f ca="1">IF(B823="","",OFFSET(List1!L$11,tisk!A822,0))</f>
        <v/>
      </c>
      <c r="E823" s="199" t="str">
        <f ca="1">IF(B823="","",OFFSET(List1!O$11,tisk!A822,0))</f>
        <v/>
      </c>
      <c r="F823" s="48" t="str">
        <f ca="1">IF(B823="","",OFFSET(List1!P$11,tisk!A822,0))</f>
        <v/>
      </c>
      <c r="G823" s="191" t="str">
        <f ca="1">IF(B823="","",OFFSET(List1!R$11,tisk!A822,0))</f>
        <v/>
      </c>
      <c r="H823" s="200" t="str">
        <f ca="1">IF(B823="","",OFFSET(List1!S$11,tisk!A822,0))</f>
        <v/>
      </c>
      <c r="I823" s="198" t="str">
        <f ca="1">IF(B823="","",OFFSET(List1!T$11,tisk!A822,0))</f>
        <v/>
      </c>
      <c r="J823" s="198" t="str">
        <f ca="1">IF(B823="","",OFFSET(List1!U$11,tisk!A822,0))</f>
        <v/>
      </c>
      <c r="K823" s="198" t="str">
        <f ca="1">IF(B823="","",OFFSET(List1!V$11,tisk!A822,0))</f>
        <v/>
      </c>
      <c r="L823" s="198" t="str">
        <f ca="1">IF(B823="","",OFFSET(List1!W$11,tisk!A822,0))</f>
        <v/>
      </c>
      <c r="M823" s="191" t="str">
        <f ca="1">IF(B823="","",OFFSET(List1!X$11,tisk!A822,0))</f>
        <v/>
      </c>
      <c r="N823" s="176"/>
      <c r="O823" s="176"/>
      <c r="P823" s="176"/>
    </row>
    <row r="824" spans="1:16" s="2" customFormat="1" x14ac:dyDescent="0.25">
      <c r="A824" s="51"/>
      <c r="B824" s="198"/>
      <c r="C824" s="3" t="str">
        <f ca="1">IF(B823="","",CONCATENATE("Okres ",OFFSET(List1!G$11,tisk!A822,0),"
","Právní forma","
",OFFSET(List1!H$11,tisk!A822,0),"
","IČO ",OFFSET(List1!I$11,tisk!A822,0),"
 ","B.Ú. ",OFFSET(List1!J$11,tisk!A822,0)))</f>
        <v/>
      </c>
      <c r="D824" s="5" t="str">
        <f ca="1">IF(B823="","",OFFSET(List1!M$11,tisk!A822,0))</f>
        <v/>
      </c>
      <c r="E824" s="199"/>
      <c r="F824" s="47"/>
      <c r="G824" s="191"/>
      <c r="H824" s="200"/>
      <c r="I824" s="198"/>
      <c r="J824" s="198"/>
      <c r="K824" s="198"/>
      <c r="L824" s="198"/>
      <c r="M824" s="191"/>
      <c r="N824" s="176"/>
      <c r="O824" s="176"/>
      <c r="P824" s="176"/>
    </row>
    <row r="825" spans="1:16" s="2" customFormat="1" x14ac:dyDescent="0.25">
      <c r="A825" s="51">
        <f>ROW()/3-1</f>
        <v>274</v>
      </c>
      <c r="B825" s="198"/>
      <c r="C825" s="3" t="str">
        <f ca="1">IF(B823="","",CONCATENATE("Zástupce","
",OFFSET(List1!K$11,tisk!A822,0)))</f>
        <v/>
      </c>
      <c r="D825" s="5" t="str">
        <f ca="1">IF(B823="","",CONCATENATE("Dotace bude použita na:",OFFSET(List1!N$11,tisk!A822,0)))</f>
        <v/>
      </c>
      <c r="E825" s="199"/>
      <c r="F825" s="48" t="str">
        <f ca="1">IF(B823="","",OFFSET(List1!Q$11,tisk!A822,0))</f>
        <v/>
      </c>
      <c r="G825" s="191"/>
      <c r="H825" s="200"/>
      <c r="I825" s="198"/>
      <c r="J825" s="198"/>
      <c r="K825" s="198"/>
      <c r="L825" s="198"/>
      <c r="M825" s="191"/>
      <c r="N825" s="176"/>
      <c r="O825" s="176"/>
      <c r="P825" s="176"/>
    </row>
    <row r="826" spans="1:16" s="2" customFormat="1" x14ac:dyDescent="0.25">
      <c r="A826" s="51"/>
      <c r="B826" s="198" t="str">
        <f ca="1">IF(OFFSET(List1!B$11,tisk!A825,0)&gt;0,OFFSET(List1!B$11,tisk!A825,0),"")</f>
        <v/>
      </c>
      <c r="C826" s="3" t="str">
        <f ca="1">IF(B826="","",CONCATENATE(OFFSET(List1!C$11,tisk!A825,0),"
",OFFSET(List1!D$11,tisk!A825,0),"
",OFFSET(List1!E$11,tisk!A825,0),"
",OFFSET(List1!F$11,tisk!A825,0)))</f>
        <v/>
      </c>
      <c r="D826" s="64" t="str">
        <f ca="1">IF(B826="","",OFFSET(List1!L$11,tisk!A825,0))</f>
        <v/>
      </c>
      <c r="E826" s="199" t="str">
        <f ca="1">IF(B826="","",OFFSET(List1!O$11,tisk!A825,0))</f>
        <v/>
      </c>
      <c r="F826" s="48" t="str">
        <f ca="1">IF(B826="","",OFFSET(List1!P$11,tisk!A825,0))</f>
        <v/>
      </c>
      <c r="G826" s="191" t="str">
        <f ca="1">IF(B826="","",OFFSET(List1!R$11,tisk!A825,0))</f>
        <v/>
      </c>
      <c r="H826" s="200" t="str">
        <f ca="1">IF(B826="","",OFFSET(List1!S$11,tisk!A825,0))</f>
        <v/>
      </c>
      <c r="I826" s="198" t="str">
        <f ca="1">IF(B826="","",OFFSET(List1!T$11,tisk!A825,0))</f>
        <v/>
      </c>
      <c r="J826" s="198" t="str">
        <f ca="1">IF(B826="","",OFFSET(List1!U$11,tisk!A825,0))</f>
        <v/>
      </c>
      <c r="K826" s="198" t="str">
        <f ca="1">IF(B826="","",OFFSET(List1!V$11,tisk!A825,0))</f>
        <v/>
      </c>
      <c r="L826" s="198" t="str">
        <f ca="1">IF(B826="","",OFFSET(List1!W$11,tisk!A825,0))</f>
        <v/>
      </c>
      <c r="M826" s="191" t="str">
        <f ca="1">IF(B826="","",OFFSET(List1!X$11,tisk!A825,0))</f>
        <v/>
      </c>
      <c r="N826" s="176"/>
      <c r="O826" s="176"/>
      <c r="P826" s="176"/>
    </row>
    <row r="827" spans="1:16" s="2" customFormat="1" x14ac:dyDescent="0.25">
      <c r="A827" s="51"/>
      <c r="B827" s="198"/>
      <c r="C827" s="3" t="str">
        <f ca="1">IF(B826="","",CONCATENATE("Okres ",OFFSET(List1!G$11,tisk!A825,0),"
","Právní forma","
",OFFSET(List1!H$11,tisk!A825,0),"
","IČO ",OFFSET(List1!I$11,tisk!A825,0),"
 ","B.Ú. ",OFFSET(List1!J$11,tisk!A825,0)))</f>
        <v/>
      </c>
      <c r="D827" s="5" t="str">
        <f ca="1">IF(B826="","",OFFSET(List1!M$11,tisk!A825,0))</f>
        <v/>
      </c>
      <c r="E827" s="199"/>
      <c r="F827" s="47"/>
      <c r="G827" s="191"/>
      <c r="H827" s="200"/>
      <c r="I827" s="198"/>
      <c r="J827" s="198"/>
      <c r="K827" s="198"/>
      <c r="L827" s="198"/>
      <c r="M827" s="191"/>
      <c r="N827" s="176"/>
      <c r="O827" s="176"/>
      <c r="P827" s="176"/>
    </row>
    <row r="828" spans="1:16" s="2" customFormat="1" x14ac:dyDescent="0.25">
      <c r="A828" s="51">
        <f>ROW()/3-1</f>
        <v>275</v>
      </c>
      <c r="B828" s="198"/>
      <c r="C828" s="3" t="str">
        <f ca="1">IF(B826="","",CONCATENATE("Zástupce","
",OFFSET(List1!K$11,tisk!A825,0)))</f>
        <v/>
      </c>
      <c r="D828" s="5" t="str">
        <f ca="1">IF(B826="","",CONCATENATE("Dotace bude použita na:",OFFSET(List1!N$11,tisk!A825,0)))</f>
        <v/>
      </c>
      <c r="E828" s="199"/>
      <c r="F828" s="48" t="str">
        <f ca="1">IF(B826="","",OFFSET(List1!Q$11,tisk!A825,0))</f>
        <v/>
      </c>
      <c r="G828" s="191"/>
      <c r="H828" s="200"/>
      <c r="I828" s="198"/>
      <c r="J828" s="198"/>
      <c r="K828" s="198"/>
      <c r="L828" s="198"/>
      <c r="M828" s="191"/>
      <c r="N828" s="176"/>
      <c r="O828" s="176"/>
      <c r="P828" s="176"/>
    </row>
    <row r="829" spans="1:16" s="2" customFormat="1" x14ac:dyDescent="0.25">
      <c r="A829" s="51"/>
      <c r="B829" s="198" t="str">
        <f ca="1">IF(OFFSET(List1!B$11,tisk!A828,0)&gt;0,OFFSET(List1!B$11,tisk!A828,0),"")</f>
        <v/>
      </c>
      <c r="C829" s="3" t="str">
        <f ca="1">IF(B829="","",CONCATENATE(OFFSET(List1!C$11,tisk!A828,0),"
",OFFSET(List1!D$11,tisk!A828,0),"
",OFFSET(List1!E$11,tisk!A828,0),"
",OFFSET(List1!F$11,tisk!A828,0)))</f>
        <v/>
      </c>
      <c r="D829" s="64" t="str">
        <f ca="1">IF(B829="","",OFFSET(List1!L$11,tisk!A828,0))</f>
        <v/>
      </c>
      <c r="E829" s="199" t="str">
        <f ca="1">IF(B829="","",OFFSET(List1!O$11,tisk!A828,0))</f>
        <v/>
      </c>
      <c r="F829" s="48" t="str">
        <f ca="1">IF(B829="","",OFFSET(List1!P$11,tisk!A828,0))</f>
        <v/>
      </c>
      <c r="G829" s="191" t="str">
        <f ca="1">IF(B829="","",OFFSET(List1!R$11,tisk!A828,0))</f>
        <v/>
      </c>
      <c r="H829" s="200" t="str">
        <f ca="1">IF(B829="","",OFFSET(List1!S$11,tisk!A828,0))</f>
        <v/>
      </c>
      <c r="I829" s="198" t="str">
        <f ca="1">IF(B829="","",OFFSET(List1!T$11,tisk!A828,0))</f>
        <v/>
      </c>
      <c r="J829" s="198" t="str">
        <f ca="1">IF(B829="","",OFFSET(List1!U$11,tisk!A828,0))</f>
        <v/>
      </c>
      <c r="K829" s="198" t="str">
        <f ca="1">IF(B829="","",OFFSET(List1!V$11,tisk!A828,0))</f>
        <v/>
      </c>
      <c r="L829" s="198" t="str">
        <f ca="1">IF(B829="","",OFFSET(List1!W$11,tisk!A828,0))</f>
        <v/>
      </c>
      <c r="M829" s="191" t="str">
        <f ca="1">IF(B829="","",OFFSET(List1!X$11,tisk!A828,0))</f>
        <v/>
      </c>
      <c r="N829" s="176"/>
      <c r="O829" s="176"/>
      <c r="P829" s="176"/>
    </row>
    <row r="830" spans="1:16" s="2" customFormat="1" x14ac:dyDescent="0.25">
      <c r="A830" s="51"/>
      <c r="B830" s="198"/>
      <c r="C830" s="3" t="str">
        <f ca="1">IF(B829="","",CONCATENATE("Okres ",OFFSET(List1!G$11,tisk!A828,0),"
","Právní forma","
",OFFSET(List1!H$11,tisk!A828,0),"
","IČO ",OFFSET(List1!I$11,tisk!A828,0),"
 ","B.Ú. ",OFFSET(List1!J$11,tisk!A828,0)))</f>
        <v/>
      </c>
      <c r="D830" s="5" t="str">
        <f ca="1">IF(B829="","",OFFSET(List1!M$11,tisk!A828,0))</f>
        <v/>
      </c>
      <c r="E830" s="199"/>
      <c r="F830" s="47"/>
      <c r="G830" s="191"/>
      <c r="H830" s="200"/>
      <c r="I830" s="198"/>
      <c r="J830" s="198"/>
      <c r="K830" s="198"/>
      <c r="L830" s="198"/>
      <c r="M830" s="191"/>
      <c r="N830" s="176"/>
      <c r="O830" s="176"/>
      <c r="P830" s="176"/>
    </row>
    <row r="831" spans="1:16" s="2" customFormat="1" x14ac:dyDescent="0.25">
      <c r="A831" s="51">
        <f>ROW()/3-1</f>
        <v>276</v>
      </c>
      <c r="B831" s="198"/>
      <c r="C831" s="3" t="str">
        <f ca="1">IF(B829="","",CONCATENATE("Zástupce","
",OFFSET(List1!K$11,tisk!A828,0)))</f>
        <v/>
      </c>
      <c r="D831" s="5" t="str">
        <f ca="1">IF(B829="","",CONCATENATE("Dotace bude použita na:",OFFSET(List1!N$11,tisk!A828,0)))</f>
        <v/>
      </c>
      <c r="E831" s="199"/>
      <c r="F831" s="48" t="str">
        <f ca="1">IF(B829="","",OFFSET(List1!Q$11,tisk!A828,0))</f>
        <v/>
      </c>
      <c r="G831" s="191"/>
      <c r="H831" s="200"/>
      <c r="I831" s="198"/>
      <c r="J831" s="198"/>
      <c r="K831" s="198"/>
      <c r="L831" s="198"/>
      <c r="M831" s="191"/>
      <c r="N831" s="176"/>
      <c r="O831" s="176"/>
      <c r="P831" s="176"/>
    </row>
    <row r="832" spans="1:16" s="2" customFormat="1" x14ac:dyDescent="0.25">
      <c r="A832" s="51"/>
      <c r="B832" s="198" t="str">
        <f ca="1">IF(OFFSET(List1!B$11,tisk!A831,0)&gt;0,OFFSET(List1!B$11,tisk!A831,0),"")</f>
        <v/>
      </c>
      <c r="C832" s="3" t="str">
        <f ca="1">IF(B832="","",CONCATENATE(OFFSET(List1!C$11,tisk!A831,0),"
",OFFSET(List1!D$11,tisk!A831,0),"
",OFFSET(List1!E$11,tisk!A831,0),"
",OFFSET(List1!F$11,tisk!A831,0)))</f>
        <v/>
      </c>
      <c r="D832" s="64" t="str">
        <f ca="1">IF(B832="","",OFFSET(List1!L$11,tisk!A831,0))</f>
        <v/>
      </c>
      <c r="E832" s="199" t="str">
        <f ca="1">IF(B832="","",OFFSET(List1!O$11,tisk!A831,0))</f>
        <v/>
      </c>
      <c r="F832" s="48" t="str">
        <f ca="1">IF(B832="","",OFFSET(List1!P$11,tisk!A831,0))</f>
        <v/>
      </c>
      <c r="G832" s="191" t="str">
        <f ca="1">IF(B832="","",OFFSET(List1!R$11,tisk!A831,0))</f>
        <v/>
      </c>
      <c r="H832" s="200" t="str">
        <f ca="1">IF(B832="","",OFFSET(List1!S$11,tisk!A831,0))</f>
        <v/>
      </c>
      <c r="I832" s="198" t="str">
        <f ca="1">IF(B832="","",OFFSET(List1!T$11,tisk!A831,0))</f>
        <v/>
      </c>
      <c r="J832" s="198" t="str">
        <f ca="1">IF(B832="","",OFFSET(List1!U$11,tisk!A831,0))</f>
        <v/>
      </c>
      <c r="K832" s="198" t="str">
        <f ca="1">IF(B832="","",OFFSET(List1!V$11,tisk!A831,0))</f>
        <v/>
      </c>
      <c r="L832" s="198" t="str">
        <f ca="1">IF(B832="","",OFFSET(List1!W$11,tisk!A831,0))</f>
        <v/>
      </c>
      <c r="M832" s="191" t="str">
        <f ca="1">IF(B832="","",OFFSET(List1!X$11,tisk!A831,0))</f>
        <v/>
      </c>
      <c r="N832" s="176"/>
      <c r="O832" s="176"/>
      <c r="P832" s="176"/>
    </row>
    <row r="833" spans="1:16" s="2" customFormat="1" x14ac:dyDescent="0.25">
      <c r="A833" s="51"/>
      <c r="B833" s="198"/>
      <c r="C833" s="3" t="str">
        <f ca="1">IF(B832="","",CONCATENATE("Okres ",OFFSET(List1!G$11,tisk!A831,0),"
","Právní forma","
",OFFSET(List1!H$11,tisk!A831,0),"
","IČO ",OFFSET(List1!I$11,tisk!A831,0),"
 ","B.Ú. ",OFFSET(List1!J$11,tisk!A831,0)))</f>
        <v/>
      </c>
      <c r="D833" s="5" t="str">
        <f ca="1">IF(B832="","",OFFSET(List1!M$11,tisk!A831,0))</f>
        <v/>
      </c>
      <c r="E833" s="199"/>
      <c r="F833" s="47"/>
      <c r="G833" s="191"/>
      <c r="H833" s="200"/>
      <c r="I833" s="198"/>
      <c r="J833" s="198"/>
      <c r="K833" s="198"/>
      <c r="L833" s="198"/>
      <c r="M833" s="191"/>
      <c r="N833" s="176"/>
      <c r="O833" s="176"/>
      <c r="P833" s="176"/>
    </row>
    <row r="834" spans="1:16" s="2" customFormat="1" x14ac:dyDescent="0.25">
      <c r="A834" s="51">
        <f>ROW()/3-1</f>
        <v>277</v>
      </c>
      <c r="B834" s="198"/>
      <c r="C834" s="3" t="str">
        <f ca="1">IF(B832="","",CONCATENATE("Zástupce","
",OFFSET(List1!K$11,tisk!A831,0)))</f>
        <v/>
      </c>
      <c r="D834" s="5" t="str">
        <f ca="1">IF(B832="","",CONCATENATE("Dotace bude použita na:",OFFSET(List1!N$11,tisk!A831,0)))</f>
        <v/>
      </c>
      <c r="E834" s="199"/>
      <c r="F834" s="48" t="str">
        <f ca="1">IF(B832="","",OFFSET(List1!Q$11,tisk!A831,0))</f>
        <v/>
      </c>
      <c r="G834" s="191"/>
      <c r="H834" s="200"/>
      <c r="I834" s="198"/>
      <c r="J834" s="198"/>
      <c r="K834" s="198"/>
      <c r="L834" s="198"/>
      <c r="M834" s="191"/>
      <c r="N834" s="176"/>
      <c r="O834" s="176"/>
      <c r="P834" s="176"/>
    </row>
    <row r="835" spans="1:16" s="2" customFormat="1" x14ac:dyDescent="0.25">
      <c r="A835" s="51"/>
      <c r="B835" s="198" t="str">
        <f ca="1">IF(OFFSET(List1!B$11,tisk!A834,0)&gt;0,OFFSET(List1!B$11,tisk!A834,0),"")</f>
        <v/>
      </c>
      <c r="C835" s="3" t="str">
        <f ca="1">IF(B835="","",CONCATENATE(OFFSET(List1!C$11,tisk!A834,0),"
",OFFSET(List1!D$11,tisk!A834,0),"
",OFFSET(List1!E$11,tisk!A834,0),"
",OFFSET(List1!F$11,tisk!A834,0)))</f>
        <v/>
      </c>
      <c r="D835" s="64" t="str">
        <f ca="1">IF(B835="","",OFFSET(List1!L$11,tisk!A834,0))</f>
        <v/>
      </c>
      <c r="E835" s="199" t="str">
        <f ca="1">IF(B835="","",OFFSET(List1!O$11,tisk!A834,0))</f>
        <v/>
      </c>
      <c r="F835" s="48" t="str">
        <f ca="1">IF(B835="","",OFFSET(List1!P$11,tisk!A834,0))</f>
        <v/>
      </c>
      <c r="G835" s="191" t="str">
        <f ca="1">IF(B835="","",OFFSET(List1!R$11,tisk!A834,0))</f>
        <v/>
      </c>
      <c r="H835" s="200" t="str">
        <f ca="1">IF(B835="","",OFFSET(List1!S$11,tisk!A834,0))</f>
        <v/>
      </c>
      <c r="I835" s="198" t="str">
        <f ca="1">IF(B835="","",OFFSET(List1!T$11,tisk!A834,0))</f>
        <v/>
      </c>
      <c r="J835" s="198" t="str">
        <f ca="1">IF(B835="","",OFFSET(List1!U$11,tisk!A834,0))</f>
        <v/>
      </c>
      <c r="K835" s="198" t="str">
        <f ca="1">IF(B835="","",OFFSET(List1!V$11,tisk!A834,0))</f>
        <v/>
      </c>
      <c r="L835" s="198" t="str">
        <f ca="1">IF(B835="","",OFFSET(List1!W$11,tisk!A834,0))</f>
        <v/>
      </c>
      <c r="M835" s="191" t="str">
        <f ca="1">IF(B835="","",OFFSET(List1!X$11,tisk!A834,0))</f>
        <v/>
      </c>
      <c r="N835" s="176"/>
      <c r="O835" s="176"/>
      <c r="P835" s="176"/>
    </row>
    <row r="836" spans="1:16" s="2" customFormat="1" x14ac:dyDescent="0.25">
      <c r="A836" s="51"/>
      <c r="B836" s="198"/>
      <c r="C836" s="3" t="str">
        <f ca="1">IF(B835="","",CONCATENATE("Okres ",OFFSET(List1!G$11,tisk!A834,0),"
","Právní forma","
",OFFSET(List1!H$11,tisk!A834,0),"
","IČO ",OFFSET(List1!I$11,tisk!A834,0),"
 ","B.Ú. ",OFFSET(List1!J$11,tisk!A834,0)))</f>
        <v/>
      </c>
      <c r="D836" s="5" t="str">
        <f ca="1">IF(B835="","",OFFSET(List1!M$11,tisk!A834,0))</f>
        <v/>
      </c>
      <c r="E836" s="199"/>
      <c r="F836" s="47"/>
      <c r="G836" s="191"/>
      <c r="H836" s="200"/>
      <c r="I836" s="198"/>
      <c r="J836" s="198"/>
      <c r="K836" s="198"/>
      <c r="L836" s="198"/>
      <c r="M836" s="191"/>
      <c r="N836" s="176"/>
      <c r="O836" s="176"/>
      <c r="P836" s="176"/>
    </row>
    <row r="837" spans="1:16" s="2" customFormat="1" x14ac:dyDescent="0.25">
      <c r="A837" s="51">
        <f>ROW()/3-1</f>
        <v>278</v>
      </c>
      <c r="B837" s="198"/>
      <c r="C837" s="3" t="str">
        <f ca="1">IF(B835="","",CONCATENATE("Zástupce","
",OFFSET(List1!K$11,tisk!A834,0)))</f>
        <v/>
      </c>
      <c r="D837" s="5" t="str">
        <f ca="1">IF(B835="","",CONCATENATE("Dotace bude použita na:",OFFSET(List1!N$11,tisk!A834,0)))</f>
        <v/>
      </c>
      <c r="E837" s="199"/>
      <c r="F837" s="48" t="str">
        <f ca="1">IF(B835="","",OFFSET(List1!Q$11,tisk!A834,0))</f>
        <v/>
      </c>
      <c r="G837" s="191"/>
      <c r="H837" s="200"/>
      <c r="I837" s="198"/>
      <c r="J837" s="198"/>
      <c r="K837" s="198"/>
      <c r="L837" s="198"/>
      <c r="M837" s="191"/>
      <c r="N837" s="176"/>
      <c r="O837" s="176"/>
      <c r="P837" s="176"/>
    </row>
    <row r="838" spans="1:16" s="2" customFormat="1" x14ac:dyDescent="0.25">
      <c r="A838" s="51"/>
      <c r="B838" s="198" t="str">
        <f ca="1">IF(OFFSET(List1!B$11,tisk!A837,0)&gt;0,OFFSET(List1!B$11,tisk!A837,0),"")</f>
        <v/>
      </c>
      <c r="C838" s="3" t="str">
        <f ca="1">IF(B838="","",CONCATENATE(OFFSET(List1!C$11,tisk!A837,0),"
",OFFSET(List1!D$11,tisk!A837,0),"
",OFFSET(List1!E$11,tisk!A837,0),"
",OFFSET(List1!F$11,tisk!A837,0)))</f>
        <v/>
      </c>
      <c r="D838" s="64" t="str">
        <f ca="1">IF(B838="","",OFFSET(List1!L$11,tisk!A837,0))</f>
        <v/>
      </c>
      <c r="E838" s="199" t="str">
        <f ca="1">IF(B838="","",OFFSET(List1!O$11,tisk!A837,0))</f>
        <v/>
      </c>
      <c r="F838" s="48" t="str">
        <f ca="1">IF(B838="","",OFFSET(List1!P$11,tisk!A837,0))</f>
        <v/>
      </c>
      <c r="G838" s="191" t="str">
        <f ca="1">IF(B838="","",OFFSET(List1!R$11,tisk!A837,0))</f>
        <v/>
      </c>
      <c r="H838" s="200" t="str">
        <f ca="1">IF(B838="","",OFFSET(List1!S$11,tisk!A837,0))</f>
        <v/>
      </c>
      <c r="I838" s="198" t="str">
        <f ca="1">IF(B838="","",OFFSET(List1!T$11,tisk!A837,0))</f>
        <v/>
      </c>
      <c r="J838" s="198" t="str">
        <f ca="1">IF(B838="","",OFFSET(List1!U$11,tisk!A837,0))</f>
        <v/>
      </c>
      <c r="K838" s="198" t="str">
        <f ca="1">IF(B838="","",OFFSET(List1!V$11,tisk!A837,0))</f>
        <v/>
      </c>
      <c r="L838" s="198" t="str">
        <f ca="1">IF(B838="","",OFFSET(List1!W$11,tisk!A837,0))</f>
        <v/>
      </c>
      <c r="M838" s="191" t="str">
        <f ca="1">IF(B838="","",OFFSET(List1!X$11,tisk!A837,0))</f>
        <v/>
      </c>
      <c r="N838" s="176"/>
      <c r="O838" s="176"/>
      <c r="P838" s="176"/>
    </row>
    <row r="839" spans="1:16" s="2" customFormat="1" x14ac:dyDescent="0.25">
      <c r="A839" s="51"/>
      <c r="B839" s="198"/>
      <c r="C839" s="3" t="str">
        <f ca="1">IF(B838="","",CONCATENATE("Okres ",OFFSET(List1!G$11,tisk!A837,0),"
","Právní forma","
",OFFSET(List1!H$11,tisk!A837,0),"
","IČO ",OFFSET(List1!I$11,tisk!A837,0),"
 ","B.Ú. ",OFFSET(List1!J$11,tisk!A837,0)))</f>
        <v/>
      </c>
      <c r="D839" s="5" t="str">
        <f ca="1">IF(B838="","",OFFSET(List1!M$11,tisk!A837,0))</f>
        <v/>
      </c>
      <c r="E839" s="199"/>
      <c r="F839" s="47"/>
      <c r="G839" s="191"/>
      <c r="H839" s="200"/>
      <c r="I839" s="198"/>
      <c r="J839" s="198"/>
      <c r="K839" s="198"/>
      <c r="L839" s="198"/>
      <c r="M839" s="191"/>
      <c r="N839" s="176"/>
      <c r="O839" s="176"/>
      <c r="P839" s="176"/>
    </row>
    <row r="840" spans="1:16" s="2" customFormat="1" x14ac:dyDescent="0.25">
      <c r="A840" s="51">
        <f>ROW()/3-1</f>
        <v>279</v>
      </c>
      <c r="B840" s="198"/>
      <c r="C840" s="3" t="str">
        <f ca="1">IF(B838="","",CONCATENATE("Zástupce","
",OFFSET(List1!K$11,tisk!A837,0)))</f>
        <v/>
      </c>
      <c r="D840" s="5" t="str">
        <f ca="1">IF(B838="","",CONCATENATE("Dotace bude použita na:",OFFSET(List1!N$11,tisk!A837,0)))</f>
        <v/>
      </c>
      <c r="E840" s="199"/>
      <c r="F840" s="48" t="str">
        <f ca="1">IF(B838="","",OFFSET(List1!Q$11,tisk!A837,0))</f>
        <v/>
      </c>
      <c r="G840" s="191"/>
      <c r="H840" s="200"/>
      <c r="I840" s="198"/>
      <c r="J840" s="198"/>
      <c r="K840" s="198"/>
      <c r="L840" s="198"/>
      <c r="M840" s="191"/>
      <c r="N840" s="176"/>
      <c r="O840" s="176"/>
      <c r="P840" s="176"/>
    </row>
    <row r="841" spans="1:16" s="2" customFormat="1" x14ac:dyDescent="0.25">
      <c r="A841" s="51"/>
      <c r="B841" s="198" t="str">
        <f ca="1">IF(OFFSET(List1!B$11,tisk!A840,0)&gt;0,OFFSET(List1!B$11,tisk!A840,0),"")</f>
        <v/>
      </c>
      <c r="C841" s="3" t="str">
        <f ca="1">IF(B841="","",CONCATENATE(OFFSET(List1!C$11,tisk!A840,0),"
",OFFSET(List1!D$11,tisk!A840,0),"
",OFFSET(List1!E$11,tisk!A840,0),"
",OFFSET(List1!F$11,tisk!A840,0)))</f>
        <v/>
      </c>
      <c r="D841" s="64" t="str">
        <f ca="1">IF(B841="","",OFFSET(List1!L$11,tisk!A840,0))</f>
        <v/>
      </c>
      <c r="E841" s="199" t="str">
        <f ca="1">IF(B841="","",OFFSET(List1!O$11,tisk!A840,0))</f>
        <v/>
      </c>
      <c r="F841" s="48" t="str">
        <f ca="1">IF(B841="","",OFFSET(List1!P$11,tisk!A840,0))</f>
        <v/>
      </c>
      <c r="G841" s="191" t="str">
        <f ca="1">IF(B841="","",OFFSET(List1!R$11,tisk!A840,0))</f>
        <v/>
      </c>
      <c r="H841" s="200" t="str">
        <f ca="1">IF(B841="","",OFFSET(List1!S$11,tisk!A840,0))</f>
        <v/>
      </c>
      <c r="I841" s="198" t="str">
        <f ca="1">IF(B841="","",OFFSET(List1!T$11,tisk!A840,0))</f>
        <v/>
      </c>
      <c r="J841" s="198" t="str">
        <f ca="1">IF(B841="","",OFFSET(List1!U$11,tisk!A840,0))</f>
        <v/>
      </c>
      <c r="K841" s="198" t="str">
        <f ca="1">IF(B841="","",OFFSET(List1!V$11,tisk!A840,0))</f>
        <v/>
      </c>
      <c r="L841" s="198" t="str">
        <f ca="1">IF(B841="","",OFFSET(List1!W$11,tisk!A840,0))</f>
        <v/>
      </c>
      <c r="M841" s="191" t="str">
        <f ca="1">IF(B841="","",OFFSET(List1!X$11,tisk!A840,0))</f>
        <v/>
      </c>
      <c r="N841" s="176"/>
      <c r="O841" s="176"/>
      <c r="P841" s="176"/>
    </row>
    <row r="842" spans="1:16" s="2" customFormat="1" x14ac:dyDescent="0.25">
      <c r="A842" s="51"/>
      <c r="B842" s="198"/>
      <c r="C842" s="3" t="str">
        <f ca="1">IF(B841="","",CONCATENATE("Okres ",OFFSET(List1!G$11,tisk!A840,0),"
","Právní forma","
",OFFSET(List1!H$11,tisk!A840,0),"
","IČO ",OFFSET(List1!I$11,tisk!A840,0),"
 ","B.Ú. ",OFFSET(List1!J$11,tisk!A840,0)))</f>
        <v/>
      </c>
      <c r="D842" s="5" t="str">
        <f ca="1">IF(B841="","",OFFSET(List1!M$11,tisk!A840,0))</f>
        <v/>
      </c>
      <c r="E842" s="199"/>
      <c r="F842" s="47"/>
      <c r="G842" s="191"/>
      <c r="H842" s="200"/>
      <c r="I842" s="198"/>
      <c r="J842" s="198"/>
      <c r="K842" s="198"/>
      <c r="L842" s="198"/>
      <c r="M842" s="191"/>
      <c r="N842" s="176"/>
      <c r="O842" s="176"/>
      <c r="P842" s="176"/>
    </row>
    <row r="843" spans="1:16" s="2" customFormat="1" x14ac:dyDescent="0.25">
      <c r="A843" s="51">
        <f>ROW()/3-1</f>
        <v>280</v>
      </c>
      <c r="B843" s="198"/>
      <c r="C843" s="3" t="str">
        <f ca="1">IF(B841="","",CONCATENATE("Zástupce","
",OFFSET(List1!K$11,tisk!A840,0)))</f>
        <v/>
      </c>
      <c r="D843" s="5" t="str">
        <f ca="1">IF(B841="","",CONCATENATE("Dotace bude použita na:",OFFSET(List1!N$11,tisk!A840,0)))</f>
        <v/>
      </c>
      <c r="E843" s="199"/>
      <c r="F843" s="48" t="str">
        <f ca="1">IF(B841="","",OFFSET(List1!Q$11,tisk!A840,0))</f>
        <v/>
      </c>
      <c r="G843" s="191"/>
      <c r="H843" s="200"/>
      <c r="I843" s="198"/>
      <c r="J843" s="198"/>
      <c r="K843" s="198"/>
      <c r="L843" s="198"/>
      <c r="M843" s="191"/>
      <c r="N843" s="176"/>
      <c r="O843" s="176"/>
      <c r="P843" s="176"/>
    </row>
    <row r="844" spans="1:16" s="2" customFormat="1" x14ac:dyDescent="0.25">
      <c r="A844" s="51"/>
      <c r="B844" s="198" t="str">
        <f ca="1">IF(OFFSET(List1!B$11,tisk!A843,0)&gt;0,OFFSET(List1!B$11,tisk!A843,0),"")</f>
        <v/>
      </c>
      <c r="C844" s="3" t="str">
        <f ca="1">IF(B844="","",CONCATENATE(OFFSET(List1!C$11,tisk!A843,0),"
",OFFSET(List1!D$11,tisk!A843,0),"
",OFFSET(List1!E$11,tisk!A843,0),"
",OFFSET(List1!F$11,tisk!A843,0)))</f>
        <v/>
      </c>
      <c r="D844" s="64" t="str">
        <f ca="1">IF(B844="","",OFFSET(List1!L$11,tisk!A843,0))</f>
        <v/>
      </c>
      <c r="E844" s="199" t="str">
        <f ca="1">IF(B844="","",OFFSET(List1!O$11,tisk!A843,0))</f>
        <v/>
      </c>
      <c r="F844" s="48" t="str">
        <f ca="1">IF(B844="","",OFFSET(List1!P$11,tisk!A843,0))</f>
        <v/>
      </c>
      <c r="G844" s="191" t="str">
        <f ca="1">IF(B844="","",OFFSET(List1!R$11,tisk!A843,0))</f>
        <v/>
      </c>
      <c r="H844" s="200" t="str">
        <f ca="1">IF(B844="","",OFFSET(List1!S$11,tisk!A843,0))</f>
        <v/>
      </c>
      <c r="I844" s="198" t="str">
        <f ca="1">IF(B844="","",OFFSET(List1!T$11,tisk!A843,0))</f>
        <v/>
      </c>
      <c r="J844" s="198" t="str">
        <f ca="1">IF(B844="","",OFFSET(List1!U$11,tisk!A843,0))</f>
        <v/>
      </c>
      <c r="K844" s="198" t="str">
        <f ca="1">IF(B844="","",OFFSET(List1!V$11,tisk!A843,0))</f>
        <v/>
      </c>
      <c r="L844" s="198" t="str">
        <f ca="1">IF(B844="","",OFFSET(List1!W$11,tisk!A843,0))</f>
        <v/>
      </c>
      <c r="M844" s="191" t="str">
        <f ca="1">IF(B844="","",OFFSET(List1!X$11,tisk!A843,0))</f>
        <v/>
      </c>
      <c r="N844" s="176"/>
      <c r="O844" s="176"/>
      <c r="P844" s="176"/>
    </row>
    <row r="845" spans="1:16" s="2" customFormat="1" x14ac:dyDescent="0.25">
      <c r="A845" s="51"/>
      <c r="B845" s="198"/>
      <c r="C845" s="3" t="str">
        <f ca="1">IF(B844="","",CONCATENATE("Okres ",OFFSET(List1!G$11,tisk!A843,0),"
","Právní forma","
",OFFSET(List1!H$11,tisk!A843,0),"
","IČO ",OFFSET(List1!I$11,tisk!A843,0),"
 ","B.Ú. ",OFFSET(List1!J$11,tisk!A843,0)))</f>
        <v/>
      </c>
      <c r="D845" s="5" t="str">
        <f ca="1">IF(B844="","",OFFSET(List1!M$11,tisk!A843,0))</f>
        <v/>
      </c>
      <c r="E845" s="199"/>
      <c r="F845" s="47"/>
      <c r="G845" s="191"/>
      <c r="H845" s="200"/>
      <c r="I845" s="198"/>
      <c r="J845" s="198"/>
      <c r="K845" s="198"/>
      <c r="L845" s="198"/>
      <c r="M845" s="191"/>
      <c r="N845" s="176"/>
      <c r="O845" s="176"/>
      <c r="P845" s="176"/>
    </row>
    <row r="846" spans="1:16" s="2" customFormat="1" x14ac:dyDescent="0.25">
      <c r="A846" s="51">
        <f>ROW()/3-1</f>
        <v>281</v>
      </c>
      <c r="B846" s="198"/>
      <c r="C846" s="3" t="str">
        <f ca="1">IF(B844="","",CONCATENATE("Zástupce","
",OFFSET(List1!K$11,tisk!A843,0)))</f>
        <v/>
      </c>
      <c r="D846" s="5" t="str">
        <f ca="1">IF(B844="","",CONCATENATE("Dotace bude použita na:",OFFSET(List1!N$11,tisk!A843,0)))</f>
        <v/>
      </c>
      <c r="E846" s="199"/>
      <c r="F846" s="48" t="str">
        <f ca="1">IF(B844="","",OFFSET(List1!Q$11,tisk!A843,0))</f>
        <v/>
      </c>
      <c r="G846" s="191"/>
      <c r="H846" s="200"/>
      <c r="I846" s="198"/>
      <c r="J846" s="198"/>
      <c r="K846" s="198"/>
      <c r="L846" s="198"/>
      <c r="M846" s="191"/>
      <c r="N846" s="176"/>
      <c r="O846" s="176"/>
      <c r="P846" s="176"/>
    </row>
    <row r="847" spans="1:16" s="2" customFormat="1" x14ac:dyDescent="0.25">
      <c r="A847" s="51"/>
      <c r="B847" s="198" t="str">
        <f ca="1">IF(OFFSET(List1!B$11,tisk!A846,0)&gt;0,OFFSET(List1!B$11,tisk!A846,0),"")</f>
        <v/>
      </c>
      <c r="C847" s="3" t="str">
        <f ca="1">IF(B847="","",CONCATENATE(OFFSET(List1!C$11,tisk!A846,0),"
",OFFSET(List1!D$11,tisk!A846,0),"
",OFFSET(List1!E$11,tisk!A846,0),"
",OFFSET(List1!F$11,tisk!A846,0)))</f>
        <v/>
      </c>
      <c r="D847" s="64" t="str">
        <f ca="1">IF(B847="","",OFFSET(List1!L$11,tisk!A846,0))</f>
        <v/>
      </c>
      <c r="E847" s="199" t="str">
        <f ca="1">IF(B847="","",OFFSET(List1!O$11,tisk!A846,0))</f>
        <v/>
      </c>
      <c r="F847" s="48" t="str">
        <f ca="1">IF(B847="","",OFFSET(List1!P$11,tisk!A846,0))</f>
        <v/>
      </c>
      <c r="G847" s="191" t="str">
        <f ca="1">IF(B847="","",OFFSET(List1!R$11,tisk!A846,0))</f>
        <v/>
      </c>
      <c r="H847" s="200" t="str">
        <f ca="1">IF(B847="","",OFFSET(List1!S$11,tisk!A846,0))</f>
        <v/>
      </c>
      <c r="I847" s="198" t="str">
        <f ca="1">IF(B847="","",OFFSET(List1!T$11,tisk!A846,0))</f>
        <v/>
      </c>
      <c r="J847" s="198" t="str">
        <f ca="1">IF(B847="","",OFFSET(List1!U$11,tisk!A846,0))</f>
        <v/>
      </c>
      <c r="K847" s="198" t="str">
        <f ca="1">IF(B847="","",OFFSET(List1!V$11,tisk!A846,0))</f>
        <v/>
      </c>
      <c r="L847" s="198" t="str">
        <f ca="1">IF(B847="","",OFFSET(List1!W$11,tisk!A846,0))</f>
        <v/>
      </c>
      <c r="M847" s="191" t="str">
        <f ca="1">IF(B847="","",OFFSET(List1!X$11,tisk!A846,0))</f>
        <v/>
      </c>
      <c r="N847" s="176"/>
      <c r="O847" s="176"/>
      <c r="P847" s="176"/>
    </row>
    <row r="848" spans="1:16" s="2" customFormat="1" x14ac:dyDescent="0.25">
      <c r="A848" s="51"/>
      <c r="B848" s="198"/>
      <c r="C848" s="3" t="str">
        <f ca="1">IF(B847="","",CONCATENATE("Okres ",OFFSET(List1!G$11,tisk!A846,0),"
","Právní forma","
",OFFSET(List1!H$11,tisk!A846,0),"
","IČO ",OFFSET(List1!I$11,tisk!A846,0),"
 ","B.Ú. ",OFFSET(List1!J$11,tisk!A846,0)))</f>
        <v/>
      </c>
      <c r="D848" s="5" t="str">
        <f ca="1">IF(B847="","",OFFSET(List1!M$11,tisk!A846,0))</f>
        <v/>
      </c>
      <c r="E848" s="199"/>
      <c r="F848" s="47"/>
      <c r="G848" s="191"/>
      <c r="H848" s="200"/>
      <c r="I848" s="198"/>
      <c r="J848" s="198"/>
      <c r="K848" s="198"/>
      <c r="L848" s="198"/>
      <c r="M848" s="191"/>
      <c r="N848" s="176"/>
      <c r="O848" s="176"/>
      <c r="P848" s="176"/>
    </row>
    <row r="849" spans="1:16" s="2" customFormat="1" x14ac:dyDescent="0.25">
      <c r="A849" s="51">
        <f>ROW()/3-1</f>
        <v>282</v>
      </c>
      <c r="B849" s="198"/>
      <c r="C849" s="3" t="str">
        <f ca="1">IF(B847="","",CONCATENATE("Zástupce","
",OFFSET(List1!K$11,tisk!A846,0)))</f>
        <v/>
      </c>
      <c r="D849" s="5" t="str">
        <f ca="1">IF(B847="","",CONCATENATE("Dotace bude použita na:",OFFSET(List1!N$11,tisk!A846,0)))</f>
        <v/>
      </c>
      <c r="E849" s="199"/>
      <c r="F849" s="48" t="str">
        <f ca="1">IF(B847="","",OFFSET(List1!Q$11,tisk!A846,0))</f>
        <v/>
      </c>
      <c r="G849" s="191"/>
      <c r="H849" s="200"/>
      <c r="I849" s="198"/>
      <c r="J849" s="198"/>
      <c r="K849" s="198"/>
      <c r="L849" s="198"/>
      <c r="M849" s="191"/>
      <c r="N849" s="176"/>
      <c r="O849" s="176"/>
      <c r="P849" s="176"/>
    </row>
    <row r="850" spans="1:16" s="2" customFormat="1" x14ac:dyDescent="0.25">
      <c r="A850" s="51"/>
      <c r="B850" s="198" t="str">
        <f ca="1">IF(OFFSET(List1!B$11,tisk!A849,0)&gt;0,OFFSET(List1!B$11,tisk!A849,0),"")</f>
        <v/>
      </c>
      <c r="C850" s="3" t="str">
        <f ca="1">IF(B850="","",CONCATENATE(OFFSET(List1!C$11,tisk!A849,0),"
",OFFSET(List1!D$11,tisk!A849,0),"
",OFFSET(List1!E$11,tisk!A849,0),"
",OFFSET(List1!F$11,tisk!A849,0)))</f>
        <v/>
      </c>
      <c r="D850" s="64" t="str">
        <f ca="1">IF(B850="","",OFFSET(List1!L$11,tisk!A849,0))</f>
        <v/>
      </c>
      <c r="E850" s="199" t="str">
        <f ca="1">IF(B850="","",OFFSET(List1!O$11,tisk!A849,0))</f>
        <v/>
      </c>
      <c r="F850" s="48" t="str">
        <f ca="1">IF(B850="","",OFFSET(List1!P$11,tisk!A849,0))</f>
        <v/>
      </c>
      <c r="G850" s="191" t="str">
        <f ca="1">IF(B850="","",OFFSET(List1!R$11,tisk!A849,0))</f>
        <v/>
      </c>
      <c r="H850" s="200" t="str">
        <f ca="1">IF(B850="","",OFFSET(List1!S$11,tisk!A849,0))</f>
        <v/>
      </c>
      <c r="I850" s="198" t="str">
        <f ca="1">IF(B850="","",OFFSET(List1!T$11,tisk!A849,0))</f>
        <v/>
      </c>
      <c r="J850" s="198" t="str">
        <f ca="1">IF(B850="","",OFFSET(List1!U$11,tisk!A849,0))</f>
        <v/>
      </c>
      <c r="K850" s="198" t="str">
        <f ca="1">IF(B850="","",OFFSET(List1!V$11,tisk!A849,0))</f>
        <v/>
      </c>
      <c r="L850" s="198" t="str">
        <f ca="1">IF(B850="","",OFFSET(List1!W$11,tisk!A849,0))</f>
        <v/>
      </c>
      <c r="M850" s="191" t="str">
        <f ca="1">IF(B850="","",OFFSET(List1!X$11,tisk!A849,0))</f>
        <v/>
      </c>
      <c r="N850" s="176"/>
      <c r="O850" s="176"/>
      <c r="P850" s="176"/>
    </row>
    <row r="851" spans="1:16" s="2" customFormat="1" x14ac:dyDescent="0.25">
      <c r="A851" s="51"/>
      <c r="B851" s="198"/>
      <c r="C851" s="3" t="str">
        <f ca="1">IF(B850="","",CONCATENATE("Okres ",OFFSET(List1!G$11,tisk!A849,0),"
","Právní forma","
",OFFSET(List1!H$11,tisk!A849,0),"
","IČO ",OFFSET(List1!I$11,tisk!A849,0),"
 ","B.Ú. ",OFFSET(List1!J$11,tisk!A849,0)))</f>
        <v/>
      </c>
      <c r="D851" s="5" t="str">
        <f ca="1">IF(B850="","",OFFSET(List1!M$11,tisk!A849,0))</f>
        <v/>
      </c>
      <c r="E851" s="199"/>
      <c r="F851" s="47"/>
      <c r="G851" s="191"/>
      <c r="H851" s="200"/>
      <c r="I851" s="198"/>
      <c r="J851" s="198"/>
      <c r="K851" s="198"/>
      <c r="L851" s="198"/>
      <c r="M851" s="191"/>
      <c r="N851" s="176"/>
      <c r="O851" s="176"/>
      <c r="P851" s="176"/>
    </row>
    <row r="852" spans="1:16" s="2" customFormat="1" x14ac:dyDescent="0.25">
      <c r="A852" s="51">
        <f>ROW()/3-1</f>
        <v>283</v>
      </c>
      <c r="B852" s="198"/>
      <c r="C852" s="3" t="str">
        <f ca="1">IF(B850="","",CONCATENATE("Zástupce","
",OFFSET(List1!K$11,tisk!A849,0)))</f>
        <v/>
      </c>
      <c r="D852" s="5" t="str">
        <f ca="1">IF(B850="","",CONCATENATE("Dotace bude použita na:",OFFSET(List1!N$11,tisk!A849,0)))</f>
        <v/>
      </c>
      <c r="E852" s="199"/>
      <c r="F852" s="48" t="str">
        <f ca="1">IF(B850="","",OFFSET(List1!Q$11,tisk!A849,0))</f>
        <v/>
      </c>
      <c r="G852" s="191"/>
      <c r="H852" s="200"/>
      <c r="I852" s="198"/>
      <c r="J852" s="198"/>
      <c r="K852" s="198"/>
      <c r="L852" s="198"/>
      <c r="M852" s="191"/>
      <c r="N852" s="176"/>
      <c r="O852" s="176"/>
      <c r="P852" s="176"/>
    </row>
    <row r="853" spans="1:16" s="2" customFormat="1" x14ac:dyDescent="0.25">
      <c r="A853" s="51"/>
      <c r="B853" s="198" t="str">
        <f ca="1">IF(OFFSET(List1!B$11,tisk!A852,0)&gt;0,OFFSET(List1!B$11,tisk!A852,0),"")</f>
        <v/>
      </c>
      <c r="C853" s="3" t="str">
        <f ca="1">IF(B853="","",CONCATENATE(OFFSET(List1!C$11,tisk!A852,0),"
",OFFSET(List1!D$11,tisk!A852,0),"
",OFFSET(List1!E$11,tisk!A852,0),"
",OFFSET(List1!F$11,tisk!A852,0)))</f>
        <v/>
      </c>
      <c r="D853" s="64" t="str">
        <f ca="1">IF(B853="","",OFFSET(List1!L$11,tisk!A852,0))</f>
        <v/>
      </c>
      <c r="E853" s="199" t="str">
        <f ca="1">IF(B853="","",OFFSET(List1!O$11,tisk!A852,0))</f>
        <v/>
      </c>
      <c r="F853" s="48" t="str">
        <f ca="1">IF(B853="","",OFFSET(List1!P$11,tisk!A852,0))</f>
        <v/>
      </c>
      <c r="G853" s="191" t="str">
        <f ca="1">IF(B853="","",OFFSET(List1!R$11,tisk!A852,0))</f>
        <v/>
      </c>
      <c r="H853" s="200" t="str">
        <f ca="1">IF(B853="","",OFFSET(List1!S$11,tisk!A852,0))</f>
        <v/>
      </c>
      <c r="I853" s="198" t="str">
        <f ca="1">IF(B853="","",OFFSET(List1!T$11,tisk!A852,0))</f>
        <v/>
      </c>
      <c r="J853" s="198" t="str">
        <f ca="1">IF(B853="","",OFFSET(List1!U$11,tisk!A852,0))</f>
        <v/>
      </c>
      <c r="K853" s="198" t="str">
        <f ca="1">IF(B853="","",OFFSET(List1!V$11,tisk!A852,0))</f>
        <v/>
      </c>
      <c r="L853" s="198" t="str">
        <f ca="1">IF(B853="","",OFFSET(List1!W$11,tisk!A852,0))</f>
        <v/>
      </c>
      <c r="M853" s="191" t="str">
        <f ca="1">IF(B853="","",OFFSET(List1!X$11,tisk!A852,0))</f>
        <v/>
      </c>
      <c r="N853" s="176"/>
      <c r="O853" s="176"/>
      <c r="P853" s="176"/>
    </row>
    <row r="854" spans="1:16" s="2" customFormat="1" x14ac:dyDescent="0.25">
      <c r="A854" s="51"/>
      <c r="B854" s="198"/>
      <c r="C854" s="3" t="str">
        <f ca="1">IF(B853="","",CONCATENATE("Okres ",OFFSET(List1!G$11,tisk!A852,0),"
","Právní forma","
",OFFSET(List1!H$11,tisk!A852,0),"
","IČO ",OFFSET(List1!I$11,tisk!A852,0),"
 ","B.Ú. ",OFFSET(List1!J$11,tisk!A852,0)))</f>
        <v/>
      </c>
      <c r="D854" s="5" t="str">
        <f ca="1">IF(B853="","",OFFSET(List1!M$11,tisk!A852,0))</f>
        <v/>
      </c>
      <c r="E854" s="199"/>
      <c r="F854" s="47"/>
      <c r="G854" s="191"/>
      <c r="H854" s="200"/>
      <c r="I854" s="198"/>
      <c r="J854" s="198"/>
      <c r="K854" s="198"/>
      <c r="L854" s="198"/>
      <c r="M854" s="191"/>
      <c r="N854" s="176"/>
      <c r="O854" s="176"/>
      <c r="P854" s="176"/>
    </row>
    <row r="855" spans="1:16" s="2" customFormat="1" x14ac:dyDescent="0.25">
      <c r="A855" s="51">
        <f>ROW()/3-1</f>
        <v>284</v>
      </c>
      <c r="B855" s="198"/>
      <c r="C855" s="3" t="str">
        <f ca="1">IF(B853="","",CONCATENATE("Zástupce","
",OFFSET(List1!K$11,tisk!A852,0)))</f>
        <v/>
      </c>
      <c r="D855" s="5" t="str">
        <f ca="1">IF(B853="","",CONCATENATE("Dotace bude použita na:",OFFSET(List1!N$11,tisk!A852,0)))</f>
        <v/>
      </c>
      <c r="E855" s="199"/>
      <c r="F855" s="48" t="str">
        <f ca="1">IF(B853="","",OFFSET(List1!Q$11,tisk!A852,0))</f>
        <v/>
      </c>
      <c r="G855" s="191"/>
      <c r="H855" s="200"/>
      <c r="I855" s="198"/>
      <c r="J855" s="198"/>
      <c r="K855" s="198"/>
      <c r="L855" s="198"/>
      <c r="M855" s="191"/>
      <c r="N855" s="176"/>
      <c r="O855" s="176"/>
      <c r="P855" s="176"/>
    </row>
    <row r="856" spans="1:16" s="2" customFormat="1" x14ac:dyDescent="0.25">
      <c r="A856" s="51"/>
      <c r="B856" s="198" t="str">
        <f ca="1">IF(OFFSET(List1!B$11,tisk!A855,0)&gt;0,OFFSET(List1!B$11,tisk!A855,0),"")</f>
        <v/>
      </c>
      <c r="C856" s="3" t="str">
        <f ca="1">IF(B856="","",CONCATENATE(OFFSET(List1!C$11,tisk!A855,0),"
",OFFSET(List1!D$11,tisk!A855,0),"
",OFFSET(List1!E$11,tisk!A855,0),"
",OFFSET(List1!F$11,tisk!A855,0)))</f>
        <v/>
      </c>
      <c r="D856" s="64" t="str">
        <f ca="1">IF(B856="","",OFFSET(List1!L$11,tisk!A855,0))</f>
        <v/>
      </c>
      <c r="E856" s="199" t="str">
        <f ca="1">IF(B856="","",OFFSET(List1!O$11,tisk!A855,0))</f>
        <v/>
      </c>
      <c r="F856" s="48" t="str">
        <f ca="1">IF(B856="","",OFFSET(List1!P$11,tisk!A855,0))</f>
        <v/>
      </c>
      <c r="G856" s="191" t="str">
        <f ca="1">IF(B856="","",OFFSET(List1!R$11,tisk!A855,0))</f>
        <v/>
      </c>
      <c r="H856" s="200" t="str">
        <f ca="1">IF(B856="","",OFFSET(List1!S$11,tisk!A855,0))</f>
        <v/>
      </c>
      <c r="I856" s="198" t="str">
        <f ca="1">IF(B856="","",OFFSET(List1!T$11,tisk!A855,0))</f>
        <v/>
      </c>
      <c r="J856" s="198" t="str">
        <f ca="1">IF(B856="","",OFFSET(List1!U$11,tisk!A855,0))</f>
        <v/>
      </c>
      <c r="K856" s="198" t="str">
        <f ca="1">IF(B856="","",OFFSET(List1!V$11,tisk!A855,0))</f>
        <v/>
      </c>
      <c r="L856" s="198" t="str">
        <f ca="1">IF(B856="","",OFFSET(List1!W$11,tisk!A855,0))</f>
        <v/>
      </c>
      <c r="M856" s="191" t="str">
        <f ca="1">IF(B856="","",OFFSET(List1!X$11,tisk!A855,0))</f>
        <v/>
      </c>
      <c r="N856" s="176"/>
      <c r="O856" s="176"/>
      <c r="P856" s="176"/>
    </row>
    <row r="857" spans="1:16" s="2" customFormat="1" x14ac:dyDescent="0.25">
      <c r="A857" s="51"/>
      <c r="B857" s="198"/>
      <c r="C857" s="3" t="str">
        <f ca="1">IF(B856="","",CONCATENATE("Okres ",OFFSET(List1!G$11,tisk!A855,0),"
","Právní forma","
",OFFSET(List1!H$11,tisk!A855,0),"
","IČO ",OFFSET(List1!I$11,tisk!A855,0),"
 ","B.Ú. ",OFFSET(List1!J$11,tisk!A855,0)))</f>
        <v/>
      </c>
      <c r="D857" s="5" t="str">
        <f ca="1">IF(B856="","",OFFSET(List1!M$11,tisk!A855,0))</f>
        <v/>
      </c>
      <c r="E857" s="199"/>
      <c r="F857" s="47"/>
      <c r="G857" s="191"/>
      <c r="H857" s="200"/>
      <c r="I857" s="198"/>
      <c r="J857" s="198"/>
      <c r="K857" s="198"/>
      <c r="L857" s="198"/>
      <c r="M857" s="191"/>
      <c r="N857" s="176"/>
      <c r="O857" s="176"/>
      <c r="P857" s="176"/>
    </row>
    <row r="858" spans="1:16" s="2" customFormat="1" x14ac:dyDescent="0.25">
      <c r="A858" s="51">
        <f>ROW()/3-1</f>
        <v>285</v>
      </c>
      <c r="B858" s="198"/>
      <c r="C858" s="3" t="str">
        <f ca="1">IF(B856="","",CONCATENATE("Zástupce","
",OFFSET(List1!K$11,tisk!A855,0)))</f>
        <v/>
      </c>
      <c r="D858" s="5" t="str">
        <f ca="1">IF(B856="","",CONCATENATE("Dotace bude použita na:",OFFSET(List1!N$11,tisk!A855,0)))</f>
        <v/>
      </c>
      <c r="E858" s="199"/>
      <c r="F858" s="48" t="str">
        <f ca="1">IF(B856="","",OFFSET(List1!Q$11,tisk!A855,0))</f>
        <v/>
      </c>
      <c r="G858" s="191"/>
      <c r="H858" s="200"/>
      <c r="I858" s="198"/>
      <c r="J858" s="198"/>
      <c r="K858" s="198"/>
      <c r="L858" s="198"/>
      <c r="M858" s="191"/>
      <c r="N858" s="176"/>
      <c r="O858" s="176"/>
      <c r="P858" s="176"/>
    </row>
    <row r="859" spans="1:16" s="2" customFormat="1" x14ac:dyDescent="0.25">
      <c r="A859" s="51"/>
      <c r="B859" s="198" t="str">
        <f ca="1">IF(OFFSET(List1!B$11,tisk!A858,0)&gt;0,OFFSET(List1!B$11,tisk!A858,0),"")</f>
        <v/>
      </c>
      <c r="C859" s="3" t="str">
        <f ca="1">IF(B859="","",CONCATENATE(OFFSET(List1!C$11,tisk!A858,0),"
",OFFSET(List1!D$11,tisk!A858,0),"
",OFFSET(List1!E$11,tisk!A858,0),"
",OFFSET(List1!F$11,tisk!A858,0)))</f>
        <v/>
      </c>
      <c r="D859" s="64" t="str">
        <f ca="1">IF(B859="","",OFFSET(List1!L$11,tisk!A858,0))</f>
        <v/>
      </c>
      <c r="E859" s="199" t="str">
        <f ca="1">IF(B859="","",OFFSET(List1!O$11,tisk!A858,0))</f>
        <v/>
      </c>
      <c r="F859" s="48" t="str">
        <f ca="1">IF(B859="","",OFFSET(List1!P$11,tisk!A858,0))</f>
        <v/>
      </c>
      <c r="G859" s="191" t="str">
        <f ca="1">IF(B859="","",OFFSET(List1!R$11,tisk!A858,0))</f>
        <v/>
      </c>
      <c r="H859" s="200" t="str">
        <f ca="1">IF(B859="","",OFFSET(List1!S$11,tisk!A858,0))</f>
        <v/>
      </c>
      <c r="I859" s="198" t="str">
        <f ca="1">IF(B859="","",OFFSET(List1!T$11,tisk!A858,0))</f>
        <v/>
      </c>
      <c r="J859" s="198" t="str">
        <f ca="1">IF(B859="","",OFFSET(List1!U$11,tisk!A858,0))</f>
        <v/>
      </c>
      <c r="K859" s="198" t="str">
        <f ca="1">IF(B859="","",OFFSET(List1!V$11,tisk!A858,0))</f>
        <v/>
      </c>
      <c r="L859" s="198" t="str">
        <f ca="1">IF(B859="","",OFFSET(List1!W$11,tisk!A858,0))</f>
        <v/>
      </c>
      <c r="M859" s="191" t="str">
        <f ca="1">IF(B859="","",OFFSET(List1!X$11,tisk!A858,0))</f>
        <v/>
      </c>
      <c r="N859" s="176"/>
      <c r="O859" s="176"/>
      <c r="P859" s="176"/>
    </row>
    <row r="860" spans="1:16" s="2" customFormat="1" x14ac:dyDescent="0.25">
      <c r="A860" s="51"/>
      <c r="B860" s="198"/>
      <c r="C860" s="3" t="str">
        <f ca="1">IF(B859="","",CONCATENATE("Okres ",OFFSET(List1!G$11,tisk!A858,0),"
","Právní forma","
",OFFSET(List1!H$11,tisk!A858,0),"
","IČO ",OFFSET(List1!I$11,tisk!A858,0),"
 ","B.Ú. ",OFFSET(List1!J$11,tisk!A858,0)))</f>
        <v/>
      </c>
      <c r="D860" s="5" t="str">
        <f ca="1">IF(B859="","",OFFSET(List1!M$11,tisk!A858,0))</f>
        <v/>
      </c>
      <c r="E860" s="199"/>
      <c r="F860" s="47"/>
      <c r="G860" s="191"/>
      <c r="H860" s="200"/>
      <c r="I860" s="198"/>
      <c r="J860" s="198"/>
      <c r="K860" s="198"/>
      <c r="L860" s="198"/>
      <c r="M860" s="191"/>
      <c r="N860" s="176"/>
      <c r="O860" s="176"/>
      <c r="P860" s="176"/>
    </row>
    <row r="861" spans="1:16" s="2" customFormat="1" x14ac:dyDescent="0.25">
      <c r="A861" s="51">
        <f>ROW()/3-1</f>
        <v>286</v>
      </c>
      <c r="B861" s="198"/>
      <c r="C861" s="3" t="str">
        <f ca="1">IF(B859="","",CONCATENATE("Zástupce","
",OFFSET(List1!K$11,tisk!A858,0)))</f>
        <v/>
      </c>
      <c r="D861" s="5" t="str">
        <f ca="1">IF(B859="","",CONCATENATE("Dotace bude použita na:",OFFSET(List1!N$11,tisk!A858,0)))</f>
        <v/>
      </c>
      <c r="E861" s="199"/>
      <c r="F861" s="48" t="str">
        <f ca="1">IF(B859="","",OFFSET(List1!Q$11,tisk!A858,0))</f>
        <v/>
      </c>
      <c r="G861" s="191"/>
      <c r="H861" s="200"/>
      <c r="I861" s="198"/>
      <c r="J861" s="198"/>
      <c r="K861" s="198"/>
      <c r="L861" s="198"/>
      <c r="M861" s="191"/>
      <c r="N861" s="176"/>
      <c r="O861" s="176"/>
      <c r="P861" s="176"/>
    </row>
    <row r="862" spans="1:16" s="2" customFormat="1" x14ac:dyDescent="0.25">
      <c r="A862" s="51"/>
      <c r="B862" s="198" t="str">
        <f ca="1">IF(OFFSET(List1!B$11,tisk!A861,0)&gt;0,OFFSET(List1!B$11,tisk!A861,0),"")</f>
        <v/>
      </c>
      <c r="C862" s="3" t="str">
        <f ca="1">IF(B862="","",CONCATENATE(OFFSET(List1!C$11,tisk!A861,0),"
",OFFSET(List1!D$11,tisk!A861,0),"
",OFFSET(List1!E$11,tisk!A861,0),"
",OFFSET(List1!F$11,tisk!A861,0)))</f>
        <v/>
      </c>
      <c r="D862" s="64" t="str">
        <f ca="1">IF(B862="","",OFFSET(List1!L$11,tisk!A861,0))</f>
        <v/>
      </c>
      <c r="E862" s="199" t="str">
        <f ca="1">IF(B862="","",OFFSET(List1!O$11,tisk!A861,0))</f>
        <v/>
      </c>
      <c r="F862" s="48" t="str">
        <f ca="1">IF(B862="","",OFFSET(List1!P$11,tisk!A861,0))</f>
        <v/>
      </c>
      <c r="G862" s="191" t="str">
        <f ca="1">IF(B862="","",OFFSET(List1!R$11,tisk!A861,0))</f>
        <v/>
      </c>
      <c r="H862" s="200" t="str">
        <f ca="1">IF(B862="","",OFFSET(List1!S$11,tisk!A861,0))</f>
        <v/>
      </c>
      <c r="I862" s="198" t="str">
        <f ca="1">IF(B862="","",OFFSET(List1!T$11,tisk!A861,0))</f>
        <v/>
      </c>
      <c r="J862" s="198" t="str">
        <f ca="1">IF(B862="","",OFFSET(List1!U$11,tisk!A861,0))</f>
        <v/>
      </c>
      <c r="K862" s="198" t="str">
        <f ca="1">IF(B862="","",OFFSET(List1!V$11,tisk!A861,0))</f>
        <v/>
      </c>
      <c r="L862" s="198" t="str">
        <f ca="1">IF(B862="","",OFFSET(List1!W$11,tisk!A861,0))</f>
        <v/>
      </c>
      <c r="M862" s="191" t="str">
        <f ca="1">IF(B862="","",OFFSET(List1!X$11,tisk!A861,0))</f>
        <v/>
      </c>
      <c r="N862" s="176"/>
      <c r="O862" s="176"/>
      <c r="P862" s="176"/>
    </row>
    <row r="863" spans="1:16" s="2" customFormat="1" x14ac:dyDescent="0.25">
      <c r="A863" s="51"/>
      <c r="B863" s="198"/>
      <c r="C863" s="3" t="str">
        <f ca="1">IF(B862="","",CONCATENATE("Okres ",OFFSET(List1!G$11,tisk!A861,0),"
","Právní forma","
",OFFSET(List1!H$11,tisk!A861,0),"
","IČO ",OFFSET(List1!I$11,tisk!A861,0),"
 ","B.Ú. ",OFFSET(List1!J$11,tisk!A861,0)))</f>
        <v/>
      </c>
      <c r="D863" s="5" t="str">
        <f ca="1">IF(B862="","",OFFSET(List1!M$11,tisk!A861,0))</f>
        <v/>
      </c>
      <c r="E863" s="199"/>
      <c r="F863" s="47"/>
      <c r="G863" s="191"/>
      <c r="H863" s="200"/>
      <c r="I863" s="198"/>
      <c r="J863" s="198"/>
      <c r="K863" s="198"/>
      <c r="L863" s="198"/>
      <c r="M863" s="191"/>
      <c r="N863" s="176"/>
      <c r="O863" s="176"/>
      <c r="P863" s="176"/>
    </row>
    <row r="864" spans="1:16" s="2" customFormat="1" x14ac:dyDescent="0.25">
      <c r="A864" s="51">
        <f>ROW()/3-1</f>
        <v>287</v>
      </c>
      <c r="B864" s="198"/>
      <c r="C864" s="3" t="str">
        <f ca="1">IF(B862="","",CONCATENATE("Zástupce","
",OFFSET(List1!K$11,tisk!A861,0)))</f>
        <v/>
      </c>
      <c r="D864" s="5" t="str">
        <f ca="1">IF(B862="","",CONCATENATE("Dotace bude použita na:",OFFSET(List1!N$11,tisk!A861,0)))</f>
        <v/>
      </c>
      <c r="E864" s="199"/>
      <c r="F864" s="48" t="str">
        <f ca="1">IF(B862="","",OFFSET(List1!Q$11,tisk!A861,0))</f>
        <v/>
      </c>
      <c r="G864" s="191"/>
      <c r="H864" s="200"/>
      <c r="I864" s="198"/>
      <c r="J864" s="198"/>
      <c r="K864" s="198"/>
      <c r="L864" s="198"/>
      <c r="M864" s="191"/>
      <c r="N864" s="176"/>
      <c r="O864" s="176"/>
      <c r="P864" s="176"/>
    </row>
    <row r="865" spans="1:16" s="2" customFormat="1" x14ac:dyDescent="0.25">
      <c r="A865" s="51"/>
      <c r="B865" s="198" t="str">
        <f ca="1">IF(OFFSET(List1!B$11,tisk!A864,0)&gt;0,OFFSET(List1!B$11,tisk!A864,0),"")</f>
        <v/>
      </c>
      <c r="C865" s="3" t="str">
        <f ca="1">IF(B865="","",CONCATENATE(OFFSET(List1!C$11,tisk!A864,0),"
",OFFSET(List1!D$11,tisk!A864,0),"
",OFFSET(List1!E$11,tisk!A864,0),"
",OFFSET(List1!F$11,tisk!A864,0)))</f>
        <v/>
      </c>
      <c r="D865" s="64" t="str">
        <f ca="1">IF(B865="","",OFFSET(List1!L$11,tisk!A864,0))</f>
        <v/>
      </c>
      <c r="E865" s="199" t="str">
        <f ca="1">IF(B865="","",OFFSET(List1!O$11,tisk!A864,0))</f>
        <v/>
      </c>
      <c r="F865" s="48" t="str">
        <f ca="1">IF(B865="","",OFFSET(List1!P$11,tisk!A864,0))</f>
        <v/>
      </c>
      <c r="G865" s="191" t="str">
        <f ca="1">IF(B865="","",OFFSET(List1!R$11,tisk!A864,0))</f>
        <v/>
      </c>
      <c r="H865" s="200" t="str">
        <f ca="1">IF(B865="","",OFFSET(List1!S$11,tisk!A864,0))</f>
        <v/>
      </c>
      <c r="I865" s="198" t="str">
        <f ca="1">IF(B865="","",OFFSET(List1!T$11,tisk!A864,0))</f>
        <v/>
      </c>
      <c r="J865" s="198" t="str">
        <f ca="1">IF(B865="","",OFFSET(List1!U$11,tisk!A864,0))</f>
        <v/>
      </c>
      <c r="K865" s="198" t="str">
        <f ca="1">IF(B865="","",OFFSET(List1!V$11,tisk!A864,0))</f>
        <v/>
      </c>
      <c r="L865" s="198" t="str">
        <f ca="1">IF(B865="","",OFFSET(List1!W$11,tisk!A864,0))</f>
        <v/>
      </c>
      <c r="M865" s="191" t="str">
        <f ca="1">IF(B865="","",OFFSET(List1!X$11,tisk!A864,0))</f>
        <v/>
      </c>
      <c r="N865" s="176"/>
      <c r="O865" s="176"/>
      <c r="P865" s="176"/>
    </row>
    <row r="866" spans="1:16" s="2" customFormat="1" x14ac:dyDescent="0.25">
      <c r="A866" s="51"/>
      <c r="B866" s="198"/>
      <c r="C866" s="3" t="str">
        <f ca="1">IF(B865="","",CONCATENATE("Okres ",OFFSET(List1!G$11,tisk!A864,0),"
","Právní forma","
",OFFSET(List1!H$11,tisk!A864,0),"
","IČO ",OFFSET(List1!I$11,tisk!A864,0),"
 ","B.Ú. ",OFFSET(List1!J$11,tisk!A864,0)))</f>
        <v/>
      </c>
      <c r="D866" s="5" t="str">
        <f ca="1">IF(B865="","",OFFSET(List1!M$11,tisk!A864,0))</f>
        <v/>
      </c>
      <c r="E866" s="199"/>
      <c r="F866" s="47"/>
      <c r="G866" s="191"/>
      <c r="H866" s="200"/>
      <c r="I866" s="198"/>
      <c r="J866" s="198"/>
      <c r="K866" s="198"/>
      <c r="L866" s="198"/>
      <c r="M866" s="191"/>
      <c r="N866" s="176"/>
      <c r="O866" s="176"/>
      <c r="P866" s="176"/>
    </row>
    <row r="867" spans="1:16" s="2" customFormat="1" x14ac:dyDescent="0.25">
      <c r="A867" s="51">
        <f>ROW()/3-1</f>
        <v>288</v>
      </c>
      <c r="B867" s="198"/>
      <c r="C867" s="3" t="str">
        <f ca="1">IF(B865="","",CONCATENATE("Zástupce","
",OFFSET(List1!K$11,tisk!A864,0)))</f>
        <v/>
      </c>
      <c r="D867" s="5" t="str">
        <f ca="1">IF(B865="","",CONCATENATE("Dotace bude použita na:",OFFSET(List1!N$11,tisk!A864,0)))</f>
        <v/>
      </c>
      <c r="E867" s="199"/>
      <c r="F867" s="48" t="str">
        <f ca="1">IF(B865="","",OFFSET(List1!Q$11,tisk!A864,0))</f>
        <v/>
      </c>
      <c r="G867" s="191"/>
      <c r="H867" s="200"/>
      <c r="I867" s="198"/>
      <c r="J867" s="198"/>
      <c r="K867" s="198"/>
      <c r="L867" s="198"/>
      <c r="M867" s="191"/>
      <c r="N867" s="176"/>
      <c r="O867" s="176"/>
      <c r="P867" s="176"/>
    </row>
    <row r="868" spans="1:16" s="2" customFormat="1" x14ac:dyDescent="0.25">
      <c r="A868" s="51"/>
      <c r="B868" s="198" t="str">
        <f ca="1">IF(OFFSET(List1!B$11,tisk!A867,0)&gt;0,OFFSET(List1!B$11,tisk!A867,0),"")</f>
        <v/>
      </c>
      <c r="C868" s="3" t="str">
        <f ca="1">IF(B868="","",CONCATENATE(OFFSET(List1!C$11,tisk!A867,0),"
",OFFSET(List1!D$11,tisk!A867,0),"
",OFFSET(List1!E$11,tisk!A867,0),"
",OFFSET(List1!F$11,tisk!A867,0)))</f>
        <v/>
      </c>
      <c r="D868" s="64" t="str">
        <f ca="1">IF(B868="","",OFFSET(List1!L$11,tisk!A867,0))</f>
        <v/>
      </c>
      <c r="E868" s="199" t="str">
        <f ca="1">IF(B868="","",OFFSET(List1!O$11,tisk!A867,0))</f>
        <v/>
      </c>
      <c r="F868" s="48" t="str">
        <f ca="1">IF(B868="","",OFFSET(List1!P$11,tisk!A867,0))</f>
        <v/>
      </c>
      <c r="G868" s="191" t="str">
        <f ca="1">IF(B868="","",OFFSET(List1!R$11,tisk!A867,0))</f>
        <v/>
      </c>
      <c r="H868" s="200" t="str">
        <f ca="1">IF(B868="","",OFFSET(List1!S$11,tisk!A867,0))</f>
        <v/>
      </c>
      <c r="I868" s="198" t="str">
        <f ca="1">IF(B868="","",OFFSET(List1!T$11,tisk!A867,0))</f>
        <v/>
      </c>
      <c r="J868" s="198" t="str">
        <f ca="1">IF(B868="","",OFFSET(List1!U$11,tisk!A867,0))</f>
        <v/>
      </c>
      <c r="K868" s="198" t="str">
        <f ca="1">IF(B868="","",OFFSET(List1!V$11,tisk!A867,0))</f>
        <v/>
      </c>
      <c r="L868" s="198" t="str">
        <f ca="1">IF(B868="","",OFFSET(List1!W$11,tisk!A867,0))</f>
        <v/>
      </c>
      <c r="M868" s="191" t="str">
        <f ca="1">IF(B868="","",OFFSET(List1!X$11,tisk!A867,0))</f>
        <v/>
      </c>
      <c r="N868" s="176"/>
      <c r="O868" s="176"/>
      <c r="P868" s="176"/>
    </row>
    <row r="869" spans="1:16" s="2" customFormat="1" x14ac:dyDescent="0.25">
      <c r="A869" s="51"/>
      <c r="B869" s="198"/>
      <c r="C869" s="3" t="str">
        <f ca="1">IF(B868="","",CONCATENATE("Okres ",OFFSET(List1!G$11,tisk!A867,0),"
","Právní forma","
",OFFSET(List1!H$11,tisk!A867,0),"
","IČO ",OFFSET(List1!I$11,tisk!A867,0),"
 ","B.Ú. ",OFFSET(List1!J$11,tisk!A867,0)))</f>
        <v/>
      </c>
      <c r="D869" s="5" t="str">
        <f ca="1">IF(B868="","",OFFSET(List1!M$11,tisk!A867,0))</f>
        <v/>
      </c>
      <c r="E869" s="199"/>
      <c r="F869" s="47"/>
      <c r="G869" s="191"/>
      <c r="H869" s="200"/>
      <c r="I869" s="198"/>
      <c r="J869" s="198"/>
      <c r="K869" s="198"/>
      <c r="L869" s="198"/>
      <c r="M869" s="191"/>
      <c r="N869" s="176"/>
      <c r="O869" s="176"/>
      <c r="P869" s="176"/>
    </row>
    <row r="870" spans="1:16" s="2" customFormat="1" x14ac:dyDescent="0.25">
      <c r="A870" s="51">
        <f>ROW()/3-1</f>
        <v>289</v>
      </c>
      <c r="B870" s="198"/>
      <c r="C870" s="3" t="str">
        <f ca="1">IF(B868="","",CONCATENATE("Zástupce","
",OFFSET(List1!K$11,tisk!A867,0)))</f>
        <v/>
      </c>
      <c r="D870" s="5" t="str">
        <f ca="1">IF(B868="","",CONCATENATE("Dotace bude použita na:",OFFSET(List1!N$11,tisk!A867,0)))</f>
        <v/>
      </c>
      <c r="E870" s="199"/>
      <c r="F870" s="48" t="str">
        <f ca="1">IF(B868="","",OFFSET(List1!Q$11,tisk!A867,0))</f>
        <v/>
      </c>
      <c r="G870" s="191"/>
      <c r="H870" s="200"/>
      <c r="I870" s="198"/>
      <c r="J870" s="198"/>
      <c r="K870" s="198"/>
      <c r="L870" s="198"/>
      <c r="M870" s="191"/>
      <c r="N870" s="176"/>
      <c r="O870" s="176"/>
      <c r="P870" s="176"/>
    </row>
    <row r="871" spans="1:16" s="2" customFormat="1" x14ac:dyDescent="0.25">
      <c r="A871" s="51"/>
      <c r="B871" s="198" t="str">
        <f ca="1">IF(OFFSET(List1!B$11,tisk!A870,0)&gt;0,OFFSET(List1!B$11,tisk!A870,0),"")</f>
        <v/>
      </c>
      <c r="C871" s="3" t="str">
        <f ca="1">IF(B871="","",CONCATENATE(OFFSET(List1!C$11,tisk!A870,0),"
",OFFSET(List1!D$11,tisk!A870,0),"
",OFFSET(List1!E$11,tisk!A870,0),"
",OFFSET(List1!F$11,tisk!A870,0)))</f>
        <v/>
      </c>
      <c r="D871" s="64" t="str">
        <f ca="1">IF(B871="","",OFFSET(List1!L$11,tisk!A870,0))</f>
        <v/>
      </c>
      <c r="E871" s="199" t="str">
        <f ca="1">IF(B871="","",OFFSET(List1!O$11,tisk!A870,0))</f>
        <v/>
      </c>
      <c r="F871" s="48" t="str">
        <f ca="1">IF(B871="","",OFFSET(List1!P$11,tisk!A870,0))</f>
        <v/>
      </c>
      <c r="G871" s="191" t="str">
        <f ca="1">IF(B871="","",OFFSET(List1!R$11,tisk!A870,0))</f>
        <v/>
      </c>
      <c r="H871" s="200" t="str">
        <f ca="1">IF(B871="","",OFFSET(List1!S$11,tisk!A870,0))</f>
        <v/>
      </c>
      <c r="I871" s="198" t="str">
        <f ca="1">IF(B871="","",OFFSET(List1!T$11,tisk!A870,0))</f>
        <v/>
      </c>
      <c r="J871" s="198" t="str">
        <f ca="1">IF(B871="","",OFFSET(List1!U$11,tisk!A870,0))</f>
        <v/>
      </c>
      <c r="K871" s="198" t="str">
        <f ca="1">IF(B871="","",OFFSET(List1!V$11,tisk!A870,0))</f>
        <v/>
      </c>
      <c r="L871" s="198" t="str">
        <f ca="1">IF(B871="","",OFFSET(List1!W$11,tisk!A870,0))</f>
        <v/>
      </c>
      <c r="M871" s="191" t="str">
        <f ca="1">IF(B871="","",OFFSET(List1!X$11,tisk!A870,0))</f>
        <v/>
      </c>
      <c r="N871" s="176"/>
      <c r="O871" s="176"/>
      <c r="P871" s="176"/>
    </row>
    <row r="872" spans="1:16" s="2" customFormat="1" x14ac:dyDescent="0.25">
      <c r="A872" s="51"/>
      <c r="B872" s="198"/>
      <c r="C872" s="3" t="str">
        <f ca="1">IF(B871="","",CONCATENATE("Okres ",OFFSET(List1!G$11,tisk!A870,0),"
","Právní forma","
",OFFSET(List1!H$11,tisk!A870,0),"
","IČO ",OFFSET(List1!I$11,tisk!A870,0),"
 ","B.Ú. ",OFFSET(List1!J$11,tisk!A870,0)))</f>
        <v/>
      </c>
      <c r="D872" s="5" t="str">
        <f ca="1">IF(B871="","",OFFSET(List1!M$11,tisk!A870,0))</f>
        <v/>
      </c>
      <c r="E872" s="199"/>
      <c r="F872" s="47"/>
      <c r="G872" s="191"/>
      <c r="H872" s="200"/>
      <c r="I872" s="198"/>
      <c r="J872" s="198"/>
      <c r="K872" s="198"/>
      <c r="L872" s="198"/>
      <c r="M872" s="191"/>
      <c r="N872" s="176"/>
      <c r="O872" s="176"/>
      <c r="P872" s="176"/>
    </row>
    <row r="873" spans="1:16" s="2" customFormat="1" x14ac:dyDescent="0.25">
      <c r="A873" s="51">
        <f>ROW()/3-1</f>
        <v>290</v>
      </c>
      <c r="B873" s="198"/>
      <c r="C873" s="3" t="str">
        <f ca="1">IF(B871="","",CONCATENATE("Zástupce","
",OFFSET(List1!K$11,tisk!A870,0)))</f>
        <v/>
      </c>
      <c r="D873" s="5" t="str">
        <f ca="1">IF(B871="","",CONCATENATE("Dotace bude použita na:",OFFSET(List1!N$11,tisk!A870,0)))</f>
        <v/>
      </c>
      <c r="E873" s="199"/>
      <c r="F873" s="48" t="str">
        <f ca="1">IF(B871="","",OFFSET(List1!Q$11,tisk!A870,0))</f>
        <v/>
      </c>
      <c r="G873" s="191"/>
      <c r="H873" s="200"/>
      <c r="I873" s="198"/>
      <c r="J873" s="198"/>
      <c r="K873" s="198"/>
      <c r="L873" s="198"/>
      <c r="M873" s="191"/>
      <c r="N873" s="176"/>
      <c r="O873" s="176"/>
      <c r="P873" s="176"/>
    </row>
    <row r="874" spans="1:16" s="2" customFormat="1" x14ac:dyDescent="0.25">
      <c r="A874" s="51"/>
      <c r="B874" s="198" t="str">
        <f ca="1">IF(OFFSET(List1!B$11,tisk!A873,0)&gt;0,OFFSET(List1!B$11,tisk!A873,0),"")</f>
        <v/>
      </c>
      <c r="C874" s="3" t="str">
        <f ca="1">IF(B874="","",CONCATENATE(OFFSET(List1!C$11,tisk!A873,0),"
",OFFSET(List1!D$11,tisk!A873,0),"
",OFFSET(List1!E$11,tisk!A873,0),"
",OFFSET(List1!F$11,tisk!A873,0)))</f>
        <v/>
      </c>
      <c r="D874" s="64" t="str">
        <f ca="1">IF(B874="","",OFFSET(List1!L$11,tisk!A873,0))</f>
        <v/>
      </c>
      <c r="E874" s="199" t="str">
        <f ca="1">IF(B874="","",OFFSET(List1!O$11,tisk!A873,0))</f>
        <v/>
      </c>
      <c r="F874" s="48" t="str">
        <f ca="1">IF(B874="","",OFFSET(List1!P$11,tisk!A873,0))</f>
        <v/>
      </c>
      <c r="G874" s="191" t="str">
        <f ca="1">IF(B874="","",OFFSET(List1!R$11,tisk!A873,0))</f>
        <v/>
      </c>
      <c r="H874" s="200" t="str">
        <f ca="1">IF(B874="","",OFFSET(List1!S$11,tisk!A873,0))</f>
        <v/>
      </c>
      <c r="I874" s="198" t="str">
        <f ca="1">IF(B874="","",OFFSET(List1!T$11,tisk!A873,0))</f>
        <v/>
      </c>
      <c r="J874" s="198" t="str">
        <f ca="1">IF(B874="","",OFFSET(List1!U$11,tisk!A873,0))</f>
        <v/>
      </c>
      <c r="K874" s="198" t="str">
        <f ca="1">IF(B874="","",OFFSET(List1!V$11,tisk!A873,0))</f>
        <v/>
      </c>
      <c r="L874" s="198" t="str">
        <f ca="1">IF(B874="","",OFFSET(List1!W$11,tisk!A873,0))</f>
        <v/>
      </c>
      <c r="M874" s="191" t="str">
        <f ca="1">IF(B874="","",OFFSET(List1!X$11,tisk!A873,0))</f>
        <v/>
      </c>
      <c r="N874" s="176"/>
      <c r="O874" s="176"/>
      <c r="P874" s="176"/>
    </row>
    <row r="875" spans="1:16" s="2" customFormat="1" x14ac:dyDescent="0.25">
      <c r="A875" s="51"/>
      <c r="B875" s="198"/>
      <c r="C875" s="3" t="str">
        <f ca="1">IF(B874="","",CONCATENATE("Okres ",OFFSET(List1!G$11,tisk!A873,0),"
","Právní forma","
",OFFSET(List1!H$11,tisk!A873,0),"
","IČO ",OFFSET(List1!I$11,tisk!A873,0),"
 ","B.Ú. ",OFFSET(List1!J$11,tisk!A873,0)))</f>
        <v/>
      </c>
      <c r="D875" s="5" t="str">
        <f ca="1">IF(B874="","",OFFSET(List1!M$11,tisk!A873,0))</f>
        <v/>
      </c>
      <c r="E875" s="199"/>
      <c r="F875" s="47"/>
      <c r="G875" s="191"/>
      <c r="H875" s="200"/>
      <c r="I875" s="198"/>
      <c r="J875" s="198"/>
      <c r="K875" s="198"/>
      <c r="L875" s="198"/>
      <c r="M875" s="191"/>
      <c r="N875" s="176"/>
      <c r="O875" s="176"/>
      <c r="P875" s="176"/>
    </row>
    <row r="876" spans="1:16" s="2" customFormat="1" x14ac:dyDescent="0.25">
      <c r="A876" s="51">
        <f>ROW()/3-1</f>
        <v>291</v>
      </c>
      <c r="B876" s="198"/>
      <c r="C876" s="3" t="str">
        <f ca="1">IF(B874="","",CONCATENATE("Zástupce","
",OFFSET(List1!K$11,tisk!A873,0)))</f>
        <v/>
      </c>
      <c r="D876" s="5" t="str">
        <f ca="1">IF(B874="","",CONCATENATE("Dotace bude použita na:",OFFSET(List1!N$11,tisk!A873,0)))</f>
        <v/>
      </c>
      <c r="E876" s="199"/>
      <c r="F876" s="48" t="str">
        <f ca="1">IF(B874="","",OFFSET(List1!Q$11,tisk!A873,0))</f>
        <v/>
      </c>
      <c r="G876" s="191"/>
      <c r="H876" s="200"/>
      <c r="I876" s="198"/>
      <c r="J876" s="198"/>
      <c r="K876" s="198"/>
      <c r="L876" s="198"/>
      <c r="M876" s="191"/>
      <c r="N876" s="176"/>
      <c r="O876" s="176"/>
      <c r="P876" s="176"/>
    </row>
    <row r="877" spans="1:16" s="2" customFormat="1" x14ac:dyDescent="0.25">
      <c r="A877" s="51"/>
      <c r="B877" s="198" t="str">
        <f ca="1">IF(OFFSET(List1!B$11,tisk!A876,0)&gt;0,OFFSET(List1!B$11,tisk!A876,0),"")</f>
        <v/>
      </c>
      <c r="C877" s="3" t="str">
        <f ca="1">IF(B877="","",CONCATENATE(OFFSET(List1!C$11,tisk!A876,0),"
",OFFSET(List1!D$11,tisk!A876,0),"
",OFFSET(List1!E$11,tisk!A876,0),"
",OFFSET(List1!F$11,tisk!A876,0)))</f>
        <v/>
      </c>
      <c r="D877" s="64" t="str">
        <f ca="1">IF(B877="","",OFFSET(List1!L$11,tisk!A876,0))</f>
        <v/>
      </c>
      <c r="E877" s="199" t="str">
        <f ca="1">IF(B877="","",OFFSET(List1!O$11,tisk!A876,0))</f>
        <v/>
      </c>
      <c r="F877" s="48" t="str">
        <f ca="1">IF(B877="","",OFFSET(List1!P$11,tisk!A876,0))</f>
        <v/>
      </c>
      <c r="G877" s="191" t="str">
        <f ca="1">IF(B877="","",OFFSET(List1!R$11,tisk!A876,0))</f>
        <v/>
      </c>
      <c r="H877" s="200" t="str">
        <f ca="1">IF(B877="","",OFFSET(List1!S$11,tisk!A876,0))</f>
        <v/>
      </c>
      <c r="I877" s="198" t="str">
        <f ca="1">IF(B877="","",OFFSET(List1!T$11,tisk!A876,0))</f>
        <v/>
      </c>
      <c r="J877" s="198" t="str">
        <f ca="1">IF(B877="","",OFFSET(List1!U$11,tisk!A876,0))</f>
        <v/>
      </c>
      <c r="K877" s="198" t="str">
        <f ca="1">IF(B877="","",OFFSET(List1!V$11,tisk!A876,0))</f>
        <v/>
      </c>
      <c r="L877" s="198" t="str">
        <f ca="1">IF(B877="","",OFFSET(List1!W$11,tisk!A876,0))</f>
        <v/>
      </c>
      <c r="M877" s="191" t="str">
        <f ca="1">IF(B877="","",OFFSET(List1!X$11,tisk!A876,0))</f>
        <v/>
      </c>
      <c r="N877" s="176"/>
      <c r="O877" s="176"/>
      <c r="P877" s="176"/>
    </row>
    <row r="878" spans="1:16" s="2" customFormat="1" x14ac:dyDescent="0.25">
      <c r="A878" s="51"/>
      <c r="B878" s="198"/>
      <c r="C878" s="3" t="str">
        <f ca="1">IF(B877="","",CONCATENATE("Okres ",OFFSET(List1!G$11,tisk!A876,0),"
","Právní forma","
",OFFSET(List1!H$11,tisk!A876,0),"
","IČO ",OFFSET(List1!I$11,tisk!A876,0),"
 ","B.Ú. ",OFFSET(List1!J$11,tisk!A876,0)))</f>
        <v/>
      </c>
      <c r="D878" s="5" t="str">
        <f ca="1">IF(B877="","",OFFSET(List1!M$11,tisk!A876,0))</f>
        <v/>
      </c>
      <c r="E878" s="199"/>
      <c r="F878" s="47"/>
      <c r="G878" s="191"/>
      <c r="H878" s="200"/>
      <c r="I878" s="198"/>
      <c r="J878" s="198"/>
      <c r="K878" s="198"/>
      <c r="L878" s="198"/>
      <c r="M878" s="191"/>
      <c r="N878" s="176"/>
      <c r="O878" s="176"/>
      <c r="P878" s="176"/>
    </row>
    <row r="879" spans="1:16" s="2" customFormat="1" x14ac:dyDescent="0.25">
      <c r="A879" s="51">
        <f>ROW()/3-1</f>
        <v>292</v>
      </c>
      <c r="B879" s="198"/>
      <c r="C879" s="3" t="str">
        <f ca="1">IF(B877="","",CONCATENATE("Zástupce","
",OFFSET(List1!K$11,tisk!A876,0)))</f>
        <v/>
      </c>
      <c r="D879" s="5" t="str">
        <f ca="1">IF(B877="","",CONCATENATE("Dotace bude použita na:",OFFSET(List1!N$11,tisk!A876,0)))</f>
        <v/>
      </c>
      <c r="E879" s="199"/>
      <c r="F879" s="48" t="str">
        <f ca="1">IF(B877="","",OFFSET(List1!Q$11,tisk!A876,0))</f>
        <v/>
      </c>
      <c r="G879" s="191"/>
      <c r="H879" s="200"/>
      <c r="I879" s="198"/>
      <c r="J879" s="198"/>
      <c r="K879" s="198"/>
      <c r="L879" s="198"/>
      <c r="M879" s="191"/>
      <c r="N879" s="176"/>
      <c r="O879" s="176"/>
      <c r="P879" s="176"/>
    </row>
    <row r="880" spans="1:16" s="2" customFormat="1" x14ac:dyDescent="0.25">
      <c r="A880" s="51"/>
      <c r="B880" s="198" t="str">
        <f ca="1">IF(OFFSET(List1!B$11,tisk!A879,0)&gt;0,OFFSET(List1!B$11,tisk!A879,0),"")</f>
        <v/>
      </c>
      <c r="C880" s="3" t="str">
        <f ca="1">IF(B880="","",CONCATENATE(OFFSET(List1!C$11,tisk!A879,0),"
",OFFSET(List1!D$11,tisk!A879,0),"
",OFFSET(List1!E$11,tisk!A879,0),"
",OFFSET(List1!F$11,tisk!A879,0)))</f>
        <v/>
      </c>
      <c r="D880" s="64" t="str">
        <f ca="1">IF(B880="","",OFFSET(List1!L$11,tisk!A879,0))</f>
        <v/>
      </c>
      <c r="E880" s="199" t="str">
        <f ca="1">IF(B880="","",OFFSET(List1!O$11,tisk!A879,0))</f>
        <v/>
      </c>
      <c r="F880" s="48" t="str">
        <f ca="1">IF(B880="","",OFFSET(List1!P$11,tisk!A879,0))</f>
        <v/>
      </c>
      <c r="G880" s="191" t="str">
        <f ca="1">IF(B880="","",OFFSET(List1!R$11,tisk!A879,0))</f>
        <v/>
      </c>
      <c r="H880" s="200" t="str">
        <f ca="1">IF(B880="","",OFFSET(List1!S$11,tisk!A879,0))</f>
        <v/>
      </c>
      <c r="I880" s="198" t="str">
        <f ca="1">IF(B880="","",OFFSET(List1!T$11,tisk!A879,0))</f>
        <v/>
      </c>
      <c r="J880" s="198" t="str">
        <f ca="1">IF(B880="","",OFFSET(List1!U$11,tisk!A879,0))</f>
        <v/>
      </c>
      <c r="K880" s="198" t="str">
        <f ca="1">IF(B880="","",OFFSET(List1!V$11,tisk!A879,0))</f>
        <v/>
      </c>
      <c r="L880" s="198" t="str">
        <f ca="1">IF(B880="","",OFFSET(List1!W$11,tisk!A879,0))</f>
        <v/>
      </c>
      <c r="M880" s="191" t="str">
        <f ca="1">IF(B880="","",OFFSET(List1!X$11,tisk!A879,0))</f>
        <v/>
      </c>
      <c r="N880" s="176"/>
      <c r="O880" s="176"/>
      <c r="P880" s="176"/>
    </row>
    <row r="881" spans="1:16" s="2" customFormat="1" x14ac:dyDescent="0.25">
      <c r="A881" s="51"/>
      <c r="B881" s="198"/>
      <c r="C881" s="3" t="str">
        <f ca="1">IF(B880="","",CONCATENATE("Okres ",OFFSET(List1!G$11,tisk!A879,0),"
","Právní forma","
",OFFSET(List1!H$11,tisk!A879,0),"
","IČO ",OFFSET(List1!I$11,tisk!A879,0),"
 ","B.Ú. ",OFFSET(List1!J$11,tisk!A879,0)))</f>
        <v/>
      </c>
      <c r="D881" s="5" t="str">
        <f ca="1">IF(B880="","",OFFSET(List1!M$11,tisk!A879,0))</f>
        <v/>
      </c>
      <c r="E881" s="199"/>
      <c r="F881" s="47"/>
      <c r="G881" s="191"/>
      <c r="H881" s="200"/>
      <c r="I881" s="198"/>
      <c r="J881" s="198"/>
      <c r="K881" s="198"/>
      <c r="L881" s="198"/>
      <c r="M881" s="191"/>
      <c r="N881" s="176"/>
      <c r="O881" s="176"/>
      <c r="P881" s="176"/>
    </row>
    <row r="882" spans="1:16" s="2" customFormat="1" x14ac:dyDescent="0.25">
      <c r="A882" s="51">
        <f>ROW()/3-1</f>
        <v>293</v>
      </c>
      <c r="B882" s="198"/>
      <c r="C882" s="3" t="str">
        <f ca="1">IF(B880="","",CONCATENATE("Zástupce","
",OFFSET(List1!K$11,tisk!A879,0)))</f>
        <v/>
      </c>
      <c r="D882" s="5" t="str">
        <f ca="1">IF(B880="","",CONCATENATE("Dotace bude použita na:",OFFSET(List1!N$11,tisk!A879,0)))</f>
        <v/>
      </c>
      <c r="E882" s="199"/>
      <c r="F882" s="48" t="str">
        <f ca="1">IF(B880="","",OFFSET(List1!Q$11,tisk!A879,0))</f>
        <v/>
      </c>
      <c r="G882" s="191"/>
      <c r="H882" s="200"/>
      <c r="I882" s="198"/>
      <c r="J882" s="198"/>
      <c r="K882" s="198"/>
      <c r="L882" s="198"/>
      <c r="M882" s="191"/>
      <c r="N882" s="176"/>
      <c r="O882" s="176"/>
      <c r="P882" s="176"/>
    </row>
    <row r="883" spans="1:16" s="2" customFormat="1" x14ac:dyDescent="0.25">
      <c r="A883" s="51"/>
      <c r="B883" s="198" t="str">
        <f ca="1">IF(OFFSET(List1!B$11,tisk!A882,0)&gt;0,OFFSET(List1!B$11,tisk!A882,0),"")</f>
        <v/>
      </c>
      <c r="C883" s="3" t="str">
        <f ca="1">IF(B883="","",CONCATENATE(OFFSET(List1!C$11,tisk!A882,0),"
",OFFSET(List1!D$11,tisk!A882,0),"
",OFFSET(List1!E$11,tisk!A882,0),"
",OFFSET(List1!F$11,tisk!A882,0)))</f>
        <v/>
      </c>
      <c r="D883" s="64" t="str">
        <f ca="1">IF(B883="","",OFFSET(List1!L$11,tisk!A882,0))</f>
        <v/>
      </c>
      <c r="E883" s="199" t="str">
        <f ca="1">IF(B883="","",OFFSET(List1!O$11,tisk!A882,0))</f>
        <v/>
      </c>
      <c r="F883" s="48" t="str">
        <f ca="1">IF(B883="","",OFFSET(List1!P$11,tisk!A882,0))</f>
        <v/>
      </c>
      <c r="G883" s="191" t="str">
        <f ca="1">IF(B883="","",OFFSET(List1!R$11,tisk!A882,0))</f>
        <v/>
      </c>
      <c r="H883" s="200" t="str">
        <f ca="1">IF(B883="","",OFFSET(List1!S$11,tisk!A882,0))</f>
        <v/>
      </c>
      <c r="I883" s="198" t="str">
        <f ca="1">IF(B883="","",OFFSET(List1!T$11,tisk!A882,0))</f>
        <v/>
      </c>
      <c r="J883" s="198" t="str">
        <f ca="1">IF(B883="","",OFFSET(List1!U$11,tisk!A882,0))</f>
        <v/>
      </c>
      <c r="K883" s="198" t="str">
        <f ca="1">IF(B883="","",OFFSET(List1!V$11,tisk!A882,0))</f>
        <v/>
      </c>
      <c r="L883" s="198" t="str">
        <f ca="1">IF(B883="","",OFFSET(List1!W$11,tisk!A882,0))</f>
        <v/>
      </c>
      <c r="M883" s="191" t="str">
        <f ca="1">IF(B883="","",OFFSET(List1!X$11,tisk!A882,0))</f>
        <v/>
      </c>
      <c r="N883" s="176"/>
      <c r="O883" s="176"/>
      <c r="P883" s="176"/>
    </row>
    <row r="884" spans="1:16" s="2" customFormat="1" x14ac:dyDescent="0.25">
      <c r="A884" s="51"/>
      <c r="B884" s="198"/>
      <c r="C884" s="3" t="str">
        <f ca="1">IF(B883="","",CONCATENATE("Okres ",OFFSET(List1!G$11,tisk!A882,0),"
","Právní forma","
",OFFSET(List1!H$11,tisk!A882,0),"
","IČO ",OFFSET(List1!I$11,tisk!A882,0),"
 ","B.Ú. ",OFFSET(List1!J$11,tisk!A882,0)))</f>
        <v/>
      </c>
      <c r="D884" s="5" t="str">
        <f ca="1">IF(B883="","",OFFSET(List1!M$11,tisk!A882,0))</f>
        <v/>
      </c>
      <c r="E884" s="199"/>
      <c r="F884" s="47"/>
      <c r="G884" s="191"/>
      <c r="H884" s="200"/>
      <c r="I884" s="198"/>
      <c r="J884" s="198"/>
      <c r="K884" s="198"/>
      <c r="L884" s="198"/>
      <c r="M884" s="191"/>
      <c r="N884" s="176"/>
      <c r="O884" s="176"/>
      <c r="P884" s="176"/>
    </row>
    <row r="885" spans="1:16" s="2" customFormat="1" x14ac:dyDescent="0.25">
      <c r="A885" s="51">
        <f>ROW()/3-1</f>
        <v>294</v>
      </c>
      <c r="B885" s="198"/>
      <c r="C885" s="3" t="str">
        <f ca="1">IF(B883="","",CONCATENATE("Zástupce","
",OFFSET(List1!K$11,tisk!A882,0)))</f>
        <v/>
      </c>
      <c r="D885" s="5" t="str">
        <f ca="1">IF(B883="","",CONCATENATE("Dotace bude použita na:",OFFSET(List1!N$11,tisk!A882,0)))</f>
        <v/>
      </c>
      <c r="E885" s="199"/>
      <c r="F885" s="48" t="str">
        <f ca="1">IF(B883="","",OFFSET(List1!Q$11,tisk!A882,0))</f>
        <v/>
      </c>
      <c r="G885" s="191"/>
      <c r="H885" s="200"/>
      <c r="I885" s="198"/>
      <c r="J885" s="198"/>
      <c r="K885" s="198"/>
      <c r="L885" s="198"/>
      <c r="M885" s="191"/>
      <c r="N885" s="176"/>
      <c r="O885" s="176"/>
      <c r="P885" s="176"/>
    </row>
    <row r="886" spans="1:16" s="2" customFormat="1" x14ac:dyDescent="0.25">
      <c r="A886" s="51"/>
      <c r="B886" s="198" t="str">
        <f ca="1">IF(OFFSET(List1!B$11,tisk!A885,0)&gt;0,OFFSET(List1!B$11,tisk!A885,0),"")</f>
        <v/>
      </c>
      <c r="C886" s="3" t="str">
        <f ca="1">IF(B886="","",CONCATENATE(OFFSET(List1!C$11,tisk!A885,0),"
",OFFSET(List1!D$11,tisk!A885,0),"
",OFFSET(List1!E$11,tisk!A885,0),"
",OFFSET(List1!F$11,tisk!A885,0)))</f>
        <v/>
      </c>
      <c r="D886" s="64" t="str">
        <f ca="1">IF(B886="","",OFFSET(List1!L$11,tisk!A885,0))</f>
        <v/>
      </c>
      <c r="E886" s="199" t="str">
        <f ca="1">IF(B886="","",OFFSET(List1!O$11,tisk!A885,0))</f>
        <v/>
      </c>
      <c r="F886" s="48" t="str">
        <f ca="1">IF(B886="","",OFFSET(List1!P$11,tisk!A885,0))</f>
        <v/>
      </c>
      <c r="G886" s="191" t="str">
        <f ca="1">IF(B886="","",OFFSET(List1!R$11,tisk!A885,0))</f>
        <v/>
      </c>
      <c r="H886" s="200" t="str">
        <f ca="1">IF(B886="","",OFFSET(List1!S$11,tisk!A885,0))</f>
        <v/>
      </c>
      <c r="I886" s="198" t="str">
        <f ca="1">IF(B886="","",OFFSET(List1!T$11,tisk!A885,0))</f>
        <v/>
      </c>
      <c r="J886" s="198" t="str">
        <f ca="1">IF(B886="","",OFFSET(List1!U$11,tisk!A885,0))</f>
        <v/>
      </c>
      <c r="K886" s="198" t="str">
        <f ca="1">IF(B886="","",OFFSET(List1!V$11,tisk!A885,0))</f>
        <v/>
      </c>
      <c r="L886" s="198" t="str">
        <f ca="1">IF(B886="","",OFFSET(List1!W$11,tisk!A885,0))</f>
        <v/>
      </c>
      <c r="M886" s="191" t="str">
        <f ca="1">IF(B886="","",OFFSET(List1!X$11,tisk!A885,0))</f>
        <v/>
      </c>
      <c r="N886" s="176"/>
      <c r="O886" s="176"/>
      <c r="P886" s="176"/>
    </row>
    <row r="887" spans="1:16" s="2" customFormat="1" x14ac:dyDescent="0.25">
      <c r="A887" s="51"/>
      <c r="B887" s="198"/>
      <c r="C887" s="3" t="str">
        <f ca="1">IF(B886="","",CONCATENATE("Okres ",OFFSET(List1!G$11,tisk!A885,0),"
","Právní forma","
",OFFSET(List1!H$11,tisk!A885,0),"
","IČO ",OFFSET(List1!I$11,tisk!A885,0),"
 ","B.Ú. ",OFFSET(List1!J$11,tisk!A885,0)))</f>
        <v/>
      </c>
      <c r="D887" s="5" t="str">
        <f ca="1">IF(B886="","",OFFSET(List1!M$11,tisk!A885,0))</f>
        <v/>
      </c>
      <c r="E887" s="199"/>
      <c r="F887" s="47"/>
      <c r="G887" s="191"/>
      <c r="H887" s="200"/>
      <c r="I887" s="198"/>
      <c r="J887" s="198"/>
      <c r="K887" s="198"/>
      <c r="L887" s="198"/>
      <c r="M887" s="191"/>
      <c r="N887" s="176"/>
      <c r="O887" s="176"/>
      <c r="P887" s="176"/>
    </row>
    <row r="888" spans="1:16" s="2" customFormat="1" x14ac:dyDescent="0.25">
      <c r="A888" s="51">
        <f>ROW()/3-1</f>
        <v>295</v>
      </c>
      <c r="B888" s="198"/>
      <c r="C888" s="3" t="str">
        <f ca="1">IF(B886="","",CONCATENATE("Zástupce","
",OFFSET(List1!K$11,tisk!A885,0)))</f>
        <v/>
      </c>
      <c r="D888" s="5" t="str">
        <f ca="1">IF(B886="","",CONCATENATE("Dotace bude použita na:",OFFSET(List1!N$11,tisk!A885,0)))</f>
        <v/>
      </c>
      <c r="E888" s="199"/>
      <c r="F888" s="48" t="str">
        <f ca="1">IF(B886="","",OFFSET(List1!Q$11,tisk!A885,0))</f>
        <v/>
      </c>
      <c r="G888" s="191"/>
      <c r="H888" s="200"/>
      <c r="I888" s="198"/>
      <c r="J888" s="198"/>
      <c r="K888" s="198"/>
      <c r="L888" s="198"/>
      <c r="M888" s="191"/>
      <c r="N888" s="176"/>
      <c r="O888" s="176"/>
      <c r="P888" s="176"/>
    </row>
    <row r="889" spans="1:16" s="2" customFormat="1" x14ac:dyDescent="0.25">
      <c r="A889" s="51"/>
      <c r="B889" s="198" t="str">
        <f ca="1">IF(OFFSET(List1!B$11,tisk!A888,0)&gt;0,OFFSET(List1!B$11,tisk!A888,0),"")</f>
        <v/>
      </c>
      <c r="C889" s="3" t="str">
        <f ca="1">IF(B889="","",CONCATENATE(OFFSET(List1!C$11,tisk!A888,0),"
",OFFSET(List1!D$11,tisk!A888,0),"
",OFFSET(List1!E$11,tisk!A888,0),"
",OFFSET(List1!F$11,tisk!A888,0)))</f>
        <v/>
      </c>
      <c r="D889" s="64" t="str">
        <f ca="1">IF(B889="","",OFFSET(List1!L$11,tisk!A888,0))</f>
        <v/>
      </c>
      <c r="E889" s="199" t="str">
        <f ca="1">IF(B889="","",OFFSET(List1!O$11,tisk!A888,0))</f>
        <v/>
      </c>
      <c r="F889" s="48" t="str">
        <f ca="1">IF(B889="","",OFFSET(List1!P$11,tisk!A888,0))</f>
        <v/>
      </c>
      <c r="G889" s="191" t="str">
        <f ca="1">IF(B889="","",OFFSET(List1!R$11,tisk!A888,0))</f>
        <v/>
      </c>
      <c r="H889" s="200" t="str">
        <f ca="1">IF(B889="","",OFFSET(List1!S$11,tisk!A888,0))</f>
        <v/>
      </c>
      <c r="I889" s="198" t="str">
        <f ca="1">IF(B889="","",OFFSET(List1!T$11,tisk!A888,0))</f>
        <v/>
      </c>
      <c r="J889" s="198" t="str">
        <f ca="1">IF(B889="","",OFFSET(List1!U$11,tisk!A888,0))</f>
        <v/>
      </c>
      <c r="K889" s="198" t="str">
        <f ca="1">IF(B889="","",OFFSET(List1!V$11,tisk!A888,0))</f>
        <v/>
      </c>
      <c r="L889" s="198" t="str">
        <f ca="1">IF(B889="","",OFFSET(List1!W$11,tisk!A888,0))</f>
        <v/>
      </c>
      <c r="M889" s="191" t="str">
        <f ca="1">IF(B889="","",OFFSET(List1!X$11,tisk!A888,0))</f>
        <v/>
      </c>
      <c r="N889" s="176"/>
      <c r="O889" s="176"/>
      <c r="P889" s="176"/>
    </row>
    <row r="890" spans="1:16" s="2" customFormat="1" x14ac:dyDescent="0.25">
      <c r="A890" s="51"/>
      <c r="B890" s="198"/>
      <c r="C890" s="3" t="str">
        <f ca="1">IF(B889="","",CONCATENATE("Okres ",OFFSET(List1!G$11,tisk!A888,0),"
","Právní forma","
",OFFSET(List1!H$11,tisk!A888,0),"
","IČO ",OFFSET(List1!I$11,tisk!A888,0),"
 ","B.Ú. ",OFFSET(List1!J$11,tisk!A888,0)))</f>
        <v/>
      </c>
      <c r="D890" s="5" t="str">
        <f ca="1">IF(B889="","",OFFSET(List1!M$11,tisk!A888,0))</f>
        <v/>
      </c>
      <c r="E890" s="199"/>
      <c r="F890" s="47"/>
      <c r="G890" s="191"/>
      <c r="H890" s="200"/>
      <c r="I890" s="198"/>
      <c r="J890" s="198"/>
      <c r="K890" s="198"/>
      <c r="L890" s="198"/>
      <c r="M890" s="191"/>
      <c r="N890" s="176"/>
      <c r="O890" s="176"/>
      <c r="P890" s="176"/>
    </row>
    <row r="891" spans="1:16" s="2" customFormat="1" x14ac:dyDescent="0.25">
      <c r="A891" s="51">
        <f>ROW()/3-1</f>
        <v>296</v>
      </c>
      <c r="B891" s="198"/>
      <c r="C891" s="3" t="str">
        <f ca="1">IF(B889="","",CONCATENATE("Zástupce","
",OFFSET(List1!K$11,tisk!A888,0)))</f>
        <v/>
      </c>
      <c r="D891" s="5" t="str">
        <f ca="1">IF(B889="","",CONCATENATE("Dotace bude použita na:",OFFSET(List1!N$11,tisk!A888,0)))</f>
        <v/>
      </c>
      <c r="E891" s="199"/>
      <c r="F891" s="48" t="str">
        <f ca="1">IF(B889="","",OFFSET(List1!Q$11,tisk!A888,0))</f>
        <v/>
      </c>
      <c r="G891" s="191"/>
      <c r="H891" s="200"/>
      <c r="I891" s="198"/>
      <c r="J891" s="198"/>
      <c r="K891" s="198"/>
      <c r="L891" s="198"/>
      <c r="M891" s="191"/>
      <c r="N891" s="176"/>
      <c r="O891" s="176"/>
      <c r="P891" s="176"/>
    </row>
    <row r="892" spans="1:16" s="2" customFormat="1" x14ac:dyDescent="0.25">
      <c r="A892" s="51"/>
      <c r="B892" s="198" t="str">
        <f ca="1">IF(OFFSET(List1!B$11,tisk!A891,0)&gt;0,OFFSET(List1!B$11,tisk!A891,0),"")</f>
        <v/>
      </c>
      <c r="C892" s="3" t="str">
        <f ca="1">IF(B892="","",CONCATENATE(OFFSET(List1!C$11,tisk!A891,0),"
",OFFSET(List1!D$11,tisk!A891,0),"
",OFFSET(List1!E$11,tisk!A891,0),"
",OFFSET(List1!F$11,tisk!A891,0)))</f>
        <v/>
      </c>
      <c r="D892" s="64" t="str">
        <f ca="1">IF(B892="","",OFFSET(List1!L$11,tisk!A891,0))</f>
        <v/>
      </c>
      <c r="E892" s="199" t="str">
        <f ca="1">IF(B892="","",OFFSET(List1!O$11,tisk!A891,0))</f>
        <v/>
      </c>
      <c r="F892" s="48" t="str">
        <f ca="1">IF(B892="","",OFFSET(List1!P$11,tisk!A891,0))</f>
        <v/>
      </c>
      <c r="G892" s="191" t="str">
        <f ca="1">IF(B892="","",OFFSET(List1!R$11,tisk!A891,0))</f>
        <v/>
      </c>
      <c r="H892" s="200" t="str">
        <f ca="1">IF(B892="","",OFFSET(List1!S$11,tisk!A891,0))</f>
        <v/>
      </c>
      <c r="I892" s="198" t="str">
        <f ca="1">IF(B892="","",OFFSET(List1!T$11,tisk!A891,0))</f>
        <v/>
      </c>
      <c r="J892" s="198" t="str">
        <f ca="1">IF(B892="","",OFFSET(List1!U$11,tisk!A891,0))</f>
        <v/>
      </c>
      <c r="K892" s="198" t="str">
        <f ca="1">IF(B892="","",OFFSET(List1!V$11,tisk!A891,0))</f>
        <v/>
      </c>
      <c r="L892" s="198" t="str">
        <f ca="1">IF(B892="","",OFFSET(List1!W$11,tisk!A891,0))</f>
        <v/>
      </c>
      <c r="M892" s="191" t="str">
        <f ca="1">IF(B892="","",OFFSET(List1!X$11,tisk!A891,0))</f>
        <v/>
      </c>
      <c r="N892" s="176"/>
      <c r="O892" s="176"/>
      <c r="P892" s="176"/>
    </row>
    <row r="893" spans="1:16" s="2" customFormat="1" x14ac:dyDescent="0.25">
      <c r="A893" s="51"/>
      <c r="B893" s="198"/>
      <c r="C893" s="3" t="str">
        <f ca="1">IF(B892="","",CONCATENATE("Okres ",OFFSET(List1!G$11,tisk!A891,0),"
","Právní forma","
",OFFSET(List1!H$11,tisk!A891,0),"
","IČO ",OFFSET(List1!I$11,tisk!A891,0),"
 ","B.Ú. ",OFFSET(List1!J$11,tisk!A891,0)))</f>
        <v/>
      </c>
      <c r="D893" s="5" t="str">
        <f ca="1">IF(B892="","",OFFSET(List1!M$11,tisk!A891,0))</f>
        <v/>
      </c>
      <c r="E893" s="199"/>
      <c r="F893" s="47"/>
      <c r="G893" s="191"/>
      <c r="H893" s="200"/>
      <c r="I893" s="198"/>
      <c r="J893" s="198"/>
      <c r="K893" s="198"/>
      <c r="L893" s="198"/>
      <c r="M893" s="191"/>
      <c r="N893" s="176"/>
      <c r="O893" s="176"/>
      <c r="P893" s="176"/>
    </row>
    <row r="894" spans="1:16" s="2" customFormat="1" x14ac:dyDescent="0.25">
      <c r="A894" s="51">
        <f>ROW()/3-1</f>
        <v>297</v>
      </c>
      <c r="B894" s="198"/>
      <c r="C894" s="3" t="str">
        <f ca="1">IF(B892="","",CONCATENATE("Zástupce","
",OFFSET(List1!K$11,tisk!A891,0)))</f>
        <v/>
      </c>
      <c r="D894" s="5" t="str">
        <f ca="1">IF(B892="","",CONCATENATE("Dotace bude použita na:",OFFSET(List1!N$11,tisk!A891,0)))</f>
        <v/>
      </c>
      <c r="E894" s="199"/>
      <c r="F894" s="48" t="str">
        <f ca="1">IF(B892="","",OFFSET(List1!Q$11,tisk!A891,0))</f>
        <v/>
      </c>
      <c r="G894" s="191"/>
      <c r="H894" s="200"/>
      <c r="I894" s="198"/>
      <c r="J894" s="198"/>
      <c r="K894" s="198"/>
      <c r="L894" s="198"/>
      <c r="M894" s="191"/>
      <c r="N894" s="176"/>
      <c r="O894" s="176"/>
      <c r="P894" s="176"/>
    </row>
    <row r="895" spans="1:16" s="2" customFormat="1" x14ac:dyDescent="0.25">
      <c r="A895" s="51"/>
      <c r="B895" s="198" t="str">
        <f ca="1">IF(OFFSET(List1!B$11,tisk!A894,0)&gt;0,OFFSET(List1!B$11,tisk!A894,0),"")</f>
        <v/>
      </c>
      <c r="C895" s="3" t="str">
        <f ca="1">IF(B895="","",CONCATENATE(OFFSET(List1!C$11,tisk!A894,0),"
",OFFSET(List1!D$11,tisk!A894,0),"
",OFFSET(List1!E$11,tisk!A894,0),"
",OFFSET(List1!F$11,tisk!A894,0)))</f>
        <v/>
      </c>
      <c r="D895" s="64" t="str">
        <f ca="1">IF(B895="","",OFFSET(List1!L$11,tisk!A894,0))</f>
        <v/>
      </c>
      <c r="E895" s="199" t="str">
        <f ca="1">IF(B895="","",OFFSET(List1!O$11,tisk!A894,0))</f>
        <v/>
      </c>
      <c r="F895" s="48" t="str">
        <f ca="1">IF(B895="","",OFFSET(List1!P$11,tisk!A894,0))</f>
        <v/>
      </c>
      <c r="G895" s="191" t="str">
        <f ca="1">IF(B895="","",OFFSET(List1!R$11,tisk!A894,0))</f>
        <v/>
      </c>
      <c r="H895" s="200" t="str">
        <f ca="1">IF(B895="","",OFFSET(List1!S$11,tisk!A894,0))</f>
        <v/>
      </c>
      <c r="I895" s="198" t="str">
        <f ca="1">IF(B895="","",OFFSET(List1!T$11,tisk!A894,0))</f>
        <v/>
      </c>
      <c r="J895" s="198" t="str">
        <f ca="1">IF(B895="","",OFFSET(List1!U$11,tisk!A894,0))</f>
        <v/>
      </c>
      <c r="K895" s="198" t="str">
        <f ca="1">IF(B895="","",OFFSET(List1!V$11,tisk!A894,0))</f>
        <v/>
      </c>
      <c r="L895" s="198" t="str">
        <f ca="1">IF(B895="","",OFFSET(List1!W$11,tisk!A894,0))</f>
        <v/>
      </c>
      <c r="M895" s="191" t="str">
        <f ca="1">IF(B895="","",OFFSET(List1!X$11,tisk!A894,0))</f>
        <v/>
      </c>
      <c r="N895" s="176"/>
      <c r="O895" s="176"/>
      <c r="P895" s="176"/>
    </row>
    <row r="896" spans="1:16" s="2" customFormat="1" x14ac:dyDescent="0.25">
      <c r="A896" s="51"/>
      <c r="B896" s="198"/>
      <c r="C896" s="3" t="str">
        <f ca="1">IF(B895="","",CONCATENATE("Okres ",OFFSET(List1!G$11,tisk!A894,0),"
","Právní forma","
",OFFSET(List1!H$11,tisk!A894,0),"
","IČO ",OFFSET(List1!I$11,tisk!A894,0),"
 ","B.Ú. ",OFFSET(List1!J$11,tisk!A894,0)))</f>
        <v/>
      </c>
      <c r="D896" s="5" t="str">
        <f ca="1">IF(B895="","",OFFSET(List1!M$11,tisk!A894,0))</f>
        <v/>
      </c>
      <c r="E896" s="199"/>
      <c r="F896" s="47"/>
      <c r="G896" s="191"/>
      <c r="H896" s="200"/>
      <c r="I896" s="198"/>
      <c r="J896" s="198"/>
      <c r="K896" s="198"/>
      <c r="L896" s="198"/>
      <c r="M896" s="191"/>
      <c r="N896" s="176"/>
      <c r="O896" s="176"/>
      <c r="P896" s="176"/>
    </row>
    <row r="897" spans="1:16" s="2" customFormat="1" x14ac:dyDescent="0.25">
      <c r="A897" s="51">
        <f>ROW()/3-1</f>
        <v>298</v>
      </c>
      <c r="B897" s="198"/>
      <c r="C897" s="3" t="str">
        <f ca="1">IF(B895="","",CONCATENATE("Zástupce","
",OFFSET(List1!K$11,tisk!A894,0)))</f>
        <v/>
      </c>
      <c r="D897" s="5" t="str">
        <f ca="1">IF(B895="","",CONCATENATE("Dotace bude použita na:",OFFSET(List1!N$11,tisk!A894,0)))</f>
        <v/>
      </c>
      <c r="E897" s="199"/>
      <c r="F897" s="48" t="str">
        <f ca="1">IF(B895="","",OFFSET(List1!Q$11,tisk!A894,0))</f>
        <v/>
      </c>
      <c r="G897" s="191"/>
      <c r="H897" s="200"/>
      <c r="I897" s="198"/>
      <c r="J897" s="198"/>
      <c r="K897" s="198"/>
      <c r="L897" s="198"/>
      <c r="M897" s="191"/>
      <c r="N897" s="176"/>
      <c r="O897" s="176"/>
      <c r="P897" s="176"/>
    </row>
    <row r="898" spans="1:16" s="2" customFormat="1" x14ac:dyDescent="0.25">
      <c r="A898" s="51"/>
      <c r="B898" s="198" t="str">
        <f ca="1">IF(OFFSET(List1!B$11,tisk!A897,0)&gt;0,OFFSET(List1!B$11,tisk!A897,0),"")</f>
        <v/>
      </c>
      <c r="C898" s="3" t="str">
        <f ca="1">IF(B898="","",CONCATENATE(OFFSET(List1!C$11,tisk!A897,0),"
",OFFSET(List1!D$11,tisk!A897,0),"
",OFFSET(List1!E$11,tisk!A897,0),"
",OFFSET(List1!F$11,tisk!A897,0)))</f>
        <v/>
      </c>
      <c r="D898" s="64" t="str">
        <f ca="1">IF(B898="","",OFFSET(List1!L$11,tisk!A897,0))</f>
        <v/>
      </c>
      <c r="E898" s="199" t="str">
        <f ca="1">IF(B898="","",OFFSET(List1!O$11,tisk!A897,0))</f>
        <v/>
      </c>
      <c r="F898" s="48" t="str">
        <f ca="1">IF(B898="","",OFFSET(List1!P$11,tisk!A897,0))</f>
        <v/>
      </c>
      <c r="G898" s="191" t="str">
        <f ca="1">IF(B898="","",OFFSET(List1!R$11,tisk!A897,0))</f>
        <v/>
      </c>
      <c r="H898" s="200" t="str">
        <f ca="1">IF(B898="","",OFFSET(List1!S$11,tisk!A897,0))</f>
        <v/>
      </c>
      <c r="I898" s="198" t="str">
        <f ca="1">IF(B898="","",OFFSET(List1!T$11,tisk!A897,0))</f>
        <v/>
      </c>
      <c r="J898" s="198" t="str">
        <f ca="1">IF(B898="","",OFFSET(List1!U$11,tisk!A897,0))</f>
        <v/>
      </c>
      <c r="K898" s="198" t="str">
        <f ca="1">IF(B898="","",OFFSET(List1!V$11,tisk!A897,0))</f>
        <v/>
      </c>
      <c r="L898" s="198" t="str">
        <f ca="1">IF(B898="","",OFFSET(List1!W$11,tisk!A897,0))</f>
        <v/>
      </c>
      <c r="M898" s="191" t="str">
        <f ca="1">IF(B898="","",OFFSET(List1!X$11,tisk!A897,0))</f>
        <v/>
      </c>
      <c r="N898" s="176"/>
      <c r="O898" s="176"/>
      <c r="P898" s="176"/>
    </row>
    <row r="899" spans="1:16" s="2" customFormat="1" x14ac:dyDescent="0.25">
      <c r="A899" s="51"/>
      <c r="B899" s="198"/>
      <c r="C899" s="3" t="str">
        <f ca="1">IF(B898="","",CONCATENATE("Okres ",OFFSET(List1!G$11,tisk!A897,0),"
","Právní forma","
",OFFSET(List1!H$11,tisk!A897,0),"
","IČO ",OFFSET(List1!I$11,tisk!A897,0),"
 ","B.Ú. ",OFFSET(List1!J$11,tisk!A897,0)))</f>
        <v/>
      </c>
      <c r="D899" s="5" t="str">
        <f ca="1">IF(B898="","",OFFSET(List1!M$11,tisk!A897,0))</f>
        <v/>
      </c>
      <c r="E899" s="199"/>
      <c r="F899" s="47"/>
      <c r="G899" s="191"/>
      <c r="H899" s="200"/>
      <c r="I899" s="198"/>
      <c r="J899" s="198"/>
      <c r="K899" s="198"/>
      <c r="L899" s="198"/>
      <c r="M899" s="191"/>
      <c r="N899" s="176"/>
      <c r="O899" s="176"/>
      <c r="P899" s="176"/>
    </row>
    <row r="900" spans="1:16" s="2" customFormat="1" x14ac:dyDescent="0.25">
      <c r="A900" s="51">
        <f>ROW()/3-1</f>
        <v>299</v>
      </c>
      <c r="B900" s="198"/>
      <c r="C900" s="3" t="str">
        <f ca="1">IF(B898="","",CONCATENATE("Zástupce","
",OFFSET(List1!K$11,tisk!A897,0)))</f>
        <v/>
      </c>
      <c r="D900" s="5" t="str">
        <f ca="1">IF(B898="","",CONCATENATE("Dotace bude použita na:",OFFSET(List1!N$11,tisk!A897,0)))</f>
        <v/>
      </c>
      <c r="E900" s="199"/>
      <c r="F900" s="48" t="str">
        <f ca="1">IF(B898="","",OFFSET(List1!Q$11,tisk!A897,0))</f>
        <v/>
      </c>
      <c r="G900" s="191"/>
      <c r="H900" s="200"/>
      <c r="I900" s="198"/>
      <c r="J900" s="198"/>
      <c r="K900" s="198"/>
      <c r="L900" s="198"/>
      <c r="M900" s="191"/>
      <c r="N900" s="176"/>
      <c r="O900" s="176"/>
      <c r="P900" s="176"/>
    </row>
    <row r="901" spans="1:16" s="2" customFormat="1" x14ac:dyDescent="0.25">
      <c r="A901" s="51"/>
      <c r="B901" s="198" t="str">
        <f ca="1">IF(OFFSET(List1!B$11,tisk!A900,0)&gt;0,OFFSET(List1!B$11,tisk!A900,0),"")</f>
        <v/>
      </c>
      <c r="C901" s="3" t="str">
        <f ca="1">IF(B901="","",CONCATENATE(OFFSET(List1!C$11,tisk!A900,0),"
",OFFSET(List1!D$11,tisk!A900,0),"
",OFFSET(List1!E$11,tisk!A900,0),"
",OFFSET(List1!F$11,tisk!A900,0)))</f>
        <v/>
      </c>
      <c r="D901" s="64" t="str">
        <f ca="1">IF(B901="","",OFFSET(List1!L$11,tisk!A900,0))</f>
        <v/>
      </c>
      <c r="E901" s="199" t="str">
        <f ca="1">IF(B901="","",OFFSET(List1!O$11,tisk!A900,0))</f>
        <v/>
      </c>
      <c r="F901" s="48" t="str">
        <f ca="1">IF(B901="","",OFFSET(List1!P$11,tisk!A900,0))</f>
        <v/>
      </c>
      <c r="G901" s="191" t="str">
        <f ca="1">IF(B901="","",OFFSET(List1!R$11,tisk!A900,0))</f>
        <v/>
      </c>
      <c r="H901" s="200" t="str">
        <f ca="1">IF(B901="","",OFFSET(List1!S$11,tisk!A900,0))</f>
        <v/>
      </c>
      <c r="I901" s="198" t="str">
        <f ca="1">IF(B901="","",OFFSET(List1!T$11,tisk!A900,0))</f>
        <v/>
      </c>
      <c r="J901" s="198" t="str">
        <f ca="1">IF(B901="","",OFFSET(List1!U$11,tisk!A900,0))</f>
        <v/>
      </c>
      <c r="K901" s="198" t="str">
        <f ca="1">IF(B901="","",OFFSET(List1!V$11,tisk!A900,0))</f>
        <v/>
      </c>
      <c r="L901" s="198" t="str">
        <f ca="1">IF(B901="","",OFFSET(List1!W$11,tisk!A900,0))</f>
        <v/>
      </c>
      <c r="M901" s="191" t="str">
        <f ca="1">IF(B901="","",OFFSET(List1!X$11,tisk!A900,0))</f>
        <v/>
      </c>
      <c r="N901" s="176"/>
      <c r="O901" s="176"/>
      <c r="P901" s="176"/>
    </row>
    <row r="902" spans="1:16" s="2" customFormat="1" x14ac:dyDescent="0.25">
      <c r="A902" s="51"/>
      <c r="B902" s="198"/>
      <c r="C902" s="3" t="str">
        <f ca="1">IF(B901="","",CONCATENATE("Okres ",OFFSET(List1!G$11,tisk!A900,0),"
","Právní forma","
",OFFSET(List1!H$11,tisk!A900,0),"
","IČO ",OFFSET(List1!I$11,tisk!A900,0),"
 ","B.Ú. ",OFFSET(List1!J$11,tisk!A900,0)))</f>
        <v/>
      </c>
      <c r="D902" s="5" t="str">
        <f ca="1">IF(B901="","",OFFSET(List1!M$11,tisk!A900,0))</f>
        <v/>
      </c>
      <c r="E902" s="199"/>
      <c r="F902" s="47"/>
      <c r="G902" s="191"/>
      <c r="H902" s="200"/>
      <c r="I902" s="198"/>
      <c r="J902" s="198"/>
      <c r="K902" s="198"/>
      <c r="L902" s="198"/>
      <c r="M902" s="191"/>
      <c r="N902" s="176"/>
      <c r="O902" s="176"/>
      <c r="P902" s="176"/>
    </row>
    <row r="903" spans="1:16" s="2" customFormat="1" x14ac:dyDescent="0.25">
      <c r="A903" s="51">
        <f>ROW()/3-1</f>
        <v>300</v>
      </c>
      <c r="B903" s="198"/>
      <c r="C903" s="3" t="str">
        <f ca="1">IF(B901="","",CONCATENATE("Zástupce","
",OFFSET(List1!K$11,tisk!A900,0)))</f>
        <v/>
      </c>
      <c r="D903" s="5" t="str">
        <f ca="1">IF(B901="","",CONCATENATE("Dotace bude použita na:",OFFSET(List1!N$11,tisk!A900,0)))</f>
        <v/>
      </c>
      <c r="E903" s="199"/>
      <c r="F903" s="48" t="str">
        <f ca="1">IF(B901="","",OFFSET(List1!Q$11,tisk!A900,0))</f>
        <v/>
      </c>
      <c r="G903" s="191"/>
      <c r="H903" s="200"/>
      <c r="I903" s="198"/>
      <c r="J903" s="198"/>
      <c r="K903" s="198"/>
      <c r="L903" s="198"/>
      <c r="M903" s="191"/>
      <c r="N903" s="176"/>
      <c r="O903" s="176"/>
      <c r="P903" s="176"/>
    </row>
    <row r="904" spans="1:16" s="2" customFormat="1" x14ac:dyDescent="0.25">
      <c r="A904" s="51"/>
      <c r="B904" s="198" t="str">
        <f ca="1">IF(OFFSET(List1!B$11,tisk!A903,0)&gt;0,OFFSET(List1!B$11,tisk!A903,0),"")</f>
        <v/>
      </c>
      <c r="C904" s="3" t="str">
        <f ca="1">IF(B904="","",CONCATENATE(OFFSET(List1!C$11,tisk!A903,0),"
",OFFSET(List1!D$11,tisk!A903,0),"
",OFFSET(List1!E$11,tisk!A903,0),"
",OFFSET(List1!F$11,tisk!A903,0)))</f>
        <v/>
      </c>
      <c r="D904" s="64" t="str">
        <f ca="1">IF(B904="","",OFFSET(List1!L$11,tisk!A903,0))</f>
        <v/>
      </c>
      <c r="E904" s="199" t="str">
        <f ca="1">IF(B904="","",OFFSET(List1!O$11,tisk!A903,0))</f>
        <v/>
      </c>
      <c r="F904" s="48" t="str">
        <f ca="1">IF(B904="","",OFFSET(List1!P$11,tisk!A903,0))</f>
        <v/>
      </c>
      <c r="G904" s="191" t="str">
        <f ca="1">IF(B904="","",OFFSET(List1!R$11,tisk!A903,0))</f>
        <v/>
      </c>
      <c r="H904" s="200" t="str">
        <f ca="1">IF(B904="","",OFFSET(List1!S$11,tisk!A903,0))</f>
        <v/>
      </c>
      <c r="I904" s="198" t="str">
        <f ca="1">IF(B904="","",OFFSET(List1!T$11,tisk!A903,0))</f>
        <v/>
      </c>
      <c r="J904" s="198" t="str">
        <f ca="1">IF(B904="","",OFFSET(List1!U$11,tisk!A903,0))</f>
        <v/>
      </c>
      <c r="K904" s="198" t="str">
        <f ca="1">IF(B904="","",OFFSET(List1!V$11,tisk!A903,0))</f>
        <v/>
      </c>
      <c r="L904" s="198" t="str">
        <f ca="1">IF(B904="","",OFFSET(List1!W$11,tisk!A903,0))</f>
        <v/>
      </c>
      <c r="M904" s="191" t="str">
        <f ca="1">IF(B904="","",OFFSET(List1!X$11,tisk!A903,0))</f>
        <v/>
      </c>
      <c r="N904" s="176"/>
      <c r="O904" s="176"/>
      <c r="P904" s="176"/>
    </row>
    <row r="905" spans="1:16" s="2" customFormat="1" x14ac:dyDescent="0.25">
      <c r="A905" s="51"/>
      <c r="B905" s="198"/>
      <c r="C905" s="3" t="str">
        <f ca="1">IF(B904="","",CONCATENATE("Okres ",OFFSET(List1!G$11,tisk!A903,0),"
","Právní forma","
",OFFSET(List1!H$11,tisk!A903,0),"
","IČO ",OFFSET(List1!I$11,tisk!A903,0),"
 ","B.Ú. ",OFFSET(List1!J$11,tisk!A903,0)))</f>
        <v/>
      </c>
      <c r="D905" s="5" t="str">
        <f ca="1">IF(B904="","",OFFSET(List1!M$11,tisk!A903,0))</f>
        <v/>
      </c>
      <c r="E905" s="199"/>
      <c r="F905" s="47"/>
      <c r="G905" s="191"/>
      <c r="H905" s="200"/>
      <c r="I905" s="198"/>
      <c r="J905" s="198"/>
      <c r="K905" s="198"/>
      <c r="L905" s="198"/>
      <c r="M905" s="191"/>
      <c r="N905" s="176"/>
      <c r="O905" s="176"/>
      <c r="P905" s="176"/>
    </row>
    <row r="906" spans="1:16" s="2" customFormat="1" x14ac:dyDescent="0.25">
      <c r="A906" s="51">
        <f>ROW()/3-1</f>
        <v>301</v>
      </c>
      <c r="B906" s="198"/>
      <c r="C906" s="3" t="str">
        <f ca="1">IF(B904="","",CONCATENATE("Zástupce","
",OFFSET(List1!K$11,tisk!A903,0)))</f>
        <v/>
      </c>
      <c r="D906" s="5" t="str">
        <f ca="1">IF(B904="","",CONCATENATE("Dotace bude použita na:",OFFSET(List1!N$11,tisk!A903,0)))</f>
        <v/>
      </c>
      <c r="E906" s="199"/>
      <c r="F906" s="48" t="str">
        <f ca="1">IF(B904="","",OFFSET(List1!Q$11,tisk!A903,0))</f>
        <v/>
      </c>
      <c r="G906" s="191"/>
      <c r="H906" s="200"/>
      <c r="I906" s="198"/>
      <c r="J906" s="198"/>
      <c r="K906" s="198"/>
      <c r="L906" s="198"/>
      <c r="M906" s="191"/>
      <c r="N906" s="176"/>
      <c r="O906" s="176"/>
      <c r="P906" s="176"/>
    </row>
    <row r="907" spans="1:16" s="2" customFormat="1" x14ac:dyDescent="0.25">
      <c r="A907" s="51"/>
      <c r="B907" s="198" t="str">
        <f ca="1">IF(OFFSET(List1!B$11,tisk!A906,0)&gt;0,OFFSET(List1!B$11,tisk!A906,0),"")</f>
        <v/>
      </c>
      <c r="C907" s="3" t="str">
        <f ca="1">IF(B907="","",CONCATENATE(OFFSET(List1!C$11,tisk!A906,0),"
",OFFSET(List1!D$11,tisk!A906,0),"
",OFFSET(List1!E$11,tisk!A906,0),"
",OFFSET(List1!F$11,tisk!A906,0)))</f>
        <v/>
      </c>
      <c r="D907" s="64" t="str">
        <f ca="1">IF(B907="","",OFFSET(List1!L$11,tisk!A906,0))</f>
        <v/>
      </c>
      <c r="E907" s="199" t="str">
        <f ca="1">IF(B907="","",OFFSET(List1!O$11,tisk!A906,0))</f>
        <v/>
      </c>
      <c r="F907" s="48" t="str">
        <f ca="1">IF(B907="","",OFFSET(List1!P$11,tisk!A906,0))</f>
        <v/>
      </c>
      <c r="G907" s="191" t="str">
        <f ca="1">IF(B907="","",OFFSET(List1!R$11,tisk!A906,0))</f>
        <v/>
      </c>
      <c r="H907" s="200" t="str">
        <f ca="1">IF(B907="","",OFFSET(List1!S$11,tisk!A906,0))</f>
        <v/>
      </c>
      <c r="I907" s="198" t="str">
        <f ca="1">IF(B907="","",OFFSET(List1!T$11,tisk!A906,0))</f>
        <v/>
      </c>
      <c r="J907" s="198" t="str">
        <f ca="1">IF(B907="","",OFFSET(List1!U$11,tisk!A906,0))</f>
        <v/>
      </c>
      <c r="K907" s="198" t="str">
        <f ca="1">IF(B907="","",OFFSET(List1!V$11,tisk!A906,0))</f>
        <v/>
      </c>
      <c r="L907" s="198" t="str">
        <f ca="1">IF(B907="","",OFFSET(List1!W$11,tisk!A906,0))</f>
        <v/>
      </c>
      <c r="M907" s="191" t="str">
        <f ca="1">IF(B907="","",OFFSET(List1!X$11,tisk!A906,0))</f>
        <v/>
      </c>
      <c r="N907" s="176"/>
      <c r="O907" s="176"/>
      <c r="P907" s="176"/>
    </row>
    <row r="908" spans="1:16" s="2" customFormat="1" x14ac:dyDescent="0.25">
      <c r="A908" s="51"/>
      <c r="B908" s="198"/>
      <c r="C908" s="3" t="str">
        <f ca="1">IF(B907="","",CONCATENATE("Okres ",OFFSET(List1!G$11,tisk!A906,0),"
","Právní forma","
",OFFSET(List1!H$11,tisk!A906,0),"
","IČO ",OFFSET(List1!I$11,tisk!A906,0),"
 ","B.Ú. ",OFFSET(List1!J$11,tisk!A906,0)))</f>
        <v/>
      </c>
      <c r="D908" s="5" t="str">
        <f ca="1">IF(B907="","",OFFSET(List1!M$11,tisk!A906,0))</f>
        <v/>
      </c>
      <c r="E908" s="199"/>
      <c r="F908" s="47"/>
      <c r="G908" s="191"/>
      <c r="H908" s="200"/>
      <c r="I908" s="198"/>
      <c r="J908" s="198"/>
      <c r="K908" s="198"/>
      <c r="L908" s="198"/>
      <c r="M908" s="191"/>
      <c r="N908" s="176"/>
      <c r="O908" s="176"/>
      <c r="P908" s="176"/>
    </row>
    <row r="909" spans="1:16" s="2" customFormat="1" x14ac:dyDescent="0.25">
      <c r="A909" s="51">
        <f>ROW()/3-1</f>
        <v>302</v>
      </c>
      <c r="B909" s="198"/>
      <c r="C909" s="3" t="str">
        <f ca="1">IF(B907="","",CONCATENATE("Zástupce","
",OFFSET(List1!K$11,tisk!A906,0)))</f>
        <v/>
      </c>
      <c r="D909" s="5" t="str">
        <f ca="1">IF(B907="","",CONCATENATE("Dotace bude použita na:",OFFSET(List1!N$11,tisk!A906,0)))</f>
        <v/>
      </c>
      <c r="E909" s="199"/>
      <c r="F909" s="48" t="str">
        <f ca="1">IF(B907="","",OFFSET(List1!Q$11,tisk!A906,0))</f>
        <v/>
      </c>
      <c r="G909" s="191"/>
      <c r="H909" s="200"/>
      <c r="I909" s="198"/>
      <c r="J909" s="198"/>
      <c r="K909" s="198"/>
      <c r="L909" s="198"/>
      <c r="M909" s="191"/>
      <c r="N909" s="176"/>
      <c r="O909" s="176"/>
      <c r="P909" s="176"/>
    </row>
    <row r="910" spans="1:16" s="2" customFormat="1" x14ac:dyDescent="0.25">
      <c r="A910" s="51"/>
      <c r="B910" s="198" t="str">
        <f ca="1">IF(OFFSET(List1!B$11,tisk!A909,0)&gt;0,OFFSET(List1!B$11,tisk!A909,0),"")</f>
        <v/>
      </c>
      <c r="C910" s="3" t="str">
        <f ca="1">IF(B910="","",CONCATENATE(OFFSET(List1!C$11,tisk!A909,0),"
",OFFSET(List1!D$11,tisk!A909,0),"
",OFFSET(List1!E$11,tisk!A909,0),"
",OFFSET(List1!F$11,tisk!A909,0)))</f>
        <v/>
      </c>
      <c r="D910" s="64" t="str">
        <f ca="1">IF(B910="","",OFFSET(List1!L$11,tisk!A909,0))</f>
        <v/>
      </c>
      <c r="E910" s="199" t="str">
        <f ca="1">IF(B910="","",OFFSET(List1!O$11,tisk!A909,0))</f>
        <v/>
      </c>
      <c r="F910" s="48" t="str">
        <f ca="1">IF(B910="","",OFFSET(List1!P$11,tisk!A909,0))</f>
        <v/>
      </c>
      <c r="G910" s="191" t="str">
        <f ca="1">IF(B910="","",OFFSET(List1!R$11,tisk!A909,0))</f>
        <v/>
      </c>
      <c r="H910" s="200" t="str">
        <f ca="1">IF(B910="","",OFFSET(List1!S$11,tisk!A909,0))</f>
        <v/>
      </c>
      <c r="I910" s="198" t="str">
        <f ca="1">IF(B910="","",OFFSET(List1!T$11,tisk!A909,0))</f>
        <v/>
      </c>
      <c r="J910" s="198" t="str">
        <f ca="1">IF(B910="","",OFFSET(List1!U$11,tisk!A909,0))</f>
        <v/>
      </c>
      <c r="K910" s="198" t="str">
        <f ca="1">IF(B910="","",OFFSET(List1!V$11,tisk!A909,0))</f>
        <v/>
      </c>
      <c r="L910" s="198" t="str">
        <f ca="1">IF(B910="","",OFFSET(List1!W$11,tisk!A909,0))</f>
        <v/>
      </c>
      <c r="M910" s="191" t="str">
        <f ca="1">IF(B910="","",OFFSET(List1!X$11,tisk!A909,0))</f>
        <v/>
      </c>
      <c r="N910" s="176"/>
      <c r="O910" s="176"/>
      <c r="P910" s="176"/>
    </row>
    <row r="911" spans="1:16" s="2" customFormat="1" x14ac:dyDescent="0.25">
      <c r="A911" s="51"/>
      <c r="B911" s="198"/>
      <c r="C911" s="3" t="str">
        <f ca="1">IF(B910="","",CONCATENATE("Okres ",OFFSET(List1!G$11,tisk!A909,0),"
","Právní forma","
",OFFSET(List1!H$11,tisk!A909,0),"
","IČO ",OFFSET(List1!I$11,tisk!A909,0),"
 ","B.Ú. ",OFFSET(List1!J$11,tisk!A909,0)))</f>
        <v/>
      </c>
      <c r="D911" s="5" t="str">
        <f ca="1">IF(B910="","",OFFSET(List1!M$11,tisk!A909,0))</f>
        <v/>
      </c>
      <c r="E911" s="199"/>
      <c r="F911" s="47"/>
      <c r="G911" s="191"/>
      <c r="H911" s="200"/>
      <c r="I911" s="198"/>
      <c r="J911" s="198"/>
      <c r="K911" s="198"/>
      <c r="L911" s="198"/>
      <c r="M911" s="191"/>
      <c r="N911" s="176"/>
      <c r="O911" s="176"/>
      <c r="P911" s="176"/>
    </row>
    <row r="912" spans="1:16" s="2" customFormat="1" x14ac:dyDescent="0.25">
      <c r="A912" s="51">
        <f>ROW()/3-1</f>
        <v>303</v>
      </c>
      <c r="B912" s="198"/>
      <c r="C912" s="3" t="str">
        <f ca="1">IF(B910="","",CONCATENATE("Zástupce","
",OFFSET(List1!K$11,tisk!A909,0)))</f>
        <v/>
      </c>
      <c r="D912" s="5" t="str">
        <f ca="1">IF(B910="","",CONCATENATE("Dotace bude použita na:",OFFSET(List1!N$11,tisk!A909,0)))</f>
        <v/>
      </c>
      <c r="E912" s="199"/>
      <c r="F912" s="48" t="str">
        <f ca="1">IF(B910="","",OFFSET(List1!Q$11,tisk!A909,0))</f>
        <v/>
      </c>
      <c r="G912" s="191"/>
      <c r="H912" s="200"/>
      <c r="I912" s="198"/>
      <c r="J912" s="198"/>
      <c r="K912" s="198"/>
      <c r="L912" s="198"/>
      <c r="M912" s="191"/>
      <c r="N912" s="176"/>
      <c r="O912" s="176"/>
      <c r="P912" s="176"/>
    </row>
    <row r="913" spans="1:16" s="2" customFormat="1" x14ac:dyDescent="0.25">
      <c r="A913" s="51"/>
      <c r="B913" s="198" t="str">
        <f ca="1">IF(OFFSET(List1!B$11,tisk!A912,0)&gt;0,OFFSET(List1!B$11,tisk!A912,0),"")</f>
        <v/>
      </c>
      <c r="C913" s="3" t="str">
        <f ca="1">IF(B913="","",CONCATENATE(OFFSET(List1!C$11,tisk!A912,0),"
",OFFSET(List1!D$11,tisk!A912,0),"
",OFFSET(List1!E$11,tisk!A912,0),"
",OFFSET(List1!F$11,tisk!A912,0)))</f>
        <v/>
      </c>
      <c r="D913" s="64" t="str">
        <f ca="1">IF(B913="","",OFFSET(List1!L$11,tisk!A912,0))</f>
        <v/>
      </c>
      <c r="E913" s="199" t="str">
        <f ca="1">IF(B913="","",OFFSET(List1!O$11,tisk!A912,0))</f>
        <v/>
      </c>
      <c r="F913" s="48" t="str">
        <f ca="1">IF(B913="","",OFFSET(List1!P$11,tisk!A912,0))</f>
        <v/>
      </c>
      <c r="G913" s="191" t="str">
        <f ca="1">IF(B913="","",OFFSET(List1!R$11,tisk!A912,0))</f>
        <v/>
      </c>
      <c r="H913" s="200" t="str">
        <f ca="1">IF(B913="","",OFFSET(List1!S$11,tisk!A912,0))</f>
        <v/>
      </c>
      <c r="I913" s="198" t="str">
        <f ca="1">IF(B913="","",OFFSET(List1!T$11,tisk!A912,0))</f>
        <v/>
      </c>
      <c r="J913" s="198" t="str">
        <f ca="1">IF(B913="","",OFFSET(List1!U$11,tisk!A912,0))</f>
        <v/>
      </c>
      <c r="K913" s="198" t="str">
        <f ca="1">IF(B913="","",OFFSET(List1!V$11,tisk!A912,0))</f>
        <v/>
      </c>
      <c r="L913" s="198" t="str">
        <f ca="1">IF(B913="","",OFFSET(List1!W$11,tisk!A912,0))</f>
        <v/>
      </c>
      <c r="M913" s="191" t="str">
        <f ca="1">IF(B913="","",OFFSET(List1!X$11,tisk!A912,0))</f>
        <v/>
      </c>
      <c r="N913" s="176"/>
      <c r="O913" s="176"/>
      <c r="P913" s="176"/>
    </row>
    <row r="914" spans="1:16" s="2" customFormat="1" x14ac:dyDescent="0.25">
      <c r="A914" s="51"/>
      <c r="B914" s="198"/>
      <c r="C914" s="3" t="str">
        <f ca="1">IF(B913="","",CONCATENATE("Okres ",OFFSET(List1!G$11,tisk!A912,0),"
","Právní forma","
",OFFSET(List1!H$11,tisk!A912,0),"
","IČO ",OFFSET(List1!I$11,tisk!A912,0),"
 ","B.Ú. ",OFFSET(List1!J$11,tisk!A912,0)))</f>
        <v/>
      </c>
      <c r="D914" s="5" t="str">
        <f ca="1">IF(B913="","",OFFSET(List1!M$11,tisk!A912,0))</f>
        <v/>
      </c>
      <c r="E914" s="199"/>
      <c r="F914" s="47"/>
      <c r="G914" s="191"/>
      <c r="H914" s="200"/>
      <c r="I914" s="198"/>
      <c r="J914" s="198"/>
      <c r="K914" s="198"/>
      <c r="L914" s="198"/>
      <c r="M914" s="191"/>
      <c r="N914" s="176"/>
      <c r="O914" s="176"/>
      <c r="P914" s="176"/>
    </row>
    <row r="915" spans="1:16" s="2" customFormat="1" x14ac:dyDescent="0.25">
      <c r="A915" s="51">
        <f>ROW()/3-1</f>
        <v>304</v>
      </c>
      <c r="B915" s="198"/>
      <c r="C915" s="3" t="str">
        <f ca="1">IF(B913="","",CONCATENATE("Zástupce","
",OFFSET(List1!K$11,tisk!A912,0)))</f>
        <v/>
      </c>
      <c r="D915" s="5" t="str">
        <f ca="1">IF(B913="","",CONCATENATE("Dotace bude použita na:",OFFSET(List1!N$11,tisk!A912,0)))</f>
        <v/>
      </c>
      <c r="E915" s="199"/>
      <c r="F915" s="48" t="str">
        <f ca="1">IF(B913="","",OFFSET(List1!Q$11,tisk!A912,0))</f>
        <v/>
      </c>
      <c r="G915" s="191"/>
      <c r="H915" s="200"/>
      <c r="I915" s="198"/>
      <c r="J915" s="198"/>
      <c r="K915" s="198"/>
      <c r="L915" s="198"/>
      <c r="M915" s="191"/>
      <c r="N915" s="176"/>
      <c r="O915" s="176"/>
      <c r="P915" s="176"/>
    </row>
    <row r="916" spans="1:16" s="2" customFormat="1" x14ac:dyDescent="0.25">
      <c r="A916" s="51"/>
      <c r="B916" s="198" t="str">
        <f ca="1">IF(OFFSET(List1!B$11,tisk!A915,0)&gt;0,OFFSET(List1!B$11,tisk!A915,0),"")</f>
        <v/>
      </c>
      <c r="C916" s="3" t="str">
        <f ca="1">IF(B916="","",CONCATENATE(OFFSET(List1!C$11,tisk!A915,0),"
",OFFSET(List1!D$11,tisk!A915,0),"
",OFFSET(List1!E$11,tisk!A915,0),"
",OFFSET(List1!F$11,tisk!A915,0)))</f>
        <v/>
      </c>
      <c r="D916" s="64" t="str">
        <f ca="1">IF(B916="","",OFFSET(List1!L$11,tisk!A915,0))</f>
        <v/>
      </c>
      <c r="E916" s="199" t="str">
        <f ca="1">IF(B916="","",OFFSET(List1!O$11,tisk!A915,0))</f>
        <v/>
      </c>
      <c r="F916" s="48" t="str">
        <f ca="1">IF(B916="","",OFFSET(List1!P$11,tisk!A915,0))</f>
        <v/>
      </c>
      <c r="G916" s="191" t="str">
        <f ca="1">IF(B916="","",OFFSET(List1!R$11,tisk!A915,0))</f>
        <v/>
      </c>
      <c r="H916" s="200" t="str">
        <f ca="1">IF(B916="","",OFFSET(List1!S$11,tisk!A915,0))</f>
        <v/>
      </c>
      <c r="I916" s="198" t="str">
        <f ca="1">IF(B916="","",OFFSET(List1!T$11,tisk!A915,0))</f>
        <v/>
      </c>
      <c r="J916" s="198" t="str">
        <f ca="1">IF(B916="","",OFFSET(List1!U$11,tisk!A915,0))</f>
        <v/>
      </c>
      <c r="K916" s="198" t="str">
        <f ca="1">IF(B916="","",OFFSET(List1!V$11,tisk!A915,0))</f>
        <v/>
      </c>
      <c r="L916" s="198" t="str">
        <f ca="1">IF(B916="","",OFFSET(List1!W$11,tisk!A915,0))</f>
        <v/>
      </c>
      <c r="M916" s="191" t="str">
        <f ca="1">IF(B916="","",OFFSET(List1!X$11,tisk!A915,0))</f>
        <v/>
      </c>
      <c r="N916" s="176"/>
      <c r="O916" s="176"/>
      <c r="P916" s="176"/>
    </row>
    <row r="917" spans="1:16" s="2" customFormat="1" x14ac:dyDescent="0.25">
      <c r="A917" s="51"/>
      <c r="B917" s="198"/>
      <c r="C917" s="3" t="str">
        <f ca="1">IF(B916="","",CONCATENATE("Okres ",OFFSET(List1!G$11,tisk!A915,0),"
","Právní forma","
",OFFSET(List1!H$11,tisk!A915,0),"
","IČO ",OFFSET(List1!I$11,tisk!A915,0),"
 ","B.Ú. ",OFFSET(List1!J$11,tisk!A915,0)))</f>
        <v/>
      </c>
      <c r="D917" s="5" t="str">
        <f ca="1">IF(B916="","",OFFSET(List1!M$11,tisk!A915,0))</f>
        <v/>
      </c>
      <c r="E917" s="199"/>
      <c r="F917" s="47"/>
      <c r="G917" s="191"/>
      <c r="H917" s="200"/>
      <c r="I917" s="198"/>
      <c r="J917" s="198"/>
      <c r="K917" s="198"/>
      <c r="L917" s="198"/>
      <c r="M917" s="191"/>
      <c r="N917" s="176"/>
      <c r="O917" s="176"/>
      <c r="P917" s="176"/>
    </row>
    <row r="918" spans="1:16" s="2" customFormat="1" x14ac:dyDescent="0.25">
      <c r="A918" s="51">
        <f>ROW()/3-1</f>
        <v>305</v>
      </c>
      <c r="B918" s="198"/>
      <c r="C918" s="3" t="str">
        <f ca="1">IF(B916="","",CONCATENATE("Zástupce","
",OFFSET(List1!K$11,tisk!A915,0)))</f>
        <v/>
      </c>
      <c r="D918" s="5" t="str">
        <f ca="1">IF(B916="","",CONCATENATE("Dotace bude použita na:",OFFSET(List1!N$11,tisk!A915,0)))</f>
        <v/>
      </c>
      <c r="E918" s="199"/>
      <c r="F918" s="48" t="str">
        <f ca="1">IF(B916="","",OFFSET(List1!Q$11,tisk!A915,0))</f>
        <v/>
      </c>
      <c r="G918" s="191"/>
      <c r="H918" s="200"/>
      <c r="I918" s="198"/>
      <c r="J918" s="198"/>
      <c r="K918" s="198"/>
      <c r="L918" s="198"/>
      <c r="M918" s="191"/>
      <c r="N918" s="176"/>
      <c r="O918" s="176"/>
      <c r="P918" s="176"/>
    </row>
    <row r="919" spans="1:16" s="2" customFormat="1" x14ac:dyDescent="0.25">
      <c r="A919" s="51"/>
      <c r="B919" s="198" t="str">
        <f ca="1">IF(OFFSET(List1!B$11,tisk!A918,0)&gt;0,OFFSET(List1!B$11,tisk!A918,0),"")</f>
        <v/>
      </c>
      <c r="C919" s="3" t="str">
        <f ca="1">IF(B919="","",CONCATENATE(OFFSET(List1!C$11,tisk!A918,0),"
",OFFSET(List1!D$11,tisk!A918,0),"
",OFFSET(List1!E$11,tisk!A918,0),"
",OFFSET(List1!F$11,tisk!A918,0)))</f>
        <v/>
      </c>
      <c r="D919" s="64" t="str">
        <f ca="1">IF(B919="","",OFFSET(List1!L$11,tisk!A918,0))</f>
        <v/>
      </c>
      <c r="E919" s="199" t="str">
        <f ca="1">IF(B919="","",OFFSET(List1!O$11,tisk!A918,0))</f>
        <v/>
      </c>
      <c r="F919" s="48" t="str">
        <f ca="1">IF(B919="","",OFFSET(List1!P$11,tisk!A918,0))</f>
        <v/>
      </c>
      <c r="G919" s="191" t="str">
        <f ca="1">IF(B919="","",OFFSET(List1!R$11,tisk!A918,0))</f>
        <v/>
      </c>
      <c r="H919" s="200" t="str">
        <f ca="1">IF(B919="","",OFFSET(List1!S$11,tisk!A918,0))</f>
        <v/>
      </c>
      <c r="I919" s="198" t="str">
        <f ca="1">IF(B919="","",OFFSET(List1!T$11,tisk!A918,0))</f>
        <v/>
      </c>
      <c r="J919" s="198" t="str">
        <f ca="1">IF(B919="","",OFFSET(List1!U$11,tisk!A918,0))</f>
        <v/>
      </c>
      <c r="K919" s="198" t="str">
        <f ca="1">IF(B919="","",OFFSET(List1!V$11,tisk!A918,0))</f>
        <v/>
      </c>
      <c r="L919" s="198" t="str">
        <f ca="1">IF(B919="","",OFFSET(List1!W$11,tisk!A918,0))</f>
        <v/>
      </c>
      <c r="M919" s="191" t="str">
        <f ca="1">IF(B919="","",OFFSET(List1!X$11,tisk!A918,0))</f>
        <v/>
      </c>
      <c r="N919" s="176"/>
      <c r="O919" s="176"/>
      <c r="P919" s="176"/>
    </row>
    <row r="920" spans="1:16" s="2" customFormat="1" x14ac:dyDescent="0.25">
      <c r="A920" s="51"/>
      <c r="B920" s="198"/>
      <c r="C920" s="3" t="str">
        <f ca="1">IF(B919="","",CONCATENATE("Okres ",OFFSET(List1!G$11,tisk!A918,0),"
","Právní forma","
",OFFSET(List1!H$11,tisk!A918,0),"
","IČO ",OFFSET(List1!I$11,tisk!A918,0),"
 ","B.Ú. ",OFFSET(List1!J$11,tisk!A918,0)))</f>
        <v/>
      </c>
      <c r="D920" s="5" t="str">
        <f ca="1">IF(B919="","",OFFSET(List1!M$11,tisk!A918,0))</f>
        <v/>
      </c>
      <c r="E920" s="199"/>
      <c r="F920" s="47"/>
      <c r="G920" s="191"/>
      <c r="H920" s="200"/>
      <c r="I920" s="198"/>
      <c r="J920" s="198"/>
      <c r="K920" s="198"/>
      <c r="L920" s="198"/>
      <c r="M920" s="191"/>
      <c r="N920" s="176"/>
      <c r="O920" s="176"/>
      <c r="P920" s="176"/>
    </row>
    <row r="921" spans="1:16" s="2" customFormat="1" x14ac:dyDescent="0.25">
      <c r="A921" s="51">
        <f>ROW()/3-1</f>
        <v>306</v>
      </c>
      <c r="B921" s="198"/>
      <c r="C921" s="3" t="str">
        <f ca="1">IF(B919="","",CONCATENATE("Zástupce","
",OFFSET(List1!K$11,tisk!A918,0)))</f>
        <v/>
      </c>
      <c r="D921" s="5" t="str">
        <f ca="1">IF(B919="","",CONCATENATE("Dotace bude použita na:",OFFSET(List1!N$11,tisk!A918,0)))</f>
        <v/>
      </c>
      <c r="E921" s="199"/>
      <c r="F921" s="48" t="str">
        <f ca="1">IF(B919="","",OFFSET(List1!Q$11,tisk!A918,0))</f>
        <v/>
      </c>
      <c r="G921" s="191"/>
      <c r="H921" s="200"/>
      <c r="I921" s="198"/>
      <c r="J921" s="198"/>
      <c r="K921" s="198"/>
      <c r="L921" s="198"/>
      <c r="M921" s="191"/>
      <c r="N921" s="176"/>
      <c r="O921" s="176"/>
      <c r="P921" s="176"/>
    </row>
    <row r="922" spans="1:16" s="2" customFormat="1" x14ac:dyDescent="0.25">
      <c r="A922" s="51"/>
      <c r="B922" s="198" t="str">
        <f ca="1">IF(OFFSET(List1!B$11,tisk!A921,0)&gt;0,OFFSET(List1!B$11,tisk!A921,0),"")</f>
        <v/>
      </c>
      <c r="C922" s="3" t="str">
        <f ca="1">IF(B922="","",CONCATENATE(OFFSET(List1!C$11,tisk!A921,0),"
",OFFSET(List1!D$11,tisk!A921,0),"
",OFFSET(List1!E$11,tisk!A921,0),"
",OFFSET(List1!F$11,tisk!A921,0)))</f>
        <v/>
      </c>
      <c r="D922" s="64" t="str">
        <f ca="1">IF(B922="","",OFFSET(List1!L$11,tisk!A921,0))</f>
        <v/>
      </c>
      <c r="E922" s="199" t="str">
        <f ca="1">IF(B922="","",OFFSET(List1!O$11,tisk!A921,0))</f>
        <v/>
      </c>
      <c r="F922" s="48" t="str">
        <f ca="1">IF(B922="","",OFFSET(List1!P$11,tisk!A921,0))</f>
        <v/>
      </c>
      <c r="G922" s="191" t="str">
        <f ca="1">IF(B922="","",OFFSET(List1!R$11,tisk!A921,0))</f>
        <v/>
      </c>
      <c r="H922" s="200" t="str">
        <f ca="1">IF(B922="","",OFFSET(List1!S$11,tisk!A921,0))</f>
        <v/>
      </c>
      <c r="I922" s="198" t="str">
        <f ca="1">IF(B922="","",OFFSET(List1!T$11,tisk!A921,0))</f>
        <v/>
      </c>
      <c r="J922" s="198" t="str">
        <f ca="1">IF(B922="","",OFFSET(List1!U$11,tisk!A921,0))</f>
        <v/>
      </c>
      <c r="K922" s="198" t="str">
        <f ca="1">IF(B922="","",OFFSET(List1!V$11,tisk!A921,0))</f>
        <v/>
      </c>
      <c r="L922" s="198" t="str">
        <f ca="1">IF(B922="","",OFFSET(List1!W$11,tisk!A921,0))</f>
        <v/>
      </c>
      <c r="M922" s="191" t="str">
        <f ca="1">IF(B922="","",OFFSET(List1!X$11,tisk!A921,0))</f>
        <v/>
      </c>
      <c r="N922" s="176"/>
      <c r="O922" s="176"/>
      <c r="P922" s="176"/>
    </row>
    <row r="923" spans="1:16" s="2" customFormat="1" x14ac:dyDescent="0.25">
      <c r="A923" s="51"/>
      <c r="B923" s="198"/>
      <c r="C923" s="3" t="str">
        <f ca="1">IF(B922="","",CONCATENATE("Okres ",OFFSET(List1!G$11,tisk!A921,0),"
","Právní forma","
",OFFSET(List1!H$11,tisk!A921,0),"
","IČO ",OFFSET(List1!I$11,tisk!A921,0),"
 ","B.Ú. ",OFFSET(List1!J$11,tisk!A921,0)))</f>
        <v/>
      </c>
      <c r="D923" s="5" t="str">
        <f ca="1">IF(B922="","",OFFSET(List1!M$11,tisk!A921,0))</f>
        <v/>
      </c>
      <c r="E923" s="199"/>
      <c r="F923" s="47"/>
      <c r="G923" s="191"/>
      <c r="H923" s="200"/>
      <c r="I923" s="198"/>
      <c r="J923" s="198"/>
      <c r="K923" s="198"/>
      <c r="L923" s="198"/>
      <c r="M923" s="191"/>
      <c r="N923" s="176"/>
      <c r="O923" s="176"/>
      <c r="P923" s="176"/>
    </row>
    <row r="924" spans="1:16" s="2" customFormat="1" x14ac:dyDescent="0.25">
      <c r="A924" s="51">
        <f>ROW()/3-1</f>
        <v>307</v>
      </c>
      <c r="B924" s="198"/>
      <c r="C924" s="3" t="str">
        <f ca="1">IF(B922="","",CONCATENATE("Zástupce","
",OFFSET(List1!K$11,tisk!A921,0)))</f>
        <v/>
      </c>
      <c r="D924" s="5" t="str">
        <f ca="1">IF(B922="","",CONCATENATE("Dotace bude použita na:",OFFSET(List1!N$11,tisk!A921,0)))</f>
        <v/>
      </c>
      <c r="E924" s="199"/>
      <c r="F924" s="48" t="str">
        <f ca="1">IF(B922="","",OFFSET(List1!Q$11,tisk!A921,0))</f>
        <v/>
      </c>
      <c r="G924" s="191"/>
      <c r="H924" s="200"/>
      <c r="I924" s="198"/>
      <c r="J924" s="198"/>
      <c r="K924" s="198"/>
      <c r="L924" s="198"/>
      <c r="M924" s="191"/>
      <c r="N924" s="176"/>
      <c r="O924" s="176"/>
      <c r="P924" s="176"/>
    </row>
    <row r="925" spans="1:16" s="2" customFormat="1" x14ac:dyDescent="0.25">
      <c r="A925" s="51"/>
      <c r="B925" s="198" t="str">
        <f ca="1">IF(OFFSET(List1!B$11,tisk!A924,0)&gt;0,OFFSET(List1!B$11,tisk!A924,0),"")</f>
        <v/>
      </c>
      <c r="C925" s="3" t="str">
        <f ca="1">IF(B925="","",CONCATENATE(OFFSET(List1!C$11,tisk!A924,0),"
",OFFSET(List1!D$11,tisk!A924,0),"
",OFFSET(List1!E$11,tisk!A924,0),"
",OFFSET(List1!F$11,tisk!A924,0)))</f>
        <v/>
      </c>
      <c r="D925" s="64" t="str">
        <f ca="1">IF(B925="","",OFFSET(List1!L$11,tisk!A924,0))</f>
        <v/>
      </c>
      <c r="E925" s="199" t="str">
        <f ca="1">IF(B925="","",OFFSET(List1!O$11,tisk!A924,0))</f>
        <v/>
      </c>
      <c r="F925" s="48" t="str">
        <f ca="1">IF(B925="","",OFFSET(List1!P$11,tisk!A924,0))</f>
        <v/>
      </c>
      <c r="G925" s="191" t="str">
        <f ca="1">IF(B925="","",OFFSET(List1!R$11,tisk!A924,0))</f>
        <v/>
      </c>
      <c r="H925" s="200" t="str">
        <f ca="1">IF(B925="","",OFFSET(List1!S$11,tisk!A924,0))</f>
        <v/>
      </c>
      <c r="I925" s="198" t="str">
        <f ca="1">IF(B925="","",OFFSET(List1!T$11,tisk!A924,0))</f>
        <v/>
      </c>
      <c r="J925" s="198" t="str">
        <f ca="1">IF(B925="","",OFFSET(List1!U$11,tisk!A924,0))</f>
        <v/>
      </c>
      <c r="K925" s="198" t="str">
        <f ca="1">IF(B925="","",OFFSET(List1!V$11,tisk!A924,0))</f>
        <v/>
      </c>
      <c r="L925" s="198" t="str">
        <f ca="1">IF(B925="","",OFFSET(List1!W$11,tisk!A924,0))</f>
        <v/>
      </c>
      <c r="M925" s="191" t="str">
        <f ca="1">IF(B925="","",OFFSET(List1!X$11,tisk!A924,0))</f>
        <v/>
      </c>
      <c r="N925" s="176"/>
      <c r="O925" s="176"/>
      <c r="P925" s="176"/>
    </row>
    <row r="926" spans="1:16" s="2" customFormat="1" x14ac:dyDescent="0.25">
      <c r="A926" s="51"/>
      <c r="B926" s="198"/>
      <c r="C926" s="3" t="str">
        <f ca="1">IF(B925="","",CONCATENATE("Okres ",OFFSET(List1!G$11,tisk!A924,0),"
","Právní forma","
",OFFSET(List1!H$11,tisk!A924,0),"
","IČO ",OFFSET(List1!I$11,tisk!A924,0),"
 ","B.Ú. ",OFFSET(List1!J$11,tisk!A924,0)))</f>
        <v/>
      </c>
      <c r="D926" s="5" t="str">
        <f ca="1">IF(B925="","",OFFSET(List1!M$11,tisk!A924,0))</f>
        <v/>
      </c>
      <c r="E926" s="199"/>
      <c r="F926" s="47"/>
      <c r="G926" s="191"/>
      <c r="H926" s="200"/>
      <c r="I926" s="198"/>
      <c r="J926" s="198"/>
      <c r="K926" s="198"/>
      <c r="L926" s="198"/>
      <c r="M926" s="191"/>
      <c r="N926" s="176"/>
      <c r="O926" s="176"/>
      <c r="P926" s="176"/>
    </row>
    <row r="927" spans="1:16" s="2" customFormat="1" x14ac:dyDescent="0.25">
      <c r="A927" s="51">
        <f>ROW()/3-1</f>
        <v>308</v>
      </c>
      <c r="B927" s="198"/>
      <c r="C927" s="3" t="str">
        <f ca="1">IF(B925="","",CONCATENATE("Zástupce","
",OFFSET(List1!K$11,tisk!A924,0)))</f>
        <v/>
      </c>
      <c r="D927" s="5" t="str">
        <f ca="1">IF(B925="","",CONCATENATE("Dotace bude použita na:",OFFSET(List1!N$11,tisk!A924,0)))</f>
        <v/>
      </c>
      <c r="E927" s="199"/>
      <c r="F927" s="48" t="str">
        <f ca="1">IF(B925="","",OFFSET(List1!Q$11,tisk!A924,0))</f>
        <v/>
      </c>
      <c r="G927" s="191"/>
      <c r="H927" s="200"/>
      <c r="I927" s="198"/>
      <c r="J927" s="198"/>
      <c r="K927" s="198"/>
      <c r="L927" s="198"/>
      <c r="M927" s="191"/>
      <c r="N927" s="176"/>
      <c r="O927" s="176"/>
      <c r="P927" s="176"/>
    </row>
    <row r="928" spans="1:16" s="2" customFormat="1" x14ac:dyDescent="0.25">
      <c r="A928" s="51"/>
      <c r="B928" s="198" t="str">
        <f ca="1">IF(OFFSET(List1!B$11,tisk!A927,0)&gt;0,OFFSET(List1!B$11,tisk!A927,0),"")</f>
        <v/>
      </c>
      <c r="C928" s="3" t="str">
        <f ca="1">IF(B928="","",CONCATENATE(OFFSET(List1!C$11,tisk!A927,0),"
",OFFSET(List1!D$11,tisk!A927,0),"
",OFFSET(List1!E$11,tisk!A927,0),"
",OFFSET(List1!F$11,tisk!A927,0)))</f>
        <v/>
      </c>
      <c r="D928" s="64" t="str">
        <f ca="1">IF(B928="","",OFFSET(List1!L$11,tisk!A927,0))</f>
        <v/>
      </c>
      <c r="E928" s="199" t="str">
        <f ca="1">IF(B928="","",OFFSET(List1!O$11,tisk!A927,0))</f>
        <v/>
      </c>
      <c r="F928" s="48" t="str">
        <f ca="1">IF(B928="","",OFFSET(List1!P$11,tisk!A927,0))</f>
        <v/>
      </c>
      <c r="G928" s="191" t="str">
        <f ca="1">IF(B928="","",OFFSET(List1!R$11,tisk!A927,0))</f>
        <v/>
      </c>
      <c r="H928" s="200" t="str">
        <f ca="1">IF(B928="","",OFFSET(List1!S$11,tisk!A927,0))</f>
        <v/>
      </c>
      <c r="I928" s="198" t="str">
        <f ca="1">IF(B928="","",OFFSET(List1!T$11,tisk!A927,0))</f>
        <v/>
      </c>
      <c r="J928" s="198" t="str">
        <f ca="1">IF(B928="","",OFFSET(List1!U$11,tisk!A927,0))</f>
        <v/>
      </c>
      <c r="K928" s="198" t="str">
        <f ca="1">IF(B928="","",OFFSET(List1!V$11,tisk!A927,0))</f>
        <v/>
      </c>
      <c r="L928" s="198" t="str">
        <f ca="1">IF(B928="","",OFFSET(List1!W$11,tisk!A927,0))</f>
        <v/>
      </c>
      <c r="M928" s="191" t="str">
        <f ca="1">IF(B928="","",OFFSET(List1!X$11,tisk!A927,0))</f>
        <v/>
      </c>
      <c r="N928" s="176"/>
      <c r="O928" s="176"/>
      <c r="P928" s="176"/>
    </row>
    <row r="929" spans="1:16" s="2" customFormat="1" x14ac:dyDescent="0.25">
      <c r="A929" s="51"/>
      <c r="B929" s="198"/>
      <c r="C929" s="3" t="str">
        <f ca="1">IF(B928="","",CONCATENATE("Okres ",OFFSET(List1!G$11,tisk!A927,0),"
","Právní forma","
",OFFSET(List1!H$11,tisk!A927,0),"
","IČO ",OFFSET(List1!I$11,tisk!A927,0),"
 ","B.Ú. ",OFFSET(List1!J$11,tisk!A927,0)))</f>
        <v/>
      </c>
      <c r="D929" s="5" t="str">
        <f ca="1">IF(B928="","",OFFSET(List1!M$11,tisk!A927,0))</f>
        <v/>
      </c>
      <c r="E929" s="199"/>
      <c r="F929" s="47"/>
      <c r="G929" s="191"/>
      <c r="H929" s="200"/>
      <c r="I929" s="198"/>
      <c r="J929" s="198"/>
      <c r="K929" s="198"/>
      <c r="L929" s="198"/>
      <c r="M929" s="191"/>
      <c r="N929" s="176"/>
      <c r="O929" s="176"/>
      <c r="P929" s="176"/>
    </row>
    <row r="930" spans="1:16" s="2" customFormat="1" x14ac:dyDescent="0.25">
      <c r="A930" s="51">
        <f>ROW()/3-1</f>
        <v>309</v>
      </c>
      <c r="B930" s="198"/>
      <c r="C930" s="3" t="str">
        <f ca="1">IF(B928="","",CONCATENATE("Zástupce","
",OFFSET(List1!K$11,tisk!A927,0)))</f>
        <v/>
      </c>
      <c r="D930" s="5" t="str">
        <f ca="1">IF(B928="","",CONCATENATE("Dotace bude použita na:",OFFSET(List1!N$11,tisk!A927,0)))</f>
        <v/>
      </c>
      <c r="E930" s="199"/>
      <c r="F930" s="48" t="str">
        <f ca="1">IF(B928="","",OFFSET(List1!Q$11,tisk!A927,0))</f>
        <v/>
      </c>
      <c r="G930" s="191"/>
      <c r="H930" s="200"/>
      <c r="I930" s="198"/>
      <c r="J930" s="198"/>
      <c r="K930" s="198"/>
      <c r="L930" s="198"/>
      <c r="M930" s="191"/>
      <c r="N930" s="176"/>
      <c r="O930" s="176"/>
      <c r="P930" s="176"/>
    </row>
    <row r="931" spans="1:16" s="2" customFormat="1" x14ac:dyDescent="0.25">
      <c r="A931" s="51"/>
      <c r="B931" s="198" t="str">
        <f ca="1">IF(OFFSET(List1!B$11,tisk!A930,0)&gt;0,OFFSET(List1!B$11,tisk!A930,0),"")</f>
        <v/>
      </c>
      <c r="C931" s="3" t="str">
        <f ca="1">IF(B931="","",CONCATENATE(OFFSET(List1!C$11,tisk!A930,0),"
",OFFSET(List1!D$11,tisk!A930,0),"
",OFFSET(List1!E$11,tisk!A930,0),"
",OFFSET(List1!F$11,tisk!A930,0)))</f>
        <v/>
      </c>
      <c r="D931" s="64" t="str">
        <f ca="1">IF(B931="","",OFFSET(List1!L$11,tisk!A930,0))</f>
        <v/>
      </c>
      <c r="E931" s="199" t="str">
        <f ca="1">IF(B931="","",OFFSET(List1!O$11,tisk!A930,0))</f>
        <v/>
      </c>
      <c r="F931" s="48" t="str">
        <f ca="1">IF(B931="","",OFFSET(List1!P$11,tisk!A930,0))</f>
        <v/>
      </c>
      <c r="G931" s="191" t="str">
        <f ca="1">IF(B931="","",OFFSET(List1!R$11,tisk!A930,0))</f>
        <v/>
      </c>
      <c r="H931" s="200" t="str">
        <f ca="1">IF(B931="","",OFFSET(List1!S$11,tisk!A930,0))</f>
        <v/>
      </c>
      <c r="I931" s="198" t="str">
        <f ca="1">IF(B931="","",OFFSET(List1!T$11,tisk!A930,0))</f>
        <v/>
      </c>
      <c r="J931" s="198" t="str">
        <f ca="1">IF(B931="","",OFFSET(List1!U$11,tisk!A930,0))</f>
        <v/>
      </c>
      <c r="K931" s="198" t="str">
        <f ca="1">IF(B931="","",OFFSET(List1!V$11,tisk!A930,0))</f>
        <v/>
      </c>
      <c r="L931" s="198" t="str">
        <f ca="1">IF(B931="","",OFFSET(List1!W$11,tisk!A930,0))</f>
        <v/>
      </c>
      <c r="M931" s="191" t="str">
        <f ca="1">IF(B931="","",OFFSET(List1!X$11,tisk!A930,0))</f>
        <v/>
      </c>
      <c r="N931" s="176"/>
      <c r="O931" s="176"/>
      <c r="P931" s="176"/>
    </row>
    <row r="932" spans="1:16" s="2" customFormat="1" x14ac:dyDescent="0.25">
      <c r="A932" s="51"/>
      <c r="B932" s="198"/>
      <c r="C932" s="3" t="str">
        <f ca="1">IF(B931="","",CONCATENATE("Okres ",OFFSET(List1!G$11,tisk!A930,0),"
","Právní forma","
",OFFSET(List1!H$11,tisk!A930,0),"
","IČO ",OFFSET(List1!I$11,tisk!A930,0),"
 ","B.Ú. ",OFFSET(List1!J$11,tisk!A930,0)))</f>
        <v/>
      </c>
      <c r="D932" s="5" t="str">
        <f ca="1">IF(B931="","",OFFSET(List1!M$11,tisk!A930,0))</f>
        <v/>
      </c>
      <c r="E932" s="199"/>
      <c r="F932" s="47"/>
      <c r="G932" s="191"/>
      <c r="H932" s="200"/>
      <c r="I932" s="198"/>
      <c r="J932" s="198"/>
      <c r="K932" s="198"/>
      <c r="L932" s="198"/>
      <c r="M932" s="191"/>
      <c r="N932" s="176"/>
      <c r="O932" s="176"/>
      <c r="P932" s="176"/>
    </row>
    <row r="933" spans="1:16" s="2" customFormat="1" x14ac:dyDescent="0.25">
      <c r="A933" s="51">
        <f>ROW()/3-1</f>
        <v>310</v>
      </c>
      <c r="B933" s="198"/>
      <c r="C933" s="3" t="str">
        <f ca="1">IF(B931="","",CONCATENATE("Zástupce","
",OFFSET(List1!K$11,tisk!A930,0)))</f>
        <v/>
      </c>
      <c r="D933" s="5" t="str">
        <f ca="1">IF(B931="","",CONCATENATE("Dotace bude použita na:",OFFSET(List1!N$11,tisk!A930,0)))</f>
        <v/>
      </c>
      <c r="E933" s="199"/>
      <c r="F933" s="48" t="str">
        <f ca="1">IF(B931="","",OFFSET(List1!Q$11,tisk!A930,0))</f>
        <v/>
      </c>
      <c r="G933" s="191"/>
      <c r="H933" s="200"/>
      <c r="I933" s="198"/>
      <c r="J933" s="198"/>
      <c r="K933" s="198"/>
      <c r="L933" s="198"/>
      <c r="M933" s="191"/>
      <c r="N933" s="176"/>
      <c r="O933" s="176"/>
      <c r="P933" s="176"/>
    </row>
    <row r="934" spans="1:16" s="2" customFormat="1" x14ac:dyDescent="0.25">
      <c r="A934" s="51"/>
      <c r="B934" s="198" t="str">
        <f ca="1">IF(OFFSET(List1!B$11,tisk!A933,0)&gt;0,OFFSET(List1!B$11,tisk!A933,0),"")</f>
        <v/>
      </c>
      <c r="C934" s="3" t="str">
        <f ca="1">IF(B934="","",CONCATENATE(OFFSET(List1!C$11,tisk!A933,0),"
",OFFSET(List1!D$11,tisk!A933,0),"
",OFFSET(List1!E$11,tisk!A933,0),"
",OFFSET(List1!F$11,tisk!A933,0)))</f>
        <v/>
      </c>
      <c r="D934" s="64" t="str">
        <f ca="1">IF(B934="","",OFFSET(List1!L$11,tisk!A933,0))</f>
        <v/>
      </c>
      <c r="E934" s="199" t="str">
        <f ca="1">IF(B934="","",OFFSET(List1!O$11,tisk!A933,0))</f>
        <v/>
      </c>
      <c r="F934" s="48" t="str">
        <f ca="1">IF(B934="","",OFFSET(List1!P$11,tisk!A933,0))</f>
        <v/>
      </c>
      <c r="G934" s="191" t="str">
        <f ca="1">IF(B934="","",OFFSET(List1!R$11,tisk!A933,0))</f>
        <v/>
      </c>
      <c r="H934" s="200" t="str">
        <f ca="1">IF(B934="","",OFFSET(List1!S$11,tisk!A933,0))</f>
        <v/>
      </c>
      <c r="I934" s="198" t="str">
        <f ca="1">IF(B934="","",OFFSET(List1!T$11,tisk!A933,0))</f>
        <v/>
      </c>
      <c r="J934" s="198" t="str">
        <f ca="1">IF(B934="","",OFFSET(List1!U$11,tisk!A933,0))</f>
        <v/>
      </c>
      <c r="K934" s="198" t="str">
        <f ca="1">IF(B934="","",OFFSET(List1!V$11,tisk!A933,0))</f>
        <v/>
      </c>
      <c r="L934" s="198" t="str">
        <f ca="1">IF(B934="","",OFFSET(List1!W$11,tisk!A933,0))</f>
        <v/>
      </c>
      <c r="M934" s="191" t="str">
        <f ca="1">IF(B934="","",OFFSET(List1!X$11,tisk!A933,0))</f>
        <v/>
      </c>
      <c r="N934" s="176"/>
      <c r="O934" s="176"/>
      <c r="P934" s="176"/>
    </row>
    <row r="935" spans="1:16" s="2" customFormat="1" x14ac:dyDescent="0.25">
      <c r="A935" s="51"/>
      <c r="B935" s="198"/>
      <c r="C935" s="3" t="str">
        <f ca="1">IF(B934="","",CONCATENATE("Okres ",OFFSET(List1!G$11,tisk!A933,0),"
","Právní forma","
",OFFSET(List1!H$11,tisk!A933,0),"
","IČO ",OFFSET(List1!I$11,tisk!A933,0),"
 ","B.Ú. ",OFFSET(List1!J$11,tisk!A933,0)))</f>
        <v/>
      </c>
      <c r="D935" s="5" t="str">
        <f ca="1">IF(B934="","",OFFSET(List1!M$11,tisk!A933,0))</f>
        <v/>
      </c>
      <c r="E935" s="199"/>
      <c r="F935" s="47"/>
      <c r="G935" s="191"/>
      <c r="H935" s="200"/>
      <c r="I935" s="198"/>
      <c r="J935" s="198"/>
      <c r="K935" s="198"/>
      <c r="L935" s="198"/>
      <c r="M935" s="191"/>
      <c r="N935" s="176"/>
      <c r="O935" s="176"/>
      <c r="P935" s="176"/>
    </row>
    <row r="936" spans="1:16" s="2" customFormat="1" x14ac:dyDescent="0.25">
      <c r="A936" s="51">
        <f>ROW()/3-1</f>
        <v>311</v>
      </c>
      <c r="B936" s="198"/>
      <c r="C936" s="3" t="str">
        <f ca="1">IF(B934="","",CONCATENATE("Zástupce","
",OFFSET(List1!K$11,tisk!A933,0)))</f>
        <v/>
      </c>
      <c r="D936" s="5" t="str">
        <f ca="1">IF(B934="","",CONCATENATE("Dotace bude použita na:",OFFSET(List1!N$11,tisk!A933,0)))</f>
        <v/>
      </c>
      <c r="E936" s="199"/>
      <c r="F936" s="48" t="str">
        <f ca="1">IF(B934="","",OFFSET(List1!Q$11,tisk!A933,0))</f>
        <v/>
      </c>
      <c r="G936" s="191"/>
      <c r="H936" s="200"/>
      <c r="I936" s="198"/>
      <c r="J936" s="198"/>
      <c r="K936" s="198"/>
      <c r="L936" s="198"/>
      <c r="M936" s="191"/>
      <c r="N936" s="176"/>
      <c r="O936" s="176"/>
      <c r="P936" s="176"/>
    </row>
    <row r="937" spans="1:16" s="2" customFormat="1" x14ac:dyDescent="0.25">
      <c r="A937" s="51"/>
      <c r="B937" s="198" t="str">
        <f ca="1">IF(OFFSET(List1!B$11,tisk!A936,0)&gt;0,OFFSET(List1!B$11,tisk!A936,0),"")</f>
        <v/>
      </c>
      <c r="C937" s="3" t="str">
        <f ca="1">IF(B937="","",CONCATENATE(OFFSET(List1!C$11,tisk!A936,0),"
",OFFSET(List1!D$11,tisk!A936,0),"
",OFFSET(List1!E$11,tisk!A936,0),"
",OFFSET(List1!F$11,tisk!A936,0)))</f>
        <v/>
      </c>
      <c r="D937" s="64" t="str">
        <f ca="1">IF(B937="","",OFFSET(List1!L$11,tisk!A936,0))</f>
        <v/>
      </c>
      <c r="E937" s="199" t="str">
        <f ca="1">IF(B937="","",OFFSET(List1!O$11,tisk!A936,0))</f>
        <v/>
      </c>
      <c r="F937" s="48" t="str">
        <f ca="1">IF(B937="","",OFFSET(List1!P$11,tisk!A936,0))</f>
        <v/>
      </c>
      <c r="G937" s="191" t="str">
        <f ca="1">IF(B937="","",OFFSET(List1!R$11,tisk!A936,0))</f>
        <v/>
      </c>
      <c r="H937" s="200" t="str">
        <f ca="1">IF(B937="","",OFFSET(List1!S$11,tisk!A936,0))</f>
        <v/>
      </c>
      <c r="I937" s="198" t="str">
        <f ca="1">IF(B937="","",OFFSET(List1!T$11,tisk!A936,0))</f>
        <v/>
      </c>
      <c r="J937" s="198" t="str">
        <f ca="1">IF(B937="","",OFFSET(List1!U$11,tisk!A936,0))</f>
        <v/>
      </c>
      <c r="K937" s="198" t="str">
        <f ca="1">IF(B937="","",OFFSET(List1!V$11,tisk!A936,0))</f>
        <v/>
      </c>
      <c r="L937" s="198" t="str">
        <f ca="1">IF(B937="","",OFFSET(List1!W$11,tisk!A936,0))</f>
        <v/>
      </c>
      <c r="M937" s="191" t="str">
        <f ca="1">IF(B937="","",OFFSET(List1!X$11,tisk!A936,0))</f>
        <v/>
      </c>
      <c r="N937" s="176"/>
      <c r="O937" s="176"/>
      <c r="P937" s="176"/>
    </row>
    <row r="938" spans="1:16" s="2" customFormat="1" x14ac:dyDescent="0.25">
      <c r="A938" s="51"/>
      <c r="B938" s="198"/>
      <c r="C938" s="3" t="str">
        <f ca="1">IF(B937="","",CONCATENATE("Okres ",OFFSET(List1!G$11,tisk!A936,0),"
","Právní forma","
",OFFSET(List1!H$11,tisk!A936,0),"
","IČO ",OFFSET(List1!I$11,tisk!A936,0),"
 ","B.Ú. ",OFFSET(List1!J$11,tisk!A936,0)))</f>
        <v/>
      </c>
      <c r="D938" s="5" t="str">
        <f ca="1">IF(B937="","",OFFSET(List1!M$11,tisk!A936,0))</f>
        <v/>
      </c>
      <c r="E938" s="199"/>
      <c r="F938" s="47"/>
      <c r="G938" s="191"/>
      <c r="H938" s="200"/>
      <c r="I938" s="198"/>
      <c r="J938" s="198"/>
      <c r="K938" s="198"/>
      <c r="L938" s="198"/>
      <c r="M938" s="191"/>
      <c r="N938" s="176"/>
      <c r="O938" s="176"/>
      <c r="P938" s="176"/>
    </row>
    <row r="939" spans="1:16" s="2" customFormat="1" x14ac:dyDescent="0.25">
      <c r="A939" s="51">
        <f>ROW()/3-1</f>
        <v>312</v>
      </c>
      <c r="B939" s="198"/>
      <c r="C939" s="3" t="str">
        <f ca="1">IF(B937="","",CONCATENATE("Zástupce","
",OFFSET(List1!K$11,tisk!A936,0)))</f>
        <v/>
      </c>
      <c r="D939" s="5" t="str">
        <f ca="1">IF(B937="","",CONCATENATE("Dotace bude použita na:",OFFSET(List1!N$11,tisk!A936,0)))</f>
        <v/>
      </c>
      <c r="E939" s="199"/>
      <c r="F939" s="48" t="str">
        <f ca="1">IF(B937="","",OFFSET(List1!Q$11,tisk!A936,0))</f>
        <v/>
      </c>
      <c r="G939" s="191"/>
      <c r="H939" s="200"/>
      <c r="I939" s="198"/>
      <c r="J939" s="198"/>
      <c r="K939" s="198"/>
      <c r="L939" s="198"/>
      <c r="M939" s="191"/>
      <c r="N939" s="176"/>
      <c r="O939" s="176"/>
      <c r="P939" s="176"/>
    </row>
    <row r="940" spans="1:16" s="2" customFormat="1" x14ac:dyDescent="0.25">
      <c r="A940" s="51"/>
      <c r="B940" s="198" t="str">
        <f ca="1">IF(OFFSET(List1!B$11,tisk!A939,0)&gt;0,OFFSET(List1!B$11,tisk!A939,0),"")</f>
        <v/>
      </c>
      <c r="C940" s="3" t="str">
        <f ca="1">IF(B940="","",CONCATENATE(OFFSET(List1!C$11,tisk!A939,0),"
",OFFSET(List1!D$11,tisk!A939,0),"
",OFFSET(List1!E$11,tisk!A939,0),"
",OFFSET(List1!F$11,tisk!A939,0)))</f>
        <v/>
      </c>
      <c r="D940" s="64" t="str">
        <f ca="1">IF(B940="","",OFFSET(List1!L$11,tisk!A939,0))</f>
        <v/>
      </c>
      <c r="E940" s="199" t="str">
        <f ca="1">IF(B940="","",OFFSET(List1!O$11,tisk!A939,0))</f>
        <v/>
      </c>
      <c r="F940" s="48" t="str">
        <f ca="1">IF(B940="","",OFFSET(List1!P$11,tisk!A939,0))</f>
        <v/>
      </c>
      <c r="G940" s="191" t="str">
        <f ca="1">IF(B940="","",OFFSET(List1!R$11,tisk!A939,0))</f>
        <v/>
      </c>
      <c r="H940" s="200" t="str">
        <f ca="1">IF(B940="","",OFFSET(List1!S$11,tisk!A939,0))</f>
        <v/>
      </c>
      <c r="I940" s="198" t="str">
        <f ca="1">IF(B940="","",OFFSET(List1!T$11,tisk!A939,0))</f>
        <v/>
      </c>
      <c r="J940" s="198" t="str">
        <f ca="1">IF(B940="","",OFFSET(List1!U$11,tisk!A939,0))</f>
        <v/>
      </c>
      <c r="K940" s="198" t="str">
        <f ca="1">IF(B940="","",OFFSET(List1!V$11,tisk!A939,0))</f>
        <v/>
      </c>
      <c r="L940" s="198" t="str">
        <f ca="1">IF(B940="","",OFFSET(List1!W$11,tisk!A939,0))</f>
        <v/>
      </c>
      <c r="M940" s="191" t="str">
        <f ca="1">IF(B940="","",OFFSET(List1!X$11,tisk!A939,0))</f>
        <v/>
      </c>
      <c r="N940" s="176"/>
      <c r="O940" s="176"/>
      <c r="P940" s="176"/>
    </row>
    <row r="941" spans="1:16" s="2" customFormat="1" x14ac:dyDescent="0.25">
      <c r="A941" s="51"/>
      <c r="B941" s="198"/>
      <c r="C941" s="3" t="str">
        <f ca="1">IF(B940="","",CONCATENATE("Okres ",OFFSET(List1!G$11,tisk!A939,0),"
","Právní forma","
",OFFSET(List1!H$11,tisk!A939,0),"
","IČO ",OFFSET(List1!I$11,tisk!A939,0),"
 ","B.Ú. ",OFFSET(List1!J$11,tisk!A939,0)))</f>
        <v/>
      </c>
      <c r="D941" s="5" t="str">
        <f ca="1">IF(B940="","",OFFSET(List1!M$11,tisk!A939,0))</f>
        <v/>
      </c>
      <c r="E941" s="199"/>
      <c r="F941" s="47"/>
      <c r="G941" s="191"/>
      <c r="H941" s="200"/>
      <c r="I941" s="198"/>
      <c r="J941" s="198"/>
      <c r="K941" s="198"/>
      <c r="L941" s="198"/>
      <c r="M941" s="191"/>
      <c r="N941" s="176"/>
      <c r="O941" s="176"/>
      <c r="P941" s="176"/>
    </row>
    <row r="942" spans="1:16" s="2" customFormat="1" x14ac:dyDescent="0.25">
      <c r="A942" s="51">
        <f>ROW()/3-1</f>
        <v>313</v>
      </c>
      <c r="B942" s="198"/>
      <c r="C942" s="3" t="str">
        <f ca="1">IF(B940="","",CONCATENATE("Zástupce","
",OFFSET(List1!K$11,tisk!A939,0)))</f>
        <v/>
      </c>
      <c r="D942" s="5" t="str">
        <f ca="1">IF(B940="","",CONCATENATE("Dotace bude použita na:",OFFSET(List1!N$11,tisk!A939,0)))</f>
        <v/>
      </c>
      <c r="E942" s="199"/>
      <c r="F942" s="48" t="str">
        <f ca="1">IF(B940="","",OFFSET(List1!Q$11,tisk!A939,0))</f>
        <v/>
      </c>
      <c r="G942" s="191"/>
      <c r="H942" s="200"/>
      <c r="I942" s="198"/>
      <c r="J942" s="198"/>
      <c r="K942" s="198"/>
      <c r="L942" s="198"/>
      <c r="M942" s="191"/>
      <c r="N942" s="176"/>
      <c r="O942" s="176"/>
      <c r="P942" s="176"/>
    </row>
    <row r="943" spans="1:16" s="2" customFormat="1" x14ac:dyDescent="0.25">
      <c r="A943" s="51"/>
      <c r="B943" s="198" t="str">
        <f ca="1">IF(OFFSET(List1!B$11,tisk!A942,0)&gt;0,OFFSET(List1!B$11,tisk!A942,0),"")</f>
        <v/>
      </c>
      <c r="C943" s="3" t="str">
        <f ca="1">IF(B943="","",CONCATENATE(OFFSET(List1!C$11,tisk!A942,0),"
",OFFSET(List1!D$11,tisk!A942,0),"
",OFFSET(List1!E$11,tisk!A942,0),"
",OFFSET(List1!F$11,tisk!A942,0)))</f>
        <v/>
      </c>
      <c r="D943" s="64" t="str">
        <f ca="1">IF(B943="","",OFFSET(List1!L$11,tisk!A942,0))</f>
        <v/>
      </c>
      <c r="E943" s="199" t="str">
        <f ca="1">IF(B943="","",OFFSET(List1!O$11,tisk!A942,0))</f>
        <v/>
      </c>
      <c r="F943" s="48" t="str">
        <f ca="1">IF(B943="","",OFFSET(List1!P$11,tisk!A942,0))</f>
        <v/>
      </c>
      <c r="G943" s="191" t="str">
        <f ca="1">IF(B943="","",OFFSET(List1!R$11,tisk!A942,0))</f>
        <v/>
      </c>
      <c r="H943" s="200" t="str">
        <f ca="1">IF(B943="","",OFFSET(List1!S$11,tisk!A942,0))</f>
        <v/>
      </c>
      <c r="I943" s="198" t="str">
        <f ca="1">IF(B943="","",OFFSET(List1!T$11,tisk!A942,0))</f>
        <v/>
      </c>
      <c r="J943" s="198" t="str">
        <f ca="1">IF(B943="","",OFFSET(List1!U$11,tisk!A942,0))</f>
        <v/>
      </c>
      <c r="K943" s="198" t="str">
        <f ca="1">IF(B943="","",OFFSET(List1!V$11,tisk!A942,0))</f>
        <v/>
      </c>
      <c r="L943" s="198" t="str">
        <f ca="1">IF(B943="","",OFFSET(List1!W$11,tisk!A942,0))</f>
        <v/>
      </c>
      <c r="M943" s="191" t="str">
        <f ca="1">IF(B943="","",OFFSET(List1!X$11,tisk!A942,0))</f>
        <v/>
      </c>
      <c r="N943" s="176"/>
      <c r="O943" s="176"/>
      <c r="P943" s="176"/>
    </row>
    <row r="944" spans="1:16" s="2" customFormat="1" x14ac:dyDescent="0.25">
      <c r="A944" s="51"/>
      <c r="B944" s="198"/>
      <c r="C944" s="3" t="str">
        <f ca="1">IF(B943="","",CONCATENATE("Okres ",OFFSET(List1!G$11,tisk!A942,0),"
","Právní forma","
",OFFSET(List1!H$11,tisk!A942,0),"
","IČO ",OFFSET(List1!I$11,tisk!A942,0),"
 ","B.Ú. ",OFFSET(List1!J$11,tisk!A942,0)))</f>
        <v/>
      </c>
      <c r="D944" s="5" t="str">
        <f ca="1">IF(B943="","",OFFSET(List1!M$11,tisk!A942,0))</f>
        <v/>
      </c>
      <c r="E944" s="199"/>
      <c r="F944" s="47"/>
      <c r="G944" s="191"/>
      <c r="H944" s="200"/>
      <c r="I944" s="198"/>
      <c r="J944" s="198"/>
      <c r="K944" s="198"/>
      <c r="L944" s="198"/>
      <c r="M944" s="191"/>
      <c r="N944" s="176"/>
      <c r="O944" s="176"/>
      <c r="P944" s="176"/>
    </row>
    <row r="945" spans="1:16" s="2" customFormat="1" x14ac:dyDescent="0.25">
      <c r="A945" s="51">
        <f>ROW()/3-1</f>
        <v>314</v>
      </c>
      <c r="B945" s="198"/>
      <c r="C945" s="3" t="str">
        <f ca="1">IF(B943="","",CONCATENATE("Zástupce","
",OFFSET(List1!K$11,tisk!A942,0)))</f>
        <v/>
      </c>
      <c r="D945" s="5" t="str">
        <f ca="1">IF(B943="","",CONCATENATE("Dotace bude použita na:",OFFSET(List1!N$11,tisk!A942,0)))</f>
        <v/>
      </c>
      <c r="E945" s="199"/>
      <c r="F945" s="48" t="str">
        <f ca="1">IF(B943="","",OFFSET(List1!Q$11,tisk!A942,0))</f>
        <v/>
      </c>
      <c r="G945" s="191"/>
      <c r="H945" s="200"/>
      <c r="I945" s="198"/>
      <c r="J945" s="198"/>
      <c r="K945" s="198"/>
      <c r="L945" s="198"/>
      <c r="M945" s="191"/>
      <c r="N945" s="176"/>
      <c r="O945" s="176"/>
      <c r="P945" s="176"/>
    </row>
    <row r="946" spans="1:16" s="2" customFormat="1" x14ac:dyDescent="0.25">
      <c r="A946" s="51"/>
      <c r="B946" s="198" t="str">
        <f ca="1">IF(OFFSET(List1!B$11,tisk!A945,0)&gt;0,OFFSET(List1!B$11,tisk!A945,0),"")</f>
        <v/>
      </c>
      <c r="C946" s="3" t="str">
        <f ca="1">IF(B946="","",CONCATENATE(OFFSET(List1!C$11,tisk!A945,0),"
",OFFSET(List1!D$11,tisk!A945,0),"
",OFFSET(List1!E$11,tisk!A945,0),"
",OFFSET(List1!F$11,tisk!A945,0)))</f>
        <v/>
      </c>
      <c r="D946" s="64" t="str">
        <f ca="1">IF(B946="","",OFFSET(List1!L$11,tisk!A945,0))</f>
        <v/>
      </c>
      <c r="E946" s="199" t="str">
        <f ca="1">IF(B946="","",OFFSET(List1!O$11,tisk!A945,0))</f>
        <v/>
      </c>
      <c r="F946" s="48" t="str">
        <f ca="1">IF(B946="","",OFFSET(List1!P$11,tisk!A945,0))</f>
        <v/>
      </c>
      <c r="G946" s="191" t="str">
        <f ca="1">IF(B946="","",OFFSET(List1!R$11,tisk!A945,0))</f>
        <v/>
      </c>
      <c r="H946" s="200" t="str">
        <f ca="1">IF(B946="","",OFFSET(List1!S$11,tisk!A945,0))</f>
        <v/>
      </c>
      <c r="I946" s="198" t="str">
        <f ca="1">IF(B946="","",OFFSET(List1!T$11,tisk!A945,0))</f>
        <v/>
      </c>
      <c r="J946" s="198" t="str">
        <f ca="1">IF(B946="","",OFFSET(List1!U$11,tisk!A945,0))</f>
        <v/>
      </c>
      <c r="K946" s="198" t="str">
        <f ca="1">IF(B946="","",OFFSET(List1!V$11,tisk!A945,0))</f>
        <v/>
      </c>
      <c r="L946" s="198" t="str">
        <f ca="1">IF(B946="","",OFFSET(List1!W$11,tisk!A945,0))</f>
        <v/>
      </c>
      <c r="M946" s="191" t="str">
        <f ca="1">IF(B946="","",OFFSET(List1!X$11,tisk!A945,0))</f>
        <v/>
      </c>
      <c r="N946" s="176"/>
      <c r="O946" s="176"/>
      <c r="P946" s="176"/>
    </row>
    <row r="947" spans="1:16" s="2" customFormat="1" x14ac:dyDescent="0.25">
      <c r="A947" s="51"/>
      <c r="B947" s="198"/>
      <c r="C947" s="3" t="str">
        <f ca="1">IF(B946="","",CONCATENATE("Okres ",OFFSET(List1!G$11,tisk!A945,0),"
","Právní forma","
",OFFSET(List1!H$11,tisk!A945,0),"
","IČO ",OFFSET(List1!I$11,tisk!A945,0),"
 ","B.Ú. ",OFFSET(List1!J$11,tisk!A945,0)))</f>
        <v/>
      </c>
      <c r="D947" s="5" t="str">
        <f ca="1">IF(B946="","",OFFSET(List1!M$11,tisk!A945,0))</f>
        <v/>
      </c>
      <c r="E947" s="199"/>
      <c r="F947" s="47"/>
      <c r="G947" s="191"/>
      <c r="H947" s="200"/>
      <c r="I947" s="198"/>
      <c r="J947" s="198"/>
      <c r="K947" s="198"/>
      <c r="L947" s="198"/>
      <c r="M947" s="191"/>
      <c r="N947" s="176"/>
      <c r="O947" s="176"/>
      <c r="P947" s="176"/>
    </row>
    <row r="948" spans="1:16" s="2" customFormat="1" x14ac:dyDescent="0.25">
      <c r="A948" s="51">
        <f>ROW()/3-1</f>
        <v>315</v>
      </c>
      <c r="B948" s="198"/>
      <c r="C948" s="3" t="str">
        <f ca="1">IF(B946="","",CONCATENATE("Zástupce","
",OFFSET(List1!K$11,tisk!A945,0)))</f>
        <v/>
      </c>
      <c r="D948" s="5" t="str">
        <f ca="1">IF(B946="","",CONCATENATE("Dotace bude použita na:",OFFSET(List1!N$11,tisk!A945,0)))</f>
        <v/>
      </c>
      <c r="E948" s="199"/>
      <c r="F948" s="48" t="str">
        <f ca="1">IF(B946="","",OFFSET(List1!Q$11,tisk!A945,0))</f>
        <v/>
      </c>
      <c r="G948" s="191"/>
      <c r="H948" s="200"/>
      <c r="I948" s="198"/>
      <c r="J948" s="198"/>
      <c r="K948" s="198"/>
      <c r="L948" s="198"/>
      <c r="M948" s="191"/>
      <c r="N948" s="176"/>
      <c r="O948" s="176"/>
      <c r="P948" s="176"/>
    </row>
    <row r="949" spans="1:16" s="2" customFormat="1" x14ac:dyDescent="0.25">
      <c r="A949" s="51"/>
      <c r="B949" s="198" t="str">
        <f ca="1">IF(OFFSET(List1!B$11,tisk!A948,0)&gt;0,OFFSET(List1!B$11,tisk!A948,0),"")</f>
        <v/>
      </c>
      <c r="C949" s="3" t="str">
        <f ca="1">IF(B949="","",CONCATENATE(OFFSET(List1!C$11,tisk!A948,0),"
",OFFSET(List1!D$11,tisk!A948,0),"
",OFFSET(List1!E$11,tisk!A948,0),"
",OFFSET(List1!F$11,tisk!A948,0)))</f>
        <v/>
      </c>
      <c r="D949" s="64" t="str">
        <f ca="1">IF(B949="","",OFFSET(List1!L$11,tisk!A948,0))</f>
        <v/>
      </c>
      <c r="E949" s="199" t="str">
        <f ca="1">IF(B949="","",OFFSET(List1!O$11,tisk!A948,0))</f>
        <v/>
      </c>
      <c r="F949" s="48" t="str">
        <f ca="1">IF(B949="","",OFFSET(List1!P$11,tisk!A948,0))</f>
        <v/>
      </c>
      <c r="G949" s="191" t="str">
        <f ca="1">IF(B949="","",OFFSET(List1!R$11,tisk!A948,0))</f>
        <v/>
      </c>
      <c r="H949" s="200" t="str">
        <f ca="1">IF(B949="","",OFFSET(List1!S$11,tisk!A948,0))</f>
        <v/>
      </c>
      <c r="I949" s="198" t="str">
        <f ca="1">IF(B949="","",OFFSET(List1!T$11,tisk!A948,0))</f>
        <v/>
      </c>
      <c r="J949" s="198" t="str">
        <f ca="1">IF(B949="","",OFFSET(List1!U$11,tisk!A948,0))</f>
        <v/>
      </c>
      <c r="K949" s="198" t="str">
        <f ca="1">IF(B949="","",OFFSET(List1!V$11,tisk!A948,0))</f>
        <v/>
      </c>
      <c r="L949" s="198" t="str">
        <f ca="1">IF(B949="","",OFFSET(List1!W$11,tisk!A948,0))</f>
        <v/>
      </c>
      <c r="M949" s="191" t="str">
        <f ca="1">IF(B949="","",OFFSET(List1!X$11,tisk!A948,0))</f>
        <v/>
      </c>
      <c r="N949" s="176"/>
      <c r="O949" s="176"/>
      <c r="P949" s="176"/>
    </row>
    <row r="950" spans="1:16" s="2" customFormat="1" x14ac:dyDescent="0.25">
      <c r="A950" s="51"/>
      <c r="B950" s="198"/>
      <c r="C950" s="3" t="str">
        <f ca="1">IF(B949="","",CONCATENATE("Okres ",OFFSET(List1!G$11,tisk!A948,0),"
","Právní forma","
",OFFSET(List1!H$11,tisk!A948,0),"
","IČO ",OFFSET(List1!I$11,tisk!A948,0),"
 ","B.Ú. ",OFFSET(List1!J$11,tisk!A948,0)))</f>
        <v/>
      </c>
      <c r="D950" s="5" t="str">
        <f ca="1">IF(B949="","",OFFSET(List1!M$11,tisk!A948,0))</f>
        <v/>
      </c>
      <c r="E950" s="199"/>
      <c r="F950" s="47"/>
      <c r="G950" s="191"/>
      <c r="H950" s="200"/>
      <c r="I950" s="198"/>
      <c r="J950" s="198"/>
      <c r="K950" s="198"/>
      <c r="L950" s="198"/>
      <c r="M950" s="191"/>
      <c r="N950" s="176"/>
      <c r="O950" s="176"/>
      <c r="P950" s="176"/>
    </row>
    <row r="951" spans="1:16" s="2" customFormat="1" x14ac:dyDescent="0.25">
      <c r="A951" s="51">
        <f>ROW()/3-1</f>
        <v>316</v>
      </c>
      <c r="B951" s="198"/>
      <c r="C951" s="3" t="str">
        <f ca="1">IF(B949="","",CONCATENATE("Zástupce","
",OFFSET(List1!K$11,tisk!A948,0)))</f>
        <v/>
      </c>
      <c r="D951" s="5" t="str">
        <f ca="1">IF(B949="","",CONCATENATE("Dotace bude použita na:",OFFSET(List1!N$11,tisk!A948,0)))</f>
        <v/>
      </c>
      <c r="E951" s="199"/>
      <c r="F951" s="48" t="str">
        <f ca="1">IF(B949="","",OFFSET(List1!Q$11,tisk!A948,0))</f>
        <v/>
      </c>
      <c r="G951" s="191"/>
      <c r="H951" s="200"/>
      <c r="I951" s="198"/>
      <c r="J951" s="198"/>
      <c r="K951" s="198"/>
      <c r="L951" s="198"/>
      <c r="M951" s="191"/>
      <c r="N951" s="176"/>
      <c r="O951" s="176"/>
      <c r="P951" s="176"/>
    </row>
    <row r="952" spans="1:16" s="2" customFormat="1" x14ac:dyDescent="0.25">
      <c r="A952" s="51"/>
      <c r="B952" s="198" t="str">
        <f ca="1">IF(OFFSET(List1!B$11,tisk!A951,0)&gt;0,OFFSET(List1!B$11,tisk!A951,0),"")</f>
        <v/>
      </c>
      <c r="C952" s="3" t="str">
        <f ca="1">IF(B952="","",CONCATENATE(OFFSET(List1!C$11,tisk!A951,0),"
",OFFSET(List1!D$11,tisk!A951,0),"
",OFFSET(List1!E$11,tisk!A951,0),"
",OFFSET(List1!F$11,tisk!A951,0)))</f>
        <v/>
      </c>
      <c r="D952" s="64" t="str">
        <f ca="1">IF(B952="","",OFFSET(List1!L$11,tisk!A951,0))</f>
        <v/>
      </c>
      <c r="E952" s="199" t="str">
        <f ca="1">IF(B952="","",OFFSET(List1!O$11,tisk!A951,0))</f>
        <v/>
      </c>
      <c r="F952" s="48" t="str">
        <f ca="1">IF(B952="","",OFFSET(List1!P$11,tisk!A951,0))</f>
        <v/>
      </c>
      <c r="G952" s="191" t="str">
        <f ca="1">IF(B952="","",OFFSET(List1!R$11,tisk!A951,0))</f>
        <v/>
      </c>
      <c r="H952" s="200" t="str">
        <f ca="1">IF(B952="","",OFFSET(List1!S$11,tisk!A951,0))</f>
        <v/>
      </c>
      <c r="I952" s="198" t="str">
        <f ca="1">IF(B952="","",OFFSET(List1!T$11,tisk!A951,0))</f>
        <v/>
      </c>
      <c r="J952" s="198" t="str">
        <f ca="1">IF(B952="","",OFFSET(List1!U$11,tisk!A951,0))</f>
        <v/>
      </c>
      <c r="K952" s="198" t="str">
        <f ca="1">IF(B952="","",OFFSET(List1!V$11,tisk!A951,0))</f>
        <v/>
      </c>
      <c r="L952" s="198" t="str">
        <f ca="1">IF(B952="","",OFFSET(List1!W$11,tisk!A951,0))</f>
        <v/>
      </c>
      <c r="M952" s="191" t="str">
        <f ca="1">IF(B952="","",OFFSET(List1!X$11,tisk!A951,0))</f>
        <v/>
      </c>
      <c r="N952" s="176"/>
      <c r="O952" s="176"/>
      <c r="P952" s="176"/>
    </row>
    <row r="953" spans="1:16" s="2" customFormat="1" x14ac:dyDescent="0.25">
      <c r="A953" s="51"/>
      <c r="B953" s="198"/>
      <c r="C953" s="3" t="str">
        <f ca="1">IF(B952="","",CONCATENATE("Okres ",OFFSET(List1!G$11,tisk!A951,0),"
","Právní forma","
",OFFSET(List1!H$11,tisk!A951,0),"
","IČO ",OFFSET(List1!I$11,tisk!A951,0),"
 ","B.Ú. ",OFFSET(List1!J$11,tisk!A951,0)))</f>
        <v/>
      </c>
      <c r="D953" s="5" t="str">
        <f ca="1">IF(B952="","",OFFSET(List1!M$11,tisk!A951,0))</f>
        <v/>
      </c>
      <c r="E953" s="199"/>
      <c r="F953" s="47"/>
      <c r="G953" s="191"/>
      <c r="H953" s="200"/>
      <c r="I953" s="198"/>
      <c r="J953" s="198"/>
      <c r="K953" s="198"/>
      <c r="L953" s="198"/>
      <c r="M953" s="191"/>
      <c r="N953" s="176"/>
      <c r="O953" s="176"/>
      <c r="P953" s="176"/>
    </row>
    <row r="954" spans="1:16" s="2" customFormat="1" x14ac:dyDescent="0.25">
      <c r="A954" s="51">
        <f>ROW()/3-1</f>
        <v>317</v>
      </c>
      <c r="B954" s="198"/>
      <c r="C954" s="3" t="str">
        <f ca="1">IF(B952="","",CONCATENATE("Zástupce","
",OFFSET(List1!K$11,tisk!A951,0)))</f>
        <v/>
      </c>
      <c r="D954" s="5" t="str">
        <f ca="1">IF(B952="","",CONCATENATE("Dotace bude použita na:",OFFSET(List1!N$11,tisk!A951,0)))</f>
        <v/>
      </c>
      <c r="E954" s="199"/>
      <c r="F954" s="48" t="str">
        <f ca="1">IF(B952="","",OFFSET(List1!Q$11,tisk!A951,0))</f>
        <v/>
      </c>
      <c r="G954" s="191"/>
      <c r="H954" s="200"/>
      <c r="I954" s="198"/>
      <c r="J954" s="198"/>
      <c r="K954" s="198"/>
      <c r="L954" s="198"/>
      <c r="M954" s="191"/>
      <c r="N954" s="176"/>
      <c r="O954" s="176"/>
      <c r="P954" s="176"/>
    </row>
    <row r="955" spans="1:16" s="2" customFormat="1" x14ac:dyDescent="0.25">
      <c r="A955" s="51"/>
      <c r="B955" s="198" t="str">
        <f ca="1">IF(OFFSET(List1!B$11,tisk!A954,0)&gt;0,OFFSET(List1!B$11,tisk!A954,0),"")</f>
        <v/>
      </c>
      <c r="C955" s="3" t="str">
        <f ca="1">IF(B955="","",CONCATENATE(OFFSET(List1!C$11,tisk!A954,0),"
",OFFSET(List1!D$11,tisk!A954,0),"
",OFFSET(List1!E$11,tisk!A954,0),"
",OFFSET(List1!F$11,tisk!A954,0)))</f>
        <v/>
      </c>
      <c r="D955" s="64" t="str">
        <f ca="1">IF(B955="","",OFFSET(List1!L$11,tisk!A954,0))</f>
        <v/>
      </c>
      <c r="E955" s="199" t="str">
        <f ca="1">IF(B955="","",OFFSET(List1!O$11,tisk!A954,0))</f>
        <v/>
      </c>
      <c r="F955" s="48" t="str">
        <f ca="1">IF(B955="","",OFFSET(List1!P$11,tisk!A954,0))</f>
        <v/>
      </c>
      <c r="G955" s="191" t="str">
        <f ca="1">IF(B955="","",OFFSET(List1!R$11,tisk!A954,0))</f>
        <v/>
      </c>
      <c r="H955" s="200" t="str">
        <f ca="1">IF(B955="","",OFFSET(List1!S$11,tisk!A954,0))</f>
        <v/>
      </c>
      <c r="I955" s="198" t="str">
        <f ca="1">IF(B955="","",OFFSET(List1!T$11,tisk!A954,0))</f>
        <v/>
      </c>
      <c r="J955" s="198" t="str">
        <f ca="1">IF(B955="","",OFFSET(List1!U$11,tisk!A954,0))</f>
        <v/>
      </c>
      <c r="K955" s="198" t="str">
        <f ca="1">IF(B955="","",OFFSET(List1!V$11,tisk!A954,0))</f>
        <v/>
      </c>
      <c r="L955" s="198" t="str">
        <f ca="1">IF(B955="","",OFFSET(List1!W$11,tisk!A954,0))</f>
        <v/>
      </c>
      <c r="M955" s="191" t="str">
        <f ca="1">IF(B955="","",OFFSET(List1!X$11,tisk!A954,0))</f>
        <v/>
      </c>
      <c r="N955" s="176"/>
      <c r="O955" s="176"/>
      <c r="P955" s="176"/>
    </row>
    <row r="956" spans="1:16" s="2" customFormat="1" x14ac:dyDescent="0.25">
      <c r="A956" s="51"/>
      <c r="B956" s="198"/>
      <c r="C956" s="3" t="str">
        <f ca="1">IF(B955="","",CONCATENATE("Okres ",OFFSET(List1!G$11,tisk!A954,0),"
","Právní forma","
",OFFSET(List1!H$11,tisk!A954,0),"
","IČO ",OFFSET(List1!I$11,tisk!A954,0),"
 ","B.Ú. ",OFFSET(List1!J$11,tisk!A954,0)))</f>
        <v/>
      </c>
      <c r="D956" s="5" t="str">
        <f ca="1">IF(B955="","",OFFSET(List1!M$11,tisk!A954,0))</f>
        <v/>
      </c>
      <c r="E956" s="199"/>
      <c r="F956" s="47"/>
      <c r="G956" s="191"/>
      <c r="H956" s="200"/>
      <c r="I956" s="198"/>
      <c r="J956" s="198"/>
      <c r="K956" s="198"/>
      <c r="L956" s="198"/>
      <c r="M956" s="191"/>
      <c r="N956" s="176"/>
      <c r="O956" s="176"/>
      <c r="P956" s="176"/>
    </row>
    <row r="957" spans="1:16" s="2" customFormat="1" x14ac:dyDescent="0.25">
      <c r="A957" s="51">
        <f>ROW()/3-1</f>
        <v>318</v>
      </c>
      <c r="B957" s="198"/>
      <c r="C957" s="3" t="str">
        <f ca="1">IF(B955="","",CONCATENATE("Zástupce","
",OFFSET(List1!K$11,tisk!A954,0)))</f>
        <v/>
      </c>
      <c r="D957" s="5" t="str">
        <f ca="1">IF(B955="","",CONCATENATE("Dotace bude použita na:",OFFSET(List1!N$11,tisk!A954,0)))</f>
        <v/>
      </c>
      <c r="E957" s="199"/>
      <c r="F957" s="48" t="str">
        <f ca="1">IF(B955="","",OFFSET(List1!Q$11,tisk!A954,0))</f>
        <v/>
      </c>
      <c r="G957" s="191"/>
      <c r="H957" s="200"/>
      <c r="I957" s="198"/>
      <c r="J957" s="198"/>
      <c r="K957" s="198"/>
      <c r="L957" s="198"/>
      <c r="M957" s="191"/>
      <c r="N957" s="176"/>
      <c r="O957" s="176"/>
      <c r="P957" s="176"/>
    </row>
    <row r="958" spans="1:16" s="2" customFormat="1" x14ac:dyDescent="0.25">
      <c r="A958" s="51"/>
      <c r="B958" s="198" t="str">
        <f ca="1">IF(OFFSET(List1!B$11,tisk!A957,0)&gt;0,OFFSET(List1!B$11,tisk!A957,0),"")</f>
        <v/>
      </c>
      <c r="C958" s="3" t="str">
        <f ca="1">IF(B958="","",CONCATENATE(OFFSET(List1!C$11,tisk!A957,0),"
",OFFSET(List1!D$11,tisk!A957,0),"
",OFFSET(List1!E$11,tisk!A957,0),"
",OFFSET(List1!F$11,tisk!A957,0)))</f>
        <v/>
      </c>
      <c r="D958" s="64" t="str">
        <f ca="1">IF(B958="","",OFFSET(List1!L$11,tisk!A957,0))</f>
        <v/>
      </c>
      <c r="E958" s="199" t="str">
        <f ca="1">IF(B958="","",OFFSET(List1!O$11,tisk!A957,0))</f>
        <v/>
      </c>
      <c r="F958" s="48" t="str">
        <f ca="1">IF(B958="","",OFFSET(List1!P$11,tisk!A957,0))</f>
        <v/>
      </c>
      <c r="G958" s="191" t="str">
        <f ca="1">IF(B958="","",OFFSET(List1!R$11,tisk!A957,0))</f>
        <v/>
      </c>
      <c r="H958" s="200" t="str">
        <f ca="1">IF(B958="","",OFFSET(List1!S$11,tisk!A957,0))</f>
        <v/>
      </c>
      <c r="I958" s="198" t="str">
        <f ca="1">IF(B958="","",OFFSET(List1!T$11,tisk!A957,0))</f>
        <v/>
      </c>
      <c r="J958" s="198" t="str">
        <f ca="1">IF(B958="","",OFFSET(List1!U$11,tisk!A957,0))</f>
        <v/>
      </c>
      <c r="K958" s="198" t="str">
        <f ca="1">IF(B958="","",OFFSET(List1!V$11,tisk!A957,0))</f>
        <v/>
      </c>
      <c r="L958" s="198" t="str">
        <f ca="1">IF(B958="","",OFFSET(List1!W$11,tisk!A957,0))</f>
        <v/>
      </c>
      <c r="M958" s="191" t="str">
        <f ca="1">IF(B958="","",OFFSET(List1!X$11,tisk!A957,0))</f>
        <v/>
      </c>
      <c r="N958" s="176"/>
      <c r="O958" s="176"/>
      <c r="P958" s="176"/>
    </row>
    <row r="959" spans="1:16" s="2" customFormat="1" x14ac:dyDescent="0.25">
      <c r="A959" s="51"/>
      <c r="B959" s="198"/>
      <c r="C959" s="3" t="str">
        <f ca="1">IF(B958="","",CONCATENATE("Okres ",OFFSET(List1!G$11,tisk!A957,0),"
","Právní forma","
",OFFSET(List1!H$11,tisk!A957,0),"
","IČO ",OFFSET(List1!I$11,tisk!A957,0),"
 ","B.Ú. ",OFFSET(List1!J$11,tisk!A957,0)))</f>
        <v/>
      </c>
      <c r="D959" s="5" t="str">
        <f ca="1">IF(B958="","",OFFSET(List1!M$11,tisk!A957,0))</f>
        <v/>
      </c>
      <c r="E959" s="199"/>
      <c r="F959" s="47"/>
      <c r="G959" s="191"/>
      <c r="H959" s="200"/>
      <c r="I959" s="198"/>
      <c r="J959" s="198"/>
      <c r="K959" s="198"/>
      <c r="L959" s="198"/>
      <c r="M959" s="191"/>
      <c r="N959" s="176"/>
      <c r="O959" s="176"/>
      <c r="P959" s="176"/>
    </row>
    <row r="960" spans="1:16" s="2" customFormat="1" x14ac:dyDescent="0.25">
      <c r="A960" s="51">
        <f>ROW()/3-1</f>
        <v>319</v>
      </c>
      <c r="B960" s="198"/>
      <c r="C960" s="3" t="str">
        <f ca="1">IF(B958="","",CONCATENATE("Zástupce","
",OFFSET(List1!K$11,tisk!A957,0)))</f>
        <v/>
      </c>
      <c r="D960" s="5" t="str">
        <f ca="1">IF(B958="","",CONCATENATE("Dotace bude použita na:",OFFSET(List1!N$11,tisk!A957,0)))</f>
        <v/>
      </c>
      <c r="E960" s="199"/>
      <c r="F960" s="48" t="str">
        <f ca="1">IF(B958="","",OFFSET(List1!Q$11,tisk!A957,0))</f>
        <v/>
      </c>
      <c r="G960" s="191"/>
      <c r="H960" s="200"/>
      <c r="I960" s="198"/>
      <c r="J960" s="198"/>
      <c r="K960" s="198"/>
      <c r="L960" s="198"/>
      <c r="M960" s="191"/>
      <c r="N960" s="176"/>
      <c r="O960" s="176"/>
      <c r="P960" s="176"/>
    </row>
    <row r="961" spans="1:16" s="2" customFormat="1" x14ac:dyDescent="0.25">
      <c r="A961" s="51"/>
      <c r="B961" s="198" t="str">
        <f ca="1">IF(OFFSET(List1!B$11,tisk!A960,0)&gt;0,OFFSET(List1!B$11,tisk!A960,0),"")</f>
        <v/>
      </c>
      <c r="C961" s="3" t="str">
        <f ca="1">IF(B961="","",CONCATENATE(OFFSET(List1!C$11,tisk!A960,0),"
",OFFSET(List1!D$11,tisk!A960,0),"
",OFFSET(List1!E$11,tisk!A960,0),"
",OFFSET(List1!F$11,tisk!A960,0)))</f>
        <v/>
      </c>
      <c r="D961" s="64" t="str">
        <f ca="1">IF(B961="","",OFFSET(List1!L$11,tisk!A960,0))</f>
        <v/>
      </c>
      <c r="E961" s="199" t="str">
        <f ca="1">IF(B961="","",OFFSET(List1!O$11,tisk!A960,0))</f>
        <v/>
      </c>
      <c r="F961" s="48" t="str">
        <f ca="1">IF(B961="","",OFFSET(List1!P$11,tisk!A960,0))</f>
        <v/>
      </c>
      <c r="G961" s="191" t="str">
        <f ca="1">IF(B961="","",OFFSET(List1!R$11,tisk!A960,0))</f>
        <v/>
      </c>
      <c r="H961" s="200" t="str">
        <f ca="1">IF(B961="","",OFFSET(List1!S$11,tisk!A960,0))</f>
        <v/>
      </c>
      <c r="I961" s="198" t="str">
        <f ca="1">IF(B961="","",OFFSET(List1!T$11,tisk!A960,0))</f>
        <v/>
      </c>
      <c r="J961" s="198" t="str">
        <f ca="1">IF(B961="","",OFFSET(List1!U$11,tisk!A960,0))</f>
        <v/>
      </c>
      <c r="K961" s="198" t="str">
        <f ca="1">IF(B961="","",OFFSET(List1!V$11,tisk!A960,0))</f>
        <v/>
      </c>
      <c r="L961" s="198" t="str">
        <f ca="1">IF(B961="","",OFFSET(List1!W$11,tisk!A960,0))</f>
        <v/>
      </c>
      <c r="M961" s="191" t="str">
        <f ca="1">IF(B961="","",OFFSET(List1!X$11,tisk!A960,0))</f>
        <v/>
      </c>
      <c r="N961" s="176"/>
      <c r="O961" s="176"/>
      <c r="P961" s="176"/>
    </row>
    <row r="962" spans="1:16" s="2" customFormat="1" x14ac:dyDescent="0.25">
      <c r="A962" s="51"/>
      <c r="B962" s="198"/>
      <c r="C962" s="3" t="str">
        <f ca="1">IF(B961="","",CONCATENATE("Okres ",OFFSET(List1!G$11,tisk!A960,0),"
","Právní forma","
",OFFSET(List1!H$11,tisk!A960,0),"
","IČO ",OFFSET(List1!I$11,tisk!A960,0),"
 ","B.Ú. ",OFFSET(List1!J$11,tisk!A960,0)))</f>
        <v/>
      </c>
      <c r="D962" s="5" t="str">
        <f ca="1">IF(B961="","",OFFSET(List1!M$11,tisk!A960,0))</f>
        <v/>
      </c>
      <c r="E962" s="199"/>
      <c r="F962" s="47"/>
      <c r="G962" s="191"/>
      <c r="H962" s="200"/>
      <c r="I962" s="198"/>
      <c r="J962" s="198"/>
      <c r="K962" s="198"/>
      <c r="L962" s="198"/>
      <c r="M962" s="191"/>
      <c r="N962" s="176"/>
      <c r="O962" s="176"/>
      <c r="P962" s="176"/>
    </row>
    <row r="963" spans="1:16" s="2" customFormat="1" x14ac:dyDescent="0.25">
      <c r="A963" s="51">
        <f>ROW()/3-1</f>
        <v>320</v>
      </c>
      <c r="B963" s="198"/>
      <c r="C963" s="3" t="str">
        <f ca="1">IF(B961="","",CONCATENATE("Zástupce","
",OFFSET(List1!K$11,tisk!A960,0)))</f>
        <v/>
      </c>
      <c r="D963" s="5" t="str">
        <f ca="1">IF(B961="","",CONCATENATE("Dotace bude použita na:",OFFSET(List1!N$11,tisk!A960,0)))</f>
        <v/>
      </c>
      <c r="E963" s="199"/>
      <c r="F963" s="48" t="str">
        <f ca="1">IF(B961="","",OFFSET(List1!Q$11,tisk!A960,0))</f>
        <v/>
      </c>
      <c r="G963" s="191"/>
      <c r="H963" s="200"/>
      <c r="I963" s="198"/>
      <c r="J963" s="198"/>
      <c r="K963" s="198"/>
      <c r="L963" s="198"/>
      <c r="M963" s="191"/>
      <c r="N963" s="176"/>
      <c r="O963" s="176"/>
      <c r="P963" s="176"/>
    </row>
    <row r="964" spans="1:16" s="2" customFormat="1" x14ac:dyDescent="0.25">
      <c r="A964" s="51"/>
      <c r="B964" s="198" t="str">
        <f ca="1">IF(OFFSET(List1!B$11,tisk!A963,0)&gt;0,OFFSET(List1!B$11,tisk!A963,0),"")</f>
        <v/>
      </c>
      <c r="C964" s="3" t="str">
        <f ca="1">IF(B964="","",CONCATENATE(OFFSET(List1!C$11,tisk!A963,0),"
",OFFSET(List1!D$11,tisk!A963,0),"
",OFFSET(List1!E$11,tisk!A963,0),"
",OFFSET(List1!F$11,tisk!A963,0)))</f>
        <v/>
      </c>
      <c r="D964" s="64" t="str">
        <f ca="1">IF(B964="","",OFFSET(List1!L$11,tisk!A963,0))</f>
        <v/>
      </c>
      <c r="E964" s="199" t="str">
        <f ca="1">IF(B964="","",OFFSET(List1!O$11,tisk!A963,0))</f>
        <v/>
      </c>
      <c r="F964" s="48" t="str">
        <f ca="1">IF(B964="","",OFFSET(List1!P$11,tisk!A963,0))</f>
        <v/>
      </c>
      <c r="G964" s="191" t="str">
        <f ca="1">IF(B964="","",OFFSET(List1!R$11,tisk!A963,0))</f>
        <v/>
      </c>
      <c r="H964" s="200" t="str">
        <f ca="1">IF(B964="","",OFFSET(List1!S$11,tisk!A963,0))</f>
        <v/>
      </c>
      <c r="I964" s="198" t="str">
        <f ca="1">IF(B964="","",OFFSET(List1!T$11,tisk!A963,0))</f>
        <v/>
      </c>
      <c r="J964" s="198" t="str">
        <f ca="1">IF(B964="","",OFFSET(List1!U$11,tisk!A963,0))</f>
        <v/>
      </c>
      <c r="K964" s="198" t="str">
        <f ca="1">IF(B964="","",OFFSET(List1!V$11,tisk!A963,0))</f>
        <v/>
      </c>
      <c r="L964" s="198" t="str">
        <f ca="1">IF(B964="","",OFFSET(List1!W$11,tisk!A963,0))</f>
        <v/>
      </c>
      <c r="M964" s="191" t="str">
        <f ca="1">IF(B964="","",OFFSET(List1!X$11,tisk!A963,0))</f>
        <v/>
      </c>
      <c r="N964" s="176"/>
      <c r="O964" s="176"/>
      <c r="P964" s="176"/>
    </row>
    <row r="965" spans="1:16" s="2" customFormat="1" x14ac:dyDescent="0.25">
      <c r="A965" s="51"/>
      <c r="B965" s="198"/>
      <c r="C965" s="3" t="str">
        <f ca="1">IF(B964="","",CONCATENATE("Okres ",OFFSET(List1!G$11,tisk!A963,0),"
","Právní forma","
",OFFSET(List1!H$11,tisk!A963,0),"
","IČO ",OFFSET(List1!I$11,tisk!A963,0),"
 ","B.Ú. ",OFFSET(List1!J$11,tisk!A963,0)))</f>
        <v/>
      </c>
      <c r="D965" s="5" t="str">
        <f ca="1">IF(B964="","",OFFSET(List1!M$11,tisk!A963,0))</f>
        <v/>
      </c>
      <c r="E965" s="199"/>
      <c r="F965" s="47"/>
      <c r="G965" s="191"/>
      <c r="H965" s="200"/>
      <c r="I965" s="198"/>
      <c r="J965" s="198"/>
      <c r="K965" s="198"/>
      <c r="L965" s="198"/>
      <c r="M965" s="191"/>
      <c r="N965" s="176"/>
      <c r="O965" s="176"/>
      <c r="P965" s="176"/>
    </row>
    <row r="966" spans="1:16" s="2" customFormat="1" x14ac:dyDescent="0.25">
      <c r="A966" s="51">
        <f>ROW()/3-1</f>
        <v>321</v>
      </c>
      <c r="B966" s="198"/>
      <c r="C966" s="3" t="str">
        <f ca="1">IF(B964="","",CONCATENATE("Zástupce","
",OFFSET(List1!K$11,tisk!A963,0)))</f>
        <v/>
      </c>
      <c r="D966" s="5" t="str">
        <f ca="1">IF(B964="","",CONCATENATE("Dotace bude použita na:",OFFSET(List1!N$11,tisk!A963,0)))</f>
        <v/>
      </c>
      <c r="E966" s="199"/>
      <c r="F966" s="48" t="str">
        <f ca="1">IF(B964="","",OFFSET(List1!Q$11,tisk!A963,0))</f>
        <v/>
      </c>
      <c r="G966" s="191"/>
      <c r="H966" s="200"/>
      <c r="I966" s="198"/>
      <c r="J966" s="198"/>
      <c r="K966" s="198"/>
      <c r="L966" s="198"/>
      <c r="M966" s="191"/>
      <c r="N966" s="176"/>
      <c r="O966" s="176"/>
      <c r="P966" s="176"/>
    </row>
    <row r="967" spans="1:16" s="2" customFormat="1" x14ac:dyDescent="0.25">
      <c r="A967" s="51"/>
      <c r="B967" s="198" t="str">
        <f ca="1">IF(OFFSET(List1!B$11,tisk!A966,0)&gt;0,OFFSET(List1!B$11,tisk!A966,0),"")</f>
        <v/>
      </c>
      <c r="C967" s="3" t="str">
        <f ca="1">IF(B967="","",CONCATENATE(OFFSET(List1!C$11,tisk!A966,0),"
",OFFSET(List1!D$11,tisk!A966,0),"
",OFFSET(List1!E$11,tisk!A966,0),"
",OFFSET(List1!F$11,tisk!A966,0)))</f>
        <v/>
      </c>
      <c r="D967" s="64" t="str">
        <f ca="1">IF(B967="","",OFFSET(List1!L$11,tisk!A966,0))</f>
        <v/>
      </c>
      <c r="E967" s="199" t="str">
        <f ca="1">IF(B967="","",OFFSET(List1!O$11,tisk!A966,0))</f>
        <v/>
      </c>
      <c r="F967" s="48" t="str">
        <f ca="1">IF(B967="","",OFFSET(List1!P$11,tisk!A966,0))</f>
        <v/>
      </c>
      <c r="G967" s="191" t="str">
        <f ca="1">IF(B967="","",OFFSET(List1!R$11,tisk!A966,0))</f>
        <v/>
      </c>
      <c r="H967" s="200" t="str">
        <f ca="1">IF(B967="","",OFFSET(List1!S$11,tisk!A966,0))</f>
        <v/>
      </c>
      <c r="I967" s="198" t="str">
        <f ca="1">IF(B967="","",OFFSET(List1!T$11,tisk!A966,0))</f>
        <v/>
      </c>
      <c r="J967" s="198" t="str">
        <f ca="1">IF(B967="","",OFFSET(List1!U$11,tisk!A966,0))</f>
        <v/>
      </c>
      <c r="K967" s="198" t="str">
        <f ca="1">IF(B967="","",OFFSET(List1!V$11,tisk!A966,0))</f>
        <v/>
      </c>
      <c r="L967" s="198" t="str">
        <f ca="1">IF(B967="","",OFFSET(List1!W$11,tisk!A966,0))</f>
        <v/>
      </c>
      <c r="M967" s="191" t="str">
        <f ca="1">IF(B967="","",OFFSET(List1!X$11,tisk!A966,0))</f>
        <v/>
      </c>
      <c r="N967" s="176"/>
      <c r="O967" s="176"/>
      <c r="P967" s="176"/>
    </row>
    <row r="968" spans="1:16" s="2" customFormat="1" x14ac:dyDescent="0.25">
      <c r="A968" s="51"/>
      <c r="B968" s="198"/>
      <c r="C968" s="3" t="str">
        <f ca="1">IF(B967="","",CONCATENATE("Okres ",OFFSET(List1!G$11,tisk!A966,0),"
","Právní forma","
",OFFSET(List1!H$11,tisk!A966,0),"
","IČO ",OFFSET(List1!I$11,tisk!A966,0),"
 ","B.Ú. ",OFFSET(List1!J$11,tisk!A966,0)))</f>
        <v/>
      </c>
      <c r="D968" s="5" t="str">
        <f ca="1">IF(B967="","",OFFSET(List1!M$11,tisk!A966,0))</f>
        <v/>
      </c>
      <c r="E968" s="199"/>
      <c r="F968" s="47"/>
      <c r="G968" s="191"/>
      <c r="H968" s="200"/>
      <c r="I968" s="198"/>
      <c r="J968" s="198"/>
      <c r="K968" s="198"/>
      <c r="L968" s="198"/>
      <c r="M968" s="191"/>
      <c r="N968" s="176"/>
      <c r="O968" s="176"/>
      <c r="P968" s="176"/>
    </row>
    <row r="969" spans="1:16" s="2" customFormat="1" x14ac:dyDescent="0.25">
      <c r="A969" s="51">
        <f>ROW()/3-1</f>
        <v>322</v>
      </c>
      <c r="B969" s="198"/>
      <c r="C969" s="3" t="str">
        <f ca="1">IF(B967="","",CONCATENATE("Zástupce","
",OFFSET(List1!K$11,tisk!A966,0)))</f>
        <v/>
      </c>
      <c r="D969" s="5" t="str">
        <f ca="1">IF(B967="","",CONCATENATE("Dotace bude použita na:",OFFSET(List1!N$11,tisk!A966,0)))</f>
        <v/>
      </c>
      <c r="E969" s="199"/>
      <c r="F969" s="48" t="str">
        <f ca="1">IF(B967="","",OFFSET(List1!Q$11,tisk!A966,0))</f>
        <v/>
      </c>
      <c r="G969" s="191"/>
      <c r="H969" s="200"/>
      <c r="I969" s="198"/>
      <c r="J969" s="198"/>
      <c r="K969" s="198"/>
      <c r="L969" s="198"/>
      <c r="M969" s="191"/>
      <c r="N969" s="176"/>
      <c r="O969" s="176"/>
      <c r="P969" s="176"/>
    </row>
    <row r="970" spans="1:16" s="2" customFormat="1" x14ac:dyDescent="0.25">
      <c r="A970" s="51"/>
      <c r="B970" s="198" t="str">
        <f ca="1">IF(OFFSET(List1!B$11,tisk!A969,0)&gt;0,OFFSET(List1!B$11,tisk!A969,0),"")</f>
        <v/>
      </c>
      <c r="C970" s="3" t="str">
        <f ca="1">IF(B970="","",CONCATENATE(OFFSET(List1!C$11,tisk!A969,0),"
",OFFSET(List1!D$11,tisk!A969,0),"
",OFFSET(List1!E$11,tisk!A969,0),"
",OFFSET(List1!F$11,tisk!A969,0)))</f>
        <v/>
      </c>
      <c r="D970" s="64" t="str">
        <f ca="1">IF(B970="","",OFFSET(List1!L$11,tisk!A969,0))</f>
        <v/>
      </c>
      <c r="E970" s="199" t="str">
        <f ca="1">IF(B970="","",OFFSET(List1!O$11,tisk!A969,0))</f>
        <v/>
      </c>
      <c r="F970" s="48" t="str">
        <f ca="1">IF(B970="","",OFFSET(List1!P$11,tisk!A969,0))</f>
        <v/>
      </c>
      <c r="G970" s="191" t="str">
        <f ca="1">IF(B970="","",OFFSET(List1!R$11,tisk!A969,0))</f>
        <v/>
      </c>
      <c r="H970" s="200" t="str">
        <f ca="1">IF(B970="","",OFFSET(List1!S$11,tisk!A969,0))</f>
        <v/>
      </c>
      <c r="I970" s="198" t="str">
        <f ca="1">IF(B970="","",OFFSET(List1!T$11,tisk!A969,0))</f>
        <v/>
      </c>
      <c r="J970" s="198" t="str">
        <f ca="1">IF(B970="","",OFFSET(List1!U$11,tisk!A969,0))</f>
        <v/>
      </c>
      <c r="K970" s="198" t="str">
        <f ca="1">IF(B970="","",OFFSET(List1!V$11,tisk!A969,0))</f>
        <v/>
      </c>
      <c r="L970" s="198" t="str">
        <f ca="1">IF(B970="","",OFFSET(List1!W$11,tisk!A969,0))</f>
        <v/>
      </c>
      <c r="M970" s="191" t="str">
        <f ca="1">IF(B970="","",OFFSET(List1!X$11,tisk!A969,0))</f>
        <v/>
      </c>
      <c r="N970" s="176"/>
      <c r="O970" s="176"/>
      <c r="P970" s="176"/>
    </row>
    <row r="971" spans="1:16" s="2" customFormat="1" x14ac:dyDescent="0.25">
      <c r="A971" s="51"/>
      <c r="B971" s="198"/>
      <c r="C971" s="3" t="str">
        <f ca="1">IF(B970="","",CONCATENATE("Okres ",OFFSET(List1!G$11,tisk!A969,0),"
","Právní forma","
",OFFSET(List1!H$11,tisk!A969,0),"
","IČO ",OFFSET(List1!I$11,tisk!A969,0),"
 ","B.Ú. ",OFFSET(List1!J$11,tisk!A969,0)))</f>
        <v/>
      </c>
      <c r="D971" s="5" t="str">
        <f ca="1">IF(B970="","",OFFSET(List1!M$11,tisk!A969,0))</f>
        <v/>
      </c>
      <c r="E971" s="199"/>
      <c r="F971" s="47"/>
      <c r="G971" s="191"/>
      <c r="H971" s="200"/>
      <c r="I971" s="198"/>
      <c r="J971" s="198"/>
      <c r="K971" s="198"/>
      <c r="L971" s="198"/>
      <c r="M971" s="191"/>
      <c r="N971" s="176"/>
      <c r="O971" s="176"/>
      <c r="P971" s="176"/>
    </row>
    <row r="972" spans="1:16" s="2" customFormat="1" x14ac:dyDescent="0.25">
      <c r="A972" s="51">
        <f>ROW()/3-1</f>
        <v>323</v>
      </c>
      <c r="B972" s="198"/>
      <c r="C972" s="3" t="str">
        <f ca="1">IF(B970="","",CONCATENATE("Zástupce","
",OFFSET(List1!K$11,tisk!A969,0)))</f>
        <v/>
      </c>
      <c r="D972" s="5" t="str">
        <f ca="1">IF(B970="","",CONCATENATE("Dotace bude použita na:",OFFSET(List1!N$11,tisk!A969,0)))</f>
        <v/>
      </c>
      <c r="E972" s="199"/>
      <c r="F972" s="48" t="str">
        <f ca="1">IF(B970="","",OFFSET(List1!Q$11,tisk!A969,0))</f>
        <v/>
      </c>
      <c r="G972" s="191"/>
      <c r="H972" s="200"/>
      <c r="I972" s="198"/>
      <c r="J972" s="198"/>
      <c r="K972" s="198"/>
      <c r="L972" s="198"/>
      <c r="M972" s="191"/>
      <c r="N972" s="176"/>
      <c r="O972" s="176"/>
      <c r="P972" s="176"/>
    </row>
    <row r="973" spans="1:16" s="2" customFormat="1" x14ac:dyDescent="0.25">
      <c r="A973" s="51"/>
      <c r="B973" s="198" t="str">
        <f ca="1">IF(OFFSET(List1!B$11,tisk!A972,0)&gt;0,OFFSET(List1!B$11,tisk!A972,0),"")</f>
        <v/>
      </c>
      <c r="C973" s="3" t="str">
        <f ca="1">IF(B973="","",CONCATENATE(OFFSET(List1!C$11,tisk!A972,0),"
",OFFSET(List1!D$11,tisk!A972,0),"
",OFFSET(List1!E$11,tisk!A972,0),"
",OFFSET(List1!F$11,tisk!A972,0)))</f>
        <v/>
      </c>
      <c r="D973" s="64" t="str">
        <f ca="1">IF(B973="","",OFFSET(List1!L$11,tisk!A972,0))</f>
        <v/>
      </c>
      <c r="E973" s="199" t="str">
        <f ca="1">IF(B973="","",OFFSET(List1!O$11,tisk!A972,0))</f>
        <v/>
      </c>
      <c r="F973" s="48" t="str">
        <f ca="1">IF(B973="","",OFFSET(List1!P$11,tisk!A972,0))</f>
        <v/>
      </c>
      <c r="G973" s="191" t="str">
        <f ca="1">IF(B973="","",OFFSET(List1!R$11,tisk!A972,0))</f>
        <v/>
      </c>
      <c r="H973" s="200" t="str">
        <f ca="1">IF(B973="","",OFFSET(List1!S$11,tisk!A972,0))</f>
        <v/>
      </c>
      <c r="I973" s="198" t="str">
        <f ca="1">IF(B973="","",OFFSET(List1!T$11,tisk!A972,0))</f>
        <v/>
      </c>
      <c r="J973" s="198" t="str">
        <f ca="1">IF(B973="","",OFFSET(List1!U$11,tisk!A972,0))</f>
        <v/>
      </c>
      <c r="K973" s="198" t="str">
        <f ca="1">IF(B973="","",OFFSET(List1!V$11,tisk!A972,0))</f>
        <v/>
      </c>
      <c r="L973" s="198" t="str">
        <f ca="1">IF(B973="","",OFFSET(List1!W$11,tisk!A972,0))</f>
        <v/>
      </c>
      <c r="M973" s="191" t="str">
        <f ca="1">IF(B973="","",OFFSET(List1!X$11,tisk!A972,0))</f>
        <v/>
      </c>
      <c r="N973" s="176"/>
      <c r="O973" s="176"/>
      <c r="P973" s="176"/>
    </row>
    <row r="974" spans="1:16" s="2" customFormat="1" x14ac:dyDescent="0.25">
      <c r="A974" s="51"/>
      <c r="B974" s="198"/>
      <c r="C974" s="3" t="str">
        <f ca="1">IF(B973="","",CONCATENATE("Okres ",OFFSET(List1!G$11,tisk!A972,0),"
","Právní forma","
",OFFSET(List1!H$11,tisk!A972,0),"
","IČO ",OFFSET(List1!I$11,tisk!A972,0),"
 ","B.Ú. ",OFFSET(List1!J$11,tisk!A972,0)))</f>
        <v/>
      </c>
      <c r="D974" s="5" t="str">
        <f ca="1">IF(B973="","",OFFSET(List1!M$11,tisk!A972,0))</f>
        <v/>
      </c>
      <c r="E974" s="199"/>
      <c r="F974" s="47"/>
      <c r="G974" s="191"/>
      <c r="H974" s="200"/>
      <c r="I974" s="198"/>
      <c r="J974" s="198"/>
      <c r="K974" s="198"/>
      <c r="L974" s="198"/>
      <c r="M974" s="191"/>
      <c r="N974" s="176"/>
      <c r="O974" s="176"/>
      <c r="P974" s="176"/>
    </row>
    <row r="975" spans="1:16" s="2" customFormat="1" x14ac:dyDescent="0.25">
      <c r="A975" s="51">
        <f>ROW()/3-1</f>
        <v>324</v>
      </c>
      <c r="B975" s="198"/>
      <c r="C975" s="3" t="str">
        <f ca="1">IF(B973="","",CONCATENATE("Zástupce","
",OFFSET(List1!K$11,tisk!A972,0)))</f>
        <v/>
      </c>
      <c r="D975" s="5" t="str">
        <f ca="1">IF(B973="","",CONCATENATE("Dotace bude použita na:",OFFSET(List1!N$11,tisk!A972,0)))</f>
        <v/>
      </c>
      <c r="E975" s="199"/>
      <c r="F975" s="48" t="str">
        <f ca="1">IF(B973="","",OFFSET(List1!Q$11,tisk!A972,0))</f>
        <v/>
      </c>
      <c r="G975" s="191"/>
      <c r="H975" s="200"/>
      <c r="I975" s="198"/>
      <c r="J975" s="198"/>
      <c r="K975" s="198"/>
      <c r="L975" s="198"/>
      <c r="M975" s="191"/>
      <c r="N975" s="176"/>
      <c r="O975" s="176"/>
      <c r="P975" s="176"/>
    </row>
    <row r="976" spans="1:16" s="2" customFormat="1" x14ac:dyDescent="0.25">
      <c r="A976" s="51"/>
      <c r="B976" s="198" t="str">
        <f ca="1">IF(OFFSET(List1!B$11,tisk!A975,0)&gt;0,OFFSET(List1!B$11,tisk!A975,0),"")</f>
        <v/>
      </c>
      <c r="C976" s="3" t="str">
        <f ca="1">IF(B976="","",CONCATENATE(OFFSET(List1!C$11,tisk!A975,0),"
",OFFSET(List1!D$11,tisk!A975,0),"
",OFFSET(List1!E$11,tisk!A975,0),"
",OFFSET(List1!F$11,tisk!A975,0)))</f>
        <v/>
      </c>
      <c r="D976" s="64" t="str">
        <f ca="1">IF(B976="","",OFFSET(List1!L$11,tisk!A975,0))</f>
        <v/>
      </c>
      <c r="E976" s="199" t="str">
        <f ca="1">IF(B976="","",OFFSET(List1!O$11,tisk!A975,0))</f>
        <v/>
      </c>
      <c r="F976" s="48" t="str">
        <f ca="1">IF(B976="","",OFFSET(List1!P$11,tisk!A975,0))</f>
        <v/>
      </c>
      <c r="G976" s="191" t="str">
        <f ca="1">IF(B976="","",OFFSET(List1!R$11,tisk!A975,0))</f>
        <v/>
      </c>
      <c r="H976" s="200" t="str">
        <f ca="1">IF(B976="","",OFFSET(List1!S$11,tisk!A975,0))</f>
        <v/>
      </c>
      <c r="I976" s="198" t="str">
        <f ca="1">IF(B976="","",OFFSET(List1!T$11,tisk!A975,0))</f>
        <v/>
      </c>
      <c r="J976" s="198" t="str">
        <f ca="1">IF(B976="","",OFFSET(List1!U$11,tisk!A975,0))</f>
        <v/>
      </c>
      <c r="K976" s="198" t="str">
        <f ca="1">IF(B976="","",OFFSET(List1!V$11,tisk!A975,0))</f>
        <v/>
      </c>
      <c r="L976" s="198" t="str">
        <f ca="1">IF(B976="","",OFFSET(List1!W$11,tisk!A975,0))</f>
        <v/>
      </c>
      <c r="M976" s="191" t="str">
        <f ca="1">IF(B976="","",OFFSET(List1!X$11,tisk!A975,0))</f>
        <v/>
      </c>
      <c r="N976" s="176"/>
      <c r="O976" s="176"/>
      <c r="P976" s="176"/>
    </row>
    <row r="977" spans="1:16" s="2" customFormat="1" x14ac:dyDescent="0.25">
      <c r="A977" s="51"/>
      <c r="B977" s="198"/>
      <c r="C977" s="3" t="str">
        <f ca="1">IF(B976="","",CONCATENATE("Okres ",OFFSET(List1!G$11,tisk!A975,0),"
","Právní forma","
",OFFSET(List1!H$11,tisk!A975,0),"
","IČO ",OFFSET(List1!I$11,tisk!A975,0),"
 ","B.Ú. ",OFFSET(List1!J$11,tisk!A975,0)))</f>
        <v/>
      </c>
      <c r="D977" s="5" t="str">
        <f ca="1">IF(B976="","",OFFSET(List1!M$11,tisk!A975,0))</f>
        <v/>
      </c>
      <c r="E977" s="199"/>
      <c r="F977" s="47"/>
      <c r="G977" s="191"/>
      <c r="H977" s="200"/>
      <c r="I977" s="198"/>
      <c r="J977" s="198"/>
      <c r="K977" s="198"/>
      <c r="L977" s="198"/>
      <c r="M977" s="191"/>
      <c r="N977" s="176"/>
      <c r="O977" s="176"/>
      <c r="P977" s="176"/>
    </row>
    <row r="978" spans="1:16" s="2" customFormat="1" x14ac:dyDescent="0.25">
      <c r="A978" s="51">
        <f>ROW()/3-1</f>
        <v>325</v>
      </c>
      <c r="B978" s="198"/>
      <c r="C978" s="3" t="str">
        <f ca="1">IF(B976="","",CONCATENATE("Zástupce","
",OFFSET(List1!K$11,tisk!A975,0)))</f>
        <v/>
      </c>
      <c r="D978" s="5" t="str">
        <f ca="1">IF(B976="","",CONCATENATE("Dotace bude použita na:",OFFSET(List1!N$11,tisk!A975,0)))</f>
        <v/>
      </c>
      <c r="E978" s="199"/>
      <c r="F978" s="48" t="str">
        <f ca="1">IF(B976="","",OFFSET(List1!Q$11,tisk!A975,0))</f>
        <v/>
      </c>
      <c r="G978" s="191"/>
      <c r="H978" s="200"/>
      <c r="I978" s="198"/>
      <c r="J978" s="198"/>
      <c r="K978" s="198"/>
      <c r="L978" s="198"/>
      <c r="M978" s="191"/>
      <c r="N978" s="176"/>
      <c r="O978" s="176"/>
      <c r="P978" s="176"/>
    </row>
    <row r="979" spans="1:16" s="2" customFormat="1" x14ac:dyDescent="0.25">
      <c r="A979" s="51"/>
      <c r="B979" s="198" t="str">
        <f ca="1">IF(OFFSET(List1!B$11,tisk!A978,0)&gt;0,OFFSET(List1!B$11,tisk!A978,0),"")</f>
        <v/>
      </c>
      <c r="C979" s="3" t="str">
        <f ca="1">IF(B979="","",CONCATENATE(OFFSET(List1!C$11,tisk!A978,0),"
",OFFSET(List1!D$11,tisk!A978,0),"
",OFFSET(List1!E$11,tisk!A978,0),"
",OFFSET(List1!F$11,tisk!A978,0)))</f>
        <v/>
      </c>
      <c r="D979" s="64" t="str">
        <f ca="1">IF(B979="","",OFFSET(List1!L$11,tisk!A978,0))</f>
        <v/>
      </c>
      <c r="E979" s="199" t="str">
        <f ca="1">IF(B979="","",OFFSET(List1!O$11,tisk!A978,0))</f>
        <v/>
      </c>
      <c r="F979" s="48" t="str">
        <f ca="1">IF(B979="","",OFFSET(List1!P$11,tisk!A978,0))</f>
        <v/>
      </c>
      <c r="G979" s="191" t="str">
        <f ca="1">IF(B979="","",OFFSET(List1!R$11,tisk!A978,0))</f>
        <v/>
      </c>
      <c r="H979" s="200" t="str">
        <f ca="1">IF(B979="","",OFFSET(List1!S$11,tisk!A978,0))</f>
        <v/>
      </c>
      <c r="I979" s="198" t="str">
        <f ca="1">IF(B979="","",OFFSET(List1!T$11,tisk!A978,0))</f>
        <v/>
      </c>
      <c r="J979" s="198" t="str">
        <f ca="1">IF(B979="","",OFFSET(List1!U$11,tisk!A978,0))</f>
        <v/>
      </c>
      <c r="K979" s="198" t="str">
        <f ca="1">IF(B979="","",OFFSET(List1!V$11,tisk!A978,0))</f>
        <v/>
      </c>
      <c r="L979" s="198" t="str">
        <f ca="1">IF(B979="","",OFFSET(List1!W$11,tisk!A978,0))</f>
        <v/>
      </c>
      <c r="M979" s="191" t="str">
        <f ca="1">IF(B979="","",OFFSET(List1!X$11,tisk!A978,0))</f>
        <v/>
      </c>
      <c r="N979" s="176"/>
      <c r="O979" s="176"/>
      <c r="P979" s="176"/>
    </row>
    <row r="980" spans="1:16" s="2" customFormat="1" x14ac:dyDescent="0.25">
      <c r="A980" s="51"/>
      <c r="B980" s="198"/>
      <c r="C980" s="3" t="str">
        <f ca="1">IF(B979="","",CONCATENATE("Okres ",OFFSET(List1!G$11,tisk!A978,0),"
","Právní forma","
",OFFSET(List1!H$11,tisk!A978,0),"
","IČO ",OFFSET(List1!I$11,tisk!A978,0),"
 ","B.Ú. ",OFFSET(List1!J$11,tisk!A978,0)))</f>
        <v/>
      </c>
      <c r="D980" s="5" t="str">
        <f ca="1">IF(B979="","",OFFSET(List1!M$11,tisk!A978,0))</f>
        <v/>
      </c>
      <c r="E980" s="199"/>
      <c r="F980" s="47"/>
      <c r="G980" s="191"/>
      <c r="H980" s="200"/>
      <c r="I980" s="198"/>
      <c r="J980" s="198"/>
      <c r="K980" s="198"/>
      <c r="L980" s="198"/>
      <c r="M980" s="191"/>
      <c r="N980" s="176"/>
      <c r="O980" s="176"/>
      <c r="P980" s="176"/>
    </row>
    <row r="981" spans="1:16" s="2" customFormat="1" x14ac:dyDescent="0.25">
      <c r="A981" s="51">
        <f>ROW()/3-1</f>
        <v>326</v>
      </c>
      <c r="B981" s="198"/>
      <c r="C981" s="3" t="str">
        <f ca="1">IF(B979="","",CONCATENATE("Zástupce","
",OFFSET(List1!K$11,tisk!A978,0)))</f>
        <v/>
      </c>
      <c r="D981" s="5" t="str">
        <f ca="1">IF(B979="","",CONCATENATE("Dotace bude použita na:",OFFSET(List1!N$11,tisk!A978,0)))</f>
        <v/>
      </c>
      <c r="E981" s="199"/>
      <c r="F981" s="48" t="str">
        <f ca="1">IF(B979="","",OFFSET(List1!Q$11,tisk!A978,0))</f>
        <v/>
      </c>
      <c r="G981" s="191"/>
      <c r="H981" s="200"/>
      <c r="I981" s="198"/>
      <c r="J981" s="198"/>
      <c r="K981" s="198"/>
      <c r="L981" s="198"/>
      <c r="M981" s="191"/>
      <c r="N981" s="176"/>
      <c r="O981" s="176"/>
      <c r="P981" s="176"/>
    </row>
    <row r="982" spans="1:16" s="2" customFormat="1" x14ac:dyDescent="0.25">
      <c r="A982" s="51"/>
      <c r="B982" s="198" t="str">
        <f ca="1">IF(OFFSET(List1!B$11,tisk!A981,0)&gt;0,OFFSET(List1!B$11,tisk!A981,0),"")</f>
        <v/>
      </c>
      <c r="C982" s="3" t="str">
        <f ca="1">IF(B982="","",CONCATENATE(OFFSET(List1!C$11,tisk!A981,0),"
",OFFSET(List1!D$11,tisk!A981,0),"
",OFFSET(List1!E$11,tisk!A981,0),"
",OFFSET(List1!F$11,tisk!A981,0)))</f>
        <v/>
      </c>
      <c r="D982" s="64" t="str">
        <f ca="1">IF(B982="","",OFFSET(List1!L$11,tisk!A981,0))</f>
        <v/>
      </c>
      <c r="E982" s="199" t="str">
        <f ca="1">IF(B982="","",OFFSET(List1!O$11,tisk!A981,0))</f>
        <v/>
      </c>
      <c r="F982" s="48" t="str">
        <f ca="1">IF(B982="","",OFFSET(List1!P$11,tisk!A981,0))</f>
        <v/>
      </c>
      <c r="G982" s="191" t="str">
        <f ca="1">IF(B982="","",OFFSET(List1!R$11,tisk!A981,0))</f>
        <v/>
      </c>
      <c r="H982" s="200" t="str">
        <f ca="1">IF(B982="","",OFFSET(List1!S$11,tisk!A981,0))</f>
        <v/>
      </c>
      <c r="I982" s="198" t="str">
        <f ca="1">IF(B982="","",OFFSET(List1!T$11,tisk!A981,0))</f>
        <v/>
      </c>
      <c r="J982" s="198" t="str">
        <f ca="1">IF(B982="","",OFFSET(List1!U$11,tisk!A981,0))</f>
        <v/>
      </c>
      <c r="K982" s="198" t="str">
        <f ca="1">IF(B982="","",OFFSET(List1!V$11,tisk!A981,0))</f>
        <v/>
      </c>
      <c r="L982" s="198" t="str">
        <f ca="1">IF(B982="","",OFFSET(List1!W$11,tisk!A981,0))</f>
        <v/>
      </c>
      <c r="M982" s="191" t="str">
        <f ca="1">IF(B982="","",OFFSET(List1!X$11,tisk!A981,0))</f>
        <v/>
      </c>
      <c r="N982" s="176"/>
      <c r="O982" s="176"/>
      <c r="P982" s="176"/>
    </row>
    <row r="983" spans="1:16" s="2" customFormat="1" x14ac:dyDescent="0.25">
      <c r="A983" s="51"/>
      <c r="B983" s="198"/>
      <c r="C983" s="3" t="str">
        <f ca="1">IF(B982="","",CONCATENATE("Okres ",OFFSET(List1!G$11,tisk!A981,0),"
","Právní forma","
",OFFSET(List1!H$11,tisk!A981,0),"
","IČO ",OFFSET(List1!I$11,tisk!A981,0),"
 ","B.Ú. ",OFFSET(List1!J$11,tisk!A981,0)))</f>
        <v/>
      </c>
      <c r="D983" s="5" t="str">
        <f ca="1">IF(B982="","",OFFSET(List1!M$11,tisk!A981,0))</f>
        <v/>
      </c>
      <c r="E983" s="199"/>
      <c r="F983" s="47"/>
      <c r="G983" s="191"/>
      <c r="H983" s="200"/>
      <c r="I983" s="198"/>
      <c r="J983" s="198"/>
      <c r="K983" s="198"/>
      <c r="L983" s="198"/>
      <c r="M983" s="191"/>
      <c r="N983" s="176"/>
      <c r="O983" s="176"/>
      <c r="P983" s="176"/>
    </row>
    <row r="984" spans="1:16" s="2" customFormat="1" x14ac:dyDescent="0.25">
      <c r="A984" s="51">
        <f>ROW()/3-1</f>
        <v>327</v>
      </c>
      <c r="B984" s="198"/>
      <c r="C984" s="3" t="str">
        <f ca="1">IF(B982="","",CONCATENATE("Zástupce","
",OFFSET(List1!K$11,tisk!A981,0)))</f>
        <v/>
      </c>
      <c r="D984" s="5" t="str">
        <f ca="1">IF(B982="","",CONCATENATE("Dotace bude použita na:",OFFSET(List1!N$11,tisk!A981,0)))</f>
        <v/>
      </c>
      <c r="E984" s="199"/>
      <c r="F984" s="48" t="str">
        <f ca="1">IF(B982="","",OFFSET(List1!Q$11,tisk!A981,0))</f>
        <v/>
      </c>
      <c r="G984" s="191"/>
      <c r="H984" s="200"/>
      <c r="I984" s="198"/>
      <c r="J984" s="198"/>
      <c r="K984" s="198"/>
      <c r="L984" s="198"/>
      <c r="M984" s="191"/>
      <c r="N984" s="176"/>
      <c r="O984" s="176"/>
      <c r="P984" s="176"/>
    </row>
    <row r="985" spans="1:16" s="2" customFormat="1" x14ac:dyDescent="0.25">
      <c r="A985" s="51"/>
      <c r="B985" s="198" t="str">
        <f ca="1">IF(OFFSET(List1!B$11,tisk!A984,0)&gt;0,OFFSET(List1!B$11,tisk!A984,0),"")</f>
        <v/>
      </c>
      <c r="C985" s="3" t="str">
        <f ca="1">IF(B985="","",CONCATENATE(OFFSET(List1!C$11,tisk!A984,0),"
",OFFSET(List1!D$11,tisk!A984,0),"
",OFFSET(List1!E$11,tisk!A984,0),"
",OFFSET(List1!F$11,tisk!A984,0)))</f>
        <v/>
      </c>
      <c r="D985" s="64" t="str">
        <f ca="1">IF(B985="","",OFFSET(List1!L$11,tisk!A984,0))</f>
        <v/>
      </c>
      <c r="E985" s="199" t="str">
        <f ca="1">IF(B985="","",OFFSET(List1!O$11,tisk!A984,0))</f>
        <v/>
      </c>
      <c r="F985" s="48" t="str">
        <f ca="1">IF(B985="","",OFFSET(List1!P$11,tisk!A984,0))</f>
        <v/>
      </c>
      <c r="G985" s="191" t="str">
        <f ca="1">IF(B985="","",OFFSET(List1!R$11,tisk!A984,0))</f>
        <v/>
      </c>
      <c r="H985" s="200" t="str">
        <f ca="1">IF(B985="","",OFFSET(List1!S$11,tisk!A984,0))</f>
        <v/>
      </c>
      <c r="I985" s="198" t="str">
        <f ca="1">IF(B985="","",OFFSET(List1!T$11,tisk!A984,0))</f>
        <v/>
      </c>
      <c r="J985" s="198" t="str">
        <f ca="1">IF(B985="","",OFFSET(List1!U$11,tisk!A984,0))</f>
        <v/>
      </c>
      <c r="K985" s="198" t="str">
        <f ca="1">IF(B985="","",OFFSET(List1!V$11,tisk!A984,0))</f>
        <v/>
      </c>
      <c r="L985" s="198" t="str">
        <f ca="1">IF(B985="","",OFFSET(List1!W$11,tisk!A984,0))</f>
        <v/>
      </c>
      <c r="M985" s="191" t="str">
        <f ca="1">IF(B985="","",OFFSET(List1!X$11,tisk!A984,0))</f>
        <v/>
      </c>
      <c r="N985" s="176"/>
      <c r="O985" s="176"/>
      <c r="P985" s="176"/>
    </row>
    <row r="986" spans="1:16" s="2" customFormat="1" x14ac:dyDescent="0.25">
      <c r="A986" s="51"/>
      <c r="B986" s="198"/>
      <c r="C986" s="3" t="str">
        <f ca="1">IF(B985="","",CONCATENATE("Okres ",OFFSET(List1!G$11,tisk!A984,0),"
","Právní forma","
",OFFSET(List1!H$11,tisk!A984,0),"
","IČO ",OFFSET(List1!I$11,tisk!A984,0),"
 ","B.Ú. ",OFFSET(List1!J$11,tisk!A984,0)))</f>
        <v/>
      </c>
      <c r="D986" s="5" t="str">
        <f ca="1">IF(B985="","",OFFSET(List1!M$11,tisk!A984,0))</f>
        <v/>
      </c>
      <c r="E986" s="199"/>
      <c r="F986" s="47"/>
      <c r="G986" s="191"/>
      <c r="H986" s="200"/>
      <c r="I986" s="198"/>
      <c r="J986" s="198"/>
      <c r="K986" s="198"/>
      <c r="L986" s="198"/>
      <c r="M986" s="191"/>
      <c r="N986" s="176"/>
      <c r="O986" s="176"/>
      <c r="P986" s="176"/>
    </row>
    <row r="987" spans="1:16" s="2" customFormat="1" x14ac:dyDescent="0.25">
      <c r="A987" s="51">
        <f>ROW()/3-1</f>
        <v>328</v>
      </c>
      <c r="B987" s="198"/>
      <c r="C987" s="3" t="str">
        <f ca="1">IF(B985="","",CONCATENATE("Zástupce","
",OFFSET(List1!K$11,tisk!A984,0)))</f>
        <v/>
      </c>
      <c r="D987" s="5" t="str">
        <f ca="1">IF(B985="","",CONCATENATE("Dotace bude použita na:",OFFSET(List1!N$11,tisk!A984,0)))</f>
        <v/>
      </c>
      <c r="E987" s="199"/>
      <c r="F987" s="48" t="str">
        <f ca="1">IF(B985="","",OFFSET(List1!Q$11,tisk!A984,0))</f>
        <v/>
      </c>
      <c r="G987" s="191"/>
      <c r="H987" s="200"/>
      <c r="I987" s="198"/>
      <c r="J987" s="198"/>
      <c r="K987" s="198"/>
      <c r="L987" s="198"/>
      <c r="M987" s="191"/>
      <c r="N987" s="176"/>
      <c r="O987" s="176"/>
      <c r="P987" s="176"/>
    </row>
    <row r="988" spans="1:16" s="2" customFormat="1" x14ac:dyDescent="0.25">
      <c r="A988" s="51"/>
      <c r="B988" s="198" t="str">
        <f ca="1">IF(OFFSET(List1!B$11,tisk!A987,0)&gt;0,OFFSET(List1!B$11,tisk!A987,0),"")</f>
        <v/>
      </c>
      <c r="C988" s="3" t="str">
        <f ca="1">IF(B988="","",CONCATENATE(OFFSET(List1!C$11,tisk!A987,0),"
",OFFSET(List1!D$11,tisk!A987,0),"
",OFFSET(List1!E$11,tisk!A987,0),"
",OFFSET(List1!F$11,tisk!A987,0)))</f>
        <v/>
      </c>
      <c r="D988" s="64" t="str">
        <f ca="1">IF(B988="","",OFFSET(List1!L$11,tisk!A987,0))</f>
        <v/>
      </c>
      <c r="E988" s="199" t="str">
        <f ca="1">IF(B988="","",OFFSET(List1!O$11,tisk!A987,0))</f>
        <v/>
      </c>
      <c r="F988" s="48" t="str">
        <f ca="1">IF(B988="","",OFFSET(List1!P$11,tisk!A987,0))</f>
        <v/>
      </c>
      <c r="G988" s="191" t="str">
        <f ca="1">IF(B988="","",OFFSET(List1!R$11,tisk!A987,0))</f>
        <v/>
      </c>
      <c r="H988" s="200" t="str">
        <f ca="1">IF(B988="","",OFFSET(List1!S$11,tisk!A987,0))</f>
        <v/>
      </c>
      <c r="I988" s="198" t="str">
        <f ca="1">IF(B988="","",OFFSET(List1!T$11,tisk!A987,0))</f>
        <v/>
      </c>
      <c r="J988" s="198" t="str">
        <f ca="1">IF(B988="","",OFFSET(List1!U$11,tisk!A987,0))</f>
        <v/>
      </c>
      <c r="K988" s="198" t="str">
        <f ca="1">IF(B988="","",OFFSET(List1!V$11,tisk!A987,0))</f>
        <v/>
      </c>
      <c r="L988" s="198" t="str">
        <f ca="1">IF(B988="","",OFFSET(List1!W$11,tisk!A987,0))</f>
        <v/>
      </c>
      <c r="M988" s="191" t="str">
        <f ca="1">IF(B988="","",OFFSET(List1!X$11,tisk!A987,0))</f>
        <v/>
      </c>
      <c r="N988" s="176"/>
      <c r="O988" s="176"/>
      <c r="P988" s="176"/>
    </row>
    <row r="989" spans="1:16" s="2" customFormat="1" x14ac:dyDescent="0.25">
      <c r="A989" s="51"/>
      <c r="B989" s="198"/>
      <c r="C989" s="3" t="str">
        <f ca="1">IF(B988="","",CONCATENATE("Okres ",OFFSET(List1!G$11,tisk!A987,0),"
","Právní forma","
",OFFSET(List1!H$11,tisk!A987,0),"
","IČO ",OFFSET(List1!I$11,tisk!A987,0),"
 ","B.Ú. ",OFFSET(List1!J$11,tisk!A987,0)))</f>
        <v/>
      </c>
      <c r="D989" s="5" t="str">
        <f ca="1">IF(B988="","",OFFSET(List1!M$11,tisk!A987,0))</f>
        <v/>
      </c>
      <c r="E989" s="199"/>
      <c r="F989" s="47"/>
      <c r="G989" s="191"/>
      <c r="H989" s="200"/>
      <c r="I989" s="198"/>
      <c r="J989" s="198"/>
      <c r="K989" s="198"/>
      <c r="L989" s="198"/>
      <c r="M989" s="191"/>
      <c r="N989" s="176"/>
      <c r="O989" s="176"/>
      <c r="P989" s="176"/>
    </row>
    <row r="990" spans="1:16" s="2" customFormat="1" x14ac:dyDescent="0.25">
      <c r="A990" s="51">
        <f>ROW()/3-1</f>
        <v>329</v>
      </c>
      <c r="B990" s="198"/>
      <c r="C990" s="3" t="str">
        <f ca="1">IF(B988="","",CONCATENATE("Zástupce","
",OFFSET(List1!K$11,tisk!A987,0)))</f>
        <v/>
      </c>
      <c r="D990" s="5" t="str">
        <f ca="1">IF(B988="","",CONCATENATE("Dotace bude použita na:",OFFSET(List1!N$11,tisk!A987,0)))</f>
        <v/>
      </c>
      <c r="E990" s="199"/>
      <c r="F990" s="48" t="str">
        <f ca="1">IF(B988="","",OFFSET(List1!Q$11,tisk!A987,0))</f>
        <v/>
      </c>
      <c r="G990" s="191"/>
      <c r="H990" s="200"/>
      <c r="I990" s="198"/>
      <c r="J990" s="198"/>
      <c r="K990" s="198"/>
      <c r="L990" s="198"/>
      <c r="M990" s="191"/>
      <c r="N990" s="176"/>
      <c r="O990" s="176"/>
      <c r="P990" s="176"/>
    </row>
    <row r="991" spans="1:16" s="2" customFormat="1" x14ac:dyDescent="0.25">
      <c r="A991" s="51"/>
      <c r="B991" s="198" t="str">
        <f ca="1">IF(OFFSET(List1!B$11,tisk!A990,0)&gt;0,OFFSET(List1!B$11,tisk!A990,0),"")</f>
        <v/>
      </c>
      <c r="C991" s="3" t="str">
        <f ca="1">IF(B991="","",CONCATENATE(OFFSET(List1!C$11,tisk!A990,0),"
",OFFSET(List1!D$11,tisk!A990,0),"
",OFFSET(List1!E$11,tisk!A990,0),"
",OFFSET(List1!F$11,tisk!A990,0)))</f>
        <v/>
      </c>
      <c r="D991" s="64" t="str">
        <f ca="1">IF(B991="","",OFFSET(List1!L$11,tisk!A990,0))</f>
        <v/>
      </c>
      <c r="E991" s="199" t="str">
        <f ca="1">IF(B991="","",OFFSET(List1!O$11,tisk!A990,0))</f>
        <v/>
      </c>
      <c r="F991" s="48" t="str">
        <f ca="1">IF(B991="","",OFFSET(List1!P$11,tisk!A990,0))</f>
        <v/>
      </c>
      <c r="G991" s="191" t="str">
        <f ca="1">IF(B991="","",OFFSET(List1!R$11,tisk!A990,0))</f>
        <v/>
      </c>
      <c r="H991" s="200" t="str">
        <f ca="1">IF(B991="","",OFFSET(List1!S$11,tisk!A990,0))</f>
        <v/>
      </c>
      <c r="I991" s="198" t="str">
        <f ca="1">IF(B991="","",OFFSET(List1!T$11,tisk!A990,0))</f>
        <v/>
      </c>
      <c r="J991" s="198" t="str">
        <f ca="1">IF(B991="","",OFFSET(List1!U$11,tisk!A990,0))</f>
        <v/>
      </c>
      <c r="K991" s="198" t="str">
        <f ca="1">IF(B991="","",OFFSET(List1!V$11,tisk!A990,0))</f>
        <v/>
      </c>
      <c r="L991" s="198" t="str">
        <f ca="1">IF(B991="","",OFFSET(List1!W$11,tisk!A990,0))</f>
        <v/>
      </c>
      <c r="M991" s="191" t="str">
        <f ca="1">IF(B991="","",OFFSET(List1!X$11,tisk!A990,0))</f>
        <v/>
      </c>
      <c r="N991" s="176"/>
      <c r="O991" s="176"/>
      <c r="P991" s="176"/>
    </row>
    <row r="992" spans="1:16" s="2" customFormat="1" x14ac:dyDescent="0.25">
      <c r="A992" s="51"/>
      <c r="B992" s="198"/>
      <c r="C992" s="3" t="str">
        <f ca="1">IF(B991="","",CONCATENATE("Okres ",OFFSET(List1!G$11,tisk!A990,0),"
","Právní forma","
",OFFSET(List1!H$11,tisk!A990,0),"
","IČO ",OFFSET(List1!I$11,tisk!A990,0),"
 ","B.Ú. ",OFFSET(List1!J$11,tisk!A990,0)))</f>
        <v/>
      </c>
      <c r="D992" s="5" t="str">
        <f ca="1">IF(B991="","",OFFSET(List1!M$11,tisk!A990,0))</f>
        <v/>
      </c>
      <c r="E992" s="199"/>
      <c r="F992" s="47"/>
      <c r="G992" s="191"/>
      <c r="H992" s="200"/>
      <c r="I992" s="198"/>
      <c r="J992" s="198"/>
      <c r="K992" s="198"/>
      <c r="L992" s="198"/>
      <c r="M992" s="191"/>
      <c r="N992" s="176"/>
      <c r="O992" s="176"/>
      <c r="P992" s="176"/>
    </row>
    <row r="993" spans="1:16" s="2" customFormat="1" x14ac:dyDescent="0.25">
      <c r="A993" s="51">
        <f>ROW()/3-1</f>
        <v>330</v>
      </c>
      <c r="B993" s="198"/>
      <c r="C993" s="3" t="str">
        <f ca="1">IF(B991="","",CONCATENATE("Zástupce","
",OFFSET(List1!K$11,tisk!A990,0)))</f>
        <v/>
      </c>
      <c r="D993" s="5" t="str">
        <f ca="1">IF(B991="","",CONCATENATE("Dotace bude použita na:",OFFSET(List1!N$11,tisk!A990,0)))</f>
        <v/>
      </c>
      <c r="E993" s="199"/>
      <c r="F993" s="48" t="str">
        <f ca="1">IF(B991="","",OFFSET(List1!Q$11,tisk!A990,0))</f>
        <v/>
      </c>
      <c r="G993" s="191"/>
      <c r="H993" s="200"/>
      <c r="I993" s="198"/>
      <c r="J993" s="198"/>
      <c r="K993" s="198"/>
      <c r="L993" s="198"/>
      <c r="M993" s="191"/>
      <c r="N993" s="176"/>
      <c r="O993" s="176"/>
      <c r="P993" s="176"/>
    </row>
    <row r="994" spans="1:16" s="2" customFormat="1" x14ac:dyDescent="0.25">
      <c r="A994" s="51"/>
      <c r="B994" s="198" t="str">
        <f ca="1">IF(OFFSET(List1!B$11,tisk!A993,0)&gt;0,OFFSET(List1!B$11,tisk!A993,0),"")</f>
        <v/>
      </c>
      <c r="C994" s="3" t="str">
        <f ca="1">IF(B994="","",CONCATENATE(OFFSET(List1!C$11,tisk!A993,0),"
",OFFSET(List1!D$11,tisk!A993,0),"
",OFFSET(List1!E$11,tisk!A993,0),"
",OFFSET(List1!F$11,tisk!A993,0)))</f>
        <v/>
      </c>
      <c r="D994" s="64" t="str">
        <f ca="1">IF(B994="","",OFFSET(List1!L$11,tisk!A993,0))</f>
        <v/>
      </c>
      <c r="E994" s="199" t="str">
        <f ca="1">IF(B994="","",OFFSET(List1!O$11,tisk!A993,0))</f>
        <v/>
      </c>
      <c r="F994" s="48" t="str">
        <f ca="1">IF(B994="","",OFFSET(List1!P$11,tisk!A993,0))</f>
        <v/>
      </c>
      <c r="G994" s="191" t="str">
        <f ca="1">IF(B994="","",OFFSET(List1!R$11,tisk!A993,0))</f>
        <v/>
      </c>
      <c r="H994" s="200" t="str">
        <f ca="1">IF(B994="","",OFFSET(List1!S$11,tisk!A993,0))</f>
        <v/>
      </c>
      <c r="I994" s="198" t="str">
        <f ca="1">IF(B994="","",OFFSET(List1!T$11,tisk!A993,0))</f>
        <v/>
      </c>
      <c r="J994" s="198" t="str">
        <f ca="1">IF(B994="","",OFFSET(List1!U$11,tisk!A993,0))</f>
        <v/>
      </c>
      <c r="K994" s="198" t="str">
        <f ca="1">IF(B994="","",OFFSET(List1!V$11,tisk!A993,0))</f>
        <v/>
      </c>
      <c r="L994" s="198" t="str">
        <f ca="1">IF(B994="","",OFFSET(List1!W$11,tisk!A993,0))</f>
        <v/>
      </c>
      <c r="M994" s="191" t="str">
        <f ca="1">IF(B994="","",OFFSET(List1!X$11,tisk!A993,0))</f>
        <v/>
      </c>
      <c r="N994" s="176"/>
      <c r="O994" s="176"/>
      <c r="P994" s="176"/>
    </row>
    <row r="995" spans="1:16" s="2" customFormat="1" x14ac:dyDescent="0.25">
      <c r="A995" s="51"/>
      <c r="B995" s="198"/>
      <c r="C995" s="3" t="str">
        <f ca="1">IF(B994="","",CONCATENATE("Okres ",OFFSET(List1!G$11,tisk!A993,0),"
","Právní forma","
",OFFSET(List1!H$11,tisk!A993,0),"
","IČO ",OFFSET(List1!I$11,tisk!A993,0),"
 ","B.Ú. ",OFFSET(List1!J$11,tisk!A993,0)))</f>
        <v/>
      </c>
      <c r="D995" s="5" t="str">
        <f ca="1">IF(B994="","",OFFSET(List1!M$11,tisk!A993,0))</f>
        <v/>
      </c>
      <c r="E995" s="199"/>
      <c r="F995" s="47"/>
      <c r="G995" s="191"/>
      <c r="H995" s="200"/>
      <c r="I995" s="198"/>
      <c r="J995" s="198"/>
      <c r="K995" s="198"/>
      <c r="L995" s="198"/>
      <c r="M995" s="191"/>
      <c r="N995" s="176"/>
      <c r="O995" s="176"/>
      <c r="P995" s="176"/>
    </row>
    <row r="996" spans="1:16" s="2" customFormat="1" x14ac:dyDescent="0.25">
      <c r="A996" s="51">
        <f>ROW()/3-1</f>
        <v>331</v>
      </c>
      <c r="B996" s="198"/>
      <c r="C996" s="3" t="str">
        <f ca="1">IF(B994="","",CONCATENATE("Zástupce","
",OFFSET(List1!K$11,tisk!A993,0)))</f>
        <v/>
      </c>
      <c r="D996" s="5" t="str">
        <f ca="1">IF(B994="","",CONCATENATE("Dotace bude použita na:",OFFSET(List1!N$11,tisk!A993,0)))</f>
        <v/>
      </c>
      <c r="E996" s="199"/>
      <c r="F996" s="48" t="str">
        <f ca="1">IF(B994="","",OFFSET(List1!Q$11,tisk!A993,0))</f>
        <v/>
      </c>
      <c r="G996" s="191"/>
      <c r="H996" s="200"/>
      <c r="I996" s="198"/>
      <c r="J996" s="198"/>
      <c r="K996" s="198"/>
      <c r="L996" s="198"/>
      <c r="M996" s="191"/>
      <c r="N996" s="176"/>
      <c r="O996" s="176"/>
      <c r="P996" s="176"/>
    </row>
    <row r="997" spans="1:16" s="2" customFormat="1" x14ac:dyDescent="0.25">
      <c r="A997" s="51"/>
      <c r="B997" s="198" t="str">
        <f ca="1">IF(OFFSET(List1!B$11,tisk!A996,0)&gt;0,OFFSET(List1!B$11,tisk!A996,0),"")</f>
        <v/>
      </c>
      <c r="C997" s="3" t="str">
        <f ca="1">IF(B997="","",CONCATENATE(OFFSET(List1!C$11,tisk!A996,0),"
",OFFSET(List1!D$11,tisk!A996,0),"
",OFFSET(List1!E$11,tisk!A996,0),"
",OFFSET(List1!F$11,tisk!A996,0)))</f>
        <v/>
      </c>
      <c r="D997" s="64" t="str">
        <f ca="1">IF(B997="","",OFFSET(List1!L$11,tisk!A996,0))</f>
        <v/>
      </c>
      <c r="E997" s="199" t="str">
        <f ca="1">IF(B997="","",OFFSET(List1!O$11,tisk!A996,0))</f>
        <v/>
      </c>
      <c r="F997" s="48" t="str">
        <f ca="1">IF(B997="","",OFFSET(List1!P$11,tisk!A996,0))</f>
        <v/>
      </c>
      <c r="G997" s="191" t="str">
        <f ca="1">IF(B997="","",OFFSET(List1!R$11,tisk!A996,0))</f>
        <v/>
      </c>
      <c r="H997" s="200" t="str">
        <f ca="1">IF(B997="","",OFFSET(List1!S$11,tisk!A996,0))</f>
        <v/>
      </c>
      <c r="I997" s="198" t="str">
        <f ca="1">IF(B997="","",OFFSET(List1!T$11,tisk!A996,0))</f>
        <v/>
      </c>
      <c r="J997" s="198" t="str">
        <f ca="1">IF(B997="","",OFFSET(List1!U$11,tisk!A996,0))</f>
        <v/>
      </c>
      <c r="K997" s="198" t="str">
        <f ca="1">IF(B997="","",OFFSET(List1!V$11,tisk!A996,0))</f>
        <v/>
      </c>
      <c r="L997" s="198" t="str">
        <f ca="1">IF(B997="","",OFFSET(List1!W$11,tisk!A996,0))</f>
        <v/>
      </c>
      <c r="M997" s="191" t="str">
        <f ca="1">IF(B997="","",OFFSET(List1!X$11,tisk!A996,0))</f>
        <v/>
      </c>
      <c r="N997" s="176"/>
      <c r="O997" s="176"/>
      <c r="P997" s="176"/>
    </row>
    <row r="998" spans="1:16" s="2" customFormat="1" x14ac:dyDescent="0.25">
      <c r="A998" s="51"/>
      <c r="B998" s="198"/>
      <c r="C998" s="3" t="str">
        <f ca="1">IF(B997="","",CONCATENATE("Okres ",OFFSET(List1!G$11,tisk!A996,0),"
","Právní forma","
",OFFSET(List1!H$11,tisk!A996,0),"
","IČO ",OFFSET(List1!I$11,tisk!A996,0),"
 ","B.Ú. ",OFFSET(List1!J$11,tisk!A996,0)))</f>
        <v/>
      </c>
      <c r="D998" s="5" t="str">
        <f ca="1">IF(B997="","",OFFSET(List1!M$11,tisk!A996,0))</f>
        <v/>
      </c>
      <c r="E998" s="199"/>
      <c r="F998" s="47"/>
      <c r="G998" s="191"/>
      <c r="H998" s="200"/>
      <c r="I998" s="198"/>
      <c r="J998" s="198"/>
      <c r="K998" s="198"/>
      <c r="L998" s="198"/>
      <c r="M998" s="191"/>
      <c r="N998" s="176"/>
      <c r="O998" s="176"/>
      <c r="P998" s="176"/>
    </row>
    <row r="999" spans="1:16" s="2" customFormat="1" x14ac:dyDescent="0.25">
      <c r="A999" s="51">
        <f>ROW()/3-1</f>
        <v>332</v>
      </c>
      <c r="B999" s="198"/>
      <c r="C999" s="3" t="str">
        <f ca="1">IF(B997="","",CONCATENATE("Zástupce","
",OFFSET(List1!K$11,tisk!A996,0)))</f>
        <v/>
      </c>
      <c r="D999" s="5" t="str">
        <f ca="1">IF(B997="","",CONCATENATE("Dotace bude použita na:",OFFSET(List1!N$11,tisk!A996,0)))</f>
        <v/>
      </c>
      <c r="E999" s="199"/>
      <c r="F999" s="48" t="str">
        <f ca="1">IF(B997="","",OFFSET(List1!Q$11,tisk!A996,0))</f>
        <v/>
      </c>
      <c r="G999" s="191"/>
      <c r="H999" s="200"/>
      <c r="I999" s="198"/>
      <c r="J999" s="198"/>
      <c r="K999" s="198"/>
      <c r="L999" s="198"/>
      <c r="M999" s="191"/>
      <c r="N999" s="176"/>
      <c r="O999" s="176"/>
      <c r="P999" s="176"/>
    </row>
    <row r="1000" spans="1:16" s="2" customFormat="1" x14ac:dyDescent="0.25">
      <c r="A1000" s="51"/>
      <c r="B1000" s="198" t="str">
        <f ca="1">IF(OFFSET(List1!B$11,tisk!A999,0)&gt;0,OFFSET(List1!B$11,tisk!A999,0),"")</f>
        <v/>
      </c>
      <c r="C1000" s="3" t="str">
        <f ca="1">IF(B1000="","",CONCATENATE(OFFSET(List1!C$11,tisk!A999,0),"
",OFFSET(List1!D$11,tisk!A999,0),"
",OFFSET(List1!E$11,tisk!A999,0),"
",OFFSET(List1!F$11,tisk!A999,0)))</f>
        <v/>
      </c>
      <c r="D1000" s="64" t="str">
        <f ca="1">IF(B1000="","",OFFSET(List1!L$11,tisk!A999,0))</f>
        <v/>
      </c>
      <c r="E1000" s="199" t="str">
        <f ca="1">IF(B1000="","",OFFSET(List1!O$11,tisk!A999,0))</f>
        <v/>
      </c>
      <c r="F1000" s="48" t="str">
        <f ca="1">IF(B1000="","",OFFSET(List1!P$11,tisk!A999,0))</f>
        <v/>
      </c>
      <c r="G1000" s="191" t="str">
        <f ca="1">IF(B1000="","",OFFSET(List1!R$11,tisk!A999,0))</f>
        <v/>
      </c>
      <c r="H1000" s="200" t="str">
        <f ca="1">IF(B1000="","",OFFSET(List1!S$11,tisk!A999,0))</f>
        <v/>
      </c>
      <c r="I1000" s="198" t="str">
        <f ca="1">IF(B1000="","",OFFSET(List1!T$11,tisk!A999,0))</f>
        <v/>
      </c>
      <c r="J1000" s="198" t="str">
        <f ca="1">IF(B1000="","",OFFSET(List1!U$11,tisk!A999,0))</f>
        <v/>
      </c>
      <c r="K1000" s="198" t="str">
        <f ca="1">IF(B1000="","",OFFSET(List1!V$11,tisk!A999,0))</f>
        <v/>
      </c>
      <c r="L1000" s="198" t="str">
        <f ca="1">IF(B1000="","",OFFSET(List1!W$11,tisk!A999,0))</f>
        <v/>
      </c>
      <c r="M1000" s="191" t="str">
        <f ca="1">IF(B1000="","",OFFSET(List1!X$11,tisk!A999,0))</f>
        <v/>
      </c>
      <c r="N1000" s="176"/>
      <c r="O1000" s="176"/>
      <c r="P1000" s="176"/>
    </row>
    <row r="1001" spans="1:16" s="2" customFormat="1" x14ac:dyDescent="0.25">
      <c r="A1001" s="51"/>
      <c r="B1001" s="198"/>
      <c r="C1001" s="3" t="str">
        <f ca="1">IF(B1000="","",CONCATENATE("Okres ",OFFSET(List1!G$11,tisk!A999,0),"
","Právní forma","
",OFFSET(List1!H$11,tisk!A999,0),"
","IČO ",OFFSET(List1!I$11,tisk!A999,0),"
 ","B.Ú. ",OFFSET(List1!J$11,tisk!A999,0)))</f>
        <v/>
      </c>
      <c r="D1001" s="5" t="str">
        <f ca="1">IF(B1000="","",OFFSET(List1!M$11,tisk!A999,0))</f>
        <v/>
      </c>
      <c r="E1001" s="199"/>
      <c r="F1001" s="47"/>
      <c r="G1001" s="191"/>
      <c r="H1001" s="200"/>
      <c r="I1001" s="198"/>
      <c r="J1001" s="198"/>
      <c r="K1001" s="198"/>
      <c r="L1001" s="198"/>
      <c r="M1001" s="191"/>
      <c r="N1001" s="176"/>
      <c r="O1001" s="176"/>
      <c r="P1001" s="176"/>
    </row>
    <row r="1002" spans="1:16" s="2" customFormat="1" x14ac:dyDescent="0.25">
      <c r="A1002" s="51">
        <f>ROW()/3-1</f>
        <v>333</v>
      </c>
      <c r="B1002" s="198"/>
      <c r="C1002" s="3" t="str">
        <f ca="1">IF(B1000="","",CONCATENATE("Zástupce","
",OFFSET(List1!K$11,tisk!A999,0)))</f>
        <v/>
      </c>
      <c r="D1002" s="5" t="str">
        <f ca="1">IF(B1000="","",CONCATENATE("Dotace bude použita na:",OFFSET(List1!N$11,tisk!A999,0)))</f>
        <v/>
      </c>
      <c r="E1002" s="199"/>
      <c r="F1002" s="48" t="str">
        <f ca="1">IF(B1000="","",OFFSET(List1!Q$11,tisk!A999,0))</f>
        <v/>
      </c>
      <c r="G1002" s="191"/>
      <c r="H1002" s="200"/>
      <c r="I1002" s="198"/>
      <c r="J1002" s="198"/>
      <c r="K1002" s="198"/>
      <c r="L1002" s="198"/>
      <c r="M1002" s="191"/>
      <c r="N1002" s="176"/>
      <c r="O1002" s="176"/>
      <c r="P1002" s="176"/>
    </row>
    <row r="1003" spans="1:16" s="2" customFormat="1" x14ac:dyDescent="0.25">
      <c r="A1003" s="51"/>
      <c r="B1003" s="198" t="str">
        <f ca="1">IF(OFFSET(List1!B$11,tisk!A1002,0)&gt;0,OFFSET(List1!B$11,tisk!A1002,0),"")</f>
        <v/>
      </c>
      <c r="C1003" s="3" t="str">
        <f ca="1">IF(B1003="","",CONCATENATE(OFFSET(List1!C$11,tisk!A1002,0),"
",OFFSET(List1!D$11,tisk!A1002,0),"
",OFFSET(List1!E$11,tisk!A1002,0),"
",OFFSET(List1!F$11,tisk!A1002,0)))</f>
        <v/>
      </c>
      <c r="D1003" s="64" t="str">
        <f ca="1">IF(B1003="","",OFFSET(List1!L$11,tisk!A1002,0))</f>
        <v/>
      </c>
      <c r="E1003" s="199" t="str">
        <f ca="1">IF(B1003="","",OFFSET(List1!O$11,tisk!A1002,0))</f>
        <v/>
      </c>
      <c r="F1003" s="48" t="str">
        <f ca="1">IF(B1003="","",OFFSET(List1!P$11,tisk!A1002,0))</f>
        <v/>
      </c>
      <c r="G1003" s="191" t="str">
        <f ca="1">IF(B1003="","",OFFSET(List1!R$11,tisk!A1002,0))</f>
        <v/>
      </c>
      <c r="H1003" s="200" t="str">
        <f ca="1">IF(B1003="","",OFFSET(List1!S$11,tisk!A1002,0))</f>
        <v/>
      </c>
      <c r="I1003" s="198" t="str">
        <f ca="1">IF(B1003="","",OFFSET(List1!T$11,tisk!A1002,0))</f>
        <v/>
      </c>
      <c r="J1003" s="198" t="str">
        <f ca="1">IF(B1003="","",OFFSET(List1!U$11,tisk!A1002,0))</f>
        <v/>
      </c>
      <c r="K1003" s="198" t="str">
        <f ca="1">IF(B1003="","",OFFSET(List1!V$11,tisk!A1002,0))</f>
        <v/>
      </c>
      <c r="L1003" s="198" t="str">
        <f ca="1">IF(B1003="","",OFFSET(List1!W$11,tisk!A1002,0))</f>
        <v/>
      </c>
      <c r="M1003" s="191" t="str">
        <f ca="1">IF(B1003="","",OFFSET(List1!X$11,tisk!A1002,0))</f>
        <v/>
      </c>
      <c r="N1003" s="176"/>
      <c r="O1003" s="176"/>
      <c r="P1003" s="176"/>
    </row>
    <row r="1004" spans="1:16" s="2" customFormat="1" x14ac:dyDescent="0.25">
      <c r="A1004" s="51"/>
      <c r="B1004" s="198"/>
      <c r="C1004" s="3" t="str">
        <f ca="1">IF(B1003="","",CONCATENATE("Okres ",OFFSET(List1!G$11,tisk!A1002,0),"
","Právní forma","
",OFFSET(List1!H$11,tisk!A1002,0),"
","IČO ",OFFSET(List1!I$11,tisk!A1002,0),"
 ","B.Ú. ",OFFSET(List1!J$11,tisk!A1002,0)))</f>
        <v/>
      </c>
      <c r="D1004" s="5" t="str">
        <f ca="1">IF(B1003="","",OFFSET(List1!M$11,tisk!A1002,0))</f>
        <v/>
      </c>
      <c r="E1004" s="199"/>
      <c r="F1004" s="47"/>
      <c r="G1004" s="191"/>
      <c r="H1004" s="200"/>
      <c r="I1004" s="198"/>
      <c r="J1004" s="198"/>
      <c r="K1004" s="198"/>
      <c r="L1004" s="198"/>
      <c r="M1004" s="191"/>
      <c r="N1004" s="176"/>
      <c r="O1004" s="176"/>
      <c r="P1004" s="176"/>
    </row>
    <row r="1005" spans="1:16" s="2" customFormat="1" x14ac:dyDescent="0.25">
      <c r="A1005" s="51">
        <f>ROW()/3-1</f>
        <v>334</v>
      </c>
      <c r="B1005" s="198"/>
      <c r="C1005" s="3" t="str">
        <f ca="1">IF(B1003="","",CONCATENATE("Zástupce","
",OFFSET(List1!K$11,tisk!A1002,0)))</f>
        <v/>
      </c>
      <c r="D1005" s="5" t="str">
        <f ca="1">IF(B1003="","",CONCATENATE("Dotace bude použita na:",OFFSET(List1!N$11,tisk!A1002,0)))</f>
        <v/>
      </c>
      <c r="E1005" s="199"/>
      <c r="F1005" s="48" t="str">
        <f ca="1">IF(B1003="","",OFFSET(List1!Q$11,tisk!A1002,0))</f>
        <v/>
      </c>
      <c r="G1005" s="191"/>
      <c r="H1005" s="200"/>
      <c r="I1005" s="198"/>
      <c r="J1005" s="198"/>
      <c r="K1005" s="198"/>
      <c r="L1005" s="198"/>
      <c r="M1005" s="191"/>
      <c r="N1005" s="176"/>
      <c r="O1005" s="176"/>
      <c r="P1005" s="176"/>
    </row>
    <row r="1006" spans="1:16" s="2" customFormat="1" x14ac:dyDescent="0.25">
      <c r="A1006" s="51"/>
      <c r="B1006" s="198" t="str">
        <f ca="1">IF(OFFSET(List1!B$11,tisk!A1005,0)&gt;0,OFFSET(List1!B$11,tisk!A1005,0),"")</f>
        <v/>
      </c>
      <c r="C1006" s="3" t="str">
        <f ca="1">IF(B1006="","",CONCATENATE(OFFSET(List1!C$11,tisk!A1005,0),"
",OFFSET(List1!D$11,tisk!A1005,0),"
",OFFSET(List1!E$11,tisk!A1005,0),"
",OFFSET(List1!F$11,tisk!A1005,0)))</f>
        <v/>
      </c>
      <c r="D1006" s="64" t="str">
        <f ca="1">IF(B1006="","",OFFSET(List1!L$11,tisk!A1005,0))</f>
        <v/>
      </c>
      <c r="E1006" s="199" t="str">
        <f ca="1">IF(B1006="","",OFFSET(List1!O$11,tisk!A1005,0))</f>
        <v/>
      </c>
      <c r="F1006" s="48" t="str">
        <f ca="1">IF(B1006="","",OFFSET(List1!P$11,tisk!A1005,0))</f>
        <v/>
      </c>
      <c r="G1006" s="191" t="str">
        <f ca="1">IF(B1006="","",OFFSET(List1!R$11,tisk!A1005,0))</f>
        <v/>
      </c>
      <c r="H1006" s="200" t="str">
        <f ca="1">IF(B1006="","",OFFSET(List1!S$11,tisk!A1005,0))</f>
        <v/>
      </c>
      <c r="I1006" s="198" t="str">
        <f ca="1">IF(B1006="","",OFFSET(List1!T$11,tisk!A1005,0))</f>
        <v/>
      </c>
      <c r="J1006" s="198" t="str">
        <f ca="1">IF(B1006="","",OFFSET(List1!U$11,tisk!A1005,0))</f>
        <v/>
      </c>
      <c r="K1006" s="198" t="str">
        <f ca="1">IF(B1006="","",OFFSET(List1!V$11,tisk!A1005,0))</f>
        <v/>
      </c>
      <c r="L1006" s="198" t="str">
        <f ca="1">IF(B1006="","",OFFSET(List1!W$11,tisk!A1005,0))</f>
        <v/>
      </c>
      <c r="M1006" s="191" t="str">
        <f ca="1">IF(B1006="","",OFFSET(List1!X$11,tisk!A1005,0))</f>
        <v/>
      </c>
      <c r="N1006" s="176"/>
      <c r="O1006" s="176"/>
      <c r="P1006" s="176"/>
    </row>
    <row r="1007" spans="1:16" s="2" customFormat="1" x14ac:dyDescent="0.25">
      <c r="A1007" s="51"/>
      <c r="B1007" s="198"/>
      <c r="C1007" s="3" t="str">
        <f ca="1">IF(B1006="","",CONCATENATE("Okres ",OFFSET(List1!G$11,tisk!A1005,0),"
","Právní forma","
",OFFSET(List1!H$11,tisk!A1005,0),"
","IČO ",OFFSET(List1!I$11,tisk!A1005,0),"
 ","B.Ú. ",OFFSET(List1!J$11,tisk!A1005,0)))</f>
        <v/>
      </c>
      <c r="D1007" s="5" t="str">
        <f ca="1">IF(B1006="","",OFFSET(List1!M$11,tisk!A1005,0))</f>
        <v/>
      </c>
      <c r="E1007" s="199"/>
      <c r="F1007" s="47"/>
      <c r="G1007" s="191"/>
      <c r="H1007" s="200"/>
      <c r="I1007" s="198"/>
      <c r="J1007" s="198"/>
      <c r="K1007" s="198"/>
      <c r="L1007" s="198"/>
      <c r="M1007" s="191"/>
      <c r="N1007" s="176"/>
      <c r="O1007" s="176"/>
      <c r="P1007" s="176"/>
    </row>
    <row r="1008" spans="1:16" s="2" customFormat="1" x14ac:dyDescent="0.25">
      <c r="A1008" s="51">
        <f>ROW()/3-1</f>
        <v>335</v>
      </c>
      <c r="B1008" s="198"/>
      <c r="C1008" s="3" t="str">
        <f ca="1">IF(B1006="","",CONCATENATE("Zástupce","
",OFFSET(List1!K$11,tisk!A1005,0)))</f>
        <v/>
      </c>
      <c r="D1008" s="5" t="str">
        <f ca="1">IF(B1006="","",CONCATENATE("Dotace bude použita na:",OFFSET(List1!N$11,tisk!A1005,0)))</f>
        <v/>
      </c>
      <c r="E1008" s="199"/>
      <c r="F1008" s="48" t="str">
        <f ca="1">IF(B1006="","",OFFSET(List1!Q$11,tisk!A1005,0))</f>
        <v/>
      </c>
      <c r="G1008" s="191"/>
      <c r="H1008" s="200"/>
      <c r="I1008" s="198"/>
      <c r="J1008" s="198"/>
      <c r="K1008" s="198"/>
      <c r="L1008" s="198"/>
      <c r="M1008" s="191"/>
      <c r="N1008" s="176"/>
      <c r="O1008" s="176"/>
      <c r="P1008" s="176"/>
    </row>
    <row r="1009" spans="1:16" s="2" customFormat="1" x14ac:dyDescent="0.25">
      <c r="A1009" s="51"/>
      <c r="B1009" s="198" t="str">
        <f ca="1">IF(OFFSET(List1!B$11,tisk!A1008,0)&gt;0,OFFSET(List1!B$11,tisk!A1008,0),"")</f>
        <v/>
      </c>
      <c r="C1009" s="3" t="str">
        <f ca="1">IF(B1009="","",CONCATENATE(OFFSET(List1!C$11,tisk!A1008,0),"
",OFFSET(List1!D$11,tisk!A1008,0),"
",OFFSET(List1!E$11,tisk!A1008,0),"
",OFFSET(List1!F$11,tisk!A1008,0)))</f>
        <v/>
      </c>
      <c r="D1009" s="64" t="str">
        <f ca="1">IF(B1009="","",OFFSET(List1!L$11,tisk!A1008,0))</f>
        <v/>
      </c>
      <c r="E1009" s="199" t="str">
        <f ca="1">IF(B1009="","",OFFSET(List1!O$11,tisk!A1008,0))</f>
        <v/>
      </c>
      <c r="F1009" s="48" t="str">
        <f ca="1">IF(B1009="","",OFFSET(List1!P$11,tisk!A1008,0))</f>
        <v/>
      </c>
      <c r="G1009" s="191" t="str">
        <f ca="1">IF(B1009="","",OFFSET(List1!R$11,tisk!A1008,0))</f>
        <v/>
      </c>
      <c r="H1009" s="200" t="str">
        <f ca="1">IF(B1009="","",OFFSET(List1!S$11,tisk!A1008,0))</f>
        <v/>
      </c>
      <c r="I1009" s="198" t="str">
        <f ca="1">IF(B1009="","",OFFSET(List1!T$11,tisk!A1008,0))</f>
        <v/>
      </c>
      <c r="J1009" s="198" t="str">
        <f ca="1">IF(B1009="","",OFFSET(List1!U$11,tisk!A1008,0))</f>
        <v/>
      </c>
      <c r="K1009" s="198" t="str">
        <f ca="1">IF(B1009="","",OFFSET(List1!V$11,tisk!A1008,0))</f>
        <v/>
      </c>
      <c r="L1009" s="198" t="str">
        <f ca="1">IF(B1009="","",OFFSET(List1!W$11,tisk!A1008,0))</f>
        <v/>
      </c>
      <c r="M1009" s="191" t="str">
        <f ca="1">IF(B1009="","",OFFSET(List1!X$11,tisk!A1008,0))</f>
        <v/>
      </c>
      <c r="N1009" s="176"/>
      <c r="O1009" s="176"/>
      <c r="P1009" s="176"/>
    </row>
    <row r="1010" spans="1:16" s="2" customFormat="1" x14ac:dyDescent="0.25">
      <c r="A1010" s="51"/>
      <c r="B1010" s="198"/>
      <c r="C1010" s="3" t="str">
        <f ca="1">IF(B1009="","",CONCATENATE("Okres ",OFFSET(List1!G$11,tisk!A1008,0),"
","Právní forma","
",OFFSET(List1!H$11,tisk!A1008,0),"
","IČO ",OFFSET(List1!I$11,tisk!A1008,0),"
 ","B.Ú. ",OFFSET(List1!J$11,tisk!A1008,0)))</f>
        <v/>
      </c>
      <c r="D1010" s="5" t="str">
        <f ca="1">IF(B1009="","",OFFSET(List1!M$11,tisk!A1008,0))</f>
        <v/>
      </c>
      <c r="E1010" s="199"/>
      <c r="F1010" s="47"/>
      <c r="G1010" s="191"/>
      <c r="H1010" s="200"/>
      <c r="I1010" s="198"/>
      <c r="J1010" s="198"/>
      <c r="K1010" s="198"/>
      <c r="L1010" s="198"/>
      <c r="M1010" s="191"/>
      <c r="N1010" s="176"/>
      <c r="O1010" s="176"/>
      <c r="P1010" s="176"/>
    </row>
    <row r="1011" spans="1:16" s="2" customFormat="1" x14ac:dyDescent="0.25">
      <c r="A1011" s="51">
        <f>ROW()/3-1</f>
        <v>336</v>
      </c>
      <c r="B1011" s="198"/>
      <c r="C1011" s="3" t="str">
        <f ca="1">IF(B1009="","",CONCATENATE("Zástupce","
",OFFSET(List1!K$11,tisk!A1008,0)))</f>
        <v/>
      </c>
      <c r="D1011" s="5" t="str">
        <f ca="1">IF(B1009="","",CONCATENATE("Dotace bude použita na:",OFFSET(List1!N$11,tisk!A1008,0)))</f>
        <v/>
      </c>
      <c r="E1011" s="199"/>
      <c r="F1011" s="48" t="str">
        <f ca="1">IF(B1009="","",OFFSET(List1!Q$11,tisk!A1008,0))</f>
        <v/>
      </c>
      <c r="G1011" s="191"/>
      <c r="H1011" s="200"/>
      <c r="I1011" s="198"/>
      <c r="J1011" s="198"/>
      <c r="K1011" s="198"/>
      <c r="L1011" s="198"/>
      <c r="M1011" s="191"/>
      <c r="N1011" s="176"/>
      <c r="O1011" s="176"/>
      <c r="P1011" s="176"/>
    </row>
    <row r="1012" spans="1:16" s="2" customFormat="1" x14ac:dyDescent="0.25">
      <c r="A1012" s="51"/>
      <c r="B1012" s="198" t="str">
        <f ca="1">IF(OFFSET(List1!B$11,tisk!A1011,0)&gt;0,OFFSET(List1!B$11,tisk!A1011,0),"")</f>
        <v/>
      </c>
      <c r="C1012" s="3" t="str">
        <f ca="1">IF(B1012="","",CONCATENATE(OFFSET(List1!C$11,tisk!A1011,0),"
",OFFSET(List1!D$11,tisk!A1011,0),"
",OFFSET(List1!E$11,tisk!A1011,0),"
",OFFSET(List1!F$11,tisk!A1011,0)))</f>
        <v/>
      </c>
      <c r="D1012" s="64" t="str">
        <f ca="1">IF(B1012="","",OFFSET(List1!L$11,tisk!A1011,0))</f>
        <v/>
      </c>
      <c r="E1012" s="199" t="str">
        <f ca="1">IF(B1012="","",OFFSET(List1!O$11,tisk!A1011,0))</f>
        <v/>
      </c>
      <c r="F1012" s="48" t="str">
        <f ca="1">IF(B1012="","",OFFSET(List1!P$11,tisk!A1011,0))</f>
        <v/>
      </c>
      <c r="G1012" s="191" t="str">
        <f ca="1">IF(B1012="","",OFFSET(List1!R$11,tisk!A1011,0))</f>
        <v/>
      </c>
      <c r="H1012" s="200" t="str">
        <f ca="1">IF(B1012="","",OFFSET(List1!S$11,tisk!A1011,0))</f>
        <v/>
      </c>
      <c r="I1012" s="198" t="str">
        <f ca="1">IF(B1012="","",OFFSET(List1!T$11,tisk!A1011,0))</f>
        <v/>
      </c>
      <c r="J1012" s="198" t="str">
        <f ca="1">IF(B1012="","",OFFSET(List1!U$11,tisk!A1011,0))</f>
        <v/>
      </c>
      <c r="K1012" s="198" t="str">
        <f ca="1">IF(B1012="","",OFFSET(List1!V$11,tisk!A1011,0))</f>
        <v/>
      </c>
      <c r="L1012" s="198" t="str">
        <f ca="1">IF(B1012="","",OFFSET(List1!W$11,tisk!A1011,0))</f>
        <v/>
      </c>
      <c r="M1012" s="191" t="str">
        <f ca="1">IF(B1012="","",OFFSET(List1!X$11,tisk!A1011,0))</f>
        <v/>
      </c>
      <c r="N1012" s="176"/>
      <c r="O1012" s="176"/>
      <c r="P1012" s="176"/>
    </row>
    <row r="1013" spans="1:16" s="2" customFormat="1" x14ac:dyDescent="0.25">
      <c r="A1013" s="51"/>
      <c r="B1013" s="198"/>
      <c r="C1013" s="3" t="str">
        <f ca="1">IF(B1012="","",CONCATENATE("Okres ",OFFSET(List1!G$11,tisk!A1011,0),"
","Právní forma","
",OFFSET(List1!H$11,tisk!A1011,0),"
","IČO ",OFFSET(List1!I$11,tisk!A1011,0),"
 ","B.Ú. ",OFFSET(List1!J$11,tisk!A1011,0)))</f>
        <v/>
      </c>
      <c r="D1013" s="5" t="str">
        <f ca="1">IF(B1012="","",OFFSET(List1!M$11,tisk!A1011,0))</f>
        <v/>
      </c>
      <c r="E1013" s="199"/>
      <c r="F1013" s="47"/>
      <c r="G1013" s="191"/>
      <c r="H1013" s="200"/>
      <c r="I1013" s="198"/>
      <c r="J1013" s="198"/>
      <c r="K1013" s="198"/>
      <c r="L1013" s="198"/>
      <c r="M1013" s="191"/>
      <c r="N1013" s="176"/>
      <c r="O1013" s="176"/>
      <c r="P1013" s="176"/>
    </row>
    <row r="1014" spans="1:16" s="2" customFormat="1" x14ac:dyDescent="0.25">
      <c r="A1014" s="51">
        <f>ROW()/3-1</f>
        <v>337</v>
      </c>
      <c r="B1014" s="198"/>
      <c r="C1014" s="3" t="str">
        <f ca="1">IF(B1012="","",CONCATENATE("Zástupce","
",OFFSET(List1!K$11,tisk!A1011,0)))</f>
        <v/>
      </c>
      <c r="D1014" s="5" t="str">
        <f ca="1">IF(B1012="","",CONCATENATE("Dotace bude použita na:",OFFSET(List1!N$11,tisk!A1011,0)))</f>
        <v/>
      </c>
      <c r="E1014" s="199"/>
      <c r="F1014" s="48" t="str">
        <f ca="1">IF(B1012="","",OFFSET(List1!Q$11,tisk!A1011,0))</f>
        <v/>
      </c>
      <c r="G1014" s="191"/>
      <c r="H1014" s="200"/>
      <c r="I1014" s="198"/>
      <c r="J1014" s="198"/>
      <c r="K1014" s="198"/>
      <c r="L1014" s="198"/>
      <c r="M1014" s="191"/>
      <c r="N1014" s="176"/>
      <c r="O1014" s="176"/>
      <c r="P1014" s="176"/>
    </row>
    <row r="1015" spans="1:16" s="2" customFormat="1" x14ac:dyDescent="0.25">
      <c r="A1015" s="51"/>
      <c r="B1015" s="198" t="str">
        <f ca="1">IF(OFFSET(List1!B$11,tisk!A1014,0)&gt;0,OFFSET(List1!B$11,tisk!A1014,0),"")</f>
        <v/>
      </c>
      <c r="C1015" s="3" t="str">
        <f ca="1">IF(B1015="","",CONCATENATE(OFFSET(List1!C$11,tisk!A1014,0),"
",OFFSET(List1!D$11,tisk!A1014,0),"
",OFFSET(List1!E$11,tisk!A1014,0),"
",OFFSET(List1!F$11,tisk!A1014,0)))</f>
        <v/>
      </c>
      <c r="D1015" s="64" t="str">
        <f ca="1">IF(B1015="","",OFFSET(List1!L$11,tisk!A1014,0))</f>
        <v/>
      </c>
      <c r="E1015" s="199" t="str">
        <f ca="1">IF(B1015="","",OFFSET(List1!O$11,tisk!A1014,0))</f>
        <v/>
      </c>
      <c r="F1015" s="48" t="str">
        <f ca="1">IF(B1015="","",OFFSET(List1!P$11,tisk!A1014,0))</f>
        <v/>
      </c>
      <c r="G1015" s="191" t="str">
        <f ca="1">IF(B1015="","",OFFSET(List1!R$11,tisk!A1014,0))</f>
        <v/>
      </c>
      <c r="H1015" s="200" t="str">
        <f ca="1">IF(B1015="","",OFFSET(List1!S$11,tisk!A1014,0))</f>
        <v/>
      </c>
      <c r="I1015" s="198" t="str">
        <f ca="1">IF(B1015="","",OFFSET(List1!T$11,tisk!A1014,0))</f>
        <v/>
      </c>
      <c r="J1015" s="198" t="str">
        <f ca="1">IF(B1015="","",OFFSET(List1!U$11,tisk!A1014,0))</f>
        <v/>
      </c>
      <c r="K1015" s="198" t="str">
        <f ca="1">IF(B1015="","",OFFSET(List1!V$11,tisk!A1014,0))</f>
        <v/>
      </c>
      <c r="L1015" s="198" t="str">
        <f ca="1">IF(B1015="","",OFFSET(List1!W$11,tisk!A1014,0))</f>
        <v/>
      </c>
      <c r="M1015" s="191" t="str">
        <f ca="1">IF(B1015="","",OFFSET(List1!X$11,tisk!A1014,0))</f>
        <v/>
      </c>
      <c r="N1015" s="176"/>
      <c r="O1015" s="176"/>
      <c r="P1015" s="176"/>
    </row>
    <row r="1016" spans="1:16" s="2" customFormat="1" x14ac:dyDescent="0.25">
      <c r="A1016" s="51"/>
      <c r="B1016" s="198"/>
      <c r="C1016" s="3" t="str">
        <f ca="1">IF(B1015="","",CONCATENATE("Okres ",OFFSET(List1!G$11,tisk!A1014,0),"
","Právní forma","
",OFFSET(List1!H$11,tisk!A1014,0),"
","IČO ",OFFSET(List1!I$11,tisk!A1014,0),"
 ","B.Ú. ",OFFSET(List1!J$11,tisk!A1014,0)))</f>
        <v/>
      </c>
      <c r="D1016" s="5" t="str">
        <f ca="1">IF(B1015="","",OFFSET(List1!M$11,tisk!A1014,0))</f>
        <v/>
      </c>
      <c r="E1016" s="199"/>
      <c r="F1016" s="47"/>
      <c r="G1016" s="191"/>
      <c r="H1016" s="200"/>
      <c r="I1016" s="198"/>
      <c r="J1016" s="198"/>
      <c r="K1016" s="198"/>
      <c r="L1016" s="198"/>
      <c r="M1016" s="191"/>
      <c r="N1016" s="176"/>
      <c r="O1016" s="176"/>
      <c r="P1016" s="176"/>
    </row>
    <row r="1017" spans="1:16" s="2" customFormat="1" x14ac:dyDescent="0.25">
      <c r="A1017" s="51">
        <f>ROW()/3-1</f>
        <v>338</v>
      </c>
      <c r="B1017" s="198"/>
      <c r="C1017" s="3" t="str">
        <f ca="1">IF(B1015="","",CONCATENATE("Zástupce","
",OFFSET(List1!K$11,tisk!A1014,0)))</f>
        <v/>
      </c>
      <c r="D1017" s="5" t="str">
        <f ca="1">IF(B1015="","",CONCATENATE("Dotace bude použita na:",OFFSET(List1!N$11,tisk!A1014,0)))</f>
        <v/>
      </c>
      <c r="E1017" s="199"/>
      <c r="F1017" s="48" t="str">
        <f ca="1">IF(B1015="","",OFFSET(List1!Q$11,tisk!A1014,0))</f>
        <v/>
      </c>
      <c r="G1017" s="191"/>
      <c r="H1017" s="200"/>
      <c r="I1017" s="198"/>
      <c r="J1017" s="198"/>
      <c r="K1017" s="198"/>
      <c r="L1017" s="198"/>
      <c r="M1017" s="191"/>
      <c r="N1017" s="176"/>
      <c r="O1017" s="176"/>
      <c r="P1017" s="176"/>
    </row>
    <row r="1018" spans="1:16" s="2" customFormat="1" x14ac:dyDescent="0.25">
      <c r="A1018" s="51"/>
      <c r="B1018" s="198" t="str">
        <f ca="1">IF(OFFSET(List1!B$11,tisk!A1017,0)&gt;0,OFFSET(List1!B$11,tisk!A1017,0),"")</f>
        <v/>
      </c>
      <c r="C1018" s="3" t="str">
        <f ca="1">IF(B1018="","",CONCATENATE(OFFSET(List1!C$11,tisk!A1017,0),"
",OFFSET(List1!D$11,tisk!A1017,0),"
",OFFSET(List1!E$11,tisk!A1017,0),"
",OFFSET(List1!F$11,tisk!A1017,0)))</f>
        <v/>
      </c>
      <c r="D1018" s="64" t="str">
        <f ca="1">IF(B1018="","",OFFSET(List1!L$11,tisk!A1017,0))</f>
        <v/>
      </c>
      <c r="E1018" s="199" t="str">
        <f ca="1">IF(B1018="","",OFFSET(List1!O$11,tisk!A1017,0))</f>
        <v/>
      </c>
      <c r="F1018" s="48" t="str">
        <f ca="1">IF(B1018="","",OFFSET(List1!P$11,tisk!A1017,0))</f>
        <v/>
      </c>
      <c r="G1018" s="191" t="str">
        <f ca="1">IF(B1018="","",OFFSET(List1!R$11,tisk!A1017,0))</f>
        <v/>
      </c>
      <c r="H1018" s="200" t="str">
        <f ca="1">IF(B1018="","",OFFSET(List1!S$11,tisk!A1017,0))</f>
        <v/>
      </c>
      <c r="I1018" s="198" t="str">
        <f ca="1">IF(B1018="","",OFFSET(List1!T$11,tisk!A1017,0))</f>
        <v/>
      </c>
      <c r="J1018" s="198" t="str">
        <f ca="1">IF(B1018="","",OFFSET(List1!U$11,tisk!A1017,0))</f>
        <v/>
      </c>
      <c r="K1018" s="198" t="str">
        <f ca="1">IF(B1018="","",OFFSET(List1!V$11,tisk!A1017,0))</f>
        <v/>
      </c>
      <c r="L1018" s="198" t="str">
        <f ca="1">IF(B1018="","",OFFSET(List1!W$11,tisk!A1017,0))</f>
        <v/>
      </c>
      <c r="M1018" s="191" t="str">
        <f ca="1">IF(B1018="","",OFFSET(List1!X$11,tisk!A1017,0))</f>
        <v/>
      </c>
      <c r="N1018" s="176"/>
      <c r="O1018" s="176"/>
      <c r="P1018" s="176"/>
    </row>
    <row r="1019" spans="1:16" s="2" customFormat="1" x14ac:dyDescent="0.25">
      <c r="A1019" s="51"/>
      <c r="B1019" s="198"/>
      <c r="C1019" s="3" t="str">
        <f ca="1">IF(B1018="","",CONCATENATE("Okres ",OFFSET(List1!G$11,tisk!A1017,0),"
","Právní forma","
",OFFSET(List1!H$11,tisk!A1017,0),"
","IČO ",OFFSET(List1!I$11,tisk!A1017,0),"
 ","B.Ú. ",OFFSET(List1!J$11,tisk!A1017,0)))</f>
        <v/>
      </c>
      <c r="D1019" s="5" t="str">
        <f ca="1">IF(B1018="","",OFFSET(List1!M$11,tisk!A1017,0))</f>
        <v/>
      </c>
      <c r="E1019" s="199"/>
      <c r="F1019" s="47"/>
      <c r="G1019" s="191"/>
      <c r="H1019" s="200"/>
      <c r="I1019" s="198"/>
      <c r="J1019" s="198"/>
      <c r="K1019" s="198"/>
      <c r="L1019" s="198"/>
      <c r="M1019" s="191"/>
      <c r="N1019" s="176"/>
      <c r="O1019" s="176"/>
      <c r="P1019" s="176"/>
    </row>
    <row r="1020" spans="1:16" s="2" customFormat="1" x14ac:dyDescent="0.25">
      <c r="A1020" s="51">
        <f>ROW()/3-1</f>
        <v>339</v>
      </c>
      <c r="B1020" s="198"/>
      <c r="C1020" s="3" t="str">
        <f ca="1">IF(B1018="","",CONCATENATE("Zástupce","
",OFFSET(List1!K$11,tisk!A1017,0)))</f>
        <v/>
      </c>
      <c r="D1020" s="5" t="str">
        <f ca="1">IF(B1018="","",CONCATENATE("Dotace bude použita na:",OFFSET(List1!N$11,tisk!A1017,0)))</f>
        <v/>
      </c>
      <c r="E1020" s="199"/>
      <c r="F1020" s="48" t="str">
        <f ca="1">IF(B1018="","",OFFSET(List1!Q$11,tisk!A1017,0))</f>
        <v/>
      </c>
      <c r="G1020" s="191"/>
      <c r="H1020" s="200"/>
      <c r="I1020" s="198"/>
      <c r="J1020" s="198"/>
      <c r="K1020" s="198"/>
      <c r="L1020" s="198"/>
      <c r="M1020" s="191"/>
      <c r="N1020" s="176"/>
      <c r="O1020" s="176"/>
      <c r="P1020" s="176"/>
    </row>
    <row r="1021" spans="1:16" s="2" customFormat="1" x14ac:dyDescent="0.25">
      <c r="A1021" s="51"/>
      <c r="B1021" s="198" t="str">
        <f ca="1">IF(OFFSET(List1!B$11,tisk!A1020,0)&gt;0,OFFSET(List1!B$11,tisk!A1020,0),"")</f>
        <v/>
      </c>
      <c r="C1021" s="3" t="str">
        <f ca="1">IF(B1021="","",CONCATENATE(OFFSET(List1!C$11,tisk!A1020,0),"
",OFFSET(List1!D$11,tisk!A1020,0),"
",OFFSET(List1!E$11,tisk!A1020,0),"
",OFFSET(List1!F$11,tisk!A1020,0)))</f>
        <v/>
      </c>
      <c r="D1021" s="64" t="str">
        <f ca="1">IF(B1021="","",OFFSET(List1!L$11,tisk!A1020,0))</f>
        <v/>
      </c>
      <c r="E1021" s="199" t="str">
        <f ca="1">IF(B1021="","",OFFSET(List1!O$11,tisk!A1020,0))</f>
        <v/>
      </c>
      <c r="F1021" s="48" t="str">
        <f ca="1">IF(B1021="","",OFFSET(List1!P$11,tisk!A1020,0))</f>
        <v/>
      </c>
      <c r="G1021" s="191" t="str">
        <f ca="1">IF(B1021="","",OFFSET(List1!R$11,tisk!A1020,0))</f>
        <v/>
      </c>
      <c r="H1021" s="200" t="str">
        <f ca="1">IF(B1021="","",OFFSET(List1!S$11,tisk!A1020,0))</f>
        <v/>
      </c>
      <c r="I1021" s="198" t="str">
        <f ca="1">IF(B1021="","",OFFSET(List1!T$11,tisk!A1020,0))</f>
        <v/>
      </c>
      <c r="J1021" s="198" t="str">
        <f ca="1">IF(B1021="","",OFFSET(List1!U$11,tisk!A1020,0))</f>
        <v/>
      </c>
      <c r="K1021" s="198" t="str">
        <f ca="1">IF(B1021="","",OFFSET(List1!V$11,tisk!A1020,0))</f>
        <v/>
      </c>
      <c r="L1021" s="198" t="str">
        <f ca="1">IF(B1021="","",OFFSET(List1!W$11,tisk!A1020,0))</f>
        <v/>
      </c>
      <c r="M1021" s="191" t="str">
        <f ca="1">IF(B1021="","",OFFSET(List1!X$11,tisk!A1020,0))</f>
        <v/>
      </c>
      <c r="N1021" s="176"/>
      <c r="O1021" s="176"/>
      <c r="P1021" s="176"/>
    </row>
    <row r="1022" spans="1:16" s="2" customFormat="1" x14ac:dyDescent="0.25">
      <c r="A1022" s="51"/>
      <c r="B1022" s="198"/>
      <c r="C1022" s="3" t="str">
        <f ca="1">IF(B1021="","",CONCATENATE("Okres ",OFFSET(List1!G$11,tisk!A1020,0),"
","Právní forma","
",OFFSET(List1!H$11,tisk!A1020,0),"
","IČO ",OFFSET(List1!I$11,tisk!A1020,0),"
 ","B.Ú. ",OFFSET(List1!J$11,tisk!A1020,0)))</f>
        <v/>
      </c>
      <c r="D1022" s="5" t="str">
        <f ca="1">IF(B1021="","",OFFSET(List1!M$11,tisk!A1020,0))</f>
        <v/>
      </c>
      <c r="E1022" s="199"/>
      <c r="F1022" s="47"/>
      <c r="G1022" s="191"/>
      <c r="H1022" s="200"/>
      <c r="I1022" s="198"/>
      <c r="J1022" s="198"/>
      <c r="K1022" s="198"/>
      <c r="L1022" s="198"/>
      <c r="M1022" s="191"/>
      <c r="N1022" s="176"/>
      <c r="O1022" s="176"/>
      <c r="P1022" s="176"/>
    </row>
    <row r="1023" spans="1:16" s="2" customFormat="1" x14ac:dyDescent="0.25">
      <c r="A1023" s="51">
        <f>ROW()/3-1</f>
        <v>340</v>
      </c>
      <c r="B1023" s="198"/>
      <c r="C1023" s="3" t="str">
        <f ca="1">IF(B1021="","",CONCATENATE("Zástupce","
",OFFSET(List1!K$11,tisk!A1020,0)))</f>
        <v/>
      </c>
      <c r="D1023" s="5" t="str">
        <f ca="1">IF(B1021="","",CONCATENATE("Dotace bude použita na:",OFFSET(List1!N$11,tisk!A1020,0)))</f>
        <v/>
      </c>
      <c r="E1023" s="199"/>
      <c r="F1023" s="48" t="str">
        <f ca="1">IF(B1021="","",OFFSET(List1!Q$11,tisk!A1020,0))</f>
        <v/>
      </c>
      <c r="G1023" s="191"/>
      <c r="H1023" s="200"/>
      <c r="I1023" s="198"/>
      <c r="J1023" s="198"/>
      <c r="K1023" s="198"/>
      <c r="L1023" s="198"/>
      <c r="M1023" s="191"/>
      <c r="N1023" s="176"/>
      <c r="O1023" s="176"/>
      <c r="P1023" s="176"/>
    </row>
    <row r="1024" spans="1:16" s="2" customFormat="1" x14ac:dyDescent="0.25">
      <c r="A1024" s="51"/>
      <c r="B1024" s="198" t="str">
        <f ca="1">IF(OFFSET(List1!B$11,tisk!A1023,0)&gt;0,OFFSET(List1!B$11,tisk!A1023,0),"")</f>
        <v/>
      </c>
      <c r="C1024" s="3" t="str">
        <f ca="1">IF(B1024="","",CONCATENATE(OFFSET(List1!C$11,tisk!A1023,0),"
",OFFSET(List1!D$11,tisk!A1023,0),"
",OFFSET(List1!E$11,tisk!A1023,0),"
",OFFSET(List1!F$11,tisk!A1023,0)))</f>
        <v/>
      </c>
      <c r="D1024" s="64" t="str">
        <f ca="1">IF(B1024="","",OFFSET(List1!L$11,tisk!A1023,0))</f>
        <v/>
      </c>
      <c r="E1024" s="199" t="str">
        <f ca="1">IF(B1024="","",OFFSET(List1!O$11,tisk!A1023,0))</f>
        <v/>
      </c>
      <c r="F1024" s="48" t="str">
        <f ca="1">IF(B1024="","",OFFSET(List1!P$11,tisk!A1023,0))</f>
        <v/>
      </c>
      <c r="G1024" s="191" t="str">
        <f ca="1">IF(B1024="","",OFFSET(List1!R$11,tisk!A1023,0))</f>
        <v/>
      </c>
      <c r="H1024" s="200" t="str">
        <f ca="1">IF(B1024="","",OFFSET(List1!S$11,tisk!A1023,0))</f>
        <v/>
      </c>
      <c r="I1024" s="198" t="str">
        <f ca="1">IF(B1024="","",OFFSET(List1!T$11,tisk!A1023,0))</f>
        <v/>
      </c>
      <c r="J1024" s="198" t="str">
        <f ca="1">IF(B1024="","",OFFSET(List1!U$11,tisk!A1023,0))</f>
        <v/>
      </c>
      <c r="K1024" s="198" t="str">
        <f ca="1">IF(B1024="","",OFFSET(List1!V$11,tisk!A1023,0))</f>
        <v/>
      </c>
      <c r="L1024" s="198" t="str">
        <f ca="1">IF(B1024="","",OFFSET(List1!W$11,tisk!A1023,0))</f>
        <v/>
      </c>
      <c r="M1024" s="191" t="str">
        <f ca="1">IF(B1024="","",OFFSET(List1!X$11,tisk!A1023,0))</f>
        <v/>
      </c>
      <c r="N1024" s="176"/>
      <c r="O1024" s="176"/>
      <c r="P1024" s="176"/>
    </row>
    <row r="1025" spans="1:16" s="2" customFormat="1" x14ac:dyDescent="0.25">
      <c r="A1025" s="51"/>
      <c r="B1025" s="198"/>
      <c r="C1025" s="3" t="str">
        <f ca="1">IF(B1024="","",CONCATENATE("Okres ",OFFSET(List1!G$11,tisk!A1023,0),"
","Právní forma","
",OFFSET(List1!H$11,tisk!A1023,0),"
","IČO ",OFFSET(List1!I$11,tisk!A1023,0),"
 ","B.Ú. ",OFFSET(List1!J$11,tisk!A1023,0)))</f>
        <v/>
      </c>
      <c r="D1025" s="5" t="str">
        <f ca="1">IF(B1024="","",OFFSET(List1!M$11,tisk!A1023,0))</f>
        <v/>
      </c>
      <c r="E1025" s="199"/>
      <c r="F1025" s="47"/>
      <c r="G1025" s="191"/>
      <c r="H1025" s="200"/>
      <c r="I1025" s="198"/>
      <c r="J1025" s="198"/>
      <c r="K1025" s="198"/>
      <c r="L1025" s="198"/>
      <c r="M1025" s="191"/>
      <c r="N1025" s="176"/>
      <c r="O1025" s="176"/>
      <c r="P1025" s="176"/>
    </row>
    <row r="1026" spans="1:16" s="2" customFormat="1" x14ac:dyDescent="0.25">
      <c r="A1026" s="51">
        <f>ROW()/3-1</f>
        <v>341</v>
      </c>
      <c r="B1026" s="198"/>
      <c r="C1026" s="3" t="str">
        <f ca="1">IF(B1024="","",CONCATENATE("Zástupce","
",OFFSET(List1!K$11,tisk!A1023,0)))</f>
        <v/>
      </c>
      <c r="D1026" s="5" t="str">
        <f ca="1">IF(B1024="","",CONCATENATE("Dotace bude použita na:",OFFSET(List1!N$11,tisk!A1023,0)))</f>
        <v/>
      </c>
      <c r="E1026" s="199"/>
      <c r="F1026" s="48" t="str">
        <f ca="1">IF(B1024="","",OFFSET(List1!Q$11,tisk!A1023,0))</f>
        <v/>
      </c>
      <c r="G1026" s="191"/>
      <c r="H1026" s="200"/>
      <c r="I1026" s="198"/>
      <c r="J1026" s="198"/>
      <c r="K1026" s="198"/>
      <c r="L1026" s="198"/>
      <c r="M1026" s="191"/>
      <c r="N1026" s="176"/>
      <c r="O1026" s="176"/>
      <c r="P1026" s="176"/>
    </row>
    <row r="1027" spans="1:16" s="2" customFormat="1" x14ac:dyDescent="0.25">
      <c r="A1027" s="51"/>
      <c r="B1027" s="198" t="str">
        <f ca="1">IF(OFFSET(List1!B$11,tisk!A1026,0)&gt;0,OFFSET(List1!B$11,tisk!A1026,0),"")</f>
        <v/>
      </c>
      <c r="C1027" s="3" t="str">
        <f ca="1">IF(B1027="","",CONCATENATE(OFFSET(List1!C$11,tisk!A1026,0),"
",OFFSET(List1!D$11,tisk!A1026,0),"
",OFFSET(List1!E$11,tisk!A1026,0),"
",OFFSET(List1!F$11,tisk!A1026,0)))</f>
        <v/>
      </c>
      <c r="D1027" s="64" t="str">
        <f ca="1">IF(B1027="","",OFFSET(List1!L$11,tisk!A1026,0))</f>
        <v/>
      </c>
      <c r="E1027" s="199" t="str">
        <f ca="1">IF(B1027="","",OFFSET(List1!O$11,tisk!A1026,0))</f>
        <v/>
      </c>
      <c r="F1027" s="48" t="str">
        <f ca="1">IF(B1027="","",OFFSET(List1!P$11,tisk!A1026,0))</f>
        <v/>
      </c>
      <c r="G1027" s="191" t="str">
        <f ca="1">IF(B1027="","",OFFSET(List1!R$11,tisk!A1026,0))</f>
        <v/>
      </c>
      <c r="H1027" s="200" t="str">
        <f ca="1">IF(B1027="","",OFFSET(List1!S$11,tisk!A1026,0))</f>
        <v/>
      </c>
      <c r="I1027" s="198" t="str">
        <f ca="1">IF(B1027="","",OFFSET(List1!T$11,tisk!A1026,0))</f>
        <v/>
      </c>
      <c r="J1027" s="198" t="str">
        <f ca="1">IF(B1027="","",OFFSET(List1!U$11,tisk!A1026,0))</f>
        <v/>
      </c>
      <c r="K1027" s="198" t="str">
        <f ca="1">IF(B1027="","",OFFSET(List1!V$11,tisk!A1026,0))</f>
        <v/>
      </c>
      <c r="L1027" s="198" t="str">
        <f ca="1">IF(B1027="","",OFFSET(List1!W$11,tisk!A1026,0))</f>
        <v/>
      </c>
      <c r="M1027" s="191" t="str">
        <f ca="1">IF(B1027="","",OFFSET(List1!X$11,tisk!A1026,0))</f>
        <v/>
      </c>
      <c r="N1027" s="176"/>
      <c r="O1027" s="176"/>
      <c r="P1027" s="176"/>
    </row>
    <row r="1028" spans="1:16" s="2" customFormat="1" x14ac:dyDescent="0.25">
      <c r="A1028" s="51"/>
      <c r="B1028" s="198"/>
      <c r="C1028" s="3" t="str">
        <f ca="1">IF(B1027="","",CONCATENATE("Okres ",OFFSET(List1!G$11,tisk!A1026,0),"
","Právní forma","
",OFFSET(List1!H$11,tisk!A1026,0),"
","IČO ",OFFSET(List1!I$11,tisk!A1026,0),"
 ","B.Ú. ",OFFSET(List1!J$11,tisk!A1026,0)))</f>
        <v/>
      </c>
      <c r="D1028" s="5" t="str">
        <f ca="1">IF(B1027="","",OFFSET(List1!M$11,tisk!A1026,0))</f>
        <v/>
      </c>
      <c r="E1028" s="199"/>
      <c r="F1028" s="47"/>
      <c r="G1028" s="191"/>
      <c r="H1028" s="200"/>
      <c r="I1028" s="198"/>
      <c r="J1028" s="198"/>
      <c r="K1028" s="198"/>
      <c r="L1028" s="198"/>
      <c r="M1028" s="191"/>
      <c r="N1028" s="176"/>
      <c r="O1028" s="176"/>
      <c r="P1028" s="176"/>
    </row>
    <row r="1029" spans="1:16" s="2" customFormat="1" x14ac:dyDescent="0.25">
      <c r="A1029" s="51">
        <f>ROW()/3-1</f>
        <v>342</v>
      </c>
      <c r="B1029" s="198"/>
      <c r="C1029" s="3" t="str">
        <f ca="1">IF(B1027="","",CONCATENATE("Zástupce","
",OFFSET(List1!K$11,tisk!A1026,0)))</f>
        <v/>
      </c>
      <c r="D1029" s="5" t="str">
        <f ca="1">IF(B1027="","",CONCATENATE("Dotace bude použita na:",OFFSET(List1!N$11,tisk!A1026,0)))</f>
        <v/>
      </c>
      <c r="E1029" s="199"/>
      <c r="F1029" s="48" t="str">
        <f ca="1">IF(B1027="","",OFFSET(List1!Q$11,tisk!A1026,0))</f>
        <v/>
      </c>
      <c r="G1029" s="191"/>
      <c r="H1029" s="200"/>
      <c r="I1029" s="198"/>
      <c r="J1029" s="198"/>
      <c r="K1029" s="198"/>
      <c r="L1029" s="198"/>
      <c r="M1029" s="191"/>
      <c r="N1029" s="176"/>
      <c r="O1029" s="176"/>
      <c r="P1029" s="176"/>
    </row>
    <row r="1030" spans="1:16" s="2" customFormat="1" x14ac:dyDescent="0.25">
      <c r="A1030" s="51"/>
      <c r="B1030" s="198" t="str">
        <f ca="1">IF(OFFSET(List1!B$11,tisk!A1029,0)&gt;0,OFFSET(List1!B$11,tisk!A1029,0),"")</f>
        <v/>
      </c>
      <c r="C1030" s="3" t="str">
        <f ca="1">IF(B1030="","",CONCATENATE(OFFSET(List1!C$11,tisk!A1029,0),"
",OFFSET(List1!D$11,tisk!A1029,0),"
",OFFSET(List1!E$11,tisk!A1029,0),"
",OFFSET(List1!F$11,tisk!A1029,0)))</f>
        <v/>
      </c>
      <c r="D1030" s="64" t="str">
        <f ca="1">IF(B1030="","",OFFSET(List1!L$11,tisk!A1029,0))</f>
        <v/>
      </c>
      <c r="E1030" s="199" t="str">
        <f ca="1">IF(B1030="","",OFFSET(List1!O$11,tisk!A1029,0))</f>
        <v/>
      </c>
      <c r="F1030" s="48" t="str">
        <f ca="1">IF(B1030="","",OFFSET(List1!P$11,tisk!A1029,0))</f>
        <v/>
      </c>
      <c r="G1030" s="191" t="str">
        <f ca="1">IF(B1030="","",OFFSET(List1!R$11,tisk!A1029,0))</f>
        <v/>
      </c>
      <c r="H1030" s="200" t="str">
        <f ca="1">IF(B1030="","",OFFSET(List1!S$11,tisk!A1029,0))</f>
        <v/>
      </c>
      <c r="I1030" s="198" t="str">
        <f ca="1">IF(B1030="","",OFFSET(List1!T$11,tisk!A1029,0))</f>
        <v/>
      </c>
      <c r="J1030" s="198" t="str">
        <f ca="1">IF(B1030="","",OFFSET(List1!U$11,tisk!A1029,0))</f>
        <v/>
      </c>
      <c r="K1030" s="198" t="str">
        <f ca="1">IF(B1030="","",OFFSET(List1!V$11,tisk!A1029,0))</f>
        <v/>
      </c>
      <c r="L1030" s="198" t="str">
        <f ca="1">IF(B1030="","",OFFSET(List1!W$11,tisk!A1029,0))</f>
        <v/>
      </c>
      <c r="M1030" s="191" t="str">
        <f ca="1">IF(B1030="","",OFFSET(List1!X$11,tisk!A1029,0))</f>
        <v/>
      </c>
      <c r="N1030" s="176"/>
      <c r="O1030" s="176"/>
      <c r="P1030" s="176"/>
    </row>
    <row r="1031" spans="1:16" s="2" customFormat="1" x14ac:dyDescent="0.25">
      <c r="A1031" s="51"/>
      <c r="B1031" s="198"/>
      <c r="C1031" s="3" t="str">
        <f ca="1">IF(B1030="","",CONCATENATE("Okres ",OFFSET(List1!G$11,tisk!A1029,0),"
","Právní forma","
",OFFSET(List1!H$11,tisk!A1029,0),"
","IČO ",OFFSET(List1!I$11,tisk!A1029,0),"
 ","B.Ú. ",OFFSET(List1!J$11,tisk!A1029,0)))</f>
        <v/>
      </c>
      <c r="D1031" s="5" t="str">
        <f ca="1">IF(B1030="","",OFFSET(List1!M$11,tisk!A1029,0))</f>
        <v/>
      </c>
      <c r="E1031" s="199"/>
      <c r="F1031" s="47"/>
      <c r="G1031" s="191"/>
      <c r="H1031" s="200"/>
      <c r="I1031" s="198"/>
      <c r="J1031" s="198"/>
      <c r="K1031" s="198"/>
      <c r="L1031" s="198"/>
      <c r="M1031" s="191"/>
      <c r="N1031" s="176"/>
      <c r="O1031" s="176"/>
      <c r="P1031" s="176"/>
    </row>
    <row r="1032" spans="1:16" s="2" customFormat="1" x14ac:dyDescent="0.25">
      <c r="A1032" s="51">
        <f>ROW()/3-1</f>
        <v>343</v>
      </c>
      <c r="B1032" s="198"/>
      <c r="C1032" s="3" t="str">
        <f ca="1">IF(B1030="","",CONCATENATE("Zástupce","
",OFFSET(List1!K$11,tisk!A1029,0)))</f>
        <v/>
      </c>
      <c r="D1032" s="5" t="str">
        <f ca="1">IF(B1030="","",CONCATENATE("Dotace bude použita na:",OFFSET(List1!N$11,tisk!A1029,0)))</f>
        <v/>
      </c>
      <c r="E1032" s="199"/>
      <c r="F1032" s="48" t="str">
        <f ca="1">IF(B1030="","",OFFSET(List1!Q$11,tisk!A1029,0))</f>
        <v/>
      </c>
      <c r="G1032" s="191"/>
      <c r="H1032" s="200"/>
      <c r="I1032" s="198"/>
      <c r="J1032" s="198"/>
      <c r="K1032" s="198"/>
      <c r="L1032" s="198"/>
      <c r="M1032" s="191"/>
      <c r="N1032" s="176"/>
      <c r="O1032" s="176"/>
      <c r="P1032" s="176"/>
    </row>
    <row r="1033" spans="1:16" s="2" customFormat="1" x14ac:dyDescent="0.25">
      <c r="A1033" s="51"/>
      <c r="B1033" s="198" t="str">
        <f ca="1">IF(OFFSET(List1!B$11,tisk!A1032,0)&gt;0,OFFSET(List1!B$11,tisk!A1032,0),"")</f>
        <v/>
      </c>
      <c r="C1033" s="3" t="str">
        <f ca="1">IF(B1033="","",CONCATENATE(OFFSET(List1!C$11,tisk!A1032,0),"
",OFFSET(List1!D$11,tisk!A1032,0),"
",OFFSET(List1!E$11,tisk!A1032,0),"
",OFFSET(List1!F$11,tisk!A1032,0)))</f>
        <v/>
      </c>
      <c r="D1033" s="64" t="str">
        <f ca="1">IF(B1033="","",OFFSET(List1!L$11,tisk!A1032,0))</f>
        <v/>
      </c>
      <c r="E1033" s="199" t="str">
        <f ca="1">IF(B1033="","",OFFSET(List1!O$11,tisk!A1032,0))</f>
        <v/>
      </c>
      <c r="F1033" s="48" t="str">
        <f ca="1">IF(B1033="","",OFFSET(List1!P$11,tisk!A1032,0))</f>
        <v/>
      </c>
      <c r="G1033" s="191" t="str">
        <f ca="1">IF(B1033="","",OFFSET(List1!R$11,tisk!A1032,0))</f>
        <v/>
      </c>
      <c r="H1033" s="200" t="str">
        <f ca="1">IF(B1033="","",OFFSET(List1!S$11,tisk!A1032,0))</f>
        <v/>
      </c>
      <c r="I1033" s="198" t="str">
        <f ca="1">IF(B1033="","",OFFSET(List1!T$11,tisk!A1032,0))</f>
        <v/>
      </c>
      <c r="J1033" s="198" t="str">
        <f ca="1">IF(B1033="","",OFFSET(List1!U$11,tisk!A1032,0))</f>
        <v/>
      </c>
      <c r="K1033" s="198" t="str">
        <f ca="1">IF(B1033="","",OFFSET(List1!V$11,tisk!A1032,0))</f>
        <v/>
      </c>
      <c r="L1033" s="198" t="str">
        <f ca="1">IF(B1033="","",OFFSET(List1!W$11,tisk!A1032,0))</f>
        <v/>
      </c>
      <c r="M1033" s="191" t="str">
        <f ca="1">IF(B1033="","",OFFSET(List1!X$11,tisk!A1032,0))</f>
        <v/>
      </c>
      <c r="N1033" s="176"/>
      <c r="O1033" s="176"/>
      <c r="P1033" s="176"/>
    </row>
    <row r="1034" spans="1:16" s="2" customFormat="1" x14ac:dyDescent="0.25">
      <c r="A1034" s="51"/>
      <c r="B1034" s="198"/>
      <c r="C1034" s="3" t="str">
        <f ca="1">IF(B1033="","",CONCATENATE("Okres ",OFFSET(List1!G$11,tisk!A1032,0),"
","Právní forma","
",OFFSET(List1!H$11,tisk!A1032,0),"
","IČO ",OFFSET(List1!I$11,tisk!A1032,0),"
 ","B.Ú. ",OFFSET(List1!J$11,tisk!A1032,0)))</f>
        <v/>
      </c>
      <c r="D1034" s="5" t="str">
        <f ca="1">IF(B1033="","",OFFSET(List1!M$11,tisk!A1032,0))</f>
        <v/>
      </c>
      <c r="E1034" s="199"/>
      <c r="F1034" s="47"/>
      <c r="G1034" s="191"/>
      <c r="H1034" s="200"/>
      <c r="I1034" s="198"/>
      <c r="J1034" s="198"/>
      <c r="K1034" s="198"/>
      <c r="L1034" s="198"/>
      <c r="M1034" s="191"/>
      <c r="N1034" s="176"/>
      <c r="O1034" s="176"/>
      <c r="P1034" s="176"/>
    </row>
    <row r="1035" spans="1:16" s="2" customFormat="1" x14ac:dyDescent="0.25">
      <c r="A1035" s="51">
        <f>ROW()/3-1</f>
        <v>344</v>
      </c>
      <c r="B1035" s="198"/>
      <c r="C1035" s="3" t="str">
        <f ca="1">IF(B1033="","",CONCATENATE("Zástupce","
",OFFSET(List1!K$11,tisk!A1032,0)))</f>
        <v/>
      </c>
      <c r="D1035" s="5" t="str">
        <f ca="1">IF(B1033="","",CONCATENATE("Dotace bude použita na:",OFFSET(List1!N$11,tisk!A1032,0)))</f>
        <v/>
      </c>
      <c r="E1035" s="199"/>
      <c r="F1035" s="48" t="str">
        <f ca="1">IF(B1033="","",OFFSET(List1!Q$11,tisk!A1032,0))</f>
        <v/>
      </c>
      <c r="G1035" s="191"/>
      <c r="H1035" s="200"/>
      <c r="I1035" s="198"/>
      <c r="J1035" s="198"/>
      <c r="K1035" s="198"/>
      <c r="L1035" s="198"/>
      <c r="M1035" s="191"/>
      <c r="N1035" s="176"/>
      <c r="O1035" s="176"/>
      <c r="P1035" s="176"/>
    </row>
    <row r="1036" spans="1:16" s="2" customFormat="1" x14ac:dyDescent="0.25">
      <c r="A1036" s="51"/>
      <c r="B1036" s="198" t="str">
        <f ca="1">IF(OFFSET(List1!B$11,tisk!A1035,0)&gt;0,OFFSET(List1!B$11,tisk!A1035,0),"")</f>
        <v/>
      </c>
      <c r="C1036" s="3" t="str">
        <f ca="1">IF(B1036="","",CONCATENATE(OFFSET(List1!C$11,tisk!A1035,0),"
",OFFSET(List1!D$11,tisk!A1035,0),"
",OFFSET(List1!E$11,tisk!A1035,0),"
",OFFSET(List1!F$11,tisk!A1035,0)))</f>
        <v/>
      </c>
      <c r="D1036" s="64" t="str">
        <f ca="1">IF(B1036="","",OFFSET(List1!L$11,tisk!A1035,0))</f>
        <v/>
      </c>
      <c r="E1036" s="199" t="str">
        <f ca="1">IF(B1036="","",OFFSET(List1!O$11,tisk!A1035,0))</f>
        <v/>
      </c>
      <c r="F1036" s="48" t="str">
        <f ca="1">IF(B1036="","",OFFSET(List1!P$11,tisk!A1035,0))</f>
        <v/>
      </c>
      <c r="G1036" s="191" t="str">
        <f ca="1">IF(B1036="","",OFFSET(List1!R$11,tisk!A1035,0))</f>
        <v/>
      </c>
      <c r="H1036" s="200" t="str">
        <f ca="1">IF(B1036="","",OFFSET(List1!S$11,tisk!A1035,0))</f>
        <v/>
      </c>
      <c r="I1036" s="198" t="str">
        <f ca="1">IF(B1036="","",OFFSET(List1!T$11,tisk!A1035,0))</f>
        <v/>
      </c>
      <c r="J1036" s="198" t="str">
        <f ca="1">IF(B1036="","",OFFSET(List1!U$11,tisk!A1035,0))</f>
        <v/>
      </c>
      <c r="K1036" s="198" t="str">
        <f ca="1">IF(B1036="","",OFFSET(List1!V$11,tisk!A1035,0))</f>
        <v/>
      </c>
      <c r="L1036" s="198" t="str">
        <f ca="1">IF(B1036="","",OFFSET(List1!W$11,tisk!A1035,0))</f>
        <v/>
      </c>
      <c r="M1036" s="191" t="str">
        <f ca="1">IF(B1036="","",OFFSET(List1!X$11,tisk!A1035,0))</f>
        <v/>
      </c>
      <c r="N1036" s="176"/>
      <c r="O1036" s="176"/>
      <c r="P1036" s="176"/>
    </row>
    <row r="1037" spans="1:16" s="2" customFormat="1" x14ac:dyDescent="0.25">
      <c r="A1037" s="51"/>
      <c r="B1037" s="198"/>
      <c r="C1037" s="3" t="str">
        <f ca="1">IF(B1036="","",CONCATENATE("Okres ",OFFSET(List1!G$11,tisk!A1035,0),"
","Právní forma","
",OFFSET(List1!H$11,tisk!A1035,0),"
","IČO ",OFFSET(List1!I$11,tisk!A1035,0),"
 ","B.Ú. ",OFFSET(List1!J$11,tisk!A1035,0)))</f>
        <v/>
      </c>
      <c r="D1037" s="5" t="str">
        <f ca="1">IF(B1036="","",OFFSET(List1!M$11,tisk!A1035,0))</f>
        <v/>
      </c>
      <c r="E1037" s="199"/>
      <c r="F1037" s="47"/>
      <c r="G1037" s="191"/>
      <c r="H1037" s="200"/>
      <c r="I1037" s="198"/>
      <c r="J1037" s="198"/>
      <c r="K1037" s="198"/>
      <c r="L1037" s="198"/>
      <c r="M1037" s="191"/>
      <c r="N1037" s="176"/>
      <c r="O1037" s="176"/>
      <c r="P1037" s="176"/>
    </row>
    <row r="1038" spans="1:16" s="2" customFormat="1" x14ac:dyDescent="0.25">
      <c r="A1038" s="51">
        <f>ROW()/3-1</f>
        <v>345</v>
      </c>
      <c r="B1038" s="198"/>
      <c r="C1038" s="3" t="str">
        <f ca="1">IF(B1036="","",CONCATENATE("Zástupce","
",OFFSET(List1!K$11,tisk!A1035,0)))</f>
        <v/>
      </c>
      <c r="D1038" s="5" t="str">
        <f ca="1">IF(B1036="","",CONCATENATE("Dotace bude použita na:",OFFSET(List1!N$11,tisk!A1035,0)))</f>
        <v/>
      </c>
      <c r="E1038" s="199"/>
      <c r="F1038" s="48" t="str">
        <f ca="1">IF(B1036="","",OFFSET(List1!Q$11,tisk!A1035,0))</f>
        <v/>
      </c>
      <c r="G1038" s="191"/>
      <c r="H1038" s="200"/>
      <c r="I1038" s="198"/>
      <c r="J1038" s="198"/>
      <c r="K1038" s="198"/>
      <c r="L1038" s="198"/>
      <c r="M1038" s="191"/>
      <c r="N1038" s="176"/>
      <c r="O1038" s="176"/>
      <c r="P1038" s="176"/>
    </row>
    <row r="1039" spans="1:16" s="2" customFormat="1" x14ac:dyDescent="0.25">
      <c r="A1039" s="51"/>
      <c r="B1039" s="198" t="str">
        <f ca="1">IF(OFFSET(List1!B$11,tisk!A1038,0)&gt;0,OFFSET(List1!B$11,tisk!A1038,0),"")</f>
        <v/>
      </c>
      <c r="C1039" s="3" t="str">
        <f ca="1">IF(B1039="","",CONCATENATE(OFFSET(List1!C$11,tisk!A1038,0),"
",OFFSET(List1!D$11,tisk!A1038,0),"
",OFFSET(List1!E$11,tisk!A1038,0),"
",OFFSET(List1!F$11,tisk!A1038,0)))</f>
        <v/>
      </c>
      <c r="D1039" s="64" t="str">
        <f ca="1">IF(B1039="","",OFFSET(List1!L$11,tisk!A1038,0))</f>
        <v/>
      </c>
      <c r="E1039" s="199" t="str">
        <f ca="1">IF(B1039="","",OFFSET(List1!O$11,tisk!A1038,0))</f>
        <v/>
      </c>
      <c r="F1039" s="48" t="str">
        <f ca="1">IF(B1039="","",OFFSET(List1!P$11,tisk!A1038,0))</f>
        <v/>
      </c>
      <c r="G1039" s="191" t="str">
        <f ca="1">IF(B1039="","",OFFSET(List1!R$11,tisk!A1038,0))</f>
        <v/>
      </c>
      <c r="H1039" s="200" t="str">
        <f ca="1">IF(B1039="","",OFFSET(List1!S$11,tisk!A1038,0))</f>
        <v/>
      </c>
      <c r="I1039" s="198" t="str">
        <f ca="1">IF(B1039="","",OFFSET(List1!T$11,tisk!A1038,0))</f>
        <v/>
      </c>
      <c r="J1039" s="198" t="str">
        <f ca="1">IF(B1039="","",OFFSET(List1!U$11,tisk!A1038,0))</f>
        <v/>
      </c>
      <c r="K1039" s="198" t="str">
        <f ca="1">IF(B1039="","",OFFSET(List1!V$11,tisk!A1038,0))</f>
        <v/>
      </c>
      <c r="L1039" s="198" t="str">
        <f ca="1">IF(B1039="","",OFFSET(List1!W$11,tisk!A1038,0))</f>
        <v/>
      </c>
      <c r="M1039" s="191" t="str">
        <f ca="1">IF(B1039="","",OFFSET(List1!X$11,tisk!A1038,0))</f>
        <v/>
      </c>
      <c r="N1039" s="176"/>
      <c r="O1039" s="176"/>
      <c r="P1039" s="176"/>
    </row>
    <row r="1040" spans="1:16" s="2" customFormat="1" x14ac:dyDescent="0.25">
      <c r="A1040" s="51"/>
      <c r="B1040" s="198"/>
      <c r="C1040" s="3" t="str">
        <f ca="1">IF(B1039="","",CONCATENATE("Okres ",OFFSET(List1!G$11,tisk!A1038,0),"
","Právní forma","
",OFFSET(List1!H$11,tisk!A1038,0),"
","IČO ",OFFSET(List1!I$11,tisk!A1038,0),"
 ","B.Ú. ",OFFSET(List1!J$11,tisk!A1038,0)))</f>
        <v/>
      </c>
      <c r="D1040" s="5" t="str">
        <f ca="1">IF(B1039="","",OFFSET(List1!M$11,tisk!A1038,0))</f>
        <v/>
      </c>
      <c r="E1040" s="199"/>
      <c r="F1040" s="47"/>
      <c r="G1040" s="191"/>
      <c r="H1040" s="200"/>
      <c r="I1040" s="198"/>
      <c r="J1040" s="198"/>
      <c r="K1040" s="198"/>
      <c r="L1040" s="198"/>
      <c r="M1040" s="191"/>
      <c r="N1040" s="176"/>
      <c r="O1040" s="176"/>
      <c r="P1040" s="176"/>
    </row>
    <row r="1041" spans="1:16" s="2" customFormat="1" x14ac:dyDescent="0.25">
      <c r="A1041" s="51">
        <f>ROW()/3-1</f>
        <v>346</v>
      </c>
      <c r="B1041" s="198"/>
      <c r="C1041" s="3" t="str">
        <f ca="1">IF(B1039="","",CONCATENATE("Zástupce","
",OFFSET(List1!K$11,tisk!A1038,0)))</f>
        <v/>
      </c>
      <c r="D1041" s="5" t="str">
        <f ca="1">IF(B1039="","",CONCATENATE("Dotace bude použita na:",OFFSET(List1!N$11,tisk!A1038,0)))</f>
        <v/>
      </c>
      <c r="E1041" s="199"/>
      <c r="F1041" s="48" t="str">
        <f ca="1">IF(B1039="","",OFFSET(List1!Q$11,tisk!A1038,0))</f>
        <v/>
      </c>
      <c r="G1041" s="191"/>
      <c r="H1041" s="200"/>
      <c r="I1041" s="198"/>
      <c r="J1041" s="198"/>
      <c r="K1041" s="198"/>
      <c r="L1041" s="198"/>
      <c r="M1041" s="191"/>
      <c r="N1041" s="176"/>
      <c r="O1041" s="176"/>
      <c r="P1041" s="176"/>
    </row>
    <row r="1042" spans="1:16" s="2" customFormat="1" x14ac:dyDescent="0.25">
      <c r="A1042" s="51"/>
      <c r="B1042" s="198" t="str">
        <f ca="1">IF(OFFSET(List1!B$11,tisk!A1041,0)&gt;0,OFFSET(List1!B$11,tisk!A1041,0),"")</f>
        <v/>
      </c>
      <c r="C1042" s="3" t="str">
        <f ca="1">IF(B1042="","",CONCATENATE(OFFSET(List1!C$11,tisk!A1041,0),"
",OFFSET(List1!D$11,tisk!A1041,0),"
",OFFSET(List1!E$11,tisk!A1041,0),"
",OFFSET(List1!F$11,tisk!A1041,0)))</f>
        <v/>
      </c>
      <c r="D1042" s="64" t="str">
        <f ca="1">IF(B1042="","",OFFSET(List1!L$11,tisk!A1041,0))</f>
        <v/>
      </c>
      <c r="E1042" s="199" t="str">
        <f ca="1">IF(B1042="","",OFFSET(List1!O$11,tisk!A1041,0))</f>
        <v/>
      </c>
      <c r="F1042" s="48" t="str">
        <f ca="1">IF(B1042="","",OFFSET(List1!P$11,tisk!A1041,0))</f>
        <v/>
      </c>
      <c r="G1042" s="191" t="str">
        <f ca="1">IF(B1042="","",OFFSET(List1!R$11,tisk!A1041,0))</f>
        <v/>
      </c>
      <c r="H1042" s="200" t="str">
        <f ca="1">IF(B1042="","",OFFSET(List1!S$11,tisk!A1041,0))</f>
        <v/>
      </c>
      <c r="I1042" s="198" t="str">
        <f ca="1">IF(B1042="","",OFFSET(List1!T$11,tisk!A1041,0))</f>
        <v/>
      </c>
      <c r="J1042" s="198" t="str">
        <f ca="1">IF(B1042="","",OFFSET(List1!U$11,tisk!A1041,0))</f>
        <v/>
      </c>
      <c r="K1042" s="198" t="str">
        <f ca="1">IF(B1042="","",OFFSET(List1!V$11,tisk!A1041,0))</f>
        <v/>
      </c>
      <c r="L1042" s="198" t="str">
        <f ca="1">IF(B1042="","",OFFSET(List1!W$11,tisk!A1041,0))</f>
        <v/>
      </c>
      <c r="M1042" s="191" t="str">
        <f ca="1">IF(B1042="","",OFFSET(List1!X$11,tisk!A1041,0))</f>
        <v/>
      </c>
      <c r="N1042" s="176"/>
      <c r="O1042" s="176"/>
      <c r="P1042" s="176"/>
    </row>
    <row r="1043" spans="1:16" s="2" customFormat="1" x14ac:dyDescent="0.25">
      <c r="A1043" s="51"/>
      <c r="B1043" s="198"/>
      <c r="C1043" s="3" t="str">
        <f ca="1">IF(B1042="","",CONCATENATE("Okres ",OFFSET(List1!G$11,tisk!A1041,0),"
","Právní forma","
",OFFSET(List1!H$11,tisk!A1041,0),"
","IČO ",OFFSET(List1!I$11,tisk!A1041,0),"
 ","B.Ú. ",OFFSET(List1!J$11,tisk!A1041,0)))</f>
        <v/>
      </c>
      <c r="D1043" s="5" t="str">
        <f ca="1">IF(B1042="","",OFFSET(List1!M$11,tisk!A1041,0))</f>
        <v/>
      </c>
      <c r="E1043" s="199"/>
      <c r="F1043" s="47"/>
      <c r="G1043" s="191"/>
      <c r="H1043" s="200"/>
      <c r="I1043" s="198"/>
      <c r="J1043" s="198"/>
      <c r="K1043" s="198"/>
      <c r="L1043" s="198"/>
      <c r="M1043" s="191"/>
      <c r="N1043" s="176"/>
      <c r="O1043" s="176"/>
      <c r="P1043" s="176"/>
    </row>
    <row r="1044" spans="1:16" s="2" customFormat="1" x14ac:dyDescent="0.25">
      <c r="A1044" s="51">
        <f>ROW()/3-1</f>
        <v>347</v>
      </c>
      <c r="B1044" s="198"/>
      <c r="C1044" s="3" t="str">
        <f ca="1">IF(B1042="","",CONCATENATE("Zástupce","
",OFFSET(List1!K$11,tisk!A1041,0)))</f>
        <v/>
      </c>
      <c r="D1044" s="5" t="str">
        <f ca="1">IF(B1042="","",CONCATENATE("Dotace bude použita na:",OFFSET(List1!N$11,tisk!A1041,0)))</f>
        <v/>
      </c>
      <c r="E1044" s="199"/>
      <c r="F1044" s="48" t="str">
        <f ca="1">IF(B1042="","",OFFSET(List1!Q$11,tisk!A1041,0))</f>
        <v/>
      </c>
      <c r="G1044" s="191"/>
      <c r="H1044" s="200"/>
      <c r="I1044" s="198"/>
      <c r="J1044" s="198"/>
      <c r="K1044" s="198"/>
      <c r="L1044" s="198"/>
      <c r="M1044" s="191"/>
      <c r="N1044" s="176"/>
      <c r="O1044" s="176"/>
      <c r="P1044" s="176"/>
    </row>
    <row r="1045" spans="1:16" s="2" customFormat="1" x14ac:dyDescent="0.25">
      <c r="A1045" s="51"/>
      <c r="B1045" s="198" t="str">
        <f ca="1">IF(OFFSET(List1!B$11,tisk!A1044,0)&gt;0,OFFSET(List1!B$11,tisk!A1044,0),"")</f>
        <v/>
      </c>
      <c r="C1045" s="3" t="str">
        <f ca="1">IF(B1045="","",CONCATENATE(OFFSET(List1!C$11,tisk!A1044,0),"
",OFFSET(List1!D$11,tisk!A1044,0),"
",OFFSET(List1!E$11,tisk!A1044,0),"
",OFFSET(List1!F$11,tisk!A1044,0)))</f>
        <v/>
      </c>
      <c r="D1045" s="64" t="str">
        <f ca="1">IF(B1045="","",OFFSET(List1!L$11,tisk!A1044,0))</f>
        <v/>
      </c>
      <c r="E1045" s="199" t="str">
        <f ca="1">IF(B1045="","",OFFSET(List1!O$11,tisk!A1044,0))</f>
        <v/>
      </c>
      <c r="F1045" s="48" t="str">
        <f ca="1">IF(B1045="","",OFFSET(List1!P$11,tisk!A1044,0))</f>
        <v/>
      </c>
      <c r="G1045" s="191" t="str">
        <f ca="1">IF(B1045="","",OFFSET(List1!R$11,tisk!A1044,0))</f>
        <v/>
      </c>
      <c r="H1045" s="200" t="str">
        <f ca="1">IF(B1045="","",OFFSET(List1!S$11,tisk!A1044,0))</f>
        <v/>
      </c>
      <c r="I1045" s="198" t="str">
        <f ca="1">IF(B1045="","",OFFSET(List1!T$11,tisk!A1044,0))</f>
        <v/>
      </c>
      <c r="J1045" s="198" t="str">
        <f ca="1">IF(B1045="","",OFFSET(List1!U$11,tisk!A1044,0))</f>
        <v/>
      </c>
      <c r="K1045" s="198" t="str">
        <f ca="1">IF(B1045="","",OFFSET(List1!V$11,tisk!A1044,0))</f>
        <v/>
      </c>
      <c r="L1045" s="198" t="str">
        <f ca="1">IF(B1045="","",OFFSET(List1!W$11,tisk!A1044,0))</f>
        <v/>
      </c>
      <c r="M1045" s="191" t="str">
        <f ca="1">IF(B1045="","",OFFSET(List1!X$11,tisk!A1044,0))</f>
        <v/>
      </c>
      <c r="N1045" s="176"/>
      <c r="O1045" s="176"/>
      <c r="P1045" s="176"/>
    </row>
    <row r="1046" spans="1:16" s="2" customFormat="1" x14ac:dyDescent="0.25">
      <c r="A1046" s="51"/>
      <c r="B1046" s="198"/>
      <c r="C1046" s="3" t="str">
        <f ca="1">IF(B1045="","",CONCATENATE("Okres ",OFFSET(List1!G$11,tisk!A1044,0),"
","Právní forma","
",OFFSET(List1!H$11,tisk!A1044,0),"
","IČO ",OFFSET(List1!I$11,tisk!A1044,0),"
 ","B.Ú. ",OFFSET(List1!J$11,tisk!A1044,0)))</f>
        <v/>
      </c>
      <c r="D1046" s="5" t="str">
        <f ca="1">IF(B1045="","",OFFSET(List1!M$11,tisk!A1044,0))</f>
        <v/>
      </c>
      <c r="E1046" s="199"/>
      <c r="F1046" s="47"/>
      <c r="G1046" s="191"/>
      <c r="H1046" s="200"/>
      <c r="I1046" s="198"/>
      <c r="J1046" s="198"/>
      <c r="K1046" s="198"/>
      <c r="L1046" s="198"/>
      <c r="M1046" s="191"/>
      <c r="N1046" s="176"/>
      <c r="O1046" s="176"/>
      <c r="P1046" s="176"/>
    </row>
    <row r="1047" spans="1:16" s="2" customFormat="1" x14ac:dyDescent="0.25">
      <c r="A1047" s="51">
        <f>ROW()/3-1</f>
        <v>348</v>
      </c>
      <c r="B1047" s="198"/>
      <c r="C1047" s="3" t="str">
        <f ca="1">IF(B1045="","",CONCATENATE("Zástupce","
",OFFSET(List1!K$11,tisk!A1044,0)))</f>
        <v/>
      </c>
      <c r="D1047" s="5" t="str">
        <f ca="1">IF(B1045="","",CONCATENATE("Dotace bude použita na:",OFFSET(List1!N$11,tisk!A1044,0)))</f>
        <v/>
      </c>
      <c r="E1047" s="199"/>
      <c r="F1047" s="48" t="str">
        <f ca="1">IF(B1045="","",OFFSET(List1!Q$11,tisk!A1044,0))</f>
        <v/>
      </c>
      <c r="G1047" s="191"/>
      <c r="H1047" s="200"/>
      <c r="I1047" s="198"/>
      <c r="J1047" s="198"/>
      <c r="K1047" s="198"/>
      <c r="L1047" s="198"/>
      <c r="M1047" s="191"/>
      <c r="N1047" s="176"/>
      <c r="O1047" s="176"/>
      <c r="P1047" s="176"/>
    </row>
    <row r="1048" spans="1:16" s="2" customFormat="1" x14ac:dyDescent="0.25">
      <c r="A1048" s="51"/>
      <c r="B1048" s="198" t="str">
        <f ca="1">IF(OFFSET(List1!B$11,tisk!A1047,0)&gt;0,OFFSET(List1!B$11,tisk!A1047,0),"")</f>
        <v/>
      </c>
      <c r="C1048" s="3" t="str">
        <f ca="1">IF(B1048="","",CONCATENATE(OFFSET(List1!C$11,tisk!A1047,0),"
",OFFSET(List1!D$11,tisk!A1047,0),"
",OFFSET(List1!E$11,tisk!A1047,0),"
",OFFSET(List1!F$11,tisk!A1047,0)))</f>
        <v/>
      </c>
      <c r="D1048" s="64" t="str">
        <f ca="1">IF(B1048="","",OFFSET(List1!L$11,tisk!A1047,0))</f>
        <v/>
      </c>
      <c r="E1048" s="199" t="str">
        <f ca="1">IF(B1048="","",OFFSET(List1!O$11,tisk!A1047,0))</f>
        <v/>
      </c>
      <c r="F1048" s="48" t="str">
        <f ca="1">IF(B1048="","",OFFSET(List1!P$11,tisk!A1047,0))</f>
        <v/>
      </c>
      <c r="G1048" s="191" t="str">
        <f ca="1">IF(B1048="","",OFFSET(List1!R$11,tisk!A1047,0))</f>
        <v/>
      </c>
      <c r="H1048" s="200" t="str">
        <f ca="1">IF(B1048="","",OFFSET(List1!S$11,tisk!A1047,0))</f>
        <v/>
      </c>
      <c r="I1048" s="198" t="str">
        <f ca="1">IF(B1048="","",OFFSET(List1!T$11,tisk!A1047,0))</f>
        <v/>
      </c>
      <c r="J1048" s="198" t="str">
        <f ca="1">IF(B1048="","",OFFSET(List1!U$11,tisk!A1047,0))</f>
        <v/>
      </c>
      <c r="K1048" s="198" t="str">
        <f ca="1">IF(B1048="","",OFFSET(List1!V$11,tisk!A1047,0))</f>
        <v/>
      </c>
      <c r="L1048" s="198" t="str">
        <f ca="1">IF(B1048="","",OFFSET(List1!W$11,tisk!A1047,0))</f>
        <v/>
      </c>
      <c r="M1048" s="191" t="str">
        <f ca="1">IF(B1048="","",OFFSET(List1!X$11,tisk!A1047,0))</f>
        <v/>
      </c>
      <c r="N1048" s="176"/>
      <c r="O1048" s="176"/>
      <c r="P1048" s="176"/>
    </row>
    <row r="1049" spans="1:16" s="2" customFormat="1" x14ac:dyDescent="0.25">
      <c r="A1049" s="51"/>
      <c r="B1049" s="198"/>
      <c r="C1049" s="3" t="str">
        <f ca="1">IF(B1048="","",CONCATENATE("Okres ",OFFSET(List1!G$11,tisk!A1047,0),"
","Právní forma","
",OFFSET(List1!H$11,tisk!A1047,0),"
","IČO ",OFFSET(List1!I$11,tisk!A1047,0),"
 ","B.Ú. ",OFFSET(List1!J$11,tisk!A1047,0)))</f>
        <v/>
      </c>
      <c r="D1049" s="5" t="str">
        <f ca="1">IF(B1048="","",OFFSET(List1!M$11,tisk!A1047,0))</f>
        <v/>
      </c>
      <c r="E1049" s="199"/>
      <c r="F1049" s="47"/>
      <c r="G1049" s="191"/>
      <c r="H1049" s="200"/>
      <c r="I1049" s="198"/>
      <c r="J1049" s="198"/>
      <c r="K1049" s="198"/>
      <c r="L1049" s="198"/>
      <c r="M1049" s="191"/>
      <c r="N1049" s="176"/>
      <c r="O1049" s="176"/>
      <c r="P1049" s="176"/>
    </row>
    <row r="1050" spans="1:16" s="2" customFormat="1" x14ac:dyDescent="0.25">
      <c r="A1050" s="51">
        <f>ROW()/3-1</f>
        <v>349</v>
      </c>
      <c r="B1050" s="198"/>
      <c r="C1050" s="3" t="str">
        <f ca="1">IF(B1048="","",CONCATENATE("Zástupce","
",OFFSET(List1!K$11,tisk!A1047,0)))</f>
        <v/>
      </c>
      <c r="D1050" s="5" t="str">
        <f ca="1">IF(B1048="","",CONCATENATE("Dotace bude použita na:",OFFSET(List1!N$11,tisk!A1047,0)))</f>
        <v/>
      </c>
      <c r="E1050" s="199"/>
      <c r="F1050" s="48" t="str">
        <f ca="1">IF(B1048="","",OFFSET(List1!Q$11,tisk!A1047,0))</f>
        <v/>
      </c>
      <c r="G1050" s="191"/>
      <c r="H1050" s="200"/>
      <c r="I1050" s="198"/>
      <c r="J1050" s="198"/>
      <c r="K1050" s="198"/>
      <c r="L1050" s="198"/>
      <c r="M1050" s="191"/>
      <c r="N1050" s="176"/>
      <c r="O1050" s="176"/>
      <c r="P1050" s="176"/>
    </row>
    <row r="1051" spans="1:16" s="2" customFormat="1" x14ac:dyDescent="0.25">
      <c r="A1051" s="51"/>
      <c r="B1051" s="198" t="str">
        <f ca="1">IF(OFFSET(List1!B$11,tisk!A1050,0)&gt;0,OFFSET(List1!B$11,tisk!A1050,0),"")</f>
        <v/>
      </c>
      <c r="C1051" s="3" t="str">
        <f ca="1">IF(B1051="","",CONCATENATE(OFFSET(List1!C$11,tisk!A1050,0),"
",OFFSET(List1!D$11,tisk!A1050,0),"
",OFFSET(List1!E$11,tisk!A1050,0),"
",OFFSET(List1!F$11,tisk!A1050,0)))</f>
        <v/>
      </c>
      <c r="D1051" s="64" t="str">
        <f ca="1">IF(B1051="","",OFFSET(List1!L$11,tisk!A1050,0))</f>
        <v/>
      </c>
      <c r="E1051" s="199" t="str">
        <f ca="1">IF(B1051="","",OFFSET(List1!O$11,tisk!A1050,0))</f>
        <v/>
      </c>
      <c r="F1051" s="48" t="str">
        <f ca="1">IF(B1051="","",OFFSET(List1!P$11,tisk!A1050,0))</f>
        <v/>
      </c>
      <c r="G1051" s="191" t="str">
        <f ca="1">IF(B1051="","",OFFSET(List1!R$11,tisk!A1050,0))</f>
        <v/>
      </c>
      <c r="H1051" s="200" t="str">
        <f ca="1">IF(B1051="","",OFFSET(List1!S$11,tisk!A1050,0))</f>
        <v/>
      </c>
      <c r="I1051" s="198" t="str">
        <f ca="1">IF(B1051="","",OFFSET(List1!T$11,tisk!A1050,0))</f>
        <v/>
      </c>
      <c r="J1051" s="198" t="str">
        <f ca="1">IF(B1051="","",OFFSET(List1!U$11,tisk!A1050,0))</f>
        <v/>
      </c>
      <c r="K1051" s="198" t="str">
        <f ca="1">IF(B1051="","",OFFSET(List1!V$11,tisk!A1050,0))</f>
        <v/>
      </c>
      <c r="L1051" s="198" t="str">
        <f ca="1">IF(B1051="","",OFFSET(List1!W$11,tisk!A1050,0))</f>
        <v/>
      </c>
      <c r="M1051" s="191" t="str">
        <f ca="1">IF(B1051="","",OFFSET(List1!X$11,tisk!A1050,0))</f>
        <v/>
      </c>
      <c r="N1051" s="176"/>
      <c r="O1051" s="176"/>
      <c r="P1051" s="176"/>
    </row>
    <row r="1052" spans="1:16" s="2" customFormat="1" x14ac:dyDescent="0.25">
      <c r="A1052" s="51"/>
      <c r="B1052" s="198"/>
      <c r="C1052" s="3" t="str">
        <f ca="1">IF(B1051="","",CONCATENATE("Okres ",OFFSET(List1!G$11,tisk!A1050,0),"
","Právní forma","
",OFFSET(List1!H$11,tisk!A1050,0),"
","IČO ",OFFSET(List1!I$11,tisk!A1050,0),"
 ","B.Ú. ",OFFSET(List1!J$11,tisk!A1050,0)))</f>
        <v/>
      </c>
      <c r="D1052" s="5" t="str">
        <f ca="1">IF(B1051="","",OFFSET(List1!M$11,tisk!A1050,0))</f>
        <v/>
      </c>
      <c r="E1052" s="199"/>
      <c r="F1052" s="47"/>
      <c r="G1052" s="191"/>
      <c r="H1052" s="200"/>
      <c r="I1052" s="198"/>
      <c r="J1052" s="198"/>
      <c r="K1052" s="198"/>
      <c r="L1052" s="198"/>
      <c r="M1052" s="191"/>
      <c r="N1052" s="176"/>
      <c r="O1052" s="176"/>
      <c r="P1052" s="176"/>
    </row>
    <row r="1053" spans="1:16" s="2" customFormat="1" x14ac:dyDescent="0.25">
      <c r="A1053" s="51">
        <f>ROW()/3-1</f>
        <v>350</v>
      </c>
      <c r="B1053" s="198"/>
      <c r="C1053" s="3" t="str">
        <f ca="1">IF(B1051="","",CONCATENATE("Zástupce","
",OFFSET(List1!K$11,tisk!A1050,0)))</f>
        <v/>
      </c>
      <c r="D1053" s="5" t="str">
        <f ca="1">IF(B1051="","",CONCATENATE("Dotace bude použita na:",OFFSET(List1!N$11,tisk!A1050,0)))</f>
        <v/>
      </c>
      <c r="E1053" s="199"/>
      <c r="F1053" s="48" t="str">
        <f ca="1">IF(B1051="","",OFFSET(List1!Q$11,tisk!A1050,0))</f>
        <v/>
      </c>
      <c r="G1053" s="191"/>
      <c r="H1053" s="200"/>
      <c r="I1053" s="198"/>
      <c r="J1053" s="198"/>
      <c r="K1053" s="198"/>
      <c r="L1053" s="198"/>
      <c r="M1053" s="191"/>
      <c r="N1053" s="176"/>
      <c r="O1053" s="176"/>
      <c r="P1053" s="176"/>
    </row>
    <row r="1054" spans="1:16" s="2" customFormat="1" x14ac:dyDescent="0.25">
      <c r="A1054" s="51"/>
      <c r="B1054" s="198" t="str">
        <f ca="1">IF(OFFSET(List1!B$11,tisk!A1053,0)&gt;0,OFFSET(List1!B$11,tisk!A1053,0),"")</f>
        <v/>
      </c>
      <c r="C1054" s="3" t="str">
        <f ca="1">IF(B1054="","",CONCATENATE(OFFSET(List1!C$11,tisk!A1053,0),"
",OFFSET(List1!D$11,tisk!A1053,0),"
",OFFSET(List1!E$11,tisk!A1053,0),"
",OFFSET(List1!F$11,tisk!A1053,0)))</f>
        <v/>
      </c>
      <c r="D1054" s="64" t="str">
        <f ca="1">IF(B1054="","",OFFSET(List1!L$11,tisk!A1053,0))</f>
        <v/>
      </c>
      <c r="E1054" s="199" t="str">
        <f ca="1">IF(B1054="","",OFFSET(List1!O$11,tisk!A1053,0))</f>
        <v/>
      </c>
      <c r="F1054" s="48" t="str">
        <f ca="1">IF(B1054="","",OFFSET(List1!P$11,tisk!A1053,0))</f>
        <v/>
      </c>
      <c r="G1054" s="191" t="str">
        <f ca="1">IF(B1054="","",OFFSET(List1!R$11,tisk!A1053,0))</f>
        <v/>
      </c>
      <c r="H1054" s="200" t="str">
        <f ca="1">IF(B1054="","",OFFSET(List1!S$11,tisk!A1053,0))</f>
        <v/>
      </c>
      <c r="I1054" s="198" t="str">
        <f ca="1">IF(B1054="","",OFFSET(List1!T$11,tisk!A1053,0))</f>
        <v/>
      </c>
      <c r="J1054" s="198" t="str">
        <f ca="1">IF(B1054="","",OFFSET(List1!U$11,tisk!A1053,0))</f>
        <v/>
      </c>
      <c r="K1054" s="198" t="str">
        <f ca="1">IF(B1054="","",OFFSET(List1!V$11,tisk!A1053,0))</f>
        <v/>
      </c>
      <c r="L1054" s="198" t="str">
        <f ca="1">IF(B1054="","",OFFSET(List1!W$11,tisk!A1053,0))</f>
        <v/>
      </c>
      <c r="M1054" s="191" t="str">
        <f ca="1">IF(B1054="","",OFFSET(List1!X$11,tisk!A1053,0))</f>
        <v/>
      </c>
      <c r="N1054" s="176"/>
      <c r="O1054" s="176"/>
      <c r="P1054" s="176"/>
    </row>
    <row r="1055" spans="1:16" s="2" customFormat="1" x14ac:dyDescent="0.25">
      <c r="A1055" s="51"/>
      <c r="B1055" s="198"/>
      <c r="C1055" s="3" t="str">
        <f ca="1">IF(B1054="","",CONCATENATE("Okres ",OFFSET(List1!G$11,tisk!A1053,0),"
","Právní forma","
",OFFSET(List1!H$11,tisk!A1053,0),"
","IČO ",OFFSET(List1!I$11,tisk!A1053,0),"
 ","B.Ú. ",OFFSET(List1!J$11,tisk!A1053,0)))</f>
        <v/>
      </c>
      <c r="D1055" s="5" t="str">
        <f ca="1">IF(B1054="","",OFFSET(List1!M$11,tisk!A1053,0))</f>
        <v/>
      </c>
      <c r="E1055" s="199"/>
      <c r="F1055" s="47"/>
      <c r="G1055" s="191"/>
      <c r="H1055" s="200"/>
      <c r="I1055" s="198"/>
      <c r="J1055" s="198"/>
      <c r="K1055" s="198"/>
      <c r="L1055" s="198"/>
      <c r="M1055" s="191"/>
      <c r="N1055" s="176"/>
      <c r="O1055" s="176"/>
      <c r="P1055" s="176"/>
    </row>
    <row r="1056" spans="1:16" s="2" customFormat="1" x14ac:dyDescent="0.25">
      <c r="A1056" s="51">
        <f>ROW()/3-1</f>
        <v>351</v>
      </c>
      <c r="B1056" s="198"/>
      <c r="C1056" s="3" t="str">
        <f ca="1">IF(B1054="","",CONCATENATE("Zástupce","
",OFFSET(List1!K$11,tisk!A1053,0)))</f>
        <v/>
      </c>
      <c r="D1056" s="5" t="str">
        <f ca="1">IF(B1054="","",CONCATENATE("Dotace bude použita na:",OFFSET(List1!N$11,tisk!A1053,0)))</f>
        <v/>
      </c>
      <c r="E1056" s="199"/>
      <c r="F1056" s="48" t="str">
        <f ca="1">IF(B1054="","",OFFSET(List1!Q$11,tisk!A1053,0))</f>
        <v/>
      </c>
      <c r="G1056" s="191"/>
      <c r="H1056" s="200"/>
      <c r="I1056" s="198"/>
      <c r="J1056" s="198"/>
      <c r="K1056" s="198"/>
      <c r="L1056" s="198"/>
      <c r="M1056" s="191"/>
      <c r="N1056" s="176"/>
      <c r="O1056" s="176"/>
      <c r="P1056" s="176"/>
    </row>
    <row r="1057" spans="1:16" s="2" customFormat="1" x14ac:dyDescent="0.25">
      <c r="A1057" s="51"/>
      <c r="B1057" s="198" t="str">
        <f ca="1">IF(OFFSET(List1!B$11,tisk!A1056,0)&gt;0,OFFSET(List1!B$11,tisk!A1056,0),"")</f>
        <v/>
      </c>
      <c r="C1057" s="3" t="str">
        <f ca="1">IF(B1057="","",CONCATENATE(OFFSET(List1!C$11,tisk!A1056,0),"
",OFFSET(List1!D$11,tisk!A1056,0),"
",OFFSET(List1!E$11,tisk!A1056,0),"
",OFFSET(List1!F$11,tisk!A1056,0)))</f>
        <v/>
      </c>
      <c r="D1057" s="64" t="str">
        <f ca="1">IF(B1057="","",OFFSET(List1!L$11,tisk!A1056,0))</f>
        <v/>
      </c>
      <c r="E1057" s="199" t="str">
        <f ca="1">IF(B1057="","",OFFSET(List1!O$11,tisk!A1056,0))</f>
        <v/>
      </c>
      <c r="F1057" s="48" t="str">
        <f ca="1">IF(B1057="","",OFFSET(List1!P$11,tisk!A1056,0))</f>
        <v/>
      </c>
      <c r="G1057" s="191" t="str">
        <f ca="1">IF(B1057="","",OFFSET(List1!R$11,tisk!A1056,0))</f>
        <v/>
      </c>
      <c r="H1057" s="200" t="str">
        <f ca="1">IF(B1057="","",OFFSET(List1!S$11,tisk!A1056,0))</f>
        <v/>
      </c>
      <c r="I1057" s="198" t="str">
        <f ca="1">IF(B1057="","",OFFSET(List1!T$11,tisk!A1056,0))</f>
        <v/>
      </c>
      <c r="J1057" s="198" t="str">
        <f ca="1">IF(B1057="","",OFFSET(List1!U$11,tisk!A1056,0))</f>
        <v/>
      </c>
      <c r="K1057" s="198" t="str">
        <f ca="1">IF(B1057="","",OFFSET(List1!V$11,tisk!A1056,0))</f>
        <v/>
      </c>
      <c r="L1057" s="198" t="str">
        <f ca="1">IF(B1057="","",OFFSET(List1!W$11,tisk!A1056,0))</f>
        <v/>
      </c>
      <c r="M1057" s="191" t="str">
        <f ca="1">IF(B1057="","",OFFSET(List1!X$11,tisk!A1056,0))</f>
        <v/>
      </c>
      <c r="N1057" s="176"/>
      <c r="O1057" s="176"/>
      <c r="P1057" s="176"/>
    </row>
    <row r="1058" spans="1:16" s="2" customFormat="1" x14ac:dyDescent="0.25">
      <c r="A1058" s="51"/>
      <c r="B1058" s="198"/>
      <c r="C1058" s="3" t="str">
        <f ca="1">IF(B1057="","",CONCATENATE("Okres ",OFFSET(List1!G$11,tisk!A1056,0),"
","Právní forma","
",OFFSET(List1!H$11,tisk!A1056,0),"
","IČO ",OFFSET(List1!I$11,tisk!A1056,0),"
 ","B.Ú. ",OFFSET(List1!J$11,tisk!A1056,0)))</f>
        <v/>
      </c>
      <c r="D1058" s="5" t="str">
        <f ca="1">IF(B1057="","",OFFSET(List1!M$11,tisk!A1056,0))</f>
        <v/>
      </c>
      <c r="E1058" s="199"/>
      <c r="F1058" s="47"/>
      <c r="G1058" s="191"/>
      <c r="H1058" s="200"/>
      <c r="I1058" s="198"/>
      <c r="J1058" s="198"/>
      <c r="K1058" s="198"/>
      <c r="L1058" s="198"/>
      <c r="M1058" s="191"/>
      <c r="N1058" s="176"/>
      <c r="O1058" s="176"/>
      <c r="P1058" s="176"/>
    </row>
    <row r="1059" spans="1:16" s="2" customFormat="1" x14ac:dyDescent="0.25">
      <c r="A1059" s="51">
        <f>ROW()/3-1</f>
        <v>352</v>
      </c>
      <c r="B1059" s="198"/>
      <c r="C1059" s="3" t="str">
        <f ca="1">IF(B1057="","",CONCATENATE("Zástupce","
",OFFSET(List1!K$11,tisk!A1056,0)))</f>
        <v/>
      </c>
      <c r="D1059" s="5" t="str">
        <f ca="1">IF(B1057="","",CONCATENATE("Dotace bude použita na:",OFFSET(List1!N$11,tisk!A1056,0)))</f>
        <v/>
      </c>
      <c r="E1059" s="199"/>
      <c r="F1059" s="48" t="str">
        <f ca="1">IF(B1057="","",OFFSET(List1!Q$11,tisk!A1056,0))</f>
        <v/>
      </c>
      <c r="G1059" s="191"/>
      <c r="H1059" s="200"/>
      <c r="I1059" s="198"/>
      <c r="J1059" s="198"/>
      <c r="K1059" s="198"/>
      <c r="L1059" s="198"/>
      <c r="M1059" s="191"/>
      <c r="N1059" s="176"/>
      <c r="O1059" s="176"/>
      <c r="P1059" s="176"/>
    </row>
    <row r="1060" spans="1:16" s="2" customFormat="1" x14ac:dyDescent="0.25">
      <c r="A1060" s="51"/>
      <c r="B1060" s="198" t="str">
        <f ca="1">IF(OFFSET(List1!B$11,tisk!A1059,0)&gt;0,OFFSET(List1!B$11,tisk!A1059,0),"")</f>
        <v/>
      </c>
      <c r="C1060" s="3" t="str">
        <f ca="1">IF(B1060="","",CONCATENATE(OFFSET(List1!C$11,tisk!A1059,0),"
",OFFSET(List1!D$11,tisk!A1059,0),"
",OFFSET(List1!E$11,tisk!A1059,0),"
",OFFSET(List1!F$11,tisk!A1059,0)))</f>
        <v/>
      </c>
      <c r="D1060" s="64" t="str">
        <f ca="1">IF(B1060="","",OFFSET(List1!L$11,tisk!A1059,0))</f>
        <v/>
      </c>
      <c r="E1060" s="199" t="str">
        <f ca="1">IF(B1060="","",OFFSET(List1!O$11,tisk!A1059,0))</f>
        <v/>
      </c>
      <c r="F1060" s="48" t="str">
        <f ca="1">IF(B1060="","",OFFSET(List1!P$11,tisk!A1059,0))</f>
        <v/>
      </c>
      <c r="G1060" s="191" t="str">
        <f ca="1">IF(B1060="","",OFFSET(List1!R$11,tisk!A1059,0))</f>
        <v/>
      </c>
      <c r="H1060" s="200" t="str">
        <f ca="1">IF(B1060="","",OFFSET(List1!S$11,tisk!A1059,0))</f>
        <v/>
      </c>
      <c r="I1060" s="198" t="str">
        <f ca="1">IF(B1060="","",OFFSET(List1!T$11,tisk!A1059,0))</f>
        <v/>
      </c>
      <c r="J1060" s="198" t="str">
        <f ca="1">IF(B1060="","",OFFSET(List1!U$11,tisk!A1059,0))</f>
        <v/>
      </c>
      <c r="K1060" s="198" t="str">
        <f ca="1">IF(B1060="","",OFFSET(List1!V$11,tisk!A1059,0))</f>
        <v/>
      </c>
      <c r="L1060" s="198" t="str">
        <f ca="1">IF(B1060="","",OFFSET(List1!W$11,tisk!A1059,0))</f>
        <v/>
      </c>
      <c r="M1060" s="191" t="str">
        <f ca="1">IF(B1060="","",OFFSET(List1!X$11,tisk!A1059,0))</f>
        <v/>
      </c>
      <c r="N1060" s="176"/>
      <c r="O1060" s="176"/>
      <c r="P1060" s="176"/>
    </row>
    <row r="1061" spans="1:16" s="2" customFormat="1" x14ac:dyDescent="0.25">
      <c r="A1061" s="51"/>
      <c r="B1061" s="198"/>
      <c r="C1061" s="3" t="str">
        <f ca="1">IF(B1060="","",CONCATENATE("Okres ",OFFSET(List1!G$11,tisk!A1059,0),"
","Právní forma","
",OFFSET(List1!H$11,tisk!A1059,0),"
","IČO ",OFFSET(List1!I$11,tisk!A1059,0),"
 ","B.Ú. ",OFFSET(List1!J$11,tisk!A1059,0)))</f>
        <v/>
      </c>
      <c r="D1061" s="5" t="str">
        <f ca="1">IF(B1060="","",OFFSET(List1!M$11,tisk!A1059,0))</f>
        <v/>
      </c>
      <c r="E1061" s="199"/>
      <c r="F1061" s="47"/>
      <c r="G1061" s="191"/>
      <c r="H1061" s="200"/>
      <c r="I1061" s="198"/>
      <c r="J1061" s="198"/>
      <c r="K1061" s="198"/>
      <c r="L1061" s="198"/>
      <c r="M1061" s="191"/>
      <c r="N1061" s="176"/>
      <c r="O1061" s="176"/>
      <c r="P1061" s="176"/>
    </row>
    <row r="1062" spans="1:16" s="2" customFormat="1" x14ac:dyDescent="0.25">
      <c r="A1062" s="51">
        <f>ROW()/3-1</f>
        <v>353</v>
      </c>
      <c r="B1062" s="198"/>
      <c r="C1062" s="3" t="str">
        <f ca="1">IF(B1060="","",CONCATENATE("Zástupce","
",OFFSET(List1!K$11,tisk!A1059,0)))</f>
        <v/>
      </c>
      <c r="D1062" s="5" t="str">
        <f ca="1">IF(B1060="","",CONCATENATE("Dotace bude použita na:",OFFSET(List1!N$11,tisk!A1059,0)))</f>
        <v/>
      </c>
      <c r="E1062" s="199"/>
      <c r="F1062" s="48" t="str">
        <f ca="1">IF(B1060="","",OFFSET(List1!Q$11,tisk!A1059,0))</f>
        <v/>
      </c>
      <c r="G1062" s="191"/>
      <c r="H1062" s="200"/>
      <c r="I1062" s="198"/>
      <c r="J1062" s="198"/>
      <c r="K1062" s="198"/>
      <c r="L1062" s="198"/>
      <c r="M1062" s="191"/>
      <c r="N1062" s="176"/>
      <c r="O1062" s="176"/>
      <c r="P1062" s="176"/>
    </row>
    <row r="1063" spans="1:16" s="2" customFormat="1" x14ac:dyDescent="0.25">
      <c r="A1063" s="51"/>
      <c r="B1063" s="198" t="str">
        <f ca="1">IF(OFFSET(List1!B$11,tisk!A1062,0)&gt;0,OFFSET(List1!B$11,tisk!A1062,0),"")</f>
        <v/>
      </c>
      <c r="C1063" s="3" t="str">
        <f ca="1">IF(B1063="","",CONCATENATE(OFFSET(List1!C$11,tisk!A1062,0),"
",OFFSET(List1!D$11,tisk!A1062,0),"
",OFFSET(List1!E$11,tisk!A1062,0),"
",OFFSET(List1!F$11,tisk!A1062,0)))</f>
        <v/>
      </c>
      <c r="D1063" s="64" t="str">
        <f ca="1">IF(B1063="","",OFFSET(List1!L$11,tisk!A1062,0))</f>
        <v/>
      </c>
      <c r="E1063" s="199" t="str">
        <f ca="1">IF(B1063="","",OFFSET(List1!O$11,tisk!A1062,0))</f>
        <v/>
      </c>
      <c r="F1063" s="48" t="str">
        <f ca="1">IF(B1063="","",OFFSET(List1!P$11,tisk!A1062,0))</f>
        <v/>
      </c>
      <c r="G1063" s="191" t="str">
        <f ca="1">IF(B1063="","",OFFSET(List1!R$11,tisk!A1062,0))</f>
        <v/>
      </c>
      <c r="H1063" s="200" t="str">
        <f ca="1">IF(B1063="","",OFFSET(List1!S$11,tisk!A1062,0))</f>
        <v/>
      </c>
      <c r="I1063" s="198" t="str">
        <f ca="1">IF(B1063="","",OFFSET(List1!T$11,tisk!A1062,0))</f>
        <v/>
      </c>
      <c r="J1063" s="198" t="str">
        <f ca="1">IF(B1063="","",OFFSET(List1!U$11,tisk!A1062,0))</f>
        <v/>
      </c>
      <c r="K1063" s="198" t="str">
        <f ca="1">IF(B1063="","",OFFSET(List1!V$11,tisk!A1062,0))</f>
        <v/>
      </c>
      <c r="L1063" s="198" t="str">
        <f ca="1">IF(B1063="","",OFFSET(List1!W$11,tisk!A1062,0))</f>
        <v/>
      </c>
      <c r="M1063" s="191" t="str">
        <f ca="1">IF(B1063="","",OFFSET(List1!X$11,tisk!A1062,0))</f>
        <v/>
      </c>
      <c r="N1063" s="176"/>
      <c r="O1063" s="176"/>
      <c r="P1063" s="176"/>
    </row>
    <row r="1064" spans="1:16" s="2" customFormat="1" x14ac:dyDescent="0.25">
      <c r="A1064" s="51"/>
      <c r="B1064" s="198"/>
      <c r="C1064" s="3" t="str">
        <f ca="1">IF(B1063="","",CONCATENATE("Okres ",OFFSET(List1!G$11,tisk!A1062,0),"
","Právní forma","
",OFFSET(List1!H$11,tisk!A1062,0),"
","IČO ",OFFSET(List1!I$11,tisk!A1062,0),"
 ","B.Ú. ",OFFSET(List1!J$11,tisk!A1062,0)))</f>
        <v/>
      </c>
      <c r="D1064" s="5" t="str">
        <f ca="1">IF(B1063="","",OFFSET(List1!M$11,tisk!A1062,0))</f>
        <v/>
      </c>
      <c r="E1064" s="199"/>
      <c r="F1064" s="47"/>
      <c r="G1064" s="191"/>
      <c r="H1064" s="200"/>
      <c r="I1064" s="198"/>
      <c r="J1064" s="198"/>
      <c r="K1064" s="198"/>
      <c r="L1064" s="198"/>
      <c r="M1064" s="191"/>
      <c r="N1064" s="176"/>
      <c r="O1064" s="176"/>
      <c r="P1064" s="176"/>
    </row>
    <row r="1065" spans="1:16" s="2" customFormat="1" x14ac:dyDescent="0.25">
      <c r="A1065" s="51">
        <f>ROW()/3-1</f>
        <v>354</v>
      </c>
      <c r="B1065" s="198"/>
      <c r="C1065" s="3" t="str">
        <f ca="1">IF(B1063="","",CONCATENATE("Zástupce","
",OFFSET(List1!K$11,tisk!A1062,0)))</f>
        <v/>
      </c>
      <c r="D1065" s="5" t="str">
        <f ca="1">IF(B1063="","",CONCATENATE("Dotace bude použita na:",OFFSET(List1!N$11,tisk!A1062,0)))</f>
        <v/>
      </c>
      <c r="E1065" s="199"/>
      <c r="F1065" s="48" t="str">
        <f ca="1">IF(B1063="","",OFFSET(List1!Q$11,tisk!A1062,0))</f>
        <v/>
      </c>
      <c r="G1065" s="191"/>
      <c r="H1065" s="200"/>
      <c r="I1065" s="198"/>
      <c r="J1065" s="198"/>
      <c r="K1065" s="198"/>
      <c r="L1065" s="198"/>
      <c r="M1065" s="191"/>
      <c r="N1065" s="176"/>
      <c r="O1065" s="176"/>
      <c r="P1065" s="176"/>
    </row>
    <row r="1066" spans="1:16" s="2" customFormat="1" x14ac:dyDescent="0.25">
      <c r="A1066" s="51"/>
      <c r="B1066" s="198" t="str">
        <f ca="1">IF(OFFSET(List1!B$11,tisk!A1065,0)&gt;0,OFFSET(List1!B$11,tisk!A1065,0),"")</f>
        <v/>
      </c>
      <c r="C1066" s="3" t="str">
        <f ca="1">IF(B1066="","",CONCATENATE(OFFSET(List1!C$11,tisk!A1065,0),"
",OFFSET(List1!D$11,tisk!A1065,0),"
",OFFSET(List1!E$11,tisk!A1065,0),"
",OFFSET(List1!F$11,tisk!A1065,0)))</f>
        <v/>
      </c>
      <c r="D1066" s="64" t="str">
        <f ca="1">IF(B1066="","",OFFSET(List1!L$11,tisk!A1065,0))</f>
        <v/>
      </c>
      <c r="E1066" s="199" t="str">
        <f ca="1">IF(B1066="","",OFFSET(List1!O$11,tisk!A1065,0))</f>
        <v/>
      </c>
      <c r="F1066" s="48" t="str">
        <f ca="1">IF(B1066="","",OFFSET(List1!P$11,tisk!A1065,0))</f>
        <v/>
      </c>
      <c r="G1066" s="191" t="str">
        <f ca="1">IF(B1066="","",OFFSET(List1!R$11,tisk!A1065,0))</f>
        <v/>
      </c>
      <c r="H1066" s="200" t="str">
        <f ca="1">IF(B1066="","",OFFSET(List1!S$11,tisk!A1065,0))</f>
        <v/>
      </c>
      <c r="I1066" s="198" t="str">
        <f ca="1">IF(B1066="","",OFFSET(List1!T$11,tisk!A1065,0))</f>
        <v/>
      </c>
      <c r="J1066" s="198" t="str">
        <f ca="1">IF(B1066="","",OFFSET(List1!U$11,tisk!A1065,0))</f>
        <v/>
      </c>
      <c r="K1066" s="198" t="str">
        <f ca="1">IF(B1066="","",OFFSET(List1!V$11,tisk!A1065,0))</f>
        <v/>
      </c>
      <c r="L1066" s="198" t="str">
        <f ca="1">IF(B1066="","",OFFSET(List1!W$11,tisk!A1065,0))</f>
        <v/>
      </c>
      <c r="M1066" s="191" t="str">
        <f ca="1">IF(B1066="","",OFFSET(List1!X$11,tisk!A1065,0))</f>
        <v/>
      </c>
      <c r="N1066" s="176"/>
      <c r="O1066" s="176"/>
      <c r="P1066" s="176"/>
    </row>
    <row r="1067" spans="1:16" s="2" customFormat="1" x14ac:dyDescent="0.25">
      <c r="A1067" s="51"/>
      <c r="B1067" s="198"/>
      <c r="C1067" s="3" t="str">
        <f ca="1">IF(B1066="","",CONCATENATE("Okres ",OFFSET(List1!G$11,tisk!A1065,0),"
","Právní forma","
",OFFSET(List1!H$11,tisk!A1065,0),"
","IČO ",OFFSET(List1!I$11,tisk!A1065,0),"
 ","B.Ú. ",OFFSET(List1!J$11,tisk!A1065,0)))</f>
        <v/>
      </c>
      <c r="D1067" s="5" t="str">
        <f ca="1">IF(B1066="","",OFFSET(List1!M$11,tisk!A1065,0))</f>
        <v/>
      </c>
      <c r="E1067" s="199"/>
      <c r="F1067" s="47"/>
      <c r="G1067" s="191"/>
      <c r="H1067" s="200"/>
      <c r="I1067" s="198"/>
      <c r="J1067" s="198"/>
      <c r="K1067" s="198"/>
      <c r="L1067" s="198"/>
      <c r="M1067" s="191"/>
      <c r="N1067" s="176"/>
      <c r="O1067" s="176"/>
      <c r="P1067" s="176"/>
    </row>
    <row r="1068" spans="1:16" s="2" customFormat="1" x14ac:dyDescent="0.25">
      <c r="A1068" s="51">
        <f>ROW()/3-1</f>
        <v>355</v>
      </c>
      <c r="B1068" s="198"/>
      <c r="C1068" s="3" t="str">
        <f ca="1">IF(B1066="","",CONCATENATE("Zástupce","
",OFFSET(List1!K$11,tisk!A1065,0)))</f>
        <v/>
      </c>
      <c r="D1068" s="5" t="str">
        <f ca="1">IF(B1066="","",CONCATENATE("Dotace bude použita na:",OFFSET(List1!N$11,tisk!A1065,0)))</f>
        <v/>
      </c>
      <c r="E1068" s="199"/>
      <c r="F1068" s="48" t="str">
        <f ca="1">IF(B1066="","",OFFSET(List1!Q$11,tisk!A1065,0))</f>
        <v/>
      </c>
      <c r="G1068" s="191"/>
      <c r="H1068" s="200"/>
      <c r="I1068" s="198"/>
      <c r="J1068" s="198"/>
      <c r="K1068" s="198"/>
      <c r="L1068" s="198"/>
      <c r="M1068" s="191"/>
      <c r="N1068" s="176"/>
      <c r="O1068" s="176"/>
      <c r="P1068" s="176"/>
    </row>
    <row r="1069" spans="1:16" s="2" customFormat="1" x14ac:dyDescent="0.25">
      <c r="A1069" s="51"/>
      <c r="B1069" s="198" t="str">
        <f ca="1">IF(OFFSET(List1!B$11,tisk!A1068,0)&gt;0,OFFSET(List1!B$11,tisk!A1068,0),"")</f>
        <v/>
      </c>
      <c r="C1069" s="3" t="str">
        <f ca="1">IF(B1069="","",CONCATENATE(OFFSET(List1!C$11,tisk!A1068,0),"
",OFFSET(List1!D$11,tisk!A1068,0),"
",OFFSET(List1!E$11,tisk!A1068,0),"
",OFFSET(List1!F$11,tisk!A1068,0)))</f>
        <v/>
      </c>
      <c r="D1069" s="64" t="str">
        <f ca="1">IF(B1069="","",OFFSET(List1!L$11,tisk!A1068,0))</f>
        <v/>
      </c>
      <c r="E1069" s="199" t="str">
        <f ca="1">IF(B1069="","",OFFSET(List1!O$11,tisk!A1068,0))</f>
        <v/>
      </c>
      <c r="F1069" s="48" t="str">
        <f ca="1">IF(B1069="","",OFFSET(List1!P$11,tisk!A1068,0))</f>
        <v/>
      </c>
      <c r="G1069" s="191" t="str">
        <f ca="1">IF(B1069="","",OFFSET(List1!R$11,tisk!A1068,0))</f>
        <v/>
      </c>
      <c r="H1069" s="200" t="str">
        <f ca="1">IF(B1069="","",OFFSET(List1!S$11,tisk!A1068,0))</f>
        <v/>
      </c>
      <c r="I1069" s="198" t="str">
        <f ca="1">IF(B1069="","",OFFSET(List1!T$11,tisk!A1068,0))</f>
        <v/>
      </c>
      <c r="J1069" s="198" t="str">
        <f ca="1">IF(B1069="","",OFFSET(List1!U$11,tisk!A1068,0))</f>
        <v/>
      </c>
      <c r="K1069" s="198" t="str">
        <f ca="1">IF(B1069="","",OFFSET(List1!V$11,tisk!A1068,0))</f>
        <v/>
      </c>
      <c r="L1069" s="198" t="str">
        <f ca="1">IF(B1069="","",OFFSET(List1!W$11,tisk!A1068,0))</f>
        <v/>
      </c>
      <c r="M1069" s="191" t="str">
        <f ca="1">IF(B1069="","",OFFSET(List1!X$11,tisk!A1068,0))</f>
        <v/>
      </c>
      <c r="N1069" s="176"/>
      <c r="O1069" s="176"/>
      <c r="P1069" s="176"/>
    </row>
    <row r="1070" spans="1:16" s="2" customFormat="1" x14ac:dyDescent="0.25">
      <c r="A1070" s="51"/>
      <c r="B1070" s="198"/>
      <c r="C1070" s="3" t="str">
        <f ca="1">IF(B1069="","",CONCATENATE("Okres ",OFFSET(List1!G$11,tisk!A1068,0),"
","Právní forma","
",OFFSET(List1!H$11,tisk!A1068,0),"
","IČO ",OFFSET(List1!I$11,tisk!A1068,0),"
 ","B.Ú. ",OFFSET(List1!J$11,tisk!A1068,0)))</f>
        <v/>
      </c>
      <c r="D1070" s="5" t="str">
        <f ca="1">IF(B1069="","",OFFSET(List1!M$11,tisk!A1068,0))</f>
        <v/>
      </c>
      <c r="E1070" s="199"/>
      <c r="F1070" s="47"/>
      <c r="G1070" s="191"/>
      <c r="H1070" s="200"/>
      <c r="I1070" s="198"/>
      <c r="J1070" s="198"/>
      <c r="K1070" s="198"/>
      <c r="L1070" s="198"/>
      <c r="M1070" s="191"/>
      <c r="N1070" s="176"/>
      <c r="O1070" s="176"/>
      <c r="P1070" s="176"/>
    </row>
    <row r="1071" spans="1:16" s="2" customFormat="1" x14ac:dyDescent="0.25">
      <c r="A1071" s="51">
        <f>ROW()/3-1</f>
        <v>356</v>
      </c>
      <c r="B1071" s="198"/>
      <c r="C1071" s="3" t="str">
        <f ca="1">IF(B1069="","",CONCATENATE("Zástupce","
",OFFSET(List1!K$11,tisk!A1068,0)))</f>
        <v/>
      </c>
      <c r="D1071" s="5" t="str">
        <f ca="1">IF(B1069="","",CONCATENATE("Dotace bude použita na:",OFFSET(List1!N$11,tisk!A1068,0)))</f>
        <v/>
      </c>
      <c r="E1071" s="199"/>
      <c r="F1071" s="48" t="str">
        <f ca="1">IF(B1069="","",OFFSET(List1!Q$11,tisk!A1068,0))</f>
        <v/>
      </c>
      <c r="G1071" s="191"/>
      <c r="H1071" s="200"/>
      <c r="I1071" s="198"/>
      <c r="J1071" s="198"/>
      <c r="K1071" s="198"/>
      <c r="L1071" s="198"/>
      <c r="M1071" s="191"/>
      <c r="N1071" s="176"/>
      <c r="O1071" s="176"/>
      <c r="P1071" s="176"/>
    </row>
    <row r="1072" spans="1:16" s="2" customFormat="1" x14ac:dyDescent="0.25">
      <c r="A1072" s="51"/>
      <c r="B1072" s="198" t="str">
        <f ca="1">IF(OFFSET(List1!B$11,tisk!A1071,0)&gt;0,OFFSET(List1!B$11,tisk!A1071,0),"")</f>
        <v/>
      </c>
      <c r="C1072" s="3" t="str">
        <f ca="1">IF(B1072="","",CONCATENATE(OFFSET(List1!C$11,tisk!A1071,0),"
",OFFSET(List1!D$11,tisk!A1071,0),"
",OFFSET(List1!E$11,tisk!A1071,0),"
",OFFSET(List1!F$11,tisk!A1071,0)))</f>
        <v/>
      </c>
      <c r="D1072" s="64" t="str">
        <f ca="1">IF(B1072="","",OFFSET(List1!L$11,tisk!A1071,0))</f>
        <v/>
      </c>
      <c r="E1072" s="199" t="str">
        <f ca="1">IF(B1072="","",OFFSET(List1!O$11,tisk!A1071,0))</f>
        <v/>
      </c>
      <c r="F1072" s="48" t="str">
        <f ca="1">IF(B1072="","",OFFSET(List1!P$11,tisk!A1071,0))</f>
        <v/>
      </c>
      <c r="G1072" s="191" t="str">
        <f ca="1">IF(B1072="","",OFFSET(List1!R$11,tisk!A1071,0))</f>
        <v/>
      </c>
      <c r="H1072" s="200" t="str">
        <f ca="1">IF(B1072="","",OFFSET(List1!S$11,tisk!A1071,0))</f>
        <v/>
      </c>
      <c r="I1072" s="198" t="str">
        <f ca="1">IF(B1072="","",OFFSET(List1!T$11,tisk!A1071,0))</f>
        <v/>
      </c>
      <c r="J1072" s="198" t="str">
        <f ca="1">IF(B1072="","",OFFSET(List1!U$11,tisk!A1071,0))</f>
        <v/>
      </c>
      <c r="K1072" s="198" t="str">
        <f ca="1">IF(B1072="","",OFFSET(List1!V$11,tisk!A1071,0))</f>
        <v/>
      </c>
      <c r="L1072" s="198" t="str">
        <f ca="1">IF(B1072="","",OFFSET(List1!W$11,tisk!A1071,0))</f>
        <v/>
      </c>
      <c r="M1072" s="191" t="str">
        <f ca="1">IF(B1072="","",OFFSET(List1!X$11,tisk!A1071,0))</f>
        <v/>
      </c>
      <c r="N1072" s="176"/>
      <c r="O1072" s="176"/>
      <c r="P1072" s="176"/>
    </row>
    <row r="1073" spans="1:16" s="2" customFormat="1" x14ac:dyDescent="0.25">
      <c r="A1073" s="51"/>
      <c r="B1073" s="198"/>
      <c r="C1073" s="3" t="str">
        <f ca="1">IF(B1072="","",CONCATENATE("Okres ",OFFSET(List1!G$11,tisk!A1071,0),"
","Právní forma","
",OFFSET(List1!H$11,tisk!A1071,0),"
","IČO ",OFFSET(List1!I$11,tisk!A1071,0),"
 ","B.Ú. ",OFFSET(List1!J$11,tisk!A1071,0)))</f>
        <v/>
      </c>
      <c r="D1073" s="5" t="str">
        <f ca="1">IF(B1072="","",OFFSET(List1!M$11,tisk!A1071,0))</f>
        <v/>
      </c>
      <c r="E1073" s="199"/>
      <c r="F1073" s="47"/>
      <c r="G1073" s="191"/>
      <c r="H1073" s="200"/>
      <c r="I1073" s="198"/>
      <c r="J1073" s="198"/>
      <c r="K1073" s="198"/>
      <c r="L1073" s="198"/>
      <c r="M1073" s="191"/>
      <c r="N1073" s="176"/>
      <c r="O1073" s="176"/>
      <c r="P1073" s="176"/>
    </row>
    <row r="1074" spans="1:16" s="2" customFormat="1" x14ac:dyDescent="0.25">
      <c r="A1074" s="51">
        <f>ROW()/3-1</f>
        <v>357</v>
      </c>
      <c r="B1074" s="198"/>
      <c r="C1074" s="3" t="str">
        <f ca="1">IF(B1072="","",CONCATENATE("Zástupce","
",OFFSET(List1!K$11,tisk!A1071,0)))</f>
        <v/>
      </c>
      <c r="D1074" s="5" t="str">
        <f ca="1">IF(B1072="","",CONCATENATE("Dotace bude použita na:",OFFSET(List1!N$11,tisk!A1071,0)))</f>
        <v/>
      </c>
      <c r="E1074" s="199"/>
      <c r="F1074" s="48" t="str">
        <f ca="1">IF(B1072="","",OFFSET(List1!Q$11,tisk!A1071,0))</f>
        <v/>
      </c>
      <c r="G1074" s="191"/>
      <c r="H1074" s="200"/>
      <c r="I1074" s="198"/>
      <c r="J1074" s="198"/>
      <c r="K1074" s="198"/>
      <c r="L1074" s="198"/>
      <c r="M1074" s="191"/>
      <c r="N1074" s="176"/>
      <c r="O1074" s="176"/>
      <c r="P1074" s="176"/>
    </row>
    <row r="1075" spans="1:16" s="2" customFormat="1" x14ac:dyDescent="0.25">
      <c r="A1075" s="51"/>
      <c r="B1075" s="198" t="str">
        <f ca="1">IF(OFFSET(List1!B$11,tisk!A1074,0)&gt;0,OFFSET(List1!B$11,tisk!A1074,0),"")</f>
        <v/>
      </c>
      <c r="C1075" s="3" t="str">
        <f ca="1">IF(B1075="","",CONCATENATE(OFFSET(List1!C$11,tisk!A1074,0),"
",OFFSET(List1!D$11,tisk!A1074,0),"
",OFFSET(List1!E$11,tisk!A1074,0),"
",OFFSET(List1!F$11,tisk!A1074,0)))</f>
        <v/>
      </c>
      <c r="D1075" s="64" t="str">
        <f ca="1">IF(B1075="","",OFFSET(List1!L$11,tisk!A1074,0))</f>
        <v/>
      </c>
      <c r="E1075" s="199" t="str">
        <f ca="1">IF(B1075="","",OFFSET(List1!O$11,tisk!A1074,0))</f>
        <v/>
      </c>
      <c r="F1075" s="48" t="str">
        <f ca="1">IF(B1075="","",OFFSET(List1!P$11,tisk!A1074,0))</f>
        <v/>
      </c>
      <c r="G1075" s="191" t="str">
        <f ca="1">IF(B1075="","",OFFSET(List1!R$11,tisk!A1074,0))</f>
        <v/>
      </c>
      <c r="H1075" s="200" t="str">
        <f ca="1">IF(B1075="","",OFFSET(List1!S$11,tisk!A1074,0))</f>
        <v/>
      </c>
      <c r="I1075" s="198" t="str">
        <f ca="1">IF(B1075="","",OFFSET(List1!T$11,tisk!A1074,0))</f>
        <v/>
      </c>
      <c r="J1075" s="198" t="str">
        <f ca="1">IF(B1075="","",OFFSET(List1!U$11,tisk!A1074,0))</f>
        <v/>
      </c>
      <c r="K1075" s="198" t="str">
        <f ca="1">IF(B1075="","",OFFSET(List1!V$11,tisk!A1074,0))</f>
        <v/>
      </c>
      <c r="L1075" s="198" t="str">
        <f ca="1">IF(B1075="","",OFFSET(List1!W$11,tisk!A1074,0))</f>
        <v/>
      </c>
      <c r="M1075" s="191" t="str">
        <f ca="1">IF(B1075="","",OFFSET(List1!X$11,tisk!A1074,0))</f>
        <v/>
      </c>
      <c r="N1075" s="176"/>
      <c r="O1075" s="176"/>
      <c r="P1075" s="176"/>
    </row>
    <row r="1076" spans="1:16" s="2" customFormat="1" x14ac:dyDescent="0.25">
      <c r="A1076" s="51"/>
      <c r="B1076" s="198"/>
      <c r="C1076" s="3" t="str">
        <f ca="1">IF(B1075="","",CONCATENATE("Okres ",OFFSET(List1!G$11,tisk!A1074,0),"
","Právní forma","
",OFFSET(List1!H$11,tisk!A1074,0),"
","IČO ",OFFSET(List1!I$11,tisk!A1074,0),"
 ","B.Ú. ",OFFSET(List1!J$11,tisk!A1074,0)))</f>
        <v/>
      </c>
      <c r="D1076" s="5" t="str">
        <f ca="1">IF(B1075="","",OFFSET(List1!M$11,tisk!A1074,0))</f>
        <v/>
      </c>
      <c r="E1076" s="199"/>
      <c r="F1076" s="47"/>
      <c r="G1076" s="191"/>
      <c r="H1076" s="200"/>
      <c r="I1076" s="198"/>
      <c r="J1076" s="198"/>
      <c r="K1076" s="198"/>
      <c r="L1076" s="198"/>
      <c r="M1076" s="191"/>
      <c r="N1076" s="176"/>
      <c r="O1076" s="176"/>
      <c r="P1076" s="176"/>
    </row>
    <row r="1077" spans="1:16" s="2" customFormat="1" x14ac:dyDescent="0.25">
      <c r="A1077" s="51">
        <f>ROW()/3-1</f>
        <v>358</v>
      </c>
      <c r="B1077" s="198"/>
      <c r="C1077" s="3" t="str">
        <f ca="1">IF(B1075="","",CONCATENATE("Zástupce","
",OFFSET(List1!K$11,tisk!A1074,0)))</f>
        <v/>
      </c>
      <c r="D1077" s="5" t="str">
        <f ca="1">IF(B1075="","",CONCATENATE("Dotace bude použita na:",OFFSET(List1!N$11,tisk!A1074,0)))</f>
        <v/>
      </c>
      <c r="E1077" s="199"/>
      <c r="F1077" s="48" t="str">
        <f ca="1">IF(B1075="","",OFFSET(List1!Q$11,tisk!A1074,0))</f>
        <v/>
      </c>
      <c r="G1077" s="191"/>
      <c r="H1077" s="200"/>
      <c r="I1077" s="198"/>
      <c r="J1077" s="198"/>
      <c r="K1077" s="198"/>
      <c r="L1077" s="198"/>
      <c r="M1077" s="191"/>
      <c r="N1077" s="176"/>
      <c r="O1077" s="176"/>
      <c r="P1077" s="176"/>
    </row>
    <row r="1078" spans="1:16" s="2" customFormat="1" x14ac:dyDescent="0.25">
      <c r="A1078" s="51"/>
      <c r="B1078" s="198" t="str">
        <f ca="1">IF(OFFSET(List1!B$11,tisk!A1077,0)&gt;0,OFFSET(List1!B$11,tisk!A1077,0),"")</f>
        <v/>
      </c>
      <c r="C1078" s="3" t="str">
        <f ca="1">IF(B1078="","",CONCATENATE(OFFSET(List1!C$11,tisk!A1077,0),"
",OFFSET(List1!D$11,tisk!A1077,0),"
",OFFSET(List1!E$11,tisk!A1077,0),"
",OFFSET(List1!F$11,tisk!A1077,0)))</f>
        <v/>
      </c>
      <c r="D1078" s="64" t="str">
        <f ca="1">IF(B1078="","",OFFSET(List1!L$11,tisk!A1077,0))</f>
        <v/>
      </c>
      <c r="E1078" s="199" t="str">
        <f ca="1">IF(B1078="","",OFFSET(List1!O$11,tisk!A1077,0))</f>
        <v/>
      </c>
      <c r="F1078" s="48" t="str">
        <f ca="1">IF(B1078="","",OFFSET(List1!P$11,tisk!A1077,0))</f>
        <v/>
      </c>
      <c r="G1078" s="191" t="str">
        <f ca="1">IF(B1078="","",OFFSET(List1!R$11,tisk!A1077,0))</f>
        <v/>
      </c>
      <c r="H1078" s="200" t="str">
        <f ca="1">IF(B1078="","",OFFSET(List1!S$11,tisk!A1077,0))</f>
        <v/>
      </c>
      <c r="I1078" s="198" t="str">
        <f ca="1">IF(B1078="","",OFFSET(List1!T$11,tisk!A1077,0))</f>
        <v/>
      </c>
      <c r="J1078" s="198" t="str">
        <f ca="1">IF(B1078="","",OFFSET(List1!U$11,tisk!A1077,0))</f>
        <v/>
      </c>
      <c r="K1078" s="198" t="str">
        <f ca="1">IF(B1078="","",OFFSET(List1!V$11,tisk!A1077,0))</f>
        <v/>
      </c>
      <c r="L1078" s="198" t="str">
        <f ca="1">IF(B1078="","",OFFSET(List1!W$11,tisk!A1077,0))</f>
        <v/>
      </c>
      <c r="M1078" s="191" t="str">
        <f ca="1">IF(B1078="","",OFFSET(List1!X$11,tisk!A1077,0))</f>
        <v/>
      </c>
      <c r="N1078" s="176"/>
      <c r="O1078" s="176"/>
      <c r="P1078" s="176"/>
    </row>
    <row r="1079" spans="1:16" s="2" customFormat="1" x14ac:dyDescent="0.25">
      <c r="A1079" s="51"/>
      <c r="B1079" s="198"/>
      <c r="C1079" s="3" t="str">
        <f ca="1">IF(B1078="","",CONCATENATE("Okres ",OFFSET(List1!G$11,tisk!A1077,0),"
","Právní forma","
",OFFSET(List1!H$11,tisk!A1077,0),"
","IČO ",OFFSET(List1!I$11,tisk!A1077,0),"
 ","B.Ú. ",OFFSET(List1!J$11,tisk!A1077,0)))</f>
        <v/>
      </c>
      <c r="D1079" s="5" t="str">
        <f ca="1">IF(B1078="","",OFFSET(List1!M$11,tisk!A1077,0))</f>
        <v/>
      </c>
      <c r="E1079" s="199"/>
      <c r="F1079" s="47"/>
      <c r="G1079" s="191"/>
      <c r="H1079" s="200"/>
      <c r="I1079" s="198"/>
      <c r="J1079" s="198"/>
      <c r="K1079" s="198"/>
      <c r="L1079" s="198"/>
      <c r="M1079" s="191"/>
      <c r="N1079" s="176"/>
      <c r="O1079" s="176"/>
      <c r="P1079" s="176"/>
    </row>
    <row r="1080" spans="1:16" s="2" customFormat="1" x14ac:dyDescent="0.25">
      <c r="A1080" s="51">
        <f>ROW()/3-1</f>
        <v>359</v>
      </c>
      <c r="B1080" s="198"/>
      <c r="C1080" s="3" t="str">
        <f ca="1">IF(B1078="","",CONCATENATE("Zástupce","
",OFFSET(List1!K$11,tisk!A1077,0)))</f>
        <v/>
      </c>
      <c r="D1080" s="5" t="str">
        <f ca="1">IF(B1078="","",CONCATENATE("Dotace bude použita na:",OFFSET(List1!N$11,tisk!A1077,0)))</f>
        <v/>
      </c>
      <c r="E1080" s="199"/>
      <c r="F1080" s="48" t="str">
        <f ca="1">IF(B1078="","",OFFSET(List1!Q$11,tisk!A1077,0))</f>
        <v/>
      </c>
      <c r="G1080" s="191"/>
      <c r="H1080" s="200"/>
      <c r="I1080" s="198"/>
      <c r="J1080" s="198"/>
      <c r="K1080" s="198"/>
      <c r="L1080" s="198"/>
      <c r="M1080" s="191"/>
      <c r="N1080" s="176"/>
      <c r="O1080" s="176"/>
      <c r="P1080" s="176"/>
    </row>
    <row r="1081" spans="1:16" s="2" customFormat="1" x14ac:dyDescent="0.25">
      <c r="A1081" s="51"/>
      <c r="B1081" s="198" t="str">
        <f ca="1">IF(OFFSET(List1!B$11,tisk!A1080,0)&gt;0,OFFSET(List1!B$11,tisk!A1080,0),"")</f>
        <v/>
      </c>
      <c r="C1081" s="3" t="str">
        <f ca="1">IF(B1081="","",CONCATENATE(OFFSET(List1!C$11,tisk!A1080,0),"
",OFFSET(List1!D$11,tisk!A1080,0),"
",OFFSET(List1!E$11,tisk!A1080,0),"
",OFFSET(List1!F$11,tisk!A1080,0)))</f>
        <v/>
      </c>
      <c r="D1081" s="64" t="str">
        <f ca="1">IF(B1081="","",OFFSET(List1!L$11,tisk!A1080,0))</f>
        <v/>
      </c>
      <c r="E1081" s="199" t="str">
        <f ca="1">IF(B1081="","",OFFSET(List1!O$11,tisk!A1080,0))</f>
        <v/>
      </c>
      <c r="F1081" s="48" t="str">
        <f ca="1">IF(B1081="","",OFFSET(List1!P$11,tisk!A1080,0))</f>
        <v/>
      </c>
      <c r="G1081" s="191" t="str">
        <f ca="1">IF(B1081="","",OFFSET(List1!R$11,tisk!A1080,0))</f>
        <v/>
      </c>
      <c r="H1081" s="200" t="str">
        <f ca="1">IF(B1081="","",OFFSET(List1!S$11,tisk!A1080,0))</f>
        <v/>
      </c>
      <c r="I1081" s="198" t="str">
        <f ca="1">IF(B1081="","",OFFSET(List1!T$11,tisk!A1080,0))</f>
        <v/>
      </c>
      <c r="J1081" s="198" t="str">
        <f ca="1">IF(B1081="","",OFFSET(List1!U$11,tisk!A1080,0))</f>
        <v/>
      </c>
      <c r="K1081" s="198" t="str">
        <f ca="1">IF(B1081="","",OFFSET(List1!V$11,tisk!A1080,0))</f>
        <v/>
      </c>
      <c r="L1081" s="198" t="str">
        <f ca="1">IF(B1081="","",OFFSET(List1!W$11,tisk!A1080,0))</f>
        <v/>
      </c>
      <c r="M1081" s="191" t="str">
        <f ca="1">IF(B1081="","",OFFSET(List1!X$11,tisk!A1080,0))</f>
        <v/>
      </c>
      <c r="N1081" s="176"/>
      <c r="O1081" s="176"/>
      <c r="P1081" s="176"/>
    </row>
    <row r="1082" spans="1:16" s="2" customFormat="1" x14ac:dyDescent="0.25">
      <c r="A1082" s="51"/>
      <c r="B1082" s="198"/>
      <c r="C1082" s="3" t="str">
        <f ca="1">IF(B1081="","",CONCATENATE("Okres ",OFFSET(List1!G$11,tisk!A1080,0),"
","Právní forma","
",OFFSET(List1!H$11,tisk!A1080,0),"
","IČO ",OFFSET(List1!I$11,tisk!A1080,0),"
 ","B.Ú. ",OFFSET(List1!J$11,tisk!A1080,0)))</f>
        <v/>
      </c>
      <c r="D1082" s="5" t="str">
        <f ca="1">IF(B1081="","",OFFSET(List1!M$11,tisk!A1080,0))</f>
        <v/>
      </c>
      <c r="E1082" s="199"/>
      <c r="F1082" s="47"/>
      <c r="G1082" s="191"/>
      <c r="H1082" s="200"/>
      <c r="I1082" s="198"/>
      <c r="J1082" s="198"/>
      <c r="K1082" s="198"/>
      <c r="L1082" s="198"/>
      <c r="M1082" s="191"/>
      <c r="N1082" s="176"/>
      <c r="O1082" s="176"/>
      <c r="P1082" s="176"/>
    </row>
    <row r="1083" spans="1:16" s="2" customFormat="1" x14ac:dyDescent="0.25">
      <c r="A1083" s="51">
        <f>ROW()/3-1</f>
        <v>360</v>
      </c>
      <c r="B1083" s="198"/>
      <c r="C1083" s="3" t="str">
        <f ca="1">IF(B1081="","",CONCATENATE("Zástupce","
",OFFSET(List1!K$11,tisk!A1080,0)))</f>
        <v/>
      </c>
      <c r="D1083" s="5" t="str">
        <f ca="1">IF(B1081="","",CONCATENATE("Dotace bude použita na:",OFFSET(List1!N$11,tisk!A1080,0)))</f>
        <v/>
      </c>
      <c r="E1083" s="199"/>
      <c r="F1083" s="48" t="str">
        <f ca="1">IF(B1081="","",OFFSET(List1!Q$11,tisk!A1080,0))</f>
        <v/>
      </c>
      <c r="G1083" s="191"/>
      <c r="H1083" s="200"/>
      <c r="I1083" s="198"/>
      <c r="J1083" s="198"/>
      <c r="K1083" s="198"/>
      <c r="L1083" s="198"/>
      <c r="M1083" s="191"/>
      <c r="N1083" s="176"/>
      <c r="O1083" s="176"/>
      <c r="P1083" s="176"/>
    </row>
    <row r="1084" spans="1:16" s="2" customFormat="1" x14ac:dyDescent="0.25">
      <c r="A1084" s="51"/>
      <c r="B1084" s="198" t="str">
        <f ca="1">IF(OFFSET(List1!B$11,tisk!A1083,0)&gt;0,OFFSET(List1!B$11,tisk!A1083,0),"")</f>
        <v/>
      </c>
      <c r="C1084" s="3" t="str">
        <f ca="1">IF(B1084="","",CONCATENATE(OFFSET(List1!C$11,tisk!A1083,0),"
",OFFSET(List1!D$11,tisk!A1083,0),"
",OFFSET(List1!E$11,tisk!A1083,0),"
",OFFSET(List1!F$11,tisk!A1083,0)))</f>
        <v/>
      </c>
      <c r="D1084" s="64" t="str">
        <f ca="1">IF(B1084="","",OFFSET(List1!L$11,tisk!A1083,0))</f>
        <v/>
      </c>
      <c r="E1084" s="199" t="str">
        <f ca="1">IF(B1084="","",OFFSET(List1!O$11,tisk!A1083,0))</f>
        <v/>
      </c>
      <c r="F1084" s="48" t="str">
        <f ca="1">IF(B1084="","",OFFSET(List1!P$11,tisk!A1083,0))</f>
        <v/>
      </c>
      <c r="G1084" s="191" t="str">
        <f ca="1">IF(B1084="","",OFFSET(List1!R$11,tisk!A1083,0))</f>
        <v/>
      </c>
      <c r="H1084" s="200" t="str">
        <f ca="1">IF(B1084="","",OFFSET(List1!S$11,tisk!A1083,0))</f>
        <v/>
      </c>
      <c r="I1084" s="198" t="str">
        <f ca="1">IF(B1084="","",OFFSET(List1!T$11,tisk!A1083,0))</f>
        <v/>
      </c>
      <c r="J1084" s="198" t="str">
        <f ca="1">IF(B1084="","",OFFSET(List1!U$11,tisk!A1083,0))</f>
        <v/>
      </c>
      <c r="K1084" s="198" t="str">
        <f ca="1">IF(B1084="","",OFFSET(List1!V$11,tisk!A1083,0))</f>
        <v/>
      </c>
      <c r="L1084" s="198" t="str">
        <f ca="1">IF(B1084="","",OFFSET(List1!W$11,tisk!A1083,0))</f>
        <v/>
      </c>
      <c r="M1084" s="191" t="str">
        <f ca="1">IF(B1084="","",OFFSET(List1!X$11,tisk!A1083,0))</f>
        <v/>
      </c>
      <c r="N1084" s="176"/>
      <c r="O1084" s="176"/>
      <c r="P1084" s="176"/>
    </row>
    <row r="1085" spans="1:16" s="2" customFormat="1" x14ac:dyDescent="0.25">
      <c r="A1085" s="51"/>
      <c r="B1085" s="198"/>
      <c r="C1085" s="3" t="str">
        <f ca="1">IF(B1084="","",CONCATENATE("Okres ",OFFSET(List1!G$11,tisk!A1083,0),"
","Právní forma","
",OFFSET(List1!H$11,tisk!A1083,0),"
","IČO ",OFFSET(List1!I$11,tisk!A1083,0),"
 ","B.Ú. ",OFFSET(List1!J$11,tisk!A1083,0)))</f>
        <v/>
      </c>
      <c r="D1085" s="5" t="str">
        <f ca="1">IF(B1084="","",OFFSET(List1!M$11,tisk!A1083,0))</f>
        <v/>
      </c>
      <c r="E1085" s="199"/>
      <c r="F1085" s="47"/>
      <c r="G1085" s="191"/>
      <c r="H1085" s="200"/>
      <c r="I1085" s="198"/>
      <c r="J1085" s="198"/>
      <c r="K1085" s="198"/>
      <c r="L1085" s="198"/>
      <c r="M1085" s="191"/>
      <c r="N1085" s="176"/>
      <c r="O1085" s="176"/>
      <c r="P1085" s="176"/>
    </row>
    <row r="1086" spans="1:16" s="2" customFormat="1" x14ac:dyDescent="0.25">
      <c r="A1086" s="51">
        <f>ROW()/3-1</f>
        <v>361</v>
      </c>
      <c r="B1086" s="198"/>
      <c r="C1086" s="3" t="str">
        <f ca="1">IF(B1084="","",CONCATENATE("Zástupce","
",OFFSET(List1!K$11,tisk!A1083,0)))</f>
        <v/>
      </c>
      <c r="D1086" s="5" t="str">
        <f ca="1">IF(B1084="","",CONCATENATE("Dotace bude použita na:",OFFSET(List1!N$11,tisk!A1083,0)))</f>
        <v/>
      </c>
      <c r="E1086" s="199"/>
      <c r="F1086" s="48" t="str">
        <f ca="1">IF(B1084="","",OFFSET(List1!Q$11,tisk!A1083,0))</f>
        <v/>
      </c>
      <c r="G1086" s="191"/>
      <c r="H1086" s="200"/>
      <c r="I1086" s="198"/>
      <c r="J1086" s="198"/>
      <c r="K1086" s="198"/>
      <c r="L1086" s="198"/>
      <c r="M1086" s="191"/>
      <c r="N1086" s="176"/>
      <c r="O1086" s="176"/>
      <c r="P1086" s="176"/>
    </row>
    <row r="1087" spans="1:16" s="2" customFormat="1" x14ac:dyDescent="0.25">
      <c r="A1087" s="51"/>
      <c r="B1087" s="198" t="str">
        <f ca="1">IF(OFFSET(List1!B$11,tisk!A1086,0)&gt;0,OFFSET(List1!B$11,tisk!A1086,0),"")</f>
        <v/>
      </c>
      <c r="C1087" s="3" t="str">
        <f ca="1">IF(B1087="","",CONCATENATE(OFFSET(List1!C$11,tisk!A1086,0),"
",OFFSET(List1!D$11,tisk!A1086,0),"
",OFFSET(List1!E$11,tisk!A1086,0),"
",OFFSET(List1!F$11,tisk!A1086,0)))</f>
        <v/>
      </c>
      <c r="D1087" s="64" t="str">
        <f ca="1">IF(B1087="","",OFFSET(List1!L$11,tisk!A1086,0))</f>
        <v/>
      </c>
      <c r="E1087" s="199" t="str">
        <f ca="1">IF(B1087="","",OFFSET(List1!O$11,tisk!A1086,0))</f>
        <v/>
      </c>
      <c r="F1087" s="48" t="str">
        <f ca="1">IF(B1087="","",OFFSET(List1!P$11,tisk!A1086,0))</f>
        <v/>
      </c>
      <c r="G1087" s="191" t="str">
        <f ca="1">IF(B1087="","",OFFSET(List1!R$11,tisk!A1086,0))</f>
        <v/>
      </c>
      <c r="H1087" s="200" t="str">
        <f ca="1">IF(B1087="","",OFFSET(List1!S$11,tisk!A1086,0))</f>
        <v/>
      </c>
      <c r="I1087" s="198" t="str">
        <f ca="1">IF(B1087="","",OFFSET(List1!T$11,tisk!A1086,0))</f>
        <v/>
      </c>
      <c r="J1087" s="198" t="str">
        <f ca="1">IF(B1087="","",OFFSET(List1!U$11,tisk!A1086,0))</f>
        <v/>
      </c>
      <c r="K1087" s="198" t="str">
        <f ca="1">IF(B1087="","",OFFSET(List1!V$11,tisk!A1086,0))</f>
        <v/>
      </c>
      <c r="L1087" s="198" t="str">
        <f ca="1">IF(B1087="","",OFFSET(List1!W$11,tisk!A1086,0))</f>
        <v/>
      </c>
      <c r="M1087" s="191" t="str">
        <f ca="1">IF(B1087="","",OFFSET(List1!X$11,tisk!A1086,0))</f>
        <v/>
      </c>
      <c r="N1087" s="176"/>
      <c r="O1087" s="176"/>
      <c r="P1087" s="176"/>
    </row>
    <row r="1088" spans="1:16" s="2" customFormat="1" x14ac:dyDescent="0.25">
      <c r="A1088" s="51"/>
      <c r="B1088" s="198"/>
      <c r="C1088" s="3" t="str">
        <f ca="1">IF(B1087="","",CONCATENATE("Okres ",OFFSET(List1!G$11,tisk!A1086,0),"
","Právní forma","
",OFFSET(List1!H$11,tisk!A1086,0),"
","IČO ",OFFSET(List1!I$11,tisk!A1086,0),"
 ","B.Ú. ",OFFSET(List1!J$11,tisk!A1086,0)))</f>
        <v/>
      </c>
      <c r="D1088" s="5" t="str">
        <f ca="1">IF(B1087="","",OFFSET(List1!M$11,tisk!A1086,0))</f>
        <v/>
      </c>
      <c r="E1088" s="199"/>
      <c r="F1088" s="47"/>
      <c r="G1088" s="191"/>
      <c r="H1088" s="200"/>
      <c r="I1088" s="198"/>
      <c r="J1088" s="198"/>
      <c r="K1088" s="198"/>
      <c r="L1088" s="198"/>
      <c r="M1088" s="191"/>
      <c r="N1088" s="176"/>
      <c r="O1088" s="176"/>
      <c r="P1088" s="176"/>
    </row>
    <row r="1089" spans="1:16" s="2" customFormat="1" x14ac:dyDescent="0.25">
      <c r="A1089" s="51">
        <f>ROW()/3-1</f>
        <v>362</v>
      </c>
      <c r="B1089" s="198"/>
      <c r="C1089" s="3" t="str">
        <f ca="1">IF(B1087="","",CONCATENATE("Zástupce","
",OFFSET(List1!K$11,tisk!A1086,0)))</f>
        <v/>
      </c>
      <c r="D1089" s="5" t="str">
        <f ca="1">IF(B1087="","",CONCATENATE("Dotace bude použita na:",OFFSET(List1!N$11,tisk!A1086,0)))</f>
        <v/>
      </c>
      <c r="E1089" s="199"/>
      <c r="F1089" s="48" t="str">
        <f ca="1">IF(B1087="","",OFFSET(List1!Q$11,tisk!A1086,0))</f>
        <v/>
      </c>
      <c r="G1089" s="191"/>
      <c r="H1089" s="200"/>
      <c r="I1089" s="198"/>
      <c r="J1089" s="198"/>
      <c r="K1089" s="198"/>
      <c r="L1089" s="198"/>
      <c r="M1089" s="191"/>
      <c r="N1089" s="176"/>
      <c r="O1089" s="176"/>
      <c r="P1089" s="176"/>
    </row>
    <row r="1090" spans="1:16" s="2" customFormat="1" x14ac:dyDescent="0.25">
      <c r="A1090" s="51"/>
      <c r="B1090" s="198" t="str">
        <f ca="1">IF(OFFSET(List1!B$11,tisk!A1089,0)&gt;0,OFFSET(List1!B$11,tisk!A1089,0),"")</f>
        <v/>
      </c>
      <c r="C1090" s="3" t="str">
        <f ca="1">IF(B1090="","",CONCATENATE(OFFSET(List1!C$11,tisk!A1089,0),"
",OFFSET(List1!D$11,tisk!A1089,0),"
",OFFSET(List1!E$11,tisk!A1089,0),"
",OFFSET(List1!F$11,tisk!A1089,0)))</f>
        <v/>
      </c>
      <c r="D1090" s="64" t="str">
        <f ca="1">IF(B1090="","",OFFSET(List1!L$11,tisk!A1089,0))</f>
        <v/>
      </c>
      <c r="E1090" s="199" t="str">
        <f ca="1">IF(B1090="","",OFFSET(List1!O$11,tisk!A1089,0))</f>
        <v/>
      </c>
      <c r="F1090" s="48" t="str">
        <f ca="1">IF(B1090="","",OFFSET(List1!P$11,tisk!A1089,0))</f>
        <v/>
      </c>
      <c r="G1090" s="191" t="str">
        <f ca="1">IF(B1090="","",OFFSET(List1!R$11,tisk!A1089,0))</f>
        <v/>
      </c>
      <c r="H1090" s="200" t="str">
        <f ca="1">IF(B1090="","",OFFSET(List1!S$11,tisk!A1089,0))</f>
        <v/>
      </c>
      <c r="I1090" s="198" t="str">
        <f ca="1">IF(B1090="","",OFFSET(List1!T$11,tisk!A1089,0))</f>
        <v/>
      </c>
      <c r="J1090" s="198" t="str">
        <f ca="1">IF(B1090="","",OFFSET(List1!U$11,tisk!A1089,0))</f>
        <v/>
      </c>
      <c r="K1090" s="198" t="str">
        <f ca="1">IF(B1090="","",OFFSET(List1!V$11,tisk!A1089,0))</f>
        <v/>
      </c>
      <c r="L1090" s="198" t="str">
        <f ca="1">IF(B1090="","",OFFSET(List1!W$11,tisk!A1089,0))</f>
        <v/>
      </c>
      <c r="M1090" s="191" t="str">
        <f ca="1">IF(B1090="","",OFFSET(List1!X$11,tisk!A1089,0))</f>
        <v/>
      </c>
      <c r="N1090" s="176"/>
      <c r="O1090" s="176"/>
      <c r="P1090" s="176"/>
    </row>
    <row r="1091" spans="1:16" s="2" customFormat="1" x14ac:dyDescent="0.25">
      <c r="A1091" s="51"/>
      <c r="B1091" s="198"/>
      <c r="C1091" s="3" t="str">
        <f ca="1">IF(B1090="","",CONCATENATE("Okres ",OFFSET(List1!G$11,tisk!A1089,0),"
","Právní forma","
",OFFSET(List1!H$11,tisk!A1089,0),"
","IČO ",OFFSET(List1!I$11,tisk!A1089,0),"
 ","B.Ú. ",OFFSET(List1!J$11,tisk!A1089,0)))</f>
        <v/>
      </c>
      <c r="D1091" s="5" t="str">
        <f ca="1">IF(B1090="","",OFFSET(List1!M$11,tisk!A1089,0))</f>
        <v/>
      </c>
      <c r="E1091" s="199"/>
      <c r="F1091" s="47"/>
      <c r="G1091" s="191"/>
      <c r="H1091" s="200"/>
      <c r="I1091" s="198"/>
      <c r="J1091" s="198"/>
      <c r="K1091" s="198"/>
      <c r="L1091" s="198"/>
      <c r="M1091" s="191"/>
      <c r="N1091" s="176"/>
      <c r="O1091" s="176"/>
      <c r="P1091" s="176"/>
    </row>
    <row r="1092" spans="1:16" s="2" customFormat="1" x14ac:dyDescent="0.25">
      <c r="A1092" s="51">
        <f>ROW()/3-1</f>
        <v>363</v>
      </c>
      <c r="B1092" s="198"/>
      <c r="C1092" s="3" t="str">
        <f ca="1">IF(B1090="","",CONCATENATE("Zástupce","
",OFFSET(List1!K$11,tisk!A1089,0)))</f>
        <v/>
      </c>
      <c r="D1092" s="5" t="str">
        <f ca="1">IF(B1090="","",CONCATENATE("Dotace bude použita na:",OFFSET(List1!N$11,tisk!A1089,0)))</f>
        <v/>
      </c>
      <c r="E1092" s="199"/>
      <c r="F1092" s="48" t="str">
        <f ca="1">IF(B1090="","",OFFSET(List1!Q$11,tisk!A1089,0))</f>
        <v/>
      </c>
      <c r="G1092" s="191"/>
      <c r="H1092" s="200"/>
      <c r="I1092" s="198"/>
      <c r="J1092" s="198"/>
      <c r="K1092" s="198"/>
      <c r="L1092" s="198"/>
      <c r="M1092" s="191"/>
      <c r="N1092" s="176"/>
      <c r="O1092" s="176"/>
      <c r="P1092" s="176"/>
    </row>
    <row r="1093" spans="1:16" s="2" customFormat="1" x14ac:dyDescent="0.25">
      <c r="A1093" s="51"/>
      <c r="B1093" s="198" t="str">
        <f ca="1">IF(OFFSET(List1!B$11,tisk!A1092,0)&gt;0,OFFSET(List1!B$11,tisk!A1092,0),"")</f>
        <v/>
      </c>
      <c r="C1093" s="3" t="str">
        <f ca="1">IF(B1093="","",CONCATENATE(OFFSET(List1!C$11,tisk!A1092,0),"
",OFFSET(List1!D$11,tisk!A1092,0),"
",OFFSET(List1!E$11,tisk!A1092,0),"
",OFFSET(List1!F$11,tisk!A1092,0)))</f>
        <v/>
      </c>
      <c r="D1093" s="64" t="str">
        <f ca="1">IF(B1093="","",OFFSET(List1!L$11,tisk!A1092,0))</f>
        <v/>
      </c>
      <c r="E1093" s="199" t="str">
        <f ca="1">IF(B1093="","",OFFSET(List1!O$11,tisk!A1092,0))</f>
        <v/>
      </c>
      <c r="F1093" s="48" t="str">
        <f ca="1">IF(B1093="","",OFFSET(List1!P$11,tisk!A1092,0))</f>
        <v/>
      </c>
      <c r="G1093" s="191" t="str">
        <f ca="1">IF(B1093="","",OFFSET(List1!R$11,tisk!A1092,0))</f>
        <v/>
      </c>
      <c r="H1093" s="200" t="str">
        <f ca="1">IF(B1093="","",OFFSET(List1!S$11,tisk!A1092,0))</f>
        <v/>
      </c>
      <c r="I1093" s="198" t="str">
        <f ca="1">IF(B1093="","",OFFSET(List1!T$11,tisk!A1092,0))</f>
        <v/>
      </c>
      <c r="J1093" s="198" t="str">
        <f ca="1">IF(B1093="","",OFFSET(List1!U$11,tisk!A1092,0))</f>
        <v/>
      </c>
      <c r="K1093" s="198" t="str">
        <f ca="1">IF(B1093="","",OFFSET(List1!V$11,tisk!A1092,0))</f>
        <v/>
      </c>
      <c r="L1093" s="198" t="str">
        <f ca="1">IF(B1093="","",OFFSET(List1!W$11,tisk!A1092,0))</f>
        <v/>
      </c>
      <c r="M1093" s="191" t="str">
        <f ca="1">IF(B1093="","",OFFSET(List1!X$11,tisk!A1092,0))</f>
        <v/>
      </c>
      <c r="N1093" s="176"/>
      <c r="O1093" s="176"/>
      <c r="P1093" s="176"/>
    </row>
    <row r="1094" spans="1:16" s="2" customFormat="1" x14ac:dyDescent="0.25">
      <c r="A1094" s="51"/>
      <c r="B1094" s="198"/>
      <c r="C1094" s="3" t="str">
        <f ca="1">IF(B1093="","",CONCATENATE("Okres ",OFFSET(List1!G$11,tisk!A1092,0),"
","Právní forma","
",OFFSET(List1!H$11,tisk!A1092,0),"
","IČO ",OFFSET(List1!I$11,tisk!A1092,0),"
 ","B.Ú. ",OFFSET(List1!J$11,tisk!A1092,0)))</f>
        <v/>
      </c>
      <c r="D1094" s="5" t="str">
        <f ca="1">IF(B1093="","",OFFSET(List1!M$11,tisk!A1092,0))</f>
        <v/>
      </c>
      <c r="E1094" s="199"/>
      <c r="F1094" s="47"/>
      <c r="G1094" s="191"/>
      <c r="H1094" s="200"/>
      <c r="I1094" s="198"/>
      <c r="J1094" s="198"/>
      <c r="K1094" s="198"/>
      <c r="L1094" s="198"/>
      <c r="M1094" s="191"/>
      <c r="N1094" s="176"/>
      <c r="O1094" s="176"/>
      <c r="P1094" s="176"/>
    </row>
    <row r="1095" spans="1:16" s="2" customFormat="1" x14ac:dyDescent="0.25">
      <c r="A1095" s="51">
        <f>ROW()/3-1</f>
        <v>364</v>
      </c>
      <c r="B1095" s="198"/>
      <c r="C1095" s="3" t="str">
        <f ca="1">IF(B1093="","",CONCATENATE("Zástupce","
",OFFSET(List1!K$11,tisk!A1092,0)))</f>
        <v/>
      </c>
      <c r="D1095" s="5" t="str">
        <f ca="1">IF(B1093="","",CONCATENATE("Dotace bude použita na:",OFFSET(List1!N$11,tisk!A1092,0)))</f>
        <v/>
      </c>
      <c r="E1095" s="199"/>
      <c r="F1095" s="48" t="str">
        <f ca="1">IF(B1093="","",OFFSET(List1!Q$11,tisk!A1092,0))</f>
        <v/>
      </c>
      <c r="G1095" s="191"/>
      <c r="H1095" s="200"/>
      <c r="I1095" s="198"/>
      <c r="J1095" s="198"/>
      <c r="K1095" s="198"/>
      <c r="L1095" s="198"/>
      <c r="M1095" s="191"/>
      <c r="N1095" s="176"/>
      <c r="O1095" s="176"/>
      <c r="P1095" s="176"/>
    </row>
    <row r="1096" spans="1:16" s="2" customFormat="1" x14ac:dyDescent="0.25">
      <c r="A1096" s="51"/>
      <c r="B1096" s="198" t="str">
        <f ca="1">IF(OFFSET(List1!B$11,tisk!A1095,0)&gt;0,OFFSET(List1!B$11,tisk!A1095,0),"")</f>
        <v/>
      </c>
      <c r="C1096" s="3" t="str">
        <f ca="1">IF(B1096="","",CONCATENATE(OFFSET(List1!C$11,tisk!A1095,0),"
",OFFSET(List1!D$11,tisk!A1095,0),"
",OFFSET(List1!E$11,tisk!A1095,0),"
",OFFSET(List1!F$11,tisk!A1095,0)))</f>
        <v/>
      </c>
      <c r="D1096" s="64" t="str">
        <f ca="1">IF(B1096="","",OFFSET(List1!L$11,tisk!A1095,0))</f>
        <v/>
      </c>
      <c r="E1096" s="199" t="str">
        <f ca="1">IF(B1096="","",OFFSET(List1!O$11,tisk!A1095,0))</f>
        <v/>
      </c>
      <c r="F1096" s="48" t="str">
        <f ca="1">IF(B1096="","",OFFSET(List1!P$11,tisk!A1095,0))</f>
        <v/>
      </c>
      <c r="G1096" s="191" t="str">
        <f ca="1">IF(B1096="","",OFFSET(List1!R$11,tisk!A1095,0))</f>
        <v/>
      </c>
      <c r="H1096" s="200" t="str">
        <f ca="1">IF(B1096="","",OFFSET(List1!S$11,tisk!A1095,0))</f>
        <v/>
      </c>
      <c r="I1096" s="198" t="str">
        <f ca="1">IF(B1096="","",OFFSET(List1!T$11,tisk!A1095,0))</f>
        <v/>
      </c>
      <c r="J1096" s="198" t="str">
        <f ca="1">IF(B1096="","",OFFSET(List1!U$11,tisk!A1095,0))</f>
        <v/>
      </c>
      <c r="K1096" s="198" t="str">
        <f ca="1">IF(B1096="","",OFFSET(List1!V$11,tisk!A1095,0))</f>
        <v/>
      </c>
      <c r="L1096" s="198" t="str">
        <f ca="1">IF(B1096="","",OFFSET(List1!W$11,tisk!A1095,0))</f>
        <v/>
      </c>
      <c r="M1096" s="191" t="str">
        <f ca="1">IF(B1096="","",OFFSET(List1!X$11,tisk!A1095,0))</f>
        <v/>
      </c>
      <c r="N1096" s="176"/>
      <c r="O1096" s="176"/>
      <c r="P1096" s="176"/>
    </row>
    <row r="1097" spans="1:16" s="2" customFormat="1" x14ac:dyDescent="0.25">
      <c r="A1097" s="51"/>
      <c r="B1097" s="198"/>
      <c r="C1097" s="3" t="str">
        <f ca="1">IF(B1096="","",CONCATENATE("Okres ",OFFSET(List1!G$11,tisk!A1095,0),"
","Právní forma","
",OFFSET(List1!H$11,tisk!A1095,0),"
","IČO ",OFFSET(List1!I$11,tisk!A1095,0),"
 ","B.Ú. ",OFFSET(List1!J$11,tisk!A1095,0)))</f>
        <v/>
      </c>
      <c r="D1097" s="5" t="str">
        <f ca="1">IF(B1096="","",OFFSET(List1!M$11,tisk!A1095,0))</f>
        <v/>
      </c>
      <c r="E1097" s="199"/>
      <c r="F1097" s="47"/>
      <c r="G1097" s="191"/>
      <c r="H1097" s="200"/>
      <c r="I1097" s="198"/>
      <c r="J1097" s="198"/>
      <c r="K1097" s="198"/>
      <c r="L1097" s="198"/>
      <c r="M1097" s="191"/>
      <c r="N1097" s="176"/>
      <c r="O1097" s="176"/>
      <c r="P1097" s="176"/>
    </row>
    <row r="1098" spans="1:16" s="2" customFormat="1" x14ac:dyDescent="0.25">
      <c r="A1098" s="51">
        <f>ROW()/3-1</f>
        <v>365</v>
      </c>
      <c r="B1098" s="198"/>
      <c r="C1098" s="3" t="str">
        <f ca="1">IF(B1096="","",CONCATENATE("Zástupce","
",OFFSET(List1!K$11,tisk!A1095,0)))</f>
        <v/>
      </c>
      <c r="D1098" s="5" t="str">
        <f ca="1">IF(B1096="","",CONCATENATE("Dotace bude použita na:",OFFSET(List1!N$11,tisk!A1095,0)))</f>
        <v/>
      </c>
      <c r="E1098" s="199"/>
      <c r="F1098" s="48" t="str">
        <f ca="1">IF(B1096="","",OFFSET(List1!Q$11,tisk!A1095,0))</f>
        <v/>
      </c>
      <c r="G1098" s="191"/>
      <c r="H1098" s="200"/>
      <c r="I1098" s="198"/>
      <c r="J1098" s="198"/>
      <c r="K1098" s="198"/>
      <c r="L1098" s="198"/>
      <c r="M1098" s="191"/>
      <c r="N1098" s="176"/>
      <c r="O1098" s="176"/>
      <c r="P1098" s="176"/>
    </row>
    <row r="1099" spans="1:16" s="2" customFormat="1" x14ac:dyDescent="0.25">
      <c r="A1099" s="51"/>
      <c r="B1099" s="198" t="str">
        <f ca="1">IF(OFFSET(List1!B$11,tisk!A1098,0)&gt;0,OFFSET(List1!B$11,tisk!A1098,0),"")</f>
        <v/>
      </c>
      <c r="C1099" s="3" t="str">
        <f ca="1">IF(B1099="","",CONCATENATE(OFFSET(List1!C$11,tisk!A1098,0),"
",OFFSET(List1!D$11,tisk!A1098,0),"
",OFFSET(List1!E$11,tisk!A1098,0),"
",OFFSET(List1!F$11,tisk!A1098,0)))</f>
        <v/>
      </c>
      <c r="D1099" s="64" t="str">
        <f ca="1">IF(B1099="","",OFFSET(List1!L$11,tisk!A1098,0))</f>
        <v/>
      </c>
      <c r="E1099" s="199" t="str">
        <f ca="1">IF(B1099="","",OFFSET(List1!O$11,tisk!A1098,0))</f>
        <v/>
      </c>
      <c r="F1099" s="48" t="str">
        <f ca="1">IF(B1099="","",OFFSET(List1!P$11,tisk!A1098,0))</f>
        <v/>
      </c>
      <c r="G1099" s="191" t="str">
        <f ca="1">IF(B1099="","",OFFSET(List1!R$11,tisk!A1098,0))</f>
        <v/>
      </c>
      <c r="H1099" s="200" t="str">
        <f ca="1">IF(B1099="","",OFFSET(List1!S$11,tisk!A1098,0))</f>
        <v/>
      </c>
      <c r="I1099" s="198" t="str">
        <f ca="1">IF(B1099="","",OFFSET(List1!T$11,tisk!A1098,0))</f>
        <v/>
      </c>
      <c r="J1099" s="198" t="str">
        <f ca="1">IF(B1099="","",OFFSET(List1!U$11,tisk!A1098,0))</f>
        <v/>
      </c>
      <c r="K1099" s="198" t="str">
        <f ca="1">IF(B1099="","",OFFSET(List1!V$11,tisk!A1098,0))</f>
        <v/>
      </c>
      <c r="L1099" s="198" t="str">
        <f ca="1">IF(B1099="","",OFFSET(List1!W$11,tisk!A1098,0))</f>
        <v/>
      </c>
      <c r="M1099" s="191" t="str">
        <f ca="1">IF(B1099="","",OFFSET(List1!X$11,tisk!A1098,0))</f>
        <v/>
      </c>
      <c r="N1099" s="176"/>
      <c r="O1099" s="176"/>
      <c r="P1099" s="176"/>
    </row>
    <row r="1100" spans="1:16" s="2" customFormat="1" x14ac:dyDescent="0.25">
      <c r="A1100" s="51"/>
      <c r="B1100" s="198"/>
      <c r="C1100" s="3" t="str">
        <f ca="1">IF(B1099="","",CONCATENATE("Okres ",OFFSET(List1!G$11,tisk!A1098,0),"
","Právní forma","
",OFFSET(List1!H$11,tisk!A1098,0),"
","IČO ",OFFSET(List1!I$11,tisk!A1098,0),"
 ","B.Ú. ",OFFSET(List1!J$11,tisk!A1098,0)))</f>
        <v/>
      </c>
      <c r="D1100" s="5" t="str">
        <f ca="1">IF(B1099="","",OFFSET(List1!M$11,tisk!A1098,0))</f>
        <v/>
      </c>
      <c r="E1100" s="199"/>
      <c r="F1100" s="47"/>
      <c r="G1100" s="191"/>
      <c r="H1100" s="200"/>
      <c r="I1100" s="198"/>
      <c r="J1100" s="198"/>
      <c r="K1100" s="198"/>
      <c r="L1100" s="198"/>
      <c r="M1100" s="191"/>
      <c r="N1100" s="176"/>
      <c r="O1100" s="176"/>
      <c r="P1100" s="176"/>
    </row>
    <row r="1101" spans="1:16" s="2" customFormat="1" x14ac:dyDescent="0.25">
      <c r="A1101" s="51">
        <f>ROW()/3-1</f>
        <v>366</v>
      </c>
      <c r="B1101" s="198"/>
      <c r="C1101" s="3" t="str">
        <f ca="1">IF(B1099="","",CONCATENATE("Zástupce","
",OFFSET(List1!K$11,tisk!A1098,0)))</f>
        <v/>
      </c>
      <c r="D1101" s="5" t="str">
        <f ca="1">IF(B1099="","",CONCATENATE("Dotace bude použita na:",OFFSET(List1!N$11,tisk!A1098,0)))</f>
        <v/>
      </c>
      <c r="E1101" s="199"/>
      <c r="F1101" s="48" t="str">
        <f ca="1">IF(B1099="","",OFFSET(List1!Q$11,tisk!A1098,0))</f>
        <v/>
      </c>
      <c r="G1101" s="191"/>
      <c r="H1101" s="200"/>
      <c r="I1101" s="198"/>
      <c r="J1101" s="198"/>
      <c r="K1101" s="198"/>
      <c r="L1101" s="198"/>
      <c r="M1101" s="191"/>
      <c r="N1101" s="176"/>
      <c r="O1101" s="176"/>
      <c r="P1101" s="176"/>
    </row>
    <row r="1102" spans="1:16" s="2" customFormat="1" x14ac:dyDescent="0.25">
      <c r="A1102" s="51"/>
      <c r="B1102" s="198" t="str">
        <f ca="1">IF(OFFSET(List1!B$11,tisk!A1101,0)&gt;0,OFFSET(List1!B$11,tisk!A1101,0),"")</f>
        <v/>
      </c>
      <c r="C1102" s="3" t="str">
        <f ca="1">IF(B1102="","",CONCATENATE(OFFSET(List1!C$11,tisk!A1101,0),"
",OFFSET(List1!D$11,tisk!A1101,0),"
",OFFSET(List1!E$11,tisk!A1101,0),"
",OFFSET(List1!F$11,tisk!A1101,0)))</f>
        <v/>
      </c>
      <c r="D1102" s="64" t="str">
        <f ca="1">IF(B1102="","",OFFSET(List1!L$11,tisk!A1101,0))</f>
        <v/>
      </c>
      <c r="E1102" s="199" t="str">
        <f ca="1">IF(B1102="","",OFFSET(List1!O$11,tisk!A1101,0))</f>
        <v/>
      </c>
      <c r="F1102" s="48" t="str">
        <f ca="1">IF(B1102="","",OFFSET(List1!P$11,tisk!A1101,0))</f>
        <v/>
      </c>
      <c r="G1102" s="191" t="str">
        <f ca="1">IF(B1102="","",OFFSET(List1!R$11,tisk!A1101,0))</f>
        <v/>
      </c>
      <c r="H1102" s="200" t="str">
        <f ca="1">IF(B1102="","",OFFSET(List1!S$11,tisk!A1101,0))</f>
        <v/>
      </c>
      <c r="I1102" s="198" t="str">
        <f ca="1">IF(B1102="","",OFFSET(List1!T$11,tisk!A1101,0))</f>
        <v/>
      </c>
      <c r="J1102" s="198" t="str">
        <f ca="1">IF(B1102="","",OFFSET(List1!U$11,tisk!A1101,0))</f>
        <v/>
      </c>
      <c r="K1102" s="198" t="str">
        <f ca="1">IF(B1102="","",OFFSET(List1!V$11,tisk!A1101,0))</f>
        <v/>
      </c>
      <c r="L1102" s="198" t="str">
        <f ca="1">IF(B1102="","",OFFSET(List1!W$11,tisk!A1101,0))</f>
        <v/>
      </c>
      <c r="M1102" s="191" t="str">
        <f ca="1">IF(B1102="","",OFFSET(List1!X$11,tisk!A1101,0))</f>
        <v/>
      </c>
      <c r="N1102" s="176"/>
      <c r="O1102" s="176"/>
      <c r="P1102" s="176"/>
    </row>
    <row r="1103" spans="1:16" s="2" customFormat="1" x14ac:dyDescent="0.25">
      <c r="A1103" s="51"/>
      <c r="B1103" s="198"/>
      <c r="C1103" s="3" t="str">
        <f ca="1">IF(B1102="","",CONCATENATE("Okres ",OFFSET(List1!G$11,tisk!A1101,0),"
","Právní forma","
",OFFSET(List1!H$11,tisk!A1101,0),"
","IČO ",OFFSET(List1!I$11,tisk!A1101,0),"
 ","B.Ú. ",OFFSET(List1!J$11,tisk!A1101,0)))</f>
        <v/>
      </c>
      <c r="D1103" s="5" t="str">
        <f ca="1">IF(B1102="","",OFFSET(List1!M$11,tisk!A1101,0))</f>
        <v/>
      </c>
      <c r="E1103" s="199"/>
      <c r="F1103" s="47"/>
      <c r="G1103" s="191"/>
      <c r="H1103" s="200"/>
      <c r="I1103" s="198"/>
      <c r="J1103" s="198"/>
      <c r="K1103" s="198"/>
      <c r="L1103" s="198"/>
      <c r="M1103" s="191"/>
      <c r="N1103" s="176"/>
      <c r="O1103" s="176"/>
      <c r="P1103" s="176"/>
    </row>
    <row r="1104" spans="1:16" s="2" customFormat="1" x14ac:dyDescent="0.25">
      <c r="A1104" s="51">
        <f>ROW()/3-1</f>
        <v>367</v>
      </c>
      <c r="B1104" s="198"/>
      <c r="C1104" s="3" t="str">
        <f ca="1">IF(B1102="","",CONCATENATE("Zástupce","
",OFFSET(List1!K$11,tisk!A1101,0)))</f>
        <v/>
      </c>
      <c r="D1104" s="5" t="str">
        <f ca="1">IF(B1102="","",CONCATENATE("Dotace bude použita na:",OFFSET(List1!N$11,tisk!A1101,0)))</f>
        <v/>
      </c>
      <c r="E1104" s="199"/>
      <c r="F1104" s="48" t="str">
        <f ca="1">IF(B1102="","",OFFSET(List1!Q$11,tisk!A1101,0))</f>
        <v/>
      </c>
      <c r="G1104" s="191"/>
      <c r="H1104" s="200"/>
      <c r="I1104" s="198"/>
      <c r="J1104" s="198"/>
      <c r="K1104" s="198"/>
      <c r="L1104" s="198"/>
      <c r="M1104" s="191"/>
      <c r="N1104" s="176"/>
      <c r="O1104" s="176"/>
      <c r="P1104" s="176"/>
    </row>
    <row r="1105" spans="1:16" s="2" customFormat="1" x14ac:dyDescent="0.25">
      <c r="A1105" s="51"/>
      <c r="B1105" s="198" t="str">
        <f ca="1">IF(OFFSET(List1!B$11,tisk!A1104,0)&gt;0,OFFSET(List1!B$11,tisk!A1104,0),"")</f>
        <v/>
      </c>
      <c r="C1105" s="3" t="str">
        <f ca="1">IF(B1105="","",CONCATENATE(OFFSET(List1!C$11,tisk!A1104,0),"
",OFFSET(List1!D$11,tisk!A1104,0),"
",OFFSET(List1!E$11,tisk!A1104,0),"
",OFFSET(List1!F$11,tisk!A1104,0)))</f>
        <v/>
      </c>
      <c r="D1105" s="64" t="str">
        <f ca="1">IF(B1105="","",OFFSET(List1!L$11,tisk!A1104,0))</f>
        <v/>
      </c>
      <c r="E1105" s="199" t="str">
        <f ca="1">IF(B1105="","",OFFSET(List1!O$11,tisk!A1104,0))</f>
        <v/>
      </c>
      <c r="F1105" s="48" t="str">
        <f ca="1">IF(B1105="","",OFFSET(List1!P$11,tisk!A1104,0))</f>
        <v/>
      </c>
      <c r="G1105" s="191" t="str">
        <f ca="1">IF(B1105="","",OFFSET(List1!R$11,tisk!A1104,0))</f>
        <v/>
      </c>
      <c r="H1105" s="200" t="str">
        <f ca="1">IF(B1105="","",OFFSET(List1!S$11,tisk!A1104,0))</f>
        <v/>
      </c>
      <c r="I1105" s="198" t="str">
        <f ca="1">IF(B1105="","",OFFSET(List1!T$11,tisk!A1104,0))</f>
        <v/>
      </c>
      <c r="J1105" s="198" t="str">
        <f ca="1">IF(B1105="","",OFFSET(List1!U$11,tisk!A1104,0))</f>
        <v/>
      </c>
      <c r="K1105" s="198" t="str">
        <f ca="1">IF(B1105="","",OFFSET(List1!V$11,tisk!A1104,0))</f>
        <v/>
      </c>
      <c r="L1105" s="198" t="str">
        <f ca="1">IF(B1105="","",OFFSET(List1!W$11,tisk!A1104,0))</f>
        <v/>
      </c>
      <c r="M1105" s="191" t="str">
        <f ca="1">IF(B1105="","",OFFSET(List1!X$11,tisk!A1104,0))</f>
        <v/>
      </c>
      <c r="N1105" s="176"/>
      <c r="O1105" s="176"/>
      <c r="P1105" s="176"/>
    </row>
    <row r="1106" spans="1:16" s="2" customFormat="1" x14ac:dyDescent="0.25">
      <c r="A1106" s="51"/>
      <c r="B1106" s="198"/>
      <c r="C1106" s="3" t="str">
        <f ca="1">IF(B1105="","",CONCATENATE("Okres ",OFFSET(List1!G$11,tisk!A1104,0),"
","Právní forma","
",OFFSET(List1!H$11,tisk!A1104,0),"
","IČO ",OFFSET(List1!I$11,tisk!A1104,0),"
 ","B.Ú. ",OFFSET(List1!J$11,tisk!A1104,0)))</f>
        <v/>
      </c>
      <c r="D1106" s="5" t="str">
        <f ca="1">IF(B1105="","",OFFSET(List1!M$11,tisk!A1104,0))</f>
        <v/>
      </c>
      <c r="E1106" s="199"/>
      <c r="F1106" s="47"/>
      <c r="G1106" s="191"/>
      <c r="H1106" s="200"/>
      <c r="I1106" s="198"/>
      <c r="J1106" s="198"/>
      <c r="K1106" s="198"/>
      <c r="L1106" s="198"/>
      <c r="M1106" s="191"/>
      <c r="N1106" s="176"/>
      <c r="O1106" s="176"/>
      <c r="P1106" s="176"/>
    </row>
    <row r="1107" spans="1:16" s="2" customFormat="1" x14ac:dyDescent="0.25">
      <c r="A1107" s="51">
        <f>ROW()/3-1</f>
        <v>368</v>
      </c>
      <c r="B1107" s="198"/>
      <c r="C1107" s="3" t="str">
        <f ca="1">IF(B1105="","",CONCATENATE("Zástupce","
",OFFSET(List1!K$11,tisk!A1104,0)))</f>
        <v/>
      </c>
      <c r="D1107" s="5" t="str">
        <f ca="1">IF(B1105="","",CONCATENATE("Dotace bude použita na:",OFFSET(List1!N$11,tisk!A1104,0)))</f>
        <v/>
      </c>
      <c r="E1107" s="199"/>
      <c r="F1107" s="48" t="str">
        <f ca="1">IF(B1105="","",OFFSET(List1!Q$11,tisk!A1104,0))</f>
        <v/>
      </c>
      <c r="G1107" s="191"/>
      <c r="H1107" s="200"/>
      <c r="I1107" s="198"/>
      <c r="J1107" s="198"/>
      <c r="K1107" s="198"/>
      <c r="L1107" s="198"/>
      <c r="M1107" s="191"/>
      <c r="N1107" s="176"/>
      <c r="O1107" s="176"/>
      <c r="P1107" s="176"/>
    </row>
    <row r="1108" spans="1:16" s="2" customFormat="1" x14ac:dyDescent="0.25">
      <c r="A1108" s="51"/>
      <c r="B1108" s="198" t="str">
        <f ca="1">IF(OFFSET(List1!B$11,tisk!A1107,0)&gt;0,OFFSET(List1!B$11,tisk!A1107,0),"")</f>
        <v/>
      </c>
      <c r="C1108" s="3" t="str">
        <f ca="1">IF(B1108="","",CONCATENATE(OFFSET(List1!C$11,tisk!A1107,0),"
",OFFSET(List1!D$11,tisk!A1107,0),"
",OFFSET(List1!E$11,tisk!A1107,0),"
",OFFSET(List1!F$11,tisk!A1107,0)))</f>
        <v/>
      </c>
      <c r="D1108" s="64" t="str">
        <f ca="1">IF(B1108="","",OFFSET(List1!L$11,tisk!A1107,0))</f>
        <v/>
      </c>
      <c r="E1108" s="199" t="str">
        <f ca="1">IF(B1108="","",OFFSET(List1!O$11,tisk!A1107,0))</f>
        <v/>
      </c>
      <c r="F1108" s="48" t="str">
        <f ca="1">IF(B1108="","",OFFSET(List1!P$11,tisk!A1107,0))</f>
        <v/>
      </c>
      <c r="G1108" s="191" t="str">
        <f ca="1">IF(B1108="","",OFFSET(List1!R$11,tisk!A1107,0))</f>
        <v/>
      </c>
      <c r="H1108" s="200" t="str">
        <f ca="1">IF(B1108="","",OFFSET(List1!S$11,tisk!A1107,0))</f>
        <v/>
      </c>
      <c r="I1108" s="198" t="str">
        <f ca="1">IF(B1108="","",OFFSET(List1!T$11,tisk!A1107,0))</f>
        <v/>
      </c>
      <c r="J1108" s="198" t="str">
        <f ca="1">IF(B1108="","",OFFSET(List1!U$11,tisk!A1107,0))</f>
        <v/>
      </c>
      <c r="K1108" s="198" t="str">
        <f ca="1">IF(B1108="","",OFFSET(List1!V$11,tisk!A1107,0))</f>
        <v/>
      </c>
      <c r="L1108" s="198" t="str">
        <f ca="1">IF(B1108="","",OFFSET(List1!W$11,tisk!A1107,0))</f>
        <v/>
      </c>
      <c r="M1108" s="191" t="str">
        <f ca="1">IF(B1108="","",OFFSET(List1!X$11,tisk!A1107,0))</f>
        <v/>
      </c>
      <c r="N1108" s="176"/>
      <c r="O1108" s="176"/>
      <c r="P1108" s="176"/>
    </row>
    <row r="1109" spans="1:16" s="2" customFormat="1" x14ac:dyDescent="0.25">
      <c r="A1109" s="51"/>
      <c r="B1109" s="198"/>
      <c r="C1109" s="3" t="str">
        <f ca="1">IF(B1108="","",CONCATENATE("Okres ",OFFSET(List1!G$11,tisk!A1107,0),"
","Právní forma","
",OFFSET(List1!H$11,tisk!A1107,0),"
","IČO ",OFFSET(List1!I$11,tisk!A1107,0),"
 ","B.Ú. ",OFFSET(List1!J$11,tisk!A1107,0)))</f>
        <v/>
      </c>
      <c r="D1109" s="5" t="str">
        <f ca="1">IF(B1108="","",OFFSET(List1!M$11,tisk!A1107,0))</f>
        <v/>
      </c>
      <c r="E1109" s="199"/>
      <c r="F1109" s="47"/>
      <c r="G1109" s="191"/>
      <c r="H1109" s="200"/>
      <c r="I1109" s="198"/>
      <c r="J1109" s="198"/>
      <c r="K1109" s="198"/>
      <c r="L1109" s="198"/>
      <c r="M1109" s="191"/>
      <c r="N1109" s="176"/>
      <c r="O1109" s="176"/>
      <c r="P1109" s="176"/>
    </row>
    <row r="1110" spans="1:16" s="2" customFormat="1" x14ac:dyDescent="0.25">
      <c r="A1110" s="51">
        <f>ROW()/3-1</f>
        <v>369</v>
      </c>
      <c r="B1110" s="198"/>
      <c r="C1110" s="3" t="str">
        <f ca="1">IF(B1108="","",CONCATENATE("Zástupce","
",OFFSET(List1!K$11,tisk!A1107,0)))</f>
        <v/>
      </c>
      <c r="D1110" s="5" t="str">
        <f ca="1">IF(B1108="","",CONCATENATE("Dotace bude použita na:",OFFSET(List1!N$11,tisk!A1107,0)))</f>
        <v/>
      </c>
      <c r="E1110" s="199"/>
      <c r="F1110" s="48" t="str">
        <f ca="1">IF(B1108="","",OFFSET(List1!Q$11,tisk!A1107,0))</f>
        <v/>
      </c>
      <c r="G1110" s="191"/>
      <c r="H1110" s="200"/>
      <c r="I1110" s="198"/>
      <c r="J1110" s="198"/>
      <c r="K1110" s="198"/>
      <c r="L1110" s="198"/>
      <c r="M1110" s="191"/>
      <c r="N1110" s="176"/>
      <c r="O1110" s="176"/>
      <c r="P1110" s="176"/>
    </row>
    <row r="1111" spans="1:16" s="2" customFormat="1" x14ac:dyDescent="0.25">
      <c r="A1111" s="51"/>
      <c r="B1111" s="198" t="str">
        <f ca="1">IF(OFFSET(List1!B$11,tisk!A1110,0)&gt;0,OFFSET(List1!B$11,tisk!A1110,0),"")</f>
        <v/>
      </c>
      <c r="C1111" s="3" t="str">
        <f ca="1">IF(B1111="","",CONCATENATE(OFFSET(List1!C$11,tisk!A1110,0),"
",OFFSET(List1!D$11,tisk!A1110,0),"
",OFFSET(List1!E$11,tisk!A1110,0),"
",OFFSET(List1!F$11,tisk!A1110,0)))</f>
        <v/>
      </c>
      <c r="D1111" s="64" t="str">
        <f ca="1">IF(B1111="","",OFFSET(List1!L$11,tisk!A1110,0))</f>
        <v/>
      </c>
      <c r="E1111" s="199" t="str">
        <f ca="1">IF(B1111="","",OFFSET(List1!O$11,tisk!A1110,0))</f>
        <v/>
      </c>
      <c r="F1111" s="48" t="str">
        <f ca="1">IF(B1111="","",OFFSET(List1!P$11,tisk!A1110,0))</f>
        <v/>
      </c>
      <c r="G1111" s="191" t="str">
        <f ca="1">IF(B1111="","",OFFSET(List1!R$11,tisk!A1110,0))</f>
        <v/>
      </c>
      <c r="H1111" s="200" t="str">
        <f ca="1">IF(B1111="","",OFFSET(List1!S$11,tisk!A1110,0))</f>
        <v/>
      </c>
      <c r="I1111" s="198" t="str">
        <f ca="1">IF(B1111="","",OFFSET(List1!T$11,tisk!A1110,0))</f>
        <v/>
      </c>
      <c r="J1111" s="198" t="str">
        <f ca="1">IF(B1111="","",OFFSET(List1!U$11,tisk!A1110,0))</f>
        <v/>
      </c>
      <c r="K1111" s="198" t="str">
        <f ca="1">IF(B1111="","",OFFSET(List1!V$11,tisk!A1110,0))</f>
        <v/>
      </c>
      <c r="L1111" s="198" t="str">
        <f ca="1">IF(B1111="","",OFFSET(List1!W$11,tisk!A1110,0))</f>
        <v/>
      </c>
      <c r="M1111" s="191" t="str">
        <f ca="1">IF(B1111="","",OFFSET(List1!X$11,tisk!A1110,0))</f>
        <v/>
      </c>
      <c r="N1111" s="176"/>
      <c r="O1111" s="176"/>
      <c r="P1111" s="176"/>
    </row>
    <row r="1112" spans="1:16" s="2" customFormat="1" x14ac:dyDescent="0.25">
      <c r="A1112" s="51"/>
      <c r="B1112" s="198"/>
      <c r="C1112" s="3" t="str">
        <f ca="1">IF(B1111="","",CONCATENATE("Okres ",OFFSET(List1!G$11,tisk!A1110,0),"
","Právní forma","
",OFFSET(List1!H$11,tisk!A1110,0),"
","IČO ",OFFSET(List1!I$11,tisk!A1110,0),"
 ","B.Ú. ",OFFSET(List1!J$11,tisk!A1110,0)))</f>
        <v/>
      </c>
      <c r="D1112" s="5" t="str">
        <f ca="1">IF(B1111="","",OFFSET(List1!M$11,tisk!A1110,0))</f>
        <v/>
      </c>
      <c r="E1112" s="199"/>
      <c r="F1112" s="47"/>
      <c r="G1112" s="191"/>
      <c r="H1112" s="200"/>
      <c r="I1112" s="198"/>
      <c r="J1112" s="198"/>
      <c r="K1112" s="198"/>
      <c r="L1112" s="198"/>
      <c r="M1112" s="191"/>
      <c r="N1112" s="176"/>
      <c r="O1112" s="176"/>
      <c r="P1112" s="176"/>
    </row>
    <row r="1113" spans="1:16" s="2" customFormat="1" x14ac:dyDescent="0.25">
      <c r="A1113" s="51">
        <f>ROW()/3-1</f>
        <v>370</v>
      </c>
      <c r="B1113" s="198"/>
      <c r="C1113" s="3" t="str">
        <f ca="1">IF(B1111="","",CONCATENATE("Zástupce","
",OFFSET(List1!K$11,tisk!A1110,0)))</f>
        <v/>
      </c>
      <c r="D1113" s="5" t="str">
        <f ca="1">IF(B1111="","",CONCATENATE("Dotace bude použita na:",OFFSET(List1!N$11,tisk!A1110,0)))</f>
        <v/>
      </c>
      <c r="E1113" s="199"/>
      <c r="F1113" s="48" t="str">
        <f ca="1">IF(B1111="","",OFFSET(List1!Q$11,tisk!A1110,0))</f>
        <v/>
      </c>
      <c r="G1113" s="191"/>
      <c r="H1113" s="200"/>
      <c r="I1113" s="198"/>
      <c r="J1113" s="198"/>
      <c r="K1113" s="198"/>
      <c r="L1113" s="198"/>
      <c r="M1113" s="191"/>
      <c r="N1113" s="176"/>
      <c r="O1113" s="176"/>
      <c r="P1113" s="176"/>
    </row>
    <row r="1114" spans="1:16" s="2" customFormat="1" x14ac:dyDescent="0.25">
      <c r="A1114" s="51"/>
      <c r="B1114" s="198" t="str">
        <f ca="1">IF(OFFSET(List1!B$11,tisk!A1113,0)&gt;0,OFFSET(List1!B$11,tisk!A1113,0),"")</f>
        <v/>
      </c>
      <c r="C1114" s="3" t="str">
        <f ca="1">IF(B1114="","",CONCATENATE(OFFSET(List1!C$11,tisk!A1113,0),"
",OFFSET(List1!D$11,tisk!A1113,0),"
",OFFSET(List1!E$11,tisk!A1113,0),"
",OFFSET(List1!F$11,tisk!A1113,0)))</f>
        <v/>
      </c>
      <c r="D1114" s="64" t="str">
        <f ca="1">IF(B1114="","",OFFSET(List1!L$11,tisk!A1113,0))</f>
        <v/>
      </c>
      <c r="E1114" s="199" t="str">
        <f ca="1">IF(B1114="","",OFFSET(List1!O$11,tisk!A1113,0))</f>
        <v/>
      </c>
      <c r="F1114" s="48" t="str">
        <f ca="1">IF(B1114="","",OFFSET(List1!P$11,tisk!A1113,0))</f>
        <v/>
      </c>
      <c r="G1114" s="191" t="str">
        <f ca="1">IF(B1114="","",OFFSET(List1!R$11,tisk!A1113,0))</f>
        <v/>
      </c>
      <c r="H1114" s="200" t="str">
        <f ca="1">IF(B1114="","",OFFSET(List1!S$11,tisk!A1113,0))</f>
        <v/>
      </c>
      <c r="I1114" s="198" t="str">
        <f ca="1">IF(B1114="","",OFFSET(List1!T$11,tisk!A1113,0))</f>
        <v/>
      </c>
      <c r="J1114" s="198" t="str">
        <f ca="1">IF(B1114="","",OFFSET(List1!U$11,tisk!A1113,0))</f>
        <v/>
      </c>
      <c r="K1114" s="198" t="str">
        <f ca="1">IF(B1114="","",OFFSET(List1!V$11,tisk!A1113,0))</f>
        <v/>
      </c>
      <c r="L1114" s="198" t="str">
        <f ca="1">IF(B1114="","",OFFSET(List1!W$11,tisk!A1113,0))</f>
        <v/>
      </c>
      <c r="M1114" s="191" t="str">
        <f ca="1">IF(B1114="","",OFFSET(List1!X$11,tisk!A1113,0))</f>
        <v/>
      </c>
      <c r="N1114" s="176"/>
      <c r="O1114" s="176"/>
      <c r="P1114" s="176"/>
    </row>
    <row r="1115" spans="1:16" s="2" customFormat="1" x14ac:dyDescent="0.25">
      <c r="A1115" s="51"/>
      <c r="B1115" s="198"/>
      <c r="C1115" s="3" t="str">
        <f ca="1">IF(B1114="","",CONCATENATE("Okres ",OFFSET(List1!G$11,tisk!A1113,0),"
","Právní forma","
",OFFSET(List1!H$11,tisk!A1113,0),"
","IČO ",OFFSET(List1!I$11,tisk!A1113,0),"
 ","B.Ú. ",OFFSET(List1!J$11,tisk!A1113,0)))</f>
        <v/>
      </c>
      <c r="D1115" s="5" t="str">
        <f ca="1">IF(B1114="","",OFFSET(List1!M$11,tisk!A1113,0))</f>
        <v/>
      </c>
      <c r="E1115" s="199"/>
      <c r="F1115" s="47"/>
      <c r="G1115" s="191"/>
      <c r="H1115" s="200"/>
      <c r="I1115" s="198"/>
      <c r="J1115" s="198"/>
      <c r="K1115" s="198"/>
      <c r="L1115" s="198"/>
      <c r="M1115" s="191"/>
      <c r="N1115" s="176"/>
      <c r="O1115" s="176"/>
      <c r="P1115" s="176"/>
    </row>
    <row r="1116" spans="1:16" s="2" customFormat="1" x14ac:dyDescent="0.25">
      <c r="A1116" s="51">
        <f>ROW()/3-1</f>
        <v>371</v>
      </c>
      <c r="B1116" s="198"/>
      <c r="C1116" s="3" t="str">
        <f ca="1">IF(B1114="","",CONCATENATE("Zástupce","
",OFFSET(List1!K$11,tisk!A1113,0)))</f>
        <v/>
      </c>
      <c r="D1116" s="5" t="str">
        <f ca="1">IF(B1114="","",CONCATENATE("Dotace bude použita na:",OFFSET(List1!N$11,tisk!A1113,0)))</f>
        <v/>
      </c>
      <c r="E1116" s="199"/>
      <c r="F1116" s="48" t="str">
        <f ca="1">IF(B1114="","",OFFSET(List1!Q$11,tisk!A1113,0))</f>
        <v/>
      </c>
      <c r="G1116" s="191"/>
      <c r="H1116" s="200"/>
      <c r="I1116" s="198"/>
      <c r="J1116" s="198"/>
      <c r="K1116" s="198"/>
      <c r="L1116" s="198"/>
      <c r="M1116" s="191"/>
      <c r="N1116" s="176"/>
      <c r="O1116" s="176"/>
      <c r="P1116" s="176"/>
    </row>
    <row r="1117" spans="1:16" s="2" customFormat="1" x14ac:dyDescent="0.25">
      <c r="A1117" s="51"/>
      <c r="B1117" s="198" t="str">
        <f ca="1">IF(OFFSET(List1!B$11,tisk!A1116,0)&gt;0,OFFSET(List1!B$11,tisk!A1116,0),"")</f>
        <v/>
      </c>
      <c r="C1117" s="3" t="str">
        <f ca="1">IF(B1117="","",CONCATENATE(OFFSET(List1!C$11,tisk!A1116,0),"
",OFFSET(List1!D$11,tisk!A1116,0),"
",OFFSET(List1!E$11,tisk!A1116,0),"
",OFFSET(List1!F$11,tisk!A1116,0)))</f>
        <v/>
      </c>
      <c r="D1117" s="64" t="str">
        <f ca="1">IF(B1117="","",OFFSET(List1!L$11,tisk!A1116,0))</f>
        <v/>
      </c>
      <c r="E1117" s="199" t="str">
        <f ca="1">IF(B1117="","",OFFSET(List1!O$11,tisk!A1116,0))</f>
        <v/>
      </c>
      <c r="F1117" s="48" t="str">
        <f ca="1">IF(B1117="","",OFFSET(List1!P$11,tisk!A1116,0))</f>
        <v/>
      </c>
      <c r="G1117" s="191" t="str">
        <f ca="1">IF(B1117="","",OFFSET(List1!R$11,tisk!A1116,0))</f>
        <v/>
      </c>
      <c r="H1117" s="200" t="str">
        <f ca="1">IF(B1117="","",OFFSET(List1!S$11,tisk!A1116,0))</f>
        <v/>
      </c>
      <c r="I1117" s="198" t="str">
        <f ca="1">IF(B1117="","",OFFSET(List1!T$11,tisk!A1116,0))</f>
        <v/>
      </c>
      <c r="J1117" s="198" t="str">
        <f ca="1">IF(B1117="","",OFFSET(List1!U$11,tisk!A1116,0))</f>
        <v/>
      </c>
      <c r="K1117" s="198" t="str">
        <f ca="1">IF(B1117="","",OFFSET(List1!V$11,tisk!A1116,0))</f>
        <v/>
      </c>
      <c r="L1117" s="198" t="str">
        <f ca="1">IF(B1117="","",OFFSET(List1!W$11,tisk!A1116,0))</f>
        <v/>
      </c>
      <c r="M1117" s="191" t="str">
        <f ca="1">IF(B1117="","",OFFSET(List1!X$11,tisk!A1116,0))</f>
        <v/>
      </c>
      <c r="N1117" s="176"/>
      <c r="O1117" s="176"/>
      <c r="P1117" s="176"/>
    </row>
    <row r="1118" spans="1:16" s="2" customFormat="1" x14ac:dyDescent="0.25">
      <c r="A1118" s="51"/>
      <c r="B1118" s="198"/>
      <c r="C1118" s="3" t="str">
        <f ca="1">IF(B1117="","",CONCATENATE("Okres ",OFFSET(List1!G$11,tisk!A1116,0),"
","Právní forma","
",OFFSET(List1!H$11,tisk!A1116,0),"
","IČO ",OFFSET(List1!I$11,tisk!A1116,0),"
 ","B.Ú. ",OFFSET(List1!J$11,tisk!A1116,0)))</f>
        <v/>
      </c>
      <c r="D1118" s="5" t="str">
        <f ca="1">IF(B1117="","",OFFSET(List1!M$11,tisk!A1116,0))</f>
        <v/>
      </c>
      <c r="E1118" s="199"/>
      <c r="F1118" s="47"/>
      <c r="G1118" s="191"/>
      <c r="H1118" s="200"/>
      <c r="I1118" s="198"/>
      <c r="J1118" s="198"/>
      <c r="K1118" s="198"/>
      <c r="L1118" s="198"/>
      <c r="M1118" s="191"/>
      <c r="N1118" s="176"/>
      <c r="O1118" s="176"/>
      <c r="P1118" s="176"/>
    </row>
    <row r="1119" spans="1:16" s="2" customFormat="1" x14ac:dyDescent="0.25">
      <c r="A1119" s="51">
        <f>ROW()/3-1</f>
        <v>372</v>
      </c>
      <c r="B1119" s="198"/>
      <c r="C1119" s="3" t="str">
        <f ca="1">IF(B1117="","",CONCATENATE("Zástupce","
",OFFSET(List1!K$11,tisk!A1116,0)))</f>
        <v/>
      </c>
      <c r="D1119" s="5" t="str">
        <f ca="1">IF(B1117="","",CONCATENATE("Dotace bude použita na:",OFFSET(List1!N$11,tisk!A1116,0)))</f>
        <v/>
      </c>
      <c r="E1119" s="199"/>
      <c r="F1119" s="48" t="str">
        <f ca="1">IF(B1117="","",OFFSET(List1!Q$11,tisk!A1116,0))</f>
        <v/>
      </c>
      <c r="G1119" s="191"/>
      <c r="H1119" s="200"/>
      <c r="I1119" s="198"/>
      <c r="J1119" s="198"/>
      <c r="K1119" s="198"/>
      <c r="L1119" s="198"/>
      <c r="M1119" s="191"/>
      <c r="N1119" s="176"/>
      <c r="O1119" s="176"/>
      <c r="P1119" s="176"/>
    </row>
    <row r="1120" spans="1:16" s="2" customFormat="1" x14ac:dyDescent="0.25">
      <c r="A1120" s="51"/>
      <c r="B1120" s="198" t="str">
        <f ca="1">IF(OFFSET(List1!B$11,tisk!A1119,0)&gt;0,OFFSET(List1!B$11,tisk!A1119,0),"")</f>
        <v/>
      </c>
      <c r="C1120" s="3" t="str">
        <f ca="1">IF(B1120="","",CONCATENATE(OFFSET(List1!C$11,tisk!A1119,0),"
",OFFSET(List1!D$11,tisk!A1119,0),"
",OFFSET(List1!E$11,tisk!A1119,0),"
",OFFSET(List1!F$11,tisk!A1119,0)))</f>
        <v/>
      </c>
      <c r="D1120" s="64" t="str">
        <f ca="1">IF(B1120="","",OFFSET(List1!L$11,tisk!A1119,0))</f>
        <v/>
      </c>
      <c r="E1120" s="199" t="str">
        <f ca="1">IF(B1120="","",OFFSET(List1!O$11,tisk!A1119,0))</f>
        <v/>
      </c>
      <c r="F1120" s="48" t="str">
        <f ca="1">IF(B1120="","",OFFSET(List1!P$11,tisk!A1119,0))</f>
        <v/>
      </c>
      <c r="G1120" s="191" t="str">
        <f ca="1">IF(B1120="","",OFFSET(List1!R$11,tisk!A1119,0))</f>
        <v/>
      </c>
      <c r="H1120" s="200" t="str">
        <f ca="1">IF(B1120="","",OFFSET(List1!S$11,tisk!A1119,0))</f>
        <v/>
      </c>
      <c r="I1120" s="198" t="str">
        <f ca="1">IF(B1120="","",OFFSET(List1!T$11,tisk!A1119,0))</f>
        <v/>
      </c>
      <c r="J1120" s="198" t="str">
        <f ca="1">IF(B1120="","",OFFSET(List1!U$11,tisk!A1119,0))</f>
        <v/>
      </c>
      <c r="K1120" s="198" t="str">
        <f ca="1">IF(B1120="","",OFFSET(List1!V$11,tisk!A1119,0))</f>
        <v/>
      </c>
      <c r="L1120" s="198" t="str">
        <f ca="1">IF(B1120="","",OFFSET(List1!W$11,tisk!A1119,0))</f>
        <v/>
      </c>
      <c r="M1120" s="191" t="str">
        <f ca="1">IF(B1120="","",OFFSET(List1!X$11,tisk!A1119,0))</f>
        <v/>
      </c>
      <c r="N1120" s="176"/>
      <c r="O1120" s="176"/>
      <c r="P1120" s="176"/>
    </row>
    <row r="1121" spans="1:16" s="2" customFormat="1" x14ac:dyDescent="0.25">
      <c r="A1121" s="51"/>
      <c r="B1121" s="198"/>
      <c r="C1121" s="3" t="str">
        <f ca="1">IF(B1120="","",CONCATENATE("Okres ",OFFSET(List1!G$11,tisk!A1119,0),"
","Právní forma","
",OFFSET(List1!H$11,tisk!A1119,0),"
","IČO ",OFFSET(List1!I$11,tisk!A1119,0),"
 ","B.Ú. ",OFFSET(List1!J$11,tisk!A1119,0)))</f>
        <v/>
      </c>
      <c r="D1121" s="5" t="str">
        <f ca="1">IF(B1120="","",OFFSET(List1!M$11,tisk!A1119,0))</f>
        <v/>
      </c>
      <c r="E1121" s="199"/>
      <c r="F1121" s="47"/>
      <c r="G1121" s="191"/>
      <c r="H1121" s="200"/>
      <c r="I1121" s="198"/>
      <c r="J1121" s="198"/>
      <c r="K1121" s="198"/>
      <c r="L1121" s="198"/>
      <c r="M1121" s="191"/>
      <c r="N1121" s="176"/>
      <c r="O1121" s="176"/>
      <c r="P1121" s="176"/>
    </row>
    <row r="1122" spans="1:16" s="2" customFormat="1" x14ac:dyDescent="0.25">
      <c r="A1122" s="51">
        <f>ROW()/3-1</f>
        <v>373</v>
      </c>
      <c r="B1122" s="198"/>
      <c r="C1122" s="3" t="str">
        <f ca="1">IF(B1120="","",CONCATENATE("Zástupce","
",OFFSET(List1!K$11,tisk!A1119,0)))</f>
        <v/>
      </c>
      <c r="D1122" s="5" t="str">
        <f ca="1">IF(B1120="","",CONCATENATE("Dotace bude použita na:",OFFSET(List1!N$11,tisk!A1119,0)))</f>
        <v/>
      </c>
      <c r="E1122" s="199"/>
      <c r="F1122" s="48" t="str">
        <f ca="1">IF(B1120="","",OFFSET(List1!Q$11,tisk!A1119,0))</f>
        <v/>
      </c>
      <c r="G1122" s="191"/>
      <c r="H1122" s="200"/>
      <c r="I1122" s="198"/>
      <c r="J1122" s="198"/>
      <c r="K1122" s="198"/>
      <c r="L1122" s="198"/>
      <c r="M1122" s="191"/>
      <c r="N1122" s="176"/>
      <c r="O1122" s="176"/>
      <c r="P1122" s="176"/>
    </row>
    <row r="1123" spans="1:16" s="2" customFormat="1" x14ac:dyDescent="0.25">
      <c r="A1123" s="51"/>
      <c r="B1123" s="198" t="str">
        <f ca="1">IF(OFFSET(List1!B$11,tisk!A1122,0)&gt;0,OFFSET(List1!B$11,tisk!A1122,0),"")</f>
        <v/>
      </c>
      <c r="C1123" s="3" t="str">
        <f ca="1">IF(B1123="","",CONCATENATE(OFFSET(List1!C$11,tisk!A1122,0),"
",OFFSET(List1!D$11,tisk!A1122,0),"
",OFFSET(List1!E$11,tisk!A1122,0),"
",OFFSET(List1!F$11,tisk!A1122,0)))</f>
        <v/>
      </c>
      <c r="D1123" s="64" t="str">
        <f ca="1">IF(B1123="","",OFFSET(List1!L$11,tisk!A1122,0))</f>
        <v/>
      </c>
      <c r="E1123" s="199" t="str">
        <f ca="1">IF(B1123="","",OFFSET(List1!O$11,tisk!A1122,0))</f>
        <v/>
      </c>
      <c r="F1123" s="48" t="str">
        <f ca="1">IF(B1123="","",OFFSET(List1!P$11,tisk!A1122,0))</f>
        <v/>
      </c>
      <c r="G1123" s="191" t="str">
        <f ca="1">IF(B1123="","",OFFSET(List1!R$11,tisk!A1122,0))</f>
        <v/>
      </c>
      <c r="H1123" s="200" t="str">
        <f ca="1">IF(B1123="","",OFFSET(List1!S$11,tisk!A1122,0))</f>
        <v/>
      </c>
      <c r="I1123" s="198" t="str">
        <f ca="1">IF(B1123="","",OFFSET(List1!T$11,tisk!A1122,0))</f>
        <v/>
      </c>
      <c r="J1123" s="198" t="str">
        <f ca="1">IF(B1123="","",OFFSET(List1!U$11,tisk!A1122,0))</f>
        <v/>
      </c>
      <c r="K1123" s="198" t="str">
        <f ca="1">IF(B1123="","",OFFSET(List1!V$11,tisk!A1122,0))</f>
        <v/>
      </c>
      <c r="L1123" s="198" t="str">
        <f ca="1">IF(B1123="","",OFFSET(List1!W$11,tisk!A1122,0))</f>
        <v/>
      </c>
      <c r="M1123" s="191" t="str">
        <f ca="1">IF(B1123="","",OFFSET(List1!X$11,tisk!A1122,0))</f>
        <v/>
      </c>
      <c r="N1123" s="176"/>
      <c r="O1123" s="176"/>
      <c r="P1123" s="176"/>
    </row>
    <row r="1124" spans="1:16" s="2" customFormat="1" x14ac:dyDescent="0.25">
      <c r="A1124" s="51"/>
      <c r="B1124" s="198"/>
      <c r="C1124" s="3" t="str">
        <f ca="1">IF(B1123="","",CONCATENATE("Okres ",OFFSET(List1!G$11,tisk!A1122,0),"
","Právní forma","
",OFFSET(List1!H$11,tisk!A1122,0),"
","IČO ",OFFSET(List1!I$11,tisk!A1122,0),"
 ","B.Ú. ",OFFSET(List1!J$11,tisk!A1122,0)))</f>
        <v/>
      </c>
      <c r="D1124" s="5" t="str">
        <f ca="1">IF(B1123="","",OFFSET(List1!M$11,tisk!A1122,0))</f>
        <v/>
      </c>
      <c r="E1124" s="199"/>
      <c r="F1124" s="47"/>
      <c r="G1124" s="191"/>
      <c r="H1124" s="200"/>
      <c r="I1124" s="198"/>
      <c r="J1124" s="198"/>
      <c r="K1124" s="198"/>
      <c r="L1124" s="198"/>
      <c r="M1124" s="191"/>
      <c r="N1124" s="176"/>
      <c r="O1124" s="176"/>
      <c r="P1124" s="176"/>
    </row>
    <row r="1125" spans="1:16" s="2" customFormat="1" x14ac:dyDescent="0.25">
      <c r="A1125" s="51">
        <f>ROW()/3-1</f>
        <v>374</v>
      </c>
      <c r="B1125" s="198"/>
      <c r="C1125" s="3" t="str">
        <f ca="1">IF(B1123="","",CONCATENATE("Zástupce","
",OFFSET(List1!K$11,tisk!A1122,0)))</f>
        <v/>
      </c>
      <c r="D1125" s="5" t="str">
        <f ca="1">IF(B1123="","",CONCATENATE("Dotace bude použita na:",OFFSET(List1!N$11,tisk!A1122,0)))</f>
        <v/>
      </c>
      <c r="E1125" s="199"/>
      <c r="F1125" s="48" t="str">
        <f ca="1">IF(B1123="","",OFFSET(List1!Q$11,tisk!A1122,0))</f>
        <v/>
      </c>
      <c r="G1125" s="191"/>
      <c r="H1125" s="200"/>
      <c r="I1125" s="198"/>
      <c r="J1125" s="198"/>
      <c r="K1125" s="198"/>
      <c r="L1125" s="198"/>
      <c r="M1125" s="191"/>
      <c r="N1125" s="176"/>
      <c r="O1125" s="176"/>
      <c r="P1125" s="176"/>
    </row>
    <row r="1126" spans="1:16" s="2" customFormat="1" x14ac:dyDescent="0.25">
      <c r="A1126" s="51"/>
      <c r="B1126" s="198" t="str">
        <f ca="1">IF(OFFSET(List1!B$11,tisk!A1125,0)&gt;0,OFFSET(List1!B$11,tisk!A1125,0),"")</f>
        <v/>
      </c>
      <c r="C1126" s="3" t="str">
        <f ca="1">IF(B1126="","",CONCATENATE(OFFSET(List1!C$11,tisk!A1125,0),"
",OFFSET(List1!D$11,tisk!A1125,0),"
",OFFSET(List1!E$11,tisk!A1125,0),"
",OFFSET(List1!F$11,tisk!A1125,0)))</f>
        <v/>
      </c>
      <c r="D1126" s="64" t="str">
        <f ca="1">IF(B1126="","",OFFSET(List1!L$11,tisk!A1125,0))</f>
        <v/>
      </c>
      <c r="E1126" s="199" t="str">
        <f ca="1">IF(B1126="","",OFFSET(List1!O$11,tisk!A1125,0))</f>
        <v/>
      </c>
      <c r="F1126" s="48" t="str">
        <f ca="1">IF(B1126="","",OFFSET(List1!P$11,tisk!A1125,0))</f>
        <v/>
      </c>
      <c r="G1126" s="191" t="str">
        <f ca="1">IF(B1126="","",OFFSET(List1!R$11,tisk!A1125,0))</f>
        <v/>
      </c>
      <c r="H1126" s="200" t="str">
        <f ca="1">IF(B1126="","",OFFSET(List1!S$11,tisk!A1125,0))</f>
        <v/>
      </c>
      <c r="I1126" s="198" t="str">
        <f ca="1">IF(B1126="","",OFFSET(List1!T$11,tisk!A1125,0))</f>
        <v/>
      </c>
      <c r="J1126" s="198" t="str">
        <f ca="1">IF(B1126="","",OFFSET(List1!U$11,tisk!A1125,0))</f>
        <v/>
      </c>
      <c r="K1126" s="198" t="str">
        <f ca="1">IF(B1126="","",OFFSET(List1!V$11,tisk!A1125,0))</f>
        <v/>
      </c>
      <c r="L1126" s="198" t="str">
        <f ca="1">IF(B1126="","",OFFSET(List1!W$11,tisk!A1125,0))</f>
        <v/>
      </c>
      <c r="M1126" s="191" t="str">
        <f ca="1">IF(B1126="","",OFFSET(List1!X$11,tisk!A1125,0))</f>
        <v/>
      </c>
      <c r="N1126" s="176"/>
      <c r="O1126" s="176"/>
      <c r="P1126" s="176"/>
    </row>
    <row r="1127" spans="1:16" s="2" customFormat="1" x14ac:dyDescent="0.25">
      <c r="A1127" s="51"/>
      <c r="B1127" s="198"/>
      <c r="C1127" s="3" t="str">
        <f ca="1">IF(B1126="","",CONCATENATE("Okres ",OFFSET(List1!G$11,tisk!A1125,0),"
","Právní forma","
",OFFSET(List1!H$11,tisk!A1125,0),"
","IČO ",OFFSET(List1!I$11,tisk!A1125,0),"
 ","B.Ú. ",OFFSET(List1!J$11,tisk!A1125,0)))</f>
        <v/>
      </c>
      <c r="D1127" s="5" t="str">
        <f ca="1">IF(B1126="","",OFFSET(List1!M$11,tisk!A1125,0))</f>
        <v/>
      </c>
      <c r="E1127" s="199"/>
      <c r="F1127" s="47"/>
      <c r="G1127" s="191"/>
      <c r="H1127" s="200"/>
      <c r="I1127" s="198"/>
      <c r="J1127" s="198"/>
      <c r="K1127" s="198"/>
      <c r="L1127" s="198"/>
      <c r="M1127" s="191"/>
      <c r="N1127" s="176"/>
      <c r="O1127" s="176"/>
      <c r="P1127" s="176"/>
    </row>
    <row r="1128" spans="1:16" s="2" customFormat="1" x14ac:dyDescent="0.25">
      <c r="A1128" s="51">
        <f>ROW()/3-1</f>
        <v>375</v>
      </c>
      <c r="B1128" s="198"/>
      <c r="C1128" s="3" t="str">
        <f ca="1">IF(B1126="","",CONCATENATE("Zástupce","
",OFFSET(List1!K$11,tisk!A1125,0)))</f>
        <v/>
      </c>
      <c r="D1128" s="5" t="str">
        <f ca="1">IF(B1126="","",CONCATENATE("Dotace bude použita na:",OFFSET(List1!N$11,tisk!A1125,0)))</f>
        <v/>
      </c>
      <c r="E1128" s="199"/>
      <c r="F1128" s="48" t="str">
        <f ca="1">IF(B1126="","",OFFSET(List1!Q$11,tisk!A1125,0))</f>
        <v/>
      </c>
      <c r="G1128" s="191"/>
      <c r="H1128" s="200"/>
      <c r="I1128" s="198"/>
      <c r="J1128" s="198"/>
      <c r="K1128" s="198"/>
      <c r="L1128" s="198"/>
      <c r="M1128" s="191"/>
      <c r="N1128" s="176"/>
      <c r="O1128" s="176"/>
      <c r="P1128" s="176"/>
    </row>
    <row r="1129" spans="1:16" s="2" customFormat="1" x14ac:dyDescent="0.25">
      <c r="A1129" s="51"/>
      <c r="B1129" s="198" t="str">
        <f ca="1">IF(OFFSET(List1!B$11,tisk!A1128,0)&gt;0,OFFSET(List1!B$11,tisk!A1128,0),"")</f>
        <v/>
      </c>
      <c r="C1129" s="3" t="str">
        <f ca="1">IF(B1129="","",CONCATENATE(OFFSET(List1!C$11,tisk!A1128,0),"
",OFFSET(List1!D$11,tisk!A1128,0),"
",OFFSET(List1!E$11,tisk!A1128,0),"
",OFFSET(List1!F$11,tisk!A1128,0)))</f>
        <v/>
      </c>
      <c r="D1129" s="64" t="str">
        <f ca="1">IF(B1129="","",OFFSET(List1!L$11,tisk!A1128,0))</f>
        <v/>
      </c>
      <c r="E1129" s="199" t="str">
        <f ca="1">IF(B1129="","",OFFSET(List1!O$11,tisk!A1128,0))</f>
        <v/>
      </c>
      <c r="F1129" s="48" t="str">
        <f ca="1">IF(B1129="","",OFFSET(List1!P$11,tisk!A1128,0))</f>
        <v/>
      </c>
      <c r="G1129" s="191" t="str">
        <f ca="1">IF(B1129="","",OFFSET(List1!R$11,tisk!A1128,0))</f>
        <v/>
      </c>
      <c r="H1129" s="200" t="str">
        <f ca="1">IF(B1129="","",OFFSET(List1!S$11,tisk!A1128,0))</f>
        <v/>
      </c>
      <c r="I1129" s="198" t="str">
        <f ca="1">IF(B1129="","",OFFSET(List1!T$11,tisk!A1128,0))</f>
        <v/>
      </c>
      <c r="J1129" s="198" t="str">
        <f ca="1">IF(B1129="","",OFFSET(List1!U$11,tisk!A1128,0))</f>
        <v/>
      </c>
      <c r="K1129" s="198" t="str">
        <f ca="1">IF(B1129="","",OFFSET(List1!V$11,tisk!A1128,0))</f>
        <v/>
      </c>
      <c r="L1129" s="198" t="str">
        <f ca="1">IF(B1129="","",OFFSET(List1!W$11,tisk!A1128,0))</f>
        <v/>
      </c>
      <c r="M1129" s="191" t="str">
        <f ca="1">IF(B1129="","",OFFSET(List1!X$11,tisk!A1128,0))</f>
        <v/>
      </c>
      <c r="N1129" s="176"/>
      <c r="O1129" s="176"/>
      <c r="P1129" s="176"/>
    </row>
    <row r="1130" spans="1:16" s="2" customFormat="1" x14ac:dyDescent="0.25">
      <c r="A1130" s="51"/>
      <c r="B1130" s="198"/>
      <c r="C1130" s="3" t="str">
        <f ca="1">IF(B1129="","",CONCATENATE("Okres ",OFFSET(List1!G$11,tisk!A1128,0),"
","Právní forma","
",OFFSET(List1!H$11,tisk!A1128,0),"
","IČO ",OFFSET(List1!I$11,tisk!A1128,0),"
 ","B.Ú. ",OFFSET(List1!J$11,tisk!A1128,0)))</f>
        <v/>
      </c>
      <c r="D1130" s="5" t="str">
        <f ca="1">IF(B1129="","",OFFSET(List1!M$11,tisk!A1128,0))</f>
        <v/>
      </c>
      <c r="E1130" s="199"/>
      <c r="F1130" s="47"/>
      <c r="G1130" s="191"/>
      <c r="H1130" s="200"/>
      <c r="I1130" s="198"/>
      <c r="J1130" s="198"/>
      <c r="K1130" s="198"/>
      <c r="L1130" s="198"/>
      <c r="M1130" s="191"/>
      <c r="N1130" s="176"/>
      <c r="O1130" s="176"/>
      <c r="P1130" s="176"/>
    </row>
    <row r="1131" spans="1:16" s="2" customFormat="1" x14ac:dyDescent="0.25">
      <c r="A1131" s="51">
        <f>ROW()/3-1</f>
        <v>376</v>
      </c>
      <c r="B1131" s="198"/>
      <c r="C1131" s="3" t="str">
        <f ca="1">IF(B1129="","",CONCATENATE("Zástupce","
",OFFSET(List1!K$11,tisk!A1128,0)))</f>
        <v/>
      </c>
      <c r="D1131" s="5" t="str">
        <f ca="1">IF(B1129="","",CONCATENATE("Dotace bude použita na:",OFFSET(List1!N$11,tisk!A1128,0)))</f>
        <v/>
      </c>
      <c r="E1131" s="199"/>
      <c r="F1131" s="48" t="str">
        <f ca="1">IF(B1129="","",OFFSET(List1!Q$11,tisk!A1128,0))</f>
        <v/>
      </c>
      <c r="G1131" s="191"/>
      <c r="H1131" s="200"/>
      <c r="I1131" s="198"/>
      <c r="J1131" s="198"/>
      <c r="K1131" s="198"/>
      <c r="L1131" s="198"/>
      <c r="M1131" s="191"/>
      <c r="N1131" s="176"/>
      <c r="O1131" s="176"/>
      <c r="P1131" s="176"/>
    </row>
    <row r="1132" spans="1:16" s="2" customFormat="1" x14ac:dyDescent="0.25">
      <c r="A1132" s="51"/>
      <c r="B1132" s="198" t="str">
        <f ca="1">IF(OFFSET(List1!B$11,tisk!A1131,0)&gt;0,OFFSET(List1!B$11,tisk!A1131,0),"")</f>
        <v/>
      </c>
      <c r="C1132" s="3" t="str">
        <f ca="1">IF(B1132="","",CONCATENATE(OFFSET(List1!C$11,tisk!A1131,0),"
",OFFSET(List1!D$11,tisk!A1131,0),"
",OFFSET(List1!E$11,tisk!A1131,0),"
",OFFSET(List1!F$11,tisk!A1131,0)))</f>
        <v/>
      </c>
      <c r="D1132" s="64" t="str">
        <f ca="1">IF(B1132="","",OFFSET(List1!L$11,tisk!A1131,0))</f>
        <v/>
      </c>
      <c r="E1132" s="199" t="str">
        <f ca="1">IF(B1132="","",OFFSET(List1!O$11,tisk!A1131,0))</f>
        <v/>
      </c>
      <c r="F1132" s="48" t="str">
        <f ca="1">IF(B1132="","",OFFSET(List1!P$11,tisk!A1131,0))</f>
        <v/>
      </c>
      <c r="G1132" s="191" t="str">
        <f ca="1">IF(B1132="","",OFFSET(List1!R$11,tisk!A1131,0))</f>
        <v/>
      </c>
      <c r="H1132" s="200" t="str">
        <f ca="1">IF(B1132="","",OFFSET(List1!S$11,tisk!A1131,0))</f>
        <v/>
      </c>
      <c r="I1132" s="198" t="str">
        <f ca="1">IF(B1132="","",OFFSET(List1!T$11,tisk!A1131,0))</f>
        <v/>
      </c>
      <c r="J1132" s="198" t="str">
        <f ca="1">IF(B1132="","",OFFSET(List1!U$11,tisk!A1131,0))</f>
        <v/>
      </c>
      <c r="K1132" s="198" t="str">
        <f ca="1">IF(B1132="","",OFFSET(List1!V$11,tisk!A1131,0))</f>
        <v/>
      </c>
      <c r="L1132" s="198" t="str">
        <f ca="1">IF(B1132="","",OFFSET(List1!W$11,tisk!A1131,0))</f>
        <v/>
      </c>
      <c r="M1132" s="191" t="str">
        <f ca="1">IF(B1132="","",OFFSET(List1!X$11,tisk!A1131,0))</f>
        <v/>
      </c>
      <c r="N1132" s="176"/>
      <c r="O1132" s="176"/>
      <c r="P1132" s="176"/>
    </row>
    <row r="1133" spans="1:16" s="2" customFormat="1" x14ac:dyDescent="0.25">
      <c r="A1133" s="51"/>
      <c r="B1133" s="198"/>
      <c r="C1133" s="3" t="str">
        <f ca="1">IF(B1132="","",CONCATENATE("Okres ",OFFSET(List1!G$11,tisk!A1131,0),"
","Právní forma","
",OFFSET(List1!H$11,tisk!A1131,0),"
","IČO ",OFFSET(List1!I$11,tisk!A1131,0),"
 ","B.Ú. ",OFFSET(List1!J$11,tisk!A1131,0)))</f>
        <v/>
      </c>
      <c r="D1133" s="5" t="str">
        <f ca="1">IF(B1132="","",OFFSET(List1!M$11,tisk!A1131,0))</f>
        <v/>
      </c>
      <c r="E1133" s="199"/>
      <c r="F1133" s="47"/>
      <c r="G1133" s="191"/>
      <c r="H1133" s="200"/>
      <c r="I1133" s="198"/>
      <c r="J1133" s="198"/>
      <c r="K1133" s="198"/>
      <c r="L1133" s="198"/>
      <c r="M1133" s="191"/>
      <c r="N1133" s="176"/>
      <c r="O1133" s="176"/>
      <c r="P1133" s="176"/>
    </row>
    <row r="1134" spans="1:16" s="2" customFormat="1" x14ac:dyDescent="0.25">
      <c r="A1134" s="51">
        <f>ROW()/3-1</f>
        <v>377</v>
      </c>
      <c r="B1134" s="198"/>
      <c r="C1134" s="3" t="str">
        <f ca="1">IF(B1132="","",CONCATENATE("Zástupce","
",OFFSET(List1!K$11,tisk!A1131,0)))</f>
        <v/>
      </c>
      <c r="D1134" s="5" t="str">
        <f ca="1">IF(B1132="","",CONCATENATE("Dotace bude použita na:",OFFSET(List1!N$11,tisk!A1131,0)))</f>
        <v/>
      </c>
      <c r="E1134" s="199"/>
      <c r="F1134" s="48" t="str">
        <f ca="1">IF(B1132="","",OFFSET(List1!Q$11,tisk!A1131,0))</f>
        <v/>
      </c>
      <c r="G1134" s="191"/>
      <c r="H1134" s="200"/>
      <c r="I1134" s="198"/>
      <c r="J1134" s="198"/>
      <c r="K1134" s="198"/>
      <c r="L1134" s="198"/>
      <c r="M1134" s="191"/>
      <c r="N1134" s="176"/>
      <c r="O1134" s="176"/>
      <c r="P1134" s="176"/>
    </row>
    <row r="1135" spans="1:16" s="2" customFormat="1" x14ac:dyDescent="0.25">
      <c r="A1135" s="51"/>
      <c r="B1135" s="198" t="str">
        <f ca="1">IF(OFFSET(List1!B$11,tisk!A1134,0)&gt;0,OFFSET(List1!B$11,tisk!A1134,0),"")</f>
        <v/>
      </c>
      <c r="C1135" s="3" t="str">
        <f ca="1">IF(B1135="","",CONCATENATE(OFFSET(List1!C$11,tisk!A1134,0),"
",OFFSET(List1!D$11,tisk!A1134,0),"
",OFFSET(List1!E$11,tisk!A1134,0),"
",OFFSET(List1!F$11,tisk!A1134,0)))</f>
        <v/>
      </c>
      <c r="D1135" s="64" t="str">
        <f ca="1">IF(B1135="","",OFFSET(List1!L$11,tisk!A1134,0))</f>
        <v/>
      </c>
      <c r="E1135" s="199" t="str">
        <f ca="1">IF(B1135="","",OFFSET(List1!O$11,tisk!A1134,0))</f>
        <v/>
      </c>
      <c r="F1135" s="48" t="str">
        <f ca="1">IF(B1135="","",OFFSET(List1!P$11,tisk!A1134,0))</f>
        <v/>
      </c>
      <c r="G1135" s="191" t="str">
        <f ca="1">IF(B1135="","",OFFSET(List1!R$11,tisk!A1134,0))</f>
        <v/>
      </c>
      <c r="H1135" s="200" t="str">
        <f ca="1">IF(B1135="","",OFFSET(List1!S$11,tisk!A1134,0))</f>
        <v/>
      </c>
      <c r="I1135" s="198" t="str">
        <f ca="1">IF(B1135="","",OFFSET(List1!T$11,tisk!A1134,0))</f>
        <v/>
      </c>
      <c r="J1135" s="198" t="str">
        <f ca="1">IF(B1135="","",OFFSET(List1!U$11,tisk!A1134,0))</f>
        <v/>
      </c>
      <c r="K1135" s="198" t="str">
        <f ca="1">IF(B1135="","",OFFSET(List1!V$11,tisk!A1134,0))</f>
        <v/>
      </c>
      <c r="L1135" s="198" t="str">
        <f ca="1">IF(B1135="","",OFFSET(List1!W$11,tisk!A1134,0))</f>
        <v/>
      </c>
      <c r="M1135" s="191" t="str">
        <f ca="1">IF(B1135="","",OFFSET(List1!X$11,tisk!A1134,0))</f>
        <v/>
      </c>
      <c r="N1135" s="176"/>
      <c r="O1135" s="176"/>
      <c r="P1135" s="176"/>
    </row>
    <row r="1136" spans="1:16" s="2" customFormat="1" x14ac:dyDescent="0.25">
      <c r="A1136" s="51"/>
      <c r="B1136" s="198"/>
      <c r="C1136" s="3" t="str">
        <f ca="1">IF(B1135="","",CONCATENATE("Okres ",OFFSET(List1!G$11,tisk!A1134,0),"
","Právní forma","
",OFFSET(List1!H$11,tisk!A1134,0),"
","IČO ",OFFSET(List1!I$11,tisk!A1134,0),"
 ","B.Ú. ",OFFSET(List1!J$11,tisk!A1134,0)))</f>
        <v/>
      </c>
      <c r="D1136" s="5" t="str">
        <f ca="1">IF(B1135="","",OFFSET(List1!M$11,tisk!A1134,0))</f>
        <v/>
      </c>
      <c r="E1136" s="199"/>
      <c r="F1136" s="47"/>
      <c r="G1136" s="191"/>
      <c r="H1136" s="200"/>
      <c r="I1136" s="198"/>
      <c r="J1136" s="198"/>
      <c r="K1136" s="198"/>
      <c r="L1136" s="198"/>
      <c r="M1136" s="191"/>
      <c r="N1136" s="176"/>
      <c r="O1136" s="176"/>
      <c r="P1136" s="176"/>
    </row>
    <row r="1137" spans="1:16" s="2" customFormat="1" x14ac:dyDescent="0.25">
      <c r="A1137" s="51">
        <f>ROW()/3-1</f>
        <v>378</v>
      </c>
      <c r="B1137" s="198"/>
      <c r="C1137" s="3" t="str">
        <f ca="1">IF(B1135="","",CONCATENATE("Zástupce","
",OFFSET(List1!K$11,tisk!A1134,0)))</f>
        <v/>
      </c>
      <c r="D1137" s="5" t="str">
        <f ca="1">IF(B1135="","",CONCATENATE("Dotace bude použita na:",OFFSET(List1!N$11,tisk!A1134,0)))</f>
        <v/>
      </c>
      <c r="E1137" s="199"/>
      <c r="F1137" s="48" t="str">
        <f ca="1">IF(B1135="","",OFFSET(List1!Q$11,tisk!A1134,0))</f>
        <v/>
      </c>
      <c r="G1137" s="191"/>
      <c r="H1137" s="200"/>
      <c r="I1137" s="198"/>
      <c r="J1137" s="198"/>
      <c r="K1137" s="198"/>
      <c r="L1137" s="198"/>
      <c r="M1137" s="191"/>
      <c r="N1137" s="176"/>
      <c r="O1137" s="176"/>
      <c r="P1137" s="176"/>
    </row>
    <row r="1138" spans="1:16" s="2" customFormat="1" x14ac:dyDescent="0.25">
      <c r="A1138" s="51"/>
      <c r="B1138" s="198" t="str">
        <f ca="1">IF(OFFSET(List1!B$11,tisk!A1137,0)&gt;0,OFFSET(List1!B$11,tisk!A1137,0),"")</f>
        <v/>
      </c>
      <c r="C1138" s="3" t="str">
        <f ca="1">IF(B1138="","",CONCATENATE(OFFSET(List1!C$11,tisk!A1137,0),"
",OFFSET(List1!D$11,tisk!A1137,0),"
",OFFSET(List1!E$11,tisk!A1137,0),"
",OFFSET(List1!F$11,tisk!A1137,0)))</f>
        <v/>
      </c>
      <c r="D1138" s="64" t="str">
        <f ca="1">IF(B1138="","",OFFSET(List1!L$11,tisk!A1137,0))</f>
        <v/>
      </c>
      <c r="E1138" s="199" t="str">
        <f ca="1">IF(B1138="","",OFFSET(List1!O$11,tisk!A1137,0))</f>
        <v/>
      </c>
      <c r="F1138" s="48" t="str">
        <f ca="1">IF(B1138="","",OFFSET(List1!P$11,tisk!A1137,0))</f>
        <v/>
      </c>
      <c r="G1138" s="191" t="str">
        <f ca="1">IF(B1138="","",OFFSET(List1!R$11,tisk!A1137,0))</f>
        <v/>
      </c>
      <c r="H1138" s="200" t="str">
        <f ca="1">IF(B1138="","",OFFSET(List1!S$11,tisk!A1137,0))</f>
        <v/>
      </c>
      <c r="I1138" s="198" t="str">
        <f ca="1">IF(B1138="","",OFFSET(List1!T$11,tisk!A1137,0))</f>
        <v/>
      </c>
      <c r="J1138" s="198" t="str">
        <f ca="1">IF(B1138="","",OFFSET(List1!U$11,tisk!A1137,0))</f>
        <v/>
      </c>
      <c r="K1138" s="198" t="str">
        <f ca="1">IF(B1138="","",OFFSET(List1!V$11,tisk!A1137,0))</f>
        <v/>
      </c>
      <c r="L1138" s="198" t="str">
        <f ca="1">IF(B1138="","",OFFSET(List1!W$11,tisk!A1137,0))</f>
        <v/>
      </c>
      <c r="M1138" s="191" t="str">
        <f ca="1">IF(B1138="","",OFFSET(List1!X$11,tisk!A1137,0))</f>
        <v/>
      </c>
      <c r="N1138" s="176"/>
      <c r="O1138" s="176"/>
      <c r="P1138" s="176"/>
    </row>
    <row r="1139" spans="1:16" s="2" customFormat="1" x14ac:dyDescent="0.25">
      <c r="A1139" s="51"/>
      <c r="B1139" s="198"/>
      <c r="C1139" s="3" t="str">
        <f ca="1">IF(B1138="","",CONCATENATE("Okres ",OFFSET(List1!G$11,tisk!A1137,0),"
","Právní forma","
",OFFSET(List1!H$11,tisk!A1137,0),"
","IČO ",OFFSET(List1!I$11,tisk!A1137,0),"
 ","B.Ú. ",OFFSET(List1!J$11,tisk!A1137,0)))</f>
        <v/>
      </c>
      <c r="D1139" s="5" t="str">
        <f ca="1">IF(B1138="","",OFFSET(List1!M$11,tisk!A1137,0))</f>
        <v/>
      </c>
      <c r="E1139" s="199"/>
      <c r="F1139" s="47"/>
      <c r="G1139" s="191"/>
      <c r="H1139" s="200"/>
      <c r="I1139" s="198"/>
      <c r="J1139" s="198"/>
      <c r="K1139" s="198"/>
      <c r="L1139" s="198"/>
      <c r="M1139" s="191"/>
      <c r="N1139" s="176"/>
      <c r="O1139" s="176"/>
      <c r="P1139" s="176"/>
    </row>
    <row r="1140" spans="1:16" s="2" customFormat="1" x14ac:dyDescent="0.25">
      <c r="A1140" s="51">
        <f>ROW()/3-1</f>
        <v>379</v>
      </c>
      <c r="B1140" s="198"/>
      <c r="C1140" s="3" t="str">
        <f ca="1">IF(B1138="","",CONCATENATE("Zástupce","
",OFFSET(List1!K$11,tisk!A1137,0)))</f>
        <v/>
      </c>
      <c r="D1140" s="5" t="str">
        <f ca="1">IF(B1138="","",CONCATENATE("Dotace bude použita na:",OFFSET(List1!N$11,tisk!A1137,0)))</f>
        <v/>
      </c>
      <c r="E1140" s="199"/>
      <c r="F1140" s="48" t="str">
        <f ca="1">IF(B1138="","",OFFSET(List1!Q$11,tisk!A1137,0))</f>
        <v/>
      </c>
      <c r="G1140" s="191"/>
      <c r="H1140" s="200"/>
      <c r="I1140" s="198"/>
      <c r="J1140" s="198"/>
      <c r="K1140" s="198"/>
      <c r="L1140" s="198"/>
      <c r="M1140" s="191"/>
      <c r="N1140" s="176"/>
      <c r="O1140" s="176"/>
      <c r="P1140" s="176"/>
    </row>
    <row r="1141" spans="1:16" s="2" customFormat="1" x14ac:dyDescent="0.25">
      <c r="A1141" s="51"/>
      <c r="B1141" s="198" t="str">
        <f ca="1">IF(OFFSET(List1!B$11,tisk!A1140,0)&gt;0,OFFSET(List1!B$11,tisk!A1140,0),"")</f>
        <v/>
      </c>
      <c r="C1141" s="3" t="str">
        <f ca="1">IF(B1141="","",CONCATENATE(OFFSET(List1!C$11,tisk!A1140,0),"
",OFFSET(List1!D$11,tisk!A1140,0),"
",OFFSET(List1!E$11,tisk!A1140,0),"
",OFFSET(List1!F$11,tisk!A1140,0)))</f>
        <v/>
      </c>
      <c r="D1141" s="64" t="str">
        <f ca="1">IF(B1141="","",OFFSET(List1!L$11,tisk!A1140,0))</f>
        <v/>
      </c>
      <c r="E1141" s="199" t="str">
        <f ca="1">IF(B1141="","",OFFSET(List1!O$11,tisk!A1140,0))</f>
        <v/>
      </c>
      <c r="F1141" s="48" t="str">
        <f ca="1">IF(B1141="","",OFFSET(List1!P$11,tisk!A1140,0))</f>
        <v/>
      </c>
      <c r="G1141" s="191" t="str">
        <f ca="1">IF(B1141="","",OFFSET(List1!R$11,tisk!A1140,0))</f>
        <v/>
      </c>
      <c r="H1141" s="200" t="str">
        <f ca="1">IF(B1141="","",OFFSET(List1!S$11,tisk!A1140,0))</f>
        <v/>
      </c>
      <c r="I1141" s="198" t="str">
        <f ca="1">IF(B1141="","",OFFSET(List1!T$11,tisk!A1140,0))</f>
        <v/>
      </c>
      <c r="J1141" s="198" t="str">
        <f ca="1">IF(B1141="","",OFFSET(List1!U$11,tisk!A1140,0))</f>
        <v/>
      </c>
      <c r="K1141" s="198" t="str">
        <f ca="1">IF(B1141="","",OFFSET(List1!V$11,tisk!A1140,0))</f>
        <v/>
      </c>
      <c r="L1141" s="198" t="str">
        <f ca="1">IF(B1141="","",OFFSET(List1!W$11,tisk!A1140,0))</f>
        <v/>
      </c>
      <c r="M1141" s="191" t="str">
        <f ca="1">IF(B1141="","",OFFSET(List1!X$11,tisk!A1140,0))</f>
        <v/>
      </c>
      <c r="N1141" s="176"/>
      <c r="O1141" s="176"/>
      <c r="P1141" s="176"/>
    </row>
    <row r="1142" spans="1:16" s="2" customFormat="1" x14ac:dyDescent="0.25">
      <c r="A1142" s="51"/>
      <c r="B1142" s="198"/>
      <c r="C1142" s="3" t="str">
        <f ca="1">IF(B1141="","",CONCATENATE("Okres ",OFFSET(List1!G$11,tisk!A1140,0),"
","Právní forma","
",OFFSET(List1!H$11,tisk!A1140,0),"
","IČO ",OFFSET(List1!I$11,tisk!A1140,0),"
 ","B.Ú. ",OFFSET(List1!J$11,tisk!A1140,0)))</f>
        <v/>
      </c>
      <c r="D1142" s="5" t="str">
        <f ca="1">IF(B1141="","",OFFSET(List1!M$11,tisk!A1140,0))</f>
        <v/>
      </c>
      <c r="E1142" s="199"/>
      <c r="F1142" s="47"/>
      <c r="G1142" s="191"/>
      <c r="H1142" s="200"/>
      <c r="I1142" s="198"/>
      <c r="J1142" s="198"/>
      <c r="K1142" s="198"/>
      <c r="L1142" s="198"/>
      <c r="M1142" s="191"/>
      <c r="N1142" s="176"/>
      <c r="O1142" s="176"/>
      <c r="P1142" s="176"/>
    </row>
    <row r="1143" spans="1:16" s="2" customFormat="1" x14ac:dyDescent="0.25">
      <c r="A1143" s="51">
        <f>ROW()/3-1</f>
        <v>380</v>
      </c>
      <c r="B1143" s="198"/>
      <c r="C1143" s="3" t="str">
        <f ca="1">IF(B1141="","",CONCATENATE("Zástupce","
",OFFSET(List1!K$11,tisk!A1140,0)))</f>
        <v/>
      </c>
      <c r="D1143" s="5" t="str">
        <f ca="1">IF(B1141="","",CONCATENATE("Dotace bude použita na:",OFFSET(List1!N$11,tisk!A1140,0)))</f>
        <v/>
      </c>
      <c r="E1143" s="199"/>
      <c r="F1143" s="48" t="str">
        <f ca="1">IF(B1141="","",OFFSET(List1!Q$11,tisk!A1140,0))</f>
        <v/>
      </c>
      <c r="G1143" s="191"/>
      <c r="H1143" s="200"/>
      <c r="I1143" s="198"/>
      <c r="J1143" s="198"/>
      <c r="K1143" s="198"/>
      <c r="L1143" s="198"/>
      <c r="M1143" s="191"/>
      <c r="N1143" s="176"/>
      <c r="O1143" s="176"/>
      <c r="P1143" s="176"/>
    </row>
    <row r="1144" spans="1:16" s="2" customFormat="1" x14ac:dyDescent="0.25">
      <c r="A1144" s="51"/>
      <c r="B1144" s="198" t="str">
        <f ca="1">IF(OFFSET(List1!B$11,tisk!A1143,0)&gt;0,OFFSET(List1!B$11,tisk!A1143,0),"")</f>
        <v/>
      </c>
      <c r="C1144" s="3" t="str">
        <f ca="1">IF(B1144="","",CONCATENATE(OFFSET(List1!C$11,tisk!A1143,0),"
",OFFSET(List1!D$11,tisk!A1143,0),"
",OFFSET(List1!E$11,tisk!A1143,0),"
",OFFSET(List1!F$11,tisk!A1143,0)))</f>
        <v/>
      </c>
      <c r="D1144" s="64" t="str">
        <f ca="1">IF(B1144="","",OFFSET(List1!L$11,tisk!A1143,0))</f>
        <v/>
      </c>
      <c r="E1144" s="199" t="str">
        <f ca="1">IF(B1144="","",OFFSET(List1!O$11,tisk!A1143,0))</f>
        <v/>
      </c>
      <c r="F1144" s="48" t="str">
        <f ca="1">IF(B1144="","",OFFSET(List1!P$11,tisk!A1143,0))</f>
        <v/>
      </c>
      <c r="G1144" s="191" t="str">
        <f ca="1">IF(B1144="","",OFFSET(List1!R$11,tisk!A1143,0))</f>
        <v/>
      </c>
      <c r="H1144" s="200" t="str">
        <f ca="1">IF(B1144="","",OFFSET(List1!S$11,tisk!A1143,0))</f>
        <v/>
      </c>
      <c r="I1144" s="198" t="str">
        <f ca="1">IF(B1144="","",OFFSET(List1!T$11,tisk!A1143,0))</f>
        <v/>
      </c>
      <c r="J1144" s="198" t="str">
        <f ca="1">IF(B1144="","",OFFSET(List1!U$11,tisk!A1143,0))</f>
        <v/>
      </c>
      <c r="K1144" s="198" t="str">
        <f ca="1">IF(B1144="","",OFFSET(List1!V$11,tisk!A1143,0))</f>
        <v/>
      </c>
      <c r="L1144" s="198" t="str">
        <f ca="1">IF(B1144="","",OFFSET(List1!W$11,tisk!A1143,0))</f>
        <v/>
      </c>
      <c r="M1144" s="191" t="str">
        <f ca="1">IF(B1144="","",OFFSET(List1!X$11,tisk!A1143,0))</f>
        <v/>
      </c>
      <c r="N1144" s="176"/>
      <c r="O1144" s="176"/>
      <c r="P1144" s="176"/>
    </row>
    <row r="1145" spans="1:16" s="2" customFormat="1" x14ac:dyDescent="0.25">
      <c r="A1145" s="51"/>
      <c r="B1145" s="198"/>
      <c r="C1145" s="3" t="str">
        <f ca="1">IF(B1144="","",CONCATENATE("Okres ",OFFSET(List1!G$11,tisk!A1143,0),"
","Právní forma","
",OFFSET(List1!H$11,tisk!A1143,0),"
","IČO ",OFFSET(List1!I$11,tisk!A1143,0),"
 ","B.Ú. ",OFFSET(List1!J$11,tisk!A1143,0)))</f>
        <v/>
      </c>
      <c r="D1145" s="5" t="str">
        <f ca="1">IF(B1144="","",OFFSET(List1!M$11,tisk!A1143,0))</f>
        <v/>
      </c>
      <c r="E1145" s="199"/>
      <c r="F1145" s="47"/>
      <c r="G1145" s="191"/>
      <c r="H1145" s="200"/>
      <c r="I1145" s="198"/>
      <c r="J1145" s="198"/>
      <c r="K1145" s="198"/>
      <c r="L1145" s="198"/>
      <c r="M1145" s="191"/>
      <c r="N1145" s="176"/>
      <c r="O1145" s="176"/>
      <c r="P1145" s="176"/>
    </row>
    <row r="1146" spans="1:16" s="2" customFormat="1" x14ac:dyDescent="0.25">
      <c r="A1146" s="51">
        <f>ROW()/3-1</f>
        <v>381</v>
      </c>
      <c r="B1146" s="198"/>
      <c r="C1146" s="3" t="str">
        <f ca="1">IF(B1144="","",CONCATENATE("Zástupce","
",OFFSET(List1!K$11,tisk!A1143,0)))</f>
        <v/>
      </c>
      <c r="D1146" s="5" t="str">
        <f ca="1">IF(B1144="","",CONCATENATE("Dotace bude použita na:",OFFSET(List1!N$11,tisk!A1143,0)))</f>
        <v/>
      </c>
      <c r="E1146" s="199"/>
      <c r="F1146" s="48" t="str">
        <f ca="1">IF(B1144="","",OFFSET(List1!Q$11,tisk!A1143,0))</f>
        <v/>
      </c>
      <c r="G1146" s="191"/>
      <c r="H1146" s="200"/>
      <c r="I1146" s="198"/>
      <c r="J1146" s="198"/>
      <c r="K1146" s="198"/>
      <c r="L1146" s="198"/>
      <c r="M1146" s="191"/>
      <c r="N1146" s="176"/>
      <c r="O1146" s="176"/>
      <c r="P1146" s="176"/>
    </row>
    <row r="1147" spans="1:16" s="2" customFormat="1" x14ac:dyDescent="0.25">
      <c r="A1147" s="51"/>
      <c r="B1147" s="198" t="str">
        <f ca="1">IF(OFFSET(List1!B$11,tisk!A1146,0)&gt;0,OFFSET(List1!B$11,tisk!A1146,0),"")</f>
        <v/>
      </c>
      <c r="C1147" s="3" t="str">
        <f ca="1">IF(B1147="","",CONCATENATE(OFFSET(List1!C$11,tisk!A1146,0),"
",OFFSET(List1!D$11,tisk!A1146,0),"
",OFFSET(List1!E$11,tisk!A1146,0),"
",OFFSET(List1!F$11,tisk!A1146,0)))</f>
        <v/>
      </c>
      <c r="D1147" s="64" t="str">
        <f ca="1">IF(B1147="","",OFFSET(List1!L$11,tisk!A1146,0))</f>
        <v/>
      </c>
      <c r="E1147" s="199" t="str">
        <f ca="1">IF(B1147="","",OFFSET(List1!O$11,tisk!A1146,0))</f>
        <v/>
      </c>
      <c r="F1147" s="48" t="str">
        <f ca="1">IF(B1147="","",OFFSET(List1!P$11,tisk!A1146,0))</f>
        <v/>
      </c>
      <c r="G1147" s="191" t="str">
        <f ca="1">IF(B1147="","",OFFSET(List1!R$11,tisk!A1146,0))</f>
        <v/>
      </c>
      <c r="H1147" s="200" t="str">
        <f ca="1">IF(B1147="","",OFFSET(List1!S$11,tisk!A1146,0))</f>
        <v/>
      </c>
      <c r="I1147" s="198" t="str">
        <f ca="1">IF(B1147="","",OFFSET(List1!T$11,tisk!A1146,0))</f>
        <v/>
      </c>
      <c r="J1147" s="198" t="str">
        <f ca="1">IF(B1147="","",OFFSET(List1!U$11,tisk!A1146,0))</f>
        <v/>
      </c>
      <c r="K1147" s="198" t="str">
        <f ca="1">IF(B1147="","",OFFSET(List1!V$11,tisk!A1146,0))</f>
        <v/>
      </c>
      <c r="L1147" s="198" t="str">
        <f ca="1">IF(B1147="","",OFFSET(List1!W$11,tisk!A1146,0))</f>
        <v/>
      </c>
      <c r="M1147" s="191" t="str">
        <f ca="1">IF(B1147="","",OFFSET(List1!X$11,tisk!A1146,0))</f>
        <v/>
      </c>
      <c r="N1147" s="176"/>
      <c r="O1147" s="176"/>
      <c r="P1147" s="176"/>
    </row>
    <row r="1148" spans="1:16" s="2" customFormat="1" x14ac:dyDescent="0.25">
      <c r="A1148" s="51"/>
      <c r="B1148" s="198"/>
      <c r="C1148" s="3" t="str">
        <f ca="1">IF(B1147="","",CONCATENATE("Okres ",OFFSET(List1!G$11,tisk!A1146,0),"
","Právní forma","
",OFFSET(List1!H$11,tisk!A1146,0),"
","IČO ",OFFSET(List1!I$11,tisk!A1146,0),"
 ","B.Ú. ",OFFSET(List1!J$11,tisk!A1146,0)))</f>
        <v/>
      </c>
      <c r="D1148" s="5" t="str">
        <f ca="1">IF(B1147="","",OFFSET(List1!M$11,tisk!A1146,0))</f>
        <v/>
      </c>
      <c r="E1148" s="199"/>
      <c r="F1148" s="47"/>
      <c r="G1148" s="191"/>
      <c r="H1148" s="200"/>
      <c r="I1148" s="198"/>
      <c r="J1148" s="198"/>
      <c r="K1148" s="198"/>
      <c r="L1148" s="198"/>
      <c r="M1148" s="191"/>
      <c r="N1148" s="176"/>
      <c r="O1148" s="176"/>
      <c r="P1148" s="176"/>
    </row>
    <row r="1149" spans="1:16" s="2" customFormat="1" x14ac:dyDescent="0.25">
      <c r="A1149" s="51">
        <f>ROW()/3-1</f>
        <v>382</v>
      </c>
      <c r="B1149" s="198"/>
      <c r="C1149" s="3" t="str">
        <f ca="1">IF(B1147="","",CONCATENATE("Zástupce","
",OFFSET(List1!K$11,tisk!A1146,0)))</f>
        <v/>
      </c>
      <c r="D1149" s="5" t="str">
        <f ca="1">IF(B1147="","",CONCATENATE("Dotace bude použita na:",OFFSET(List1!N$11,tisk!A1146,0)))</f>
        <v/>
      </c>
      <c r="E1149" s="199"/>
      <c r="F1149" s="48" t="str">
        <f ca="1">IF(B1147="","",OFFSET(List1!Q$11,tisk!A1146,0))</f>
        <v/>
      </c>
      <c r="G1149" s="191"/>
      <c r="H1149" s="200"/>
      <c r="I1149" s="198"/>
      <c r="J1149" s="198"/>
      <c r="K1149" s="198"/>
      <c r="L1149" s="198"/>
      <c r="M1149" s="191"/>
      <c r="N1149" s="176"/>
      <c r="O1149" s="176"/>
      <c r="P1149" s="176"/>
    </row>
    <row r="1150" spans="1:16" s="2" customFormat="1" x14ac:dyDescent="0.25">
      <c r="A1150" s="51"/>
      <c r="B1150" s="198" t="str">
        <f ca="1">IF(OFFSET(List1!B$11,tisk!A1149,0)&gt;0,OFFSET(List1!B$11,tisk!A1149,0),"")</f>
        <v/>
      </c>
      <c r="C1150" s="3" t="str">
        <f ca="1">IF(B1150="","",CONCATENATE(OFFSET(List1!C$11,tisk!A1149,0),"
",OFFSET(List1!D$11,tisk!A1149,0),"
",OFFSET(List1!E$11,tisk!A1149,0),"
",OFFSET(List1!F$11,tisk!A1149,0)))</f>
        <v/>
      </c>
      <c r="D1150" s="64" t="str">
        <f ca="1">IF(B1150="","",OFFSET(List1!L$11,tisk!A1149,0))</f>
        <v/>
      </c>
      <c r="E1150" s="199" t="str">
        <f ca="1">IF(B1150="","",OFFSET(List1!O$11,tisk!A1149,0))</f>
        <v/>
      </c>
      <c r="F1150" s="48" t="str">
        <f ca="1">IF(B1150="","",OFFSET(List1!P$11,tisk!A1149,0))</f>
        <v/>
      </c>
      <c r="G1150" s="191" t="str">
        <f ca="1">IF(B1150="","",OFFSET(List1!R$11,tisk!A1149,0))</f>
        <v/>
      </c>
      <c r="H1150" s="200" t="str">
        <f ca="1">IF(B1150="","",OFFSET(List1!S$11,tisk!A1149,0))</f>
        <v/>
      </c>
      <c r="I1150" s="198" t="str">
        <f ca="1">IF(B1150="","",OFFSET(List1!T$11,tisk!A1149,0))</f>
        <v/>
      </c>
      <c r="J1150" s="198" t="str">
        <f ca="1">IF(B1150="","",OFFSET(List1!U$11,tisk!A1149,0))</f>
        <v/>
      </c>
      <c r="K1150" s="198" t="str">
        <f ca="1">IF(B1150="","",OFFSET(List1!V$11,tisk!A1149,0))</f>
        <v/>
      </c>
      <c r="L1150" s="198" t="str">
        <f ca="1">IF(B1150="","",OFFSET(List1!W$11,tisk!A1149,0))</f>
        <v/>
      </c>
      <c r="M1150" s="191" t="str">
        <f ca="1">IF(B1150="","",OFFSET(List1!X$11,tisk!A1149,0))</f>
        <v/>
      </c>
      <c r="N1150" s="176"/>
      <c r="O1150" s="176"/>
      <c r="P1150" s="176"/>
    </row>
    <row r="1151" spans="1:16" s="2" customFormat="1" x14ac:dyDescent="0.25">
      <c r="A1151" s="51"/>
      <c r="B1151" s="198"/>
      <c r="C1151" s="3" t="str">
        <f ca="1">IF(B1150="","",CONCATENATE("Okres ",OFFSET(List1!G$11,tisk!A1149,0),"
","Právní forma","
",OFFSET(List1!H$11,tisk!A1149,0),"
","IČO ",OFFSET(List1!I$11,tisk!A1149,0),"
 ","B.Ú. ",OFFSET(List1!J$11,tisk!A1149,0)))</f>
        <v/>
      </c>
      <c r="D1151" s="5" t="str">
        <f ca="1">IF(B1150="","",OFFSET(List1!M$11,tisk!A1149,0))</f>
        <v/>
      </c>
      <c r="E1151" s="199"/>
      <c r="F1151" s="47"/>
      <c r="G1151" s="191"/>
      <c r="H1151" s="200"/>
      <c r="I1151" s="198"/>
      <c r="J1151" s="198"/>
      <c r="K1151" s="198"/>
      <c r="L1151" s="198"/>
      <c r="M1151" s="191"/>
      <c r="N1151" s="176"/>
      <c r="O1151" s="176"/>
      <c r="P1151" s="176"/>
    </row>
    <row r="1152" spans="1:16" s="2" customFormat="1" x14ac:dyDescent="0.25">
      <c r="A1152" s="51">
        <f>ROW()/3-1</f>
        <v>383</v>
      </c>
      <c r="B1152" s="198"/>
      <c r="C1152" s="3" t="str">
        <f ca="1">IF(B1150="","",CONCATENATE("Zástupce","
",OFFSET(List1!K$11,tisk!A1149,0)))</f>
        <v/>
      </c>
      <c r="D1152" s="5" t="str">
        <f ca="1">IF(B1150="","",CONCATENATE("Dotace bude použita na:",OFFSET(List1!N$11,tisk!A1149,0)))</f>
        <v/>
      </c>
      <c r="E1152" s="199"/>
      <c r="F1152" s="48" t="str">
        <f ca="1">IF(B1150="","",OFFSET(List1!Q$11,tisk!A1149,0))</f>
        <v/>
      </c>
      <c r="G1152" s="191"/>
      <c r="H1152" s="200"/>
      <c r="I1152" s="198"/>
      <c r="J1152" s="198"/>
      <c r="K1152" s="198"/>
      <c r="L1152" s="198"/>
      <c r="M1152" s="191"/>
      <c r="N1152" s="176"/>
      <c r="O1152" s="176"/>
      <c r="P1152" s="176"/>
    </row>
    <row r="1153" spans="1:16" s="2" customFormat="1" x14ac:dyDescent="0.25">
      <c r="A1153" s="51"/>
      <c r="B1153" s="198" t="str">
        <f ca="1">IF(OFFSET(List1!B$11,tisk!A1152,0)&gt;0,OFFSET(List1!B$11,tisk!A1152,0),"")</f>
        <v/>
      </c>
      <c r="C1153" s="3" t="str">
        <f ca="1">IF(B1153="","",CONCATENATE(OFFSET(List1!C$11,tisk!A1152,0),"
",OFFSET(List1!D$11,tisk!A1152,0),"
",OFFSET(List1!E$11,tisk!A1152,0),"
",OFFSET(List1!F$11,tisk!A1152,0)))</f>
        <v/>
      </c>
      <c r="D1153" s="64" t="str">
        <f ca="1">IF(B1153="","",OFFSET(List1!L$11,tisk!A1152,0))</f>
        <v/>
      </c>
      <c r="E1153" s="199" t="str">
        <f ca="1">IF(B1153="","",OFFSET(List1!O$11,tisk!A1152,0))</f>
        <v/>
      </c>
      <c r="F1153" s="48" t="str">
        <f ca="1">IF(B1153="","",OFFSET(List1!P$11,tisk!A1152,0))</f>
        <v/>
      </c>
      <c r="G1153" s="191" t="str">
        <f ca="1">IF(B1153="","",OFFSET(List1!R$11,tisk!A1152,0))</f>
        <v/>
      </c>
      <c r="H1153" s="200" t="str">
        <f ca="1">IF(B1153="","",OFFSET(List1!S$11,tisk!A1152,0))</f>
        <v/>
      </c>
      <c r="I1153" s="198" t="str">
        <f ca="1">IF(B1153="","",OFFSET(List1!T$11,tisk!A1152,0))</f>
        <v/>
      </c>
      <c r="J1153" s="198" t="str">
        <f ca="1">IF(B1153="","",OFFSET(List1!U$11,tisk!A1152,0))</f>
        <v/>
      </c>
      <c r="K1153" s="198" t="str">
        <f ca="1">IF(B1153="","",OFFSET(List1!V$11,tisk!A1152,0))</f>
        <v/>
      </c>
      <c r="L1153" s="198" t="str">
        <f ca="1">IF(B1153="","",OFFSET(List1!W$11,tisk!A1152,0))</f>
        <v/>
      </c>
      <c r="M1153" s="191" t="str">
        <f ca="1">IF(B1153="","",OFFSET(List1!X$11,tisk!A1152,0))</f>
        <v/>
      </c>
      <c r="N1153" s="176"/>
      <c r="O1153" s="176"/>
      <c r="P1153" s="176"/>
    </row>
    <row r="1154" spans="1:16" s="2" customFormat="1" x14ac:dyDescent="0.25">
      <c r="A1154" s="51"/>
      <c r="B1154" s="198"/>
      <c r="C1154" s="3" t="str">
        <f ca="1">IF(B1153="","",CONCATENATE("Okres ",OFFSET(List1!G$11,tisk!A1152,0),"
","Právní forma","
",OFFSET(List1!H$11,tisk!A1152,0),"
","IČO ",OFFSET(List1!I$11,tisk!A1152,0),"
 ","B.Ú. ",OFFSET(List1!J$11,tisk!A1152,0)))</f>
        <v/>
      </c>
      <c r="D1154" s="5" t="str">
        <f ca="1">IF(B1153="","",OFFSET(List1!M$11,tisk!A1152,0))</f>
        <v/>
      </c>
      <c r="E1154" s="199"/>
      <c r="F1154" s="47"/>
      <c r="G1154" s="191"/>
      <c r="H1154" s="200"/>
      <c r="I1154" s="198"/>
      <c r="J1154" s="198"/>
      <c r="K1154" s="198"/>
      <c r="L1154" s="198"/>
      <c r="M1154" s="191"/>
      <c r="N1154" s="176"/>
      <c r="O1154" s="176"/>
      <c r="P1154" s="176"/>
    </row>
    <row r="1155" spans="1:16" s="2" customFormat="1" x14ac:dyDescent="0.25">
      <c r="A1155" s="51">
        <f>ROW()/3-1</f>
        <v>384</v>
      </c>
      <c r="B1155" s="198"/>
      <c r="C1155" s="3" t="str">
        <f ca="1">IF(B1153="","",CONCATENATE("Zástupce","
",OFFSET(List1!K$11,tisk!A1152,0)))</f>
        <v/>
      </c>
      <c r="D1155" s="5" t="str">
        <f ca="1">IF(B1153="","",CONCATENATE("Dotace bude použita na:",OFFSET(List1!N$11,tisk!A1152,0)))</f>
        <v/>
      </c>
      <c r="E1155" s="199"/>
      <c r="F1155" s="48" t="str">
        <f ca="1">IF(B1153="","",OFFSET(List1!Q$11,tisk!A1152,0))</f>
        <v/>
      </c>
      <c r="G1155" s="191"/>
      <c r="H1155" s="200"/>
      <c r="I1155" s="198"/>
      <c r="J1155" s="198"/>
      <c r="K1155" s="198"/>
      <c r="L1155" s="198"/>
      <c r="M1155" s="191"/>
      <c r="N1155" s="176"/>
      <c r="O1155" s="176"/>
      <c r="P1155" s="176"/>
    </row>
    <row r="1156" spans="1:16" s="2" customFormat="1" x14ac:dyDescent="0.25">
      <c r="A1156" s="51"/>
      <c r="B1156" s="198" t="str">
        <f ca="1">IF(OFFSET(List1!B$11,tisk!A1155,0)&gt;0,OFFSET(List1!B$11,tisk!A1155,0),"")</f>
        <v/>
      </c>
      <c r="C1156" s="3" t="str">
        <f ca="1">IF(B1156="","",CONCATENATE(OFFSET(List1!C$11,tisk!A1155,0),"
",OFFSET(List1!D$11,tisk!A1155,0),"
",OFFSET(List1!E$11,tisk!A1155,0),"
",OFFSET(List1!F$11,tisk!A1155,0)))</f>
        <v/>
      </c>
      <c r="D1156" s="64" t="str">
        <f ca="1">IF(B1156="","",OFFSET(List1!L$11,tisk!A1155,0))</f>
        <v/>
      </c>
      <c r="E1156" s="199" t="str">
        <f ca="1">IF(B1156="","",OFFSET(List1!O$11,tisk!A1155,0))</f>
        <v/>
      </c>
      <c r="F1156" s="48" t="str">
        <f ca="1">IF(B1156="","",OFFSET(List1!P$11,tisk!A1155,0))</f>
        <v/>
      </c>
      <c r="G1156" s="191" t="str">
        <f ca="1">IF(B1156="","",OFFSET(List1!R$11,tisk!A1155,0))</f>
        <v/>
      </c>
      <c r="H1156" s="200" t="str">
        <f ca="1">IF(B1156="","",OFFSET(List1!S$11,tisk!A1155,0))</f>
        <v/>
      </c>
      <c r="I1156" s="198" t="str">
        <f ca="1">IF(B1156="","",OFFSET(List1!T$11,tisk!A1155,0))</f>
        <v/>
      </c>
      <c r="J1156" s="198" t="str">
        <f ca="1">IF(B1156="","",OFFSET(List1!U$11,tisk!A1155,0))</f>
        <v/>
      </c>
      <c r="K1156" s="198" t="str">
        <f ca="1">IF(B1156="","",OFFSET(List1!V$11,tisk!A1155,0))</f>
        <v/>
      </c>
      <c r="L1156" s="198" t="str">
        <f ca="1">IF(B1156="","",OFFSET(List1!W$11,tisk!A1155,0))</f>
        <v/>
      </c>
      <c r="M1156" s="191" t="str">
        <f ca="1">IF(B1156="","",OFFSET(List1!X$11,tisk!A1155,0))</f>
        <v/>
      </c>
      <c r="N1156" s="176"/>
      <c r="O1156" s="176"/>
      <c r="P1156" s="176"/>
    </row>
    <row r="1157" spans="1:16" s="2" customFormat="1" x14ac:dyDescent="0.25">
      <c r="A1157" s="51"/>
      <c r="B1157" s="198"/>
      <c r="C1157" s="3" t="str">
        <f ca="1">IF(B1156="","",CONCATENATE("Okres ",OFFSET(List1!G$11,tisk!A1155,0),"
","Právní forma","
",OFFSET(List1!H$11,tisk!A1155,0),"
","IČO ",OFFSET(List1!I$11,tisk!A1155,0),"
 ","B.Ú. ",OFFSET(List1!J$11,tisk!A1155,0)))</f>
        <v/>
      </c>
      <c r="D1157" s="5" t="str">
        <f ca="1">IF(B1156="","",OFFSET(List1!M$11,tisk!A1155,0))</f>
        <v/>
      </c>
      <c r="E1157" s="199"/>
      <c r="F1157" s="47"/>
      <c r="G1157" s="191"/>
      <c r="H1157" s="200"/>
      <c r="I1157" s="198"/>
      <c r="J1157" s="198"/>
      <c r="K1157" s="198"/>
      <c r="L1157" s="198"/>
      <c r="M1157" s="191"/>
      <c r="N1157" s="176"/>
      <c r="O1157" s="176"/>
      <c r="P1157" s="176"/>
    </row>
    <row r="1158" spans="1:16" s="2" customFormat="1" x14ac:dyDescent="0.25">
      <c r="A1158" s="51">
        <f>ROW()/3-1</f>
        <v>385</v>
      </c>
      <c r="B1158" s="198"/>
      <c r="C1158" s="3" t="str">
        <f ca="1">IF(B1156="","",CONCATENATE("Zástupce","
",OFFSET(List1!K$11,tisk!A1155,0)))</f>
        <v/>
      </c>
      <c r="D1158" s="5" t="str">
        <f ca="1">IF(B1156="","",CONCATENATE("Dotace bude použita na:",OFFSET(List1!N$11,tisk!A1155,0)))</f>
        <v/>
      </c>
      <c r="E1158" s="199"/>
      <c r="F1158" s="48" t="str">
        <f ca="1">IF(B1156="","",OFFSET(List1!Q$11,tisk!A1155,0))</f>
        <v/>
      </c>
      <c r="G1158" s="191"/>
      <c r="H1158" s="200"/>
      <c r="I1158" s="198"/>
      <c r="J1158" s="198"/>
      <c r="K1158" s="198"/>
      <c r="L1158" s="198"/>
      <c r="M1158" s="191"/>
      <c r="N1158" s="176"/>
      <c r="O1158" s="176"/>
      <c r="P1158" s="176"/>
    </row>
    <row r="1159" spans="1:16" s="2" customFormat="1" x14ac:dyDescent="0.25">
      <c r="A1159" s="51"/>
      <c r="B1159" s="198" t="str">
        <f ca="1">IF(OFFSET(List1!B$11,tisk!A1158,0)&gt;0,OFFSET(List1!B$11,tisk!A1158,0),"")</f>
        <v/>
      </c>
      <c r="C1159" s="3" t="str">
        <f ca="1">IF(B1159="","",CONCATENATE(OFFSET(List1!C$11,tisk!A1158,0),"
",OFFSET(List1!D$11,tisk!A1158,0),"
",OFFSET(List1!E$11,tisk!A1158,0),"
",OFFSET(List1!F$11,tisk!A1158,0)))</f>
        <v/>
      </c>
      <c r="D1159" s="64" t="str">
        <f ca="1">IF(B1159="","",OFFSET(List1!L$11,tisk!A1158,0))</f>
        <v/>
      </c>
      <c r="E1159" s="199" t="str">
        <f ca="1">IF(B1159="","",OFFSET(List1!O$11,tisk!A1158,0))</f>
        <v/>
      </c>
      <c r="F1159" s="48" t="str">
        <f ca="1">IF(B1159="","",OFFSET(List1!P$11,tisk!A1158,0))</f>
        <v/>
      </c>
      <c r="G1159" s="191" t="str">
        <f ca="1">IF(B1159="","",OFFSET(List1!R$11,tisk!A1158,0))</f>
        <v/>
      </c>
      <c r="H1159" s="200" t="str">
        <f ca="1">IF(B1159="","",OFFSET(List1!S$11,tisk!A1158,0))</f>
        <v/>
      </c>
      <c r="I1159" s="198" t="str">
        <f ca="1">IF(B1159="","",OFFSET(List1!T$11,tisk!A1158,0))</f>
        <v/>
      </c>
      <c r="J1159" s="198" t="str">
        <f ca="1">IF(B1159="","",OFFSET(List1!U$11,tisk!A1158,0))</f>
        <v/>
      </c>
      <c r="K1159" s="198" t="str">
        <f ca="1">IF(B1159="","",OFFSET(List1!V$11,tisk!A1158,0))</f>
        <v/>
      </c>
      <c r="L1159" s="198" t="str">
        <f ca="1">IF(B1159="","",OFFSET(List1!W$11,tisk!A1158,0))</f>
        <v/>
      </c>
      <c r="M1159" s="191" t="str">
        <f ca="1">IF(B1159="","",OFFSET(List1!X$11,tisk!A1158,0))</f>
        <v/>
      </c>
      <c r="N1159" s="176"/>
      <c r="O1159" s="176"/>
      <c r="P1159" s="176"/>
    </row>
    <row r="1160" spans="1:16" s="2" customFormat="1" x14ac:dyDescent="0.25">
      <c r="A1160" s="51"/>
      <c r="B1160" s="198"/>
      <c r="C1160" s="3" t="str">
        <f ca="1">IF(B1159="","",CONCATENATE("Okres ",OFFSET(List1!G$11,tisk!A1158,0),"
","Právní forma","
",OFFSET(List1!H$11,tisk!A1158,0),"
","IČO ",OFFSET(List1!I$11,tisk!A1158,0),"
 ","B.Ú. ",OFFSET(List1!J$11,tisk!A1158,0)))</f>
        <v/>
      </c>
      <c r="D1160" s="5" t="str">
        <f ca="1">IF(B1159="","",OFFSET(List1!M$11,tisk!A1158,0))</f>
        <v/>
      </c>
      <c r="E1160" s="199"/>
      <c r="F1160" s="47"/>
      <c r="G1160" s="191"/>
      <c r="H1160" s="200"/>
      <c r="I1160" s="198"/>
      <c r="J1160" s="198"/>
      <c r="K1160" s="198"/>
      <c r="L1160" s="198"/>
      <c r="M1160" s="191"/>
      <c r="N1160" s="176"/>
      <c r="O1160" s="176"/>
      <c r="P1160" s="176"/>
    </row>
    <row r="1161" spans="1:16" s="2" customFormat="1" x14ac:dyDescent="0.25">
      <c r="A1161" s="51">
        <f>ROW()/3-1</f>
        <v>386</v>
      </c>
      <c r="B1161" s="198"/>
      <c r="C1161" s="3" t="str">
        <f ca="1">IF(B1159="","",CONCATENATE("Zástupce","
",OFFSET(List1!K$11,tisk!A1158,0)))</f>
        <v/>
      </c>
      <c r="D1161" s="5" t="str">
        <f ca="1">IF(B1159="","",CONCATENATE("Dotace bude použita na:",OFFSET(List1!N$11,tisk!A1158,0)))</f>
        <v/>
      </c>
      <c r="E1161" s="199"/>
      <c r="F1161" s="48" t="str">
        <f ca="1">IF(B1159="","",OFFSET(List1!Q$11,tisk!A1158,0))</f>
        <v/>
      </c>
      <c r="G1161" s="191"/>
      <c r="H1161" s="200"/>
      <c r="I1161" s="198"/>
      <c r="J1161" s="198"/>
      <c r="K1161" s="198"/>
      <c r="L1161" s="198"/>
      <c r="M1161" s="191"/>
      <c r="N1161" s="176"/>
      <c r="O1161" s="176"/>
      <c r="P1161" s="176"/>
    </row>
    <row r="1162" spans="1:16" s="2" customFormat="1" x14ac:dyDescent="0.25">
      <c r="A1162" s="51"/>
      <c r="B1162" s="198" t="str">
        <f ca="1">IF(OFFSET(List1!B$11,tisk!A1161,0)&gt;0,OFFSET(List1!B$11,tisk!A1161,0),"")</f>
        <v/>
      </c>
      <c r="C1162" s="3" t="str">
        <f ca="1">IF(B1162="","",CONCATENATE(OFFSET(List1!C$11,tisk!A1161,0),"
",OFFSET(List1!D$11,tisk!A1161,0),"
",OFFSET(List1!E$11,tisk!A1161,0),"
",OFFSET(List1!F$11,tisk!A1161,0)))</f>
        <v/>
      </c>
      <c r="D1162" s="64" t="str">
        <f ca="1">IF(B1162="","",OFFSET(List1!L$11,tisk!A1161,0))</f>
        <v/>
      </c>
      <c r="E1162" s="199" t="str">
        <f ca="1">IF(B1162="","",OFFSET(List1!O$11,tisk!A1161,0))</f>
        <v/>
      </c>
      <c r="F1162" s="48" t="str">
        <f ca="1">IF(B1162="","",OFFSET(List1!P$11,tisk!A1161,0))</f>
        <v/>
      </c>
      <c r="G1162" s="191" t="str">
        <f ca="1">IF(B1162="","",OFFSET(List1!R$11,tisk!A1161,0))</f>
        <v/>
      </c>
      <c r="H1162" s="200" t="str">
        <f ca="1">IF(B1162="","",OFFSET(List1!S$11,tisk!A1161,0))</f>
        <v/>
      </c>
      <c r="I1162" s="198" t="str">
        <f ca="1">IF(B1162="","",OFFSET(List1!T$11,tisk!A1161,0))</f>
        <v/>
      </c>
      <c r="J1162" s="198" t="str">
        <f ca="1">IF(B1162="","",OFFSET(List1!U$11,tisk!A1161,0))</f>
        <v/>
      </c>
      <c r="K1162" s="198" t="str">
        <f ca="1">IF(B1162="","",OFFSET(List1!V$11,tisk!A1161,0))</f>
        <v/>
      </c>
      <c r="L1162" s="198" t="str">
        <f ca="1">IF(B1162="","",OFFSET(List1!W$11,tisk!A1161,0))</f>
        <v/>
      </c>
      <c r="M1162" s="191" t="str">
        <f ca="1">IF(B1162="","",OFFSET(List1!X$11,tisk!A1161,0))</f>
        <v/>
      </c>
      <c r="N1162" s="176"/>
      <c r="O1162" s="176"/>
      <c r="P1162" s="176"/>
    </row>
    <row r="1163" spans="1:16" s="2" customFormat="1" x14ac:dyDescent="0.25">
      <c r="A1163" s="51"/>
      <c r="B1163" s="198"/>
      <c r="C1163" s="3" t="str">
        <f ca="1">IF(B1162="","",CONCATENATE("Okres ",OFFSET(List1!G$11,tisk!A1161,0),"
","Právní forma","
",OFFSET(List1!H$11,tisk!A1161,0),"
","IČO ",OFFSET(List1!I$11,tisk!A1161,0),"
 ","B.Ú. ",OFFSET(List1!J$11,tisk!A1161,0)))</f>
        <v/>
      </c>
      <c r="D1163" s="5" t="str">
        <f ca="1">IF(B1162="","",OFFSET(List1!M$11,tisk!A1161,0))</f>
        <v/>
      </c>
      <c r="E1163" s="199"/>
      <c r="F1163" s="47"/>
      <c r="G1163" s="191"/>
      <c r="H1163" s="200"/>
      <c r="I1163" s="198"/>
      <c r="J1163" s="198"/>
      <c r="K1163" s="198"/>
      <c r="L1163" s="198"/>
      <c r="M1163" s="191"/>
      <c r="N1163" s="176"/>
      <c r="O1163" s="176"/>
      <c r="P1163" s="176"/>
    </row>
    <row r="1164" spans="1:16" s="2" customFormat="1" x14ac:dyDescent="0.25">
      <c r="A1164" s="51">
        <f>ROW()/3-1</f>
        <v>387</v>
      </c>
      <c r="B1164" s="198"/>
      <c r="C1164" s="3" t="str">
        <f ca="1">IF(B1162="","",CONCATENATE("Zástupce","
",OFFSET(List1!K$11,tisk!A1161,0)))</f>
        <v/>
      </c>
      <c r="D1164" s="5" t="str">
        <f ca="1">IF(B1162="","",CONCATENATE("Dotace bude použita na:",OFFSET(List1!N$11,tisk!A1161,0)))</f>
        <v/>
      </c>
      <c r="E1164" s="199"/>
      <c r="F1164" s="48" t="str">
        <f ca="1">IF(B1162="","",OFFSET(List1!Q$11,tisk!A1161,0))</f>
        <v/>
      </c>
      <c r="G1164" s="191"/>
      <c r="H1164" s="200"/>
      <c r="I1164" s="198"/>
      <c r="J1164" s="198"/>
      <c r="K1164" s="198"/>
      <c r="L1164" s="198"/>
      <c r="M1164" s="191"/>
      <c r="N1164" s="176"/>
      <c r="O1164" s="176"/>
      <c r="P1164" s="176"/>
    </row>
    <row r="1165" spans="1:16" s="2" customFormat="1" x14ac:dyDescent="0.25">
      <c r="A1165" s="51"/>
      <c r="B1165" s="198" t="str">
        <f ca="1">IF(OFFSET(List1!B$11,tisk!A1164,0)&gt;0,OFFSET(List1!B$11,tisk!A1164,0),"")</f>
        <v/>
      </c>
      <c r="C1165" s="3" t="str">
        <f ca="1">IF(B1165="","",CONCATENATE(OFFSET(List1!C$11,tisk!A1164,0),"
",OFFSET(List1!D$11,tisk!A1164,0),"
",OFFSET(List1!E$11,tisk!A1164,0),"
",OFFSET(List1!F$11,tisk!A1164,0)))</f>
        <v/>
      </c>
      <c r="D1165" s="64" t="str">
        <f ca="1">IF(B1165="","",OFFSET(List1!L$11,tisk!A1164,0))</f>
        <v/>
      </c>
      <c r="E1165" s="199" t="str">
        <f ca="1">IF(B1165="","",OFFSET(List1!O$11,tisk!A1164,0))</f>
        <v/>
      </c>
      <c r="F1165" s="48" t="str">
        <f ca="1">IF(B1165="","",OFFSET(List1!P$11,tisk!A1164,0))</f>
        <v/>
      </c>
      <c r="G1165" s="191" t="str">
        <f ca="1">IF(B1165="","",OFFSET(List1!R$11,tisk!A1164,0))</f>
        <v/>
      </c>
      <c r="H1165" s="200" t="str">
        <f ca="1">IF(B1165="","",OFFSET(List1!S$11,tisk!A1164,0))</f>
        <v/>
      </c>
      <c r="I1165" s="198" t="str">
        <f ca="1">IF(B1165="","",OFFSET(List1!T$11,tisk!A1164,0))</f>
        <v/>
      </c>
      <c r="J1165" s="198" t="str">
        <f ca="1">IF(B1165="","",OFFSET(List1!U$11,tisk!A1164,0))</f>
        <v/>
      </c>
      <c r="K1165" s="198" t="str">
        <f ca="1">IF(B1165="","",OFFSET(List1!V$11,tisk!A1164,0))</f>
        <v/>
      </c>
      <c r="L1165" s="198" t="str">
        <f ca="1">IF(B1165="","",OFFSET(List1!W$11,tisk!A1164,0))</f>
        <v/>
      </c>
      <c r="M1165" s="191" t="str">
        <f ca="1">IF(B1165="","",OFFSET(List1!X$11,tisk!A1164,0))</f>
        <v/>
      </c>
      <c r="N1165" s="176"/>
      <c r="O1165" s="176"/>
      <c r="P1165" s="176"/>
    </row>
    <row r="1166" spans="1:16" s="2" customFormat="1" x14ac:dyDescent="0.25">
      <c r="A1166" s="51"/>
      <c r="B1166" s="198"/>
      <c r="C1166" s="3" t="str">
        <f ca="1">IF(B1165="","",CONCATENATE("Okres ",OFFSET(List1!G$11,tisk!A1164,0),"
","Právní forma","
",OFFSET(List1!H$11,tisk!A1164,0),"
","IČO ",OFFSET(List1!I$11,tisk!A1164,0),"
 ","B.Ú. ",OFFSET(List1!J$11,tisk!A1164,0)))</f>
        <v/>
      </c>
      <c r="D1166" s="5" t="str">
        <f ca="1">IF(B1165="","",OFFSET(List1!M$11,tisk!A1164,0))</f>
        <v/>
      </c>
      <c r="E1166" s="199"/>
      <c r="F1166" s="47"/>
      <c r="G1166" s="191"/>
      <c r="H1166" s="200"/>
      <c r="I1166" s="198"/>
      <c r="J1166" s="198"/>
      <c r="K1166" s="198"/>
      <c r="L1166" s="198"/>
      <c r="M1166" s="191"/>
      <c r="N1166" s="176"/>
      <c r="O1166" s="176"/>
      <c r="P1166" s="176"/>
    </row>
    <row r="1167" spans="1:16" s="2" customFormat="1" x14ac:dyDescent="0.25">
      <c r="A1167" s="51">
        <f>ROW()/3-1</f>
        <v>388</v>
      </c>
      <c r="B1167" s="198"/>
      <c r="C1167" s="3" t="str">
        <f ca="1">IF(B1165="","",CONCATENATE("Zástupce","
",OFFSET(List1!K$11,tisk!A1164,0)))</f>
        <v/>
      </c>
      <c r="D1167" s="5" t="str">
        <f ca="1">IF(B1165="","",CONCATENATE("Dotace bude použita na:",OFFSET(List1!N$11,tisk!A1164,0)))</f>
        <v/>
      </c>
      <c r="E1167" s="199"/>
      <c r="F1167" s="48" t="str">
        <f ca="1">IF(B1165="","",OFFSET(List1!Q$11,tisk!A1164,0))</f>
        <v/>
      </c>
      <c r="G1167" s="191"/>
      <c r="H1167" s="200"/>
      <c r="I1167" s="198"/>
      <c r="J1167" s="198"/>
      <c r="K1167" s="198"/>
      <c r="L1167" s="198"/>
      <c r="M1167" s="191"/>
      <c r="N1167" s="176"/>
      <c r="O1167" s="176"/>
      <c r="P1167" s="176"/>
    </row>
    <row r="1168" spans="1:16" s="2" customFormat="1" x14ac:dyDescent="0.25">
      <c r="A1168" s="51"/>
      <c r="B1168" s="198" t="str">
        <f ca="1">IF(OFFSET(List1!B$11,tisk!A1167,0)&gt;0,OFFSET(List1!B$11,tisk!A1167,0),"")</f>
        <v/>
      </c>
      <c r="C1168" s="3" t="str">
        <f ca="1">IF(B1168="","",CONCATENATE(OFFSET(List1!C$11,tisk!A1167,0),"
",OFFSET(List1!D$11,tisk!A1167,0),"
",OFFSET(List1!E$11,tisk!A1167,0),"
",OFFSET(List1!F$11,tisk!A1167,0)))</f>
        <v/>
      </c>
      <c r="D1168" s="64" t="str">
        <f ca="1">IF(B1168="","",OFFSET(List1!L$11,tisk!A1167,0))</f>
        <v/>
      </c>
      <c r="E1168" s="199" t="str">
        <f ca="1">IF(B1168="","",OFFSET(List1!O$11,tisk!A1167,0))</f>
        <v/>
      </c>
      <c r="F1168" s="48" t="str">
        <f ca="1">IF(B1168="","",OFFSET(List1!P$11,tisk!A1167,0))</f>
        <v/>
      </c>
      <c r="G1168" s="191" t="str">
        <f ca="1">IF(B1168="","",OFFSET(List1!R$11,tisk!A1167,0))</f>
        <v/>
      </c>
      <c r="H1168" s="200" t="str">
        <f ca="1">IF(B1168="","",OFFSET(List1!S$11,tisk!A1167,0))</f>
        <v/>
      </c>
      <c r="I1168" s="198" t="str">
        <f ca="1">IF(B1168="","",OFFSET(List1!T$11,tisk!A1167,0))</f>
        <v/>
      </c>
      <c r="J1168" s="198" t="str">
        <f ca="1">IF(B1168="","",OFFSET(List1!U$11,tisk!A1167,0))</f>
        <v/>
      </c>
      <c r="K1168" s="198" t="str">
        <f ca="1">IF(B1168="","",OFFSET(List1!V$11,tisk!A1167,0))</f>
        <v/>
      </c>
      <c r="L1168" s="198" t="str">
        <f ca="1">IF(B1168="","",OFFSET(List1!W$11,tisk!A1167,0))</f>
        <v/>
      </c>
      <c r="M1168" s="191" t="str">
        <f ca="1">IF(B1168="","",OFFSET(List1!X$11,tisk!A1167,0))</f>
        <v/>
      </c>
      <c r="N1168" s="176"/>
      <c r="O1168" s="176"/>
      <c r="P1168" s="176"/>
    </row>
    <row r="1169" spans="1:16" s="2" customFormat="1" x14ac:dyDescent="0.25">
      <c r="A1169" s="51"/>
      <c r="B1169" s="198"/>
      <c r="C1169" s="3" t="str">
        <f ca="1">IF(B1168="","",CONCATENATE("Okres ",OFFSET(List1!G$11,tisk!A1167,0),"
","Právní forma","
",OFFSET(List1!H$11,tisk!A1167,0),"
","IČO ",OFFSET(List1!I$11,tisk!A1167,0),"
 ","B.Ú. ",OFFSET(List1!J$11,tisk!A1167,0)))</f>
        <v/>
      </c>
      <c r="D1169" s="5" t="str">
        <f ca="1">IF(B1168="","",OFFSET(List1!M$11,tisk!A1167,0))</f>
        <v/>
      </c>
      <c r="E1169" s="199"/>
      <c r="F1169" s="47"/>
      <c r="G1169" s="191"/>
      <c r="H1169" s="200"/>
      <c r="I1169" s="198"/>
      <c r="J1169" s="198"/>
      <c r="K1169" s="198"/>
      <c r="L1169" s="198"/>
      <c r="M1169" s="191"/>
      <c r="N1169" s="176"/>
      <c r="O1169" s="176"/>
      <c r="P1169" s="176"/>
    </row>
    <row r="1170" spans="1:16" s="2" customFormat="1" x14ac:dyDescent="0.25">
      <c r="A1170" s="51">
        <f>ROW()/3-1</f>
        <v>389</v>
      </c>
      <c r="B1170" s="198"/>
      <c r="C1170" s="3" t="str">
        <f ca="1">IF(B1168="","",CONCATENATE("Zástupce","
",OFFSET(List1!K$11,tisk!A1167,0)))</f>
        <v/>
      </c>
      <c r="D1170" s="5" t="str">
        <f ca="1">IF(B1168="","",CONCATENATE("Dotace bude použita na:",OFFSET(List1!N$11,tisk!A1167,0)))</f>
        <v/>
      </c>
      <c r="E1170" s="199"/>
      <c r="F1170" s="48" t="str">
        <f ca="1">IF(B1168="","",OFFSET(List1!Q$11,tisk!A1167,0))</f>
        <v/>
      </c>
      <c r="G1170" s="191"/>
      <c r="H1170" s="200"/>
      <c r="I1170" s="198"/>
      <c r="J1170" s="198"/>
      <c r="K1170" s="198"/>
      <c r="L1170" s="198"/>
      <c r="M1170" s="191"/>
      <c r="N1170" s="176"/>
      <c r="O1170" s="176"/>
      <c r="P1170" s="176"/>
    </row>
    <row r="1171" spans="1:16" s="2" customFormat="1" x14ac:dyDescent="0.25">
      <c r="A1171" s="51"/>
      <c r="B1171" s="198" t="str">
        <f ca="1">IF(OFFSET(List1!B$11,tisk!A1170,0)&gt;0,OFFSET(List1!B$11,tisk!A1170,0),"")</f>
        <v/>
      </c>
      <c r="C1171" s="3" t="str">
        <f ca="1">IF(B1171="","",CONCATENATE(OFFSET(List1!C$11,tisk!A1170,0),"
",OFFSET(List1!D$11,tisk!A1170,0),"
",OFFSET(List1!E$11,tisk!A1170,0),"
",OFFSET(List1!F$11,tisk!A1170,0)))</f>
        <v/>
      </c>
      <c r="D1171" s="64" t="str">
        <f ca="1">IF(B1171="","",OFFSET(List1!L$11,tisk!A1170,0))</f>
        <v/>
      </c>
      <c r="E1171" s="199" t="str">
        <f ca="1">IF(B1171="","",OFFSET(List1!O$11,tisk!A1170,0))</f>
        <v/>
      </c>
      <c r="F1171" s="48" t="str">
        <f ca="1">IF(B1171="","",OFFSET(List1!P$11,tisk!A1170,0))</f>
        <v/>
      </c>
      <c r="G1171" s="191" t="str">
        <f ca="1">IF(B1171="","",OFFSET(List1!R$11,tisk!A1170,0))</f>
        <v/>
      </c>
      <c r="H1171" s="200" t="str">
        <f ca="1">IF(B1171="","",OFFSET(List1!S$11,tisk!A1170,0))</f>
        <v/>
      </c>
      <c r="I1171" s="198" t="str">
        <f ca="1">IF(B1171="","",OFFSET(List1!T$11,tisk!A1170,0))</f>
        <v/>
      </c>
      <c r="J1171" s="198" t="str">
        <f ca="1">IF(B1171="","",OFFSET(List1!U$11,tisk!A1170,0))</f>
        <v/>
      </c>
      <c r="K1171" s="198" t="str">
        <f ca="1">IF(B1171="","",OFFSET(List1!V$11,tisk!A1170,0))</f>
        <v/>
      </c>
      <c r="L1171" s="198" t="str">
        <f ca="1">IF(B1171="","",OFFSET(List1!W$11,tisk!A1170,0))</f>
        <v/>
      </c>
      <c r="M1171" s="191" t="str">
        <f ca="1">IF(B1171="","",OFFSET(List1!X$11,tisk!A1170,0))</f>
        <v/>
      </c>
      <c r="N1171" s="176"/>
      <c r="O1171" s="176"/>
      <c r="P1171" s="176"/>
    </row>
    <row r="1172" spans="1:16" s="2" customFormat="1" x14ac:dyDescent="0.25">
      <c r="A1172" s="51"/>
      <c r="B1172" s="198"/>
      <c r="C1172" s="3" t="str">
        <f ca="1">IF(B1171="","",CONCATENATE("Okres ",OFFSET(List1!G$11,tisk!A1170,0),"
","Právní forma","
",OFFSET(List1!H$11,tisk!A1170,0),"
","IČO ",OFFSET(List1!I$11,tisk!A1170,0),"
 ","B.Ú. ",OFFSET(List1!J$11,tisk!A1170,0)))</f>
        <v/>
      </c>
      <c r="D1172" s="5" t="str">
        <f ca="1">IF(B1171="","",OFFSET(List1!M$11,tisk!A1170,0))</f>
        <v/>
      </c>
      <c r="E1172" s="199"/>
      <c r="F1172" s="47"/>
      <c r="G1172" s="191"/>
      <c r="H1172" s="200"/>
      <c r="I1172" s="198"/>
      <c r="J1172" s="198"/>
      <c r="K1172" s="198"/>
      <c r="L1172" s="198"/>
      <c r="M1172" s="191"/>
      <c r="N1172" s="176"/>
      <c r="O1172" s="176"/>
      <c r="P1172" s="176"/>
    </row>
    <row r="1173" spans="1:16" s="2" customFormat="1" x14ac:dyDescent="0.25">
      <c r="A1173" s="51">
        <f>ROW()/3-1</f>
        <v>390</v>
      </c>
      <c r="B1173" s="198"/>
      <c r="C1173" s="3" t="str">
        <f ca="1">IF(B1171="","",CONCATENATE("Zástupce","
",OFFSET(List1!K$11,tisk!A1170,0)))</f>
        <v/>
      </c>
      <c r="D1173" s="5" t="str">
        <f ca="1">IF(B1171="","",CONCATENATE("Dotace bude použita na:",OFFSET(List1!N$11,tisk!A1170,0)))</f>
        <v/>
      </c>
      <c r="E1173" s="199"/>
      <c r="F1173" s="48" t="str">
        <f ca="1">IF(B1171="","",OFFSET(List1!Q$11,tisk!A1170,0))</f>
        <v/>
      </c>
      <c r="G1173" s="191"/>
      <c r="H1173" s="200"/>
      <c r="I1173" s="198"/>
      <c r="J1173" s="198"/>
      <c r="K1173" s="198"/>
      <c r="L1173" s="198"/>
      <c r="M1173" s="191"/>
      <c r="N1173" s="176"/>
      <c r="O1173" s="176"/>
      <c r="P1173" s="176"/>
    </row>
    <row r="1174" spans="1:16" s="2" customFormat="1" x14ac:dyDescent="0.25">
      <c r="A1174" s="51"/>
      <c r="B1174" s="198" t="str">
        <f ca="1">IF(OFFSET(List1!B$11,tisk!A1173,0)&gt;0,OFFSET(List1!B$11,tisk!A1173,0),"")</f>
        <v/>
      </c>
      <c r="C1174" s="3" t="str">
        <f ca="1">IF(B1174="","",CONCATENATE(OFFSET(List1!C$11,tisk!A1173,0),"
",OFFSET(List1!D$11,tisk!A1173,0),"
",OFFSET(List1!E$11,tisk!A1173,0),"
",OFFSET(List1!F$11,tisk!A1173,0)))</f>
        <v/>
      </c>
      <c r="D1174" s="64" t="str">
        <f ca="1">IF(B1174="","",OFFSET(List1!L$11,tisk!A1173,0))</f>
        <v/>
      </c>
      <c r="E1174" s="199" t="str">
        <f ca="1">IF(B1174="","",OFFSET(List1!O$11,tisk!A1173,0))</f>
        <v/>
      </c>
      <c r="F1174" s="48" t="str">
        <f ca="1">IF(B1174="","",OFFSET(List1!P$11,tisk!A1173,0))</f>
        <v/>
      </c>
      <c r="G1174" s="191" t="str">
        <f ca="1">IF(B1174="","",OFFSET(List1!R$11,tisk!A1173,0))</f>
        <v/>
      </c>
      <c r="H1174" s="200" t="str">
        <f ca="1">IF(B1174="","",OFFSET(List1!S$11,tisk!A1173,0))</f>
        <v/>
      </c>
      <c r="I1174" s="198" t="str">
        <f ca="1">IF(B1174="","",OFFSET(List1!T$11,tisk!A1173,0))</f>
        <v/>
      </c>
      <c r="J1174" s="198" t="str">
        <f ca="1">IF(B1174="","",OFFSET(List1!U$11,tisk!A1173,0))</f>
        <v/>
      </c>
      <c r="K1174" s="198" t="str">
        <f ca="1">IF(B1174="","",OFFSET(List1!V$11,tisk!A1173,0))</f>
        <v/>
      </c>
      <c r="L1174" s="198" t="str">
        <f ca="1">IF(B1174="","",OFFSET(List1!W$11,tisk!A1173,0))</f>
        <v/>
      </c>
      <c r="M1174" s="191" t="str">
        <f ca="1">IF(B1174="","",OFFSET(List1!X$11,tisk!A1173,0))</f>
        <v/>
      </c>
      <c r="N1174" s="176"/>
      <c r="O1174" s="176"/>
      <c r="P1174" s="176"/>
    </row>
    <row r="1175" spans="1:16" s="2" customFormat="1" x14ac:dyDescent="0.25">
      <c r="A1175" s="51"/>
      <c r="B1175" s="198"/>
      <c r="C1175" s="3" t="str">
        <f ca="1">IF(B1174="","",CONCATENATE("Okres ",OFFSET(List1!G$11,tisk!A1173,0),"
","Právní forma","
",OFFSET(List1!H$11,tisk!A1173,0),"
","IČO ",OFFSET(List1!I$11,tisk!A1173,0),"
 ","B.Ú. ",OFFSET(List1!J$11,tisk!A1173,0)))</f>
        <v/>
      </c>
      <c r="D1175" s="5" t="str">
        <f ca="1">IF(B1174="","",OFFSET(List1!M$11,tisk!A1173,0))</f>
        <v/>
      </c>
      <c r="E1175" s="199"/>
      <c r="F1175" s="47"/>
      <c r="G1175" s="191"/>
      <c r="H1175" s="200"/>
      <c r="I1175" s="198"/>
      <c r="J1175" s="198"/>
      <c r="K1175" s="198"/>
      <c r="L1175" s="198"/>
      <c r="M1175" s="191"/>
      <c r="N1175" s="176"/>
      <c r="O1175" s="176"/>
      <c r="P1175" s="176"/>
    </row>
    <row r="1176" spans="1:16" s="2" customFormat="1" x14ac:dyDescent="0.25">
      <c r="A1176" s="51">
        <f>ROW()/3-1</f>
        <v>391</v>
      </c>
      <c r="B1176" s="198"/>
      <c r="C1176" s="3" t="str">
        <f ca="1">IF(B1174="","",CONCATENATE("Zástupce","
",OFFSET(List1!K$11,tisk!A1173,0)))</f>
        <v/>
      </c>
      <c r="D1176" s="5" t="str">
        <f ca="1">IF(B1174="","",CONCATENATE("Dotace bude použita na:",OFFSET(List1!N$11,tisk!A1173,0)))</f>
        <v/>
      </c>
      <c r="E1176" s="199"/>
      <c r="F1176" s="48" t="str">
        <f ca="1">IF(B1174="","",OFFSET(List1!Q$11,tisk!A1173,0))</f>
        <v/>
      </c>
      <c r="G1176" s="191"/>
      <c r="H1176" s="200"/>
      <c r="I1176" s="198"/>
      <c r="J1176" s="198"/>
      <c r="K1176" s="198"/>
      <c r="L1176" s="198"/>
      <c r="M1176" s="191"/>
      <c r="N1176" s="176"/>
      <c r="O1176" s="176"/>
      <c r="P1176" s="176"/>
    </row>
    <row r="1177" spans="1:16" s="2" customFormat="1" x14ac:dyDescent="0.25">
      <c r="A1177" s="51"/>
      <c r="B1177" s="198" t="str">
        <f ca="1">IF(OFFSET(List1!B$11,tisk!A1176,0)&gt;0,OFFSET(List1!B$11,tisk!A1176,0),"")</f>
        <v/>
      </c>
      <c r="C1177" s="3" t="str">
        <f ca="1">IF(B1177="","",CONCATENATE(OFFSET(List1!C$11,tisk!A1176,0),"
",OFFSET(List1!D$11,tisk!A1176,0),"
",OFFSET(List1!E$11,tisk!A1176,0),"
",OFFSET(List1!F$11,tisk!A1176,0)))</f>
        <v/>
      </c>
      <c r="D1177" s="64" t="str">
        <f ca="1">IF(B1177="","",OFFSET(List1!L$11,tisk!A1176,0))</f>
        <v/>
      </c>
      <c r="E1177" s="199" t="str">
        <f ca="1">IF(B1177="","",OFFSET(List1!O$11,tisk!A1176,0))</f>
        <v/>
      </c>
      <c r="F1177" s="48" t="str">
        <f ca="1">IF(B1177="","",OFFSET(List1!P$11,tisk!A1176,0))</f>
        <v/>
      </c>
      <c r="G1177" s="191" t="str">
        <f ca="1">IF(B1177="","",OFFSET(List1!R$11,tisk!A1176,0))</f>
        <v/>
      </c>
      <c r="H1177" s="200" t="str">
        <f ca="1">IF(B1177="","",OFFSET(List1!S$11,tisk!A1176,0))</f>
        <v/>
      </c>
      <c r="I1177" s="198" t="str">
        <f ca="1">IF(B1177="","",OFFSET(List1!T$11,tisk!A1176,0))</f>
        <v/>
      </c>
      <c r="J1177" s="198" t="str">
        <f ca="1">IF(B1177="","",OFFSET(List1!U$11,tisk!A1176,0))</f>
        <v/>
      </c>
      <c r="K1177" s="198" t="str">
        <f ca="1">IF(B1177="","",OFFSET(List1!V$11,tisk!A1176,0))</f>
        <v/>
      </c>
      <c r="L1177" s="198" t="str">
        <f ca="1">IF(B1177="","",OFFSET(List1!W$11,tisk!A1176,0))</f>
        <v/>
      </c>
      <c r="M1177" s="191" t="str">
        <f ca="1">IF(B1177="","",OFFSET(List1!X$11,tisk!A1176,0))</f>
        <v/>
      </c>
      <c r="N1177" s="176"/>
      <c r="O1177" s="176"/>
      <c r="P1177" s="176"/>
    </row>
    <row r="1178" spans="1:16" s="2" customFormat="1" x14ac:dyDescent="0.25">
      <c r="A1178" s="51"/>
      <c r="B1178" s="198"/>
      <c r="C1178" s="3" t="str">
        <f ca="1">IF(B1177="","",CONCATENATE("Okres ",OFFSET(List1!G$11,tisk!A1176,0),"
","Právní forma","
",OFFSET(List1!H$11,tisk!A1176,0),"
","IČO ",OFFSET(List1!I$11,tisk!A1176,0),"
 ","B.Ú. ",OFFSET(List1!J$11,tisk!A1176,0)))</f>
        <v/>
      </c>
      <c r="D1178" s="5" t="str">
        <f ca="1">IF(B1177="","",OFFSET(List1!M$11,tisk!A1176,0))</f>
        <v/>
      </c>
      <c r="E1178" s="199"/>
      <c r="F1178" s="47"/>
      <c r="G1178" s="191"/>
      <c r="H1178" s="200"/>
      <c r="I1178" s="198"/>
      <c r="J1178" s="198"/>
      <c r="K1178" s="198"/>
      <c r="L1178" s="198"/>
      <c r="M1178" s="191"/>
      <c r="N1178" s="176"/>
      <c r="O1178" s="176"/>
      <c r="P1178" s="176"/>
    </row>
    <row r="1179" spans="1:16" s="2" customFormat="1" x14ac:dyDescent="0.25">
      <c r="A1179" s="51">
        <f>ROW()/3-1</f>
        <v>392</v>
      </c>
      <c r="B1179" s="198"/>
      <c r="C1179" s="3" t="str">
        <f ca="1">IF(B1177="","",CONCATENATE("Zástupce","
",OFFSET(List1!K$11,tisk!A1176,0)))</f>
        <v/>
      </c>
      <c r="D1179" s="5" t="str">
        <f ca="1">IF(B1177="","",CONCATENATE("Dotace bude použita na:",OFFSET(List1!N$11,tisk!A1176,0)))</f>
        <v/>
      </c>
      <c r="E1179" s="199"/>
      <c r="F1179" s="48" t="str">
        <f ca="1">IF(B1177="","",OFFSET(List1!Q$11,tisk!A1176,0))</f>
        <v/>
      </c>
      <c r="G1179" s="191"/>
      <c r="H1179" s="200"/>
      <c r="I1179" s="198"/>
      <c r="J1179" s="198"/>
      <c r="K1179" s="198"/>
      <c r="L1179" s="198"/>
      <c r="M1179" s="191"/>
      <c r="N1179" s="176"/>
      <c r="O1179" s="176"/>
      <c r="P1179" s="176"/>
    </row>
    <row r="1180" spans="1:16" s="2" customFormat="1" x14ac:dyDescent="0.25">
      <c r="A1180" s="51"/>
      <c r="B1180" s="198" t="str">
        <f ca="1">IF(OFFSET(List1!B$11,tisk!A1179,0)&gt;0,OFFSET(List1!B$11,tisk!A1179,0),"")</f>
        <v/>
      </c>
      <c r="C1180" s="3" t="str">
        <f ca="1">IF(B1180="","",CONCATENATE(OFFSET(List1!C$11,tisk!A1179,0),"
",OFFSET(List1!D$11,tisk!A1179,0),"
",OFFSET(List1!E$11,tisk!A1179,0),"
",OFFSET(List1!F$11,tisk!A1179,0)))</f>
        <v/>
      </c>
      <c r="D1180" s="64" t="str">
        <f ca="1">IF(B1180="","",OFFSET(List1!L$11,tisk!A1179,0))</f>
        <v/>
      </c>
      <c r="E1180" s="199" t="str">
        <f ca="1">IF(B1180="","",OFFSET(List1!O$11,tisk!A1179,0))</f>
        <v/>
      </c>
      <c r="F1180" s="48" t="str">
        <f ca="1">IF(B1180="","",OFFSET(List1!P$11,tisk!A1179,0))</f>
        <v/>
      </c>
      <c r="G1180" s="191" t="str">
        <f ca="1">IF(B1180="","",OFFSET(List1!R$11,tisk!A1179,0))</f>
        <v/>
      </c>
      <c r="H1180" s="200" t="str">
        <f ca="1">IF(B1180="","",OFFSET(List1!S$11,tisk!A1179,0))</f>
        <v/>
      </c>
      <c r="I1180" s="198" t="str">
        <f ca="1">IF(B1180="","",OFFSET(List1!T$11,tisk!A1179,0))</f>
        <v/>
      </c>
      <c r="J1180" s="198" t="str">
        <f ca="1">IF(B1180="","",OFFSET(List1!U$11,tisk!A1179,0))</f>
        <v/>
      </c>
      <c r="K1180" s="198" t="str">
        <f ca="1">IF(B1180="","",OFFSET(List1!V$11,tisk!A1179,0))</f>
        <v/>
      </c>
      <c r="L1180" s="198" t="str">
        <f ca="1">IF(B1180="","",OFFSET(List1!W$11,tisk!A1179,0))</f>
        <v/>
      </c>
      <c r="M1180" s="191" t="str">
        <f ca="1">IF(B1180="","",OFFSET(List1!X$11,tisk!A1179,0))</f>
        <v/>
      </c>
      <c r="N1180" s="176"/>
      <c r="O1180" s="176"/>
      <c r="P1180" s="176"/>
    </row>
    <row r="1181" spans="1:16" s="2" customFormat="1" x14ac:dyDescent="0.25">
      <c r="A1181" s="51"/>
      <c r="B1181" s="198"/>
      <c r="C1181" s="3" t="str">
        <f ca="1">IF(B1180="","",CONCATENATE("Okres ",OFFSET(List1!G$11,tisk!A1179,0),"
","Právní forma","
",OFFSET(List1!H$11,tisk!A1179,0),"
","IČO ",OFFSET(List1!I$11,tisk!A1179,0),"
 ","B.Ú. ",OFFSET(List1!J$11,tisk!A1179,0)))</f>
        <v/>
      </c>
      <c r="D1181" s="5" t="str">
        <f ca="1">IF(B1180="","",OFFSET(List1!M$11,tisk!A1179,0))</f>
        <v/>
      </c>
      <c r="E1181" s="199"/>
      <c r="F1181" s="47"/>
      <c r="G1181" s="191"/>
      <c r="H1181" s="200"/>
      <c r="I1181" s="198"/>
      <c r="J1181" s="198"/>
      <c r="K1181" s="198"/>
      <c r="L1181" s="198"/>
      <c r="M1181" s="191"/>
      <c r="N1181" s="176"/>
      <c r="O1181" s="176"/>
      <c r="P1181" s="176"/>
    </row>
    <row r="1182" spans="1:16" s="2" customFormat="1" x14ac:dyDescent="0.25">
      <c r="A1182" s="51">
        <f>ROW()/3-1</f>
        <v>393</v>
      </c>
      <c r="B1182" s="198"/>
      <c r="C1182" s="3" t="str">
        <f ca="1">IF(B1180="","",CONCATENATE("Zástupce","
",OFFSET(List1!K$11,tisk!A1179,0)))</f>
        <v/>
      </c>
      <c r="D1182" s="5" t="str">
        <f ca="1">IF(B1180="","",CONCATENATE("Dotace bude použita na:",OFFSET(List1!N$11,tisk!A1179,0)))</f>
        <v/>
      </c>
      <c r="E1182" s="199"/>
      <c r="F1182" s="48" t="str">
        <f ca="1">IF(B1180="","",OFFSET(List1!Q$11,tisk!A1179,0))</f>
        <v/>
      </c>
      <c r="G1182" s="191"/>
      <c r="H1182" s="200"/>
      <c r="I1182" s="198"/>
      <c r="J1182" s="198"/>
      <c r="K1182" s="198"/>
      <c r="L1182" s="198"/>
      <c r="M1182" s="191"/>
      <c r="N1182" s="176"/>
      <c r="O1182" s="176"/>
      <c r="P1182" s="176"/>
    </row>
    <row r="1183" spans="1:16" s="2" customFormat="1" x14ac:dyDescent="0.25">
      <c r="A1183" s="51"/>
      <c r="B1183" s="198" t="str">
        <f ca="1">IF(OFFSET(List1!B$11,tisk!A1182,0)&gt;0,OFFSET(List1!B$11,tisk!A1182,0),"")</f>
        <v/>
      </c>
      <c r="C1183" s="3" t="str">
        <f ca="1">IF(B1183="","",CONCATENATE(OFFSET(List1!C$11,tisk!A1182,0),"
",OFFSET(List1!D$11,tisk!A1182,0),"
",OFFSET(List1!E$11,tisk!A1182,0),"
",OFFSET(List1!F$11,tisk!A1182,0)))</f>
        <v/>
      </c>
      <c r="D1183" s="64" t="str">
        <f ca="1">IF(B1183="","",OFFSET(List1!L$11,tisk!A1182,0))</f>
        <v/>
      </c>
      <c r="E1183" s="199" t="str">
        <f ca="1">IF(B1183="","",OFFSET(List1!O$11,tisk!A1182,0))</f>
        <v/>
      </c>
      <c r="F1183" s="48" t="str">
        <f ca="1">IF(B1183="","",OFFSET(List1!P$11,tisk!A1182,0))</f>
        <v/>
      </c>
      <c r="G1183" s="191" t="str">
        <f ca="1">IF(B1183="","",OFFSET(List1!R$11,tisk!A1182,0))</f>
        <v/>
      </c>
      <c r="H1183" s="200" t="str">
        <f ca="1">IF(B1183="","",OFFSET(List1!S$11,tisk!A1182,0))</f>
        <v/>
      </c>
      <c r="I1183" s="198" t="str">
        <f ca="1">IF(B1183="","",OFFSET(List1!T$11,tisk!A1182,0))</f>
        <v/>
      </c>
      <c r="J1183" s="198" t="str">
        <f ca="1">IF(B1183="","",OFFSET(List1!U$11,tisk!A1182,0))</f>
        <v/>
      </c>
      <c r="K1183" s="198" t="str">
        <f ca="1">IF(B1183="","",OFFSET(List1!V$11,tisk!A1182,0))</f>
        <v/>
      </c>
      <c r="L1183" s="198" t="str">
        <f ca="1">IF(B1183="","",OFFSET(List1!W$11,tisk!A1182,0))</f>
        <v/>
      </c>
      <c r="M1183" s="191" t="str">
        <f ca="1">IF(B1183="","",OFFSET(List1!X$11,tisk!A1182,0))</f>
        <v/>
      </c>
      <c r="N1183" s="176"/>
      <c r="O1183" s="176"/>
      <c r="P1183" s="176"/>
    </row>
    <row r="1184" spans="1:16" s="2" customFormat="1" x14ac:dyDescent="0.25">
      <c r="A1184" s="51"/>
      <c r="B1184" s="198"/>
      <c r="C1184" s="3" t="str">
        <f ca="1">IF(B1183="","",CONCATENATE("Okres ",OFFSET(List1!G$11,tisk!A1182,0),"
","Právní forma","
",OFFSET(List1!H$11,tisk!A1182,0),"
","IČO ",OFFSET(List1!I$11,tisk!A1182,0),"
 ","B.Ú. ",OFFSET(List1!J$11,tisk!A1182,0)))</f>
        <v/>
      </c>
      <c r="D1184" s="5" t="str">
        <f ca="1">IF(B1183="","",OFFSET(List1!M$11,tisk!A1182,0))</f>
        <v/>
      </c>
      <c r="E1184" s="199"/>
      <c r="F1184" s="47"/>
      <c r="G1184" s="191"/>
      <c r="H1184" s="200"/>
      <c r="I1184" s="198"/>
      <c r="J1184" s="198"/>
      <c r="K1184" s="198"/>
      <c r="L1184" s="198"/>
      <c r="M1184" s="191"/>
      <c r="N1184" s="176"/>
      <c r="O1184" s="176"/>
      <c r="P1184" s="176"/>
    </row>
    <row r="1185" spans="1:16" s="2" customFormat="1" x14ac:dyDescent="0.25">
      <c r="A1185" s="51">
        <f>ROW()/3-1</f>
        <v>394</v>
      </c>
      <c r="B1185" s="198"/>
      <c r="C1185" s="3" t="str">
        <f ca="1">IF(B1183="","",CONCATENATE("Zástupce","
",OFFSET(List1!K$11,tisk!A1182,0)))</f>
        <v/>
      </c>
      <c r="D1185" s="5" t="str">
        <f ca="1">IF(B1183="","",CONCATENATE("Dotace bude použita na:",OFFSET(List1!N$11,tisk!A1182,0)))</f>
        <v/>
      </c>
      <c r="E1185" s="199"/>
      <c r="F1185" s="48" t="str">
        <f ca="1">IF(B1183="","",OFFSET(List1!Q$11,tisk!A1182,0))</f>
        <v/>
      </c>
      <c r="G1185" s="191"/>
      <c r="H1185" s="200"/>
      <c r="I1185" s="198"/>
      <c r="J1185" s="198"/>
      <c r="K1185" s="198"/>
      <c r="L1185" s="198"/>
      <c r="M1185" s="191"/>
      <c r="N1185" s="176"/>
      <c r="O1185" s="176"/>
      <c r="P1185" s="176"/>
    </row>
    <row r="1186" spans="1:16" s="2" customFormat="1" x14ac:dyDescent="0.25">
      <c r="A1186" s="51"/>
      <c r="B1186" s="198" t="str">
        <f ca="1">IF(OFFSET(List1!B$11,tisk!A1185,0)&gt;0,OFFSET(List1!B$11,tisk!A1185,0),"")</f>
        <v/>
      </c>
      <c r="C1186" s="3" t="str">
        <f ca="1">IF(B1186="","",CONCATENATE(OFFSET(List1!C$11,tisk!A1185,0),"
",OFFSET(List1!D$11,tisk!A1185,0),"
",OFFSET(List1!E$11,tisk!A1185,0),"
",OFFSET(List1!F$11,tisk!A1185,0)))</f>
        <v/>
      </c>
      <c r="D1186" s="64" t="str">
        <f ca="1">IF(B1186="","",OFFSET(List1!L$11,tisk!A1185,0))</f>
        <v/>
      </c>
      <c r="E1186" s="199" t="str">
        <f ca="1">IF(B1186="","",OFFSET(List1!O$11,tisk!A1185,0))</f>
        <v/>
      </c>
      <c r="F1186" s="48" t="str">
        <f ca="1">IF(B1186="","",OFFSET(List1!P$11,tisk!A1185,0))</f>
        <v/>
      </c>
      <c r="G1186" s="191" t="str">
        <f ca="1">IF(B1186="","",OFFSET(List1!R$11,tisk!A1185,0))</f>
        <v/>
      </c>
      <c r="H1186" s="200" t="str">
        <f ca="1">IF(B1186="","",OFFSET(List1!S$11,tisk!A1185,0))</f>
        <v/>
      </c>
      <c r="I1186" s="198" t="str">
        <f ca="1">IF(B1186="","",OFFSET(List1!T$11,tisk!A1185,0))</f>
        <v/>
      </c>
      <c r="J1186" s="198" t="str">
        <f ca="1">IF(B1186="","",OFFSET(List1!U$11,tisk!A1185,0))</f>
        <v/>
      </c>
      <c r="K1186" s="198" t="str">
        <f ca="1">IF(B1186="","",OFFSET(List1!V$11,tisk!A1185,0))</f>
        <v/>
      </c>
      <c r="L1186" s="198" t="str">
        <f ca="1">IF(B1186="","",OFFSET(List1!W$11,tisk!A1185,0))</f>
        <v/>
      </c>
      <c r="M1186" s="191" t="str">
        <f ca="1">IF(B1186="","",OFFSET(List1!X$11,tisk!A1185,0))</f>
        <v/>
      </c>
      <c r="N1186" s="176"/>
      <c r="O1186" s="176"/>
      <c r="P1186" s="176"/>
    </row>
    <row r="1187" spans="1:16" s="2" customFormat="1" x14ac:dyDescent="0.25">
      <c r="A1187" s="51"/>
      <c r="B1187" s="198"/>
      <c r="C1187" s="3" t="str">
        <f ca="1">IF(B1186="","",CONCATENATE("Okres ",OFFSET(List1!G$11,tisk!A1185,0),"
","Právní forma","
",OFFSET(List1!H$11,tisk!A1185,0),"
","IČO ",OFFSET(List1!I$11,tisk!A1185,0),"
 ","B.Ú. ",OFFSET(List1!J$11,tisk!A1185,0)))</f>
        <v/>
      </c>
      <c r="D1187" s="5" t="str">
        <f ca="1">IF(B1186="","",OFFSET(List1!M$11,tisk!A1185,0))</f>
        <v/>
      </c>
      <c r="E1187" s="199"/>
      <c r="F1187" s="47"/>
      <c r="G1187" s="191"/>
      <c r="H1187" s="200"/>
      <c r="I1187" s="198"/>
      <c r="J1187" s="198"/>
      <c r="K1187" s="198"/>
      <c r="L1187" s="198"/>
      <c r="M1187" s="191"/>
      <c r="N1187" s="176"/>
      <c r="O1187" s="176"/>
      <c r="P1187" s="176"/>
    </row>
    <row r="1188" spans="1:16" s="2" customFormat="1" x14ac:dyDescent="0.25">
      <c r="A1188" s="51">
        <f>ROW()/3-1</f>
        <v>395</v>
      </c>
      <c r="B1188" s="198"/>
      <c r="C1188" s="3" t="str">
        <f ca="1">IF(B1186="","",CONCATENATE("Zástupce","
",OFFSET(List1!K$11,tisk!A1185,0)))</f>
        <v/>
      </c>
      <c r="D1188" s="5" t="str">
        <f ca="1">IF(B1186="","",CONCATENATE("Dotace bude použita na:",OFFSET(List1!N$11,tisk!A1185,0)))</f>
        <v/>
      </c>
      <c r="E1188" s="199"/>
      <c r="F1188" s="48" t="str">
        <f ca="1">IF(B1186="","",OFFSET(List1!Q$11,tisk!A1185,0))</f>
        <v/>
      </c>
      <c r="G1188" s="191"/>
      <c r="H1188" s="200"/>
      <c r="I1188" s="198"/>
      <c r="J1188" s="198"/>
      <c r="K1188" s="198"/>
      <c r="L1188" s="198"/>
      <c r="M1188" s="191"/>
      <c r="N1188" s="176"/>
      <c r="O1188" s="176"/>
      <c r="P1188" s="176"/>
    </row>
    <row r="1189" spans="1:16" s="2" customFormat="1" x14ac:dyDescent="0.25">
      <c r="A1189" s="51"/>
      <c r="B1189" s="198" t="str">
        <f ca="1">IF(OFFSET(List1!B$11,tisk!A1188,0)&gt;0,OFFSET(List1!B$11,tisk!A1188,0),"")</f>
        <v/>
      </c>
      <c r="C1189" s="3" t="str">
        <f ca="1">IF(B1189="","",CONCATENATE(OFFSET(List1!C$11,tisk!A1188,0),"
",OFFSET(List1!D$11,tisk!A1188,0),"
",OFFSET(List1!E$11,tisk!A1188,0),"
",OFFSET(List1!F$11,tisk!A1188,0)))</f>
        <v/>
      </c>
      <c r="D1189" s="64" t="str">
        <f ca="1">IF(B1189="","",OFFSET(List1!L$11,tisk!A1188,0))</f>
        <v/>
      </c>
      <c r="E1189" s="199" t="str">
        <f ca="1">IF(B1189="","",OFFSET(List1!O$11,tisk!A1188,0))</f>
        <v/>
      </c>
      <c r="F1189" s="48" t="str">
        <f ca="1">IF(B1189="","",OFFSET(List1!P$11,tisk!A1188,0))</f>
        <v/>
      </c>
      <c r="G1189" s="191" t="str">
        <f ca="1">IF(B1189="","",OFFSET(List1!R$11,tisk!A1188,0))</f>
        <v/>
      </c>
      <c r="H1189" s="200" t="str">
        <f ca="1">IF(B1189="","",OFFSET(List1!S$11,tisk!A1188,0))</f>
        <v/>
      </c>
      <c r="I1189" s="198" t="str">
        <f ca="1">IF(B1189="","",OFFSET(List1!T$11,tisk!A1188,0))</f>
        <v/>
      </c>
      <c r="J1189" s="198" t="str">
        <f ca="1">IF(B1189="","",OFFSET(List1!U$11,tisk!A1188,0))</f>
        <v/>
      </c>
      <c r="K1189" s="198" t="str">
        <f ca="1">IF(B1189="","",OFFSET(List1!V$11,tisk!A1188,0))</f>
        <v/>
      </c>
      <c r="L1189" s="198" t="str">
        <f ca="1">IF(B1189="","",OFFSET(List1!W$11,tisk!A1188,0))</f>
        <v/>
      </c>
      <c r="M1189" s="191" t="str">
        <f ca="1">IF(B1189="","",OFFSET(List1!X$11,tisk!A1188,0))</f>
        <v/>
      </c>
      <c r="N1189" s="176"/>
      <c r="O1189" s="176"/>
      <c r="P1189" s="176"/>
    </row>
    <row r="1190" spans="1:16" s="2" customFormat="1" x14ac:dyDescent="0.25">
      <c r="A1190" s="51"/>
      <c r="B1190" s="198"/>
      <c r="C1190" s="3" t="str">
        <f ca="1">IF(B1189="","",CONCATENATE("Okres ",OFFSET(List1!G$11,tisk!A1188,0),"
","Právní forma","
",OFFSET(List1!H$11,tisk!A1188,0),"
","IČO ",OFFSET(List1!I$11,tisk!A1188,0),"
 ","B.Ú. ",OFFSET(List1!J$11,tisk!A1188,0)))</f>
        <v/>
      </c>
      <c r="D1190" s="5" t="str">
        <f ca="1">IF(B1189="","",OFFSET(List1!M$11,tisk!A1188,0))</f>
        <v/>
      </c>
      <c r="E1190" s="199"/>
      <c r="F1190" s="47"/>
      <c r="G1190" s="191"/>
      <c r="H1190" s="200"/>
      <c r="I1190" s="198"/>
      <c r="J1190" s="198"/>
      <c r="K1190" s="198"/>
      <c r="L1190" s="198"/>
      <c r="M1190" s="191"/>
      <c r="N1190" s="176"/>
      <c r="O1190" s="176"/>
      <c r="P1190" s="176"/>
    </row>
    <row r="1191" spans="1:16" s="2" customFormat="1" x14ac:dyDescent="0.25">
      <c r="A1191" s="51">
        <f>ROW()/3-1</f>
        <v>396</v>
      </c>
      <c r="B1191" s="198"/>
      <c r="C1191" s="3" t="str">
        <f ca="1">IF(B1189="","",CONCATENATE("Zástupce","
",OFFSET(List1!K$11,tisk!A1188,0)))</f>
        <v/>
      </c>
      <c r="D1191" s="5" t="str">
        <f ca="1">IF(B1189="","",CONCATENATE("Dotace bude použita na:",OFFSET(List1!N$11,tisk!A1188,0)))</f>
        <v/>
      </c>
      <c r="E1191" s="199"/>
      <c r="F1191" s="48" t="str">
        <f ca="1">IF(B1189="","",OFFSET(List1!Q$11,tisk!A1188,0))</f>
        <v/>
      </c>
      <c r="G1191" s="191"/>
      <c r="H1191" s="200"/>
      <c r="I1191" s="198"/>
      <c r="J1191" s="198"/>
      <c r="K1191" s="198"/>
      <c r="L1191" s="198"/>
      <c r="M1191" s="191"/>
      <c r="N1191" s="176"/>
      <c r="O1191" s="176"/>
      <c r="P1191" s="176"/>
    </row>
    <row r="1192" spans="1:16" s="2" customFormat="1" x14ac:dyDescent="0.25">
      <c r="A1192" s="51"/>
      <c r="B1192" s="198" t="str">
        <f ca="1">IF(OFFSET(List1!B$11,tisk!A1191,0)&gt;0,OFFSET(List1!B$11,tisk!A1191,0),"")</f>
        <v/>
      </c>
      <c r="C1192" s="3" t="str">
        <f ca="1">IF(B1192="","",CONCATENATE(OFFSET(List1!C$11,tisk!A1191,0),"
",OFFSET(List1!D$11,tisk!A1191,0),"
",OFFSET(List1!E$11,tisk!A1191,0),"
",OFFSET(List1!F$11,tisk!A1191,0)))</f>
        <v/>
      </c>
      <c r="D1192" s="64" t="str">
        <f ca="1">IF(B1192="","",OFFSET(List1!L$11,tisk!A1191,0))</f>
        <v/>
      </c>
      <c r="E1192" s="199" t="str">
        <f ca="1">IF(B1192="","",OFFSET(List1!O$11,tisk!A1191,0))</f>
        <v/>
      </c>
      <c r="F1192" s="48" t="str">
        <f ca="1">IF(B1192="","",OFFSET(List1!P$11,tisk!A1191,0))</f>
        <v/>
      </c>
      <c r="G1192" s="191" t="str">
        <f ca="1">IF(B1192="","",OFFSET(List1!R$11,tisk!A1191,0))</f>
        <v/>
      </c>
      <c r="H1192" s="200" t="str">
        <f ca="1">IF(B1192="","",OFFSET(List1!S$11,tisk!A1191,0))</f>
        <v/>
      </c>
      <c r="I1192" s="198" t="str">
        <f ca="1">IF(B1192="","",OFFSET(List1!T$11,tisk!A1191,0))</f>
        <v/>
      </c>
      <c r="J1192" s="198" t="str">
        <f ca="1">IF(B1192="","",OFFSET(List1!U$11,tisk!A1191,0))</f>
        <v/>
      </c>
      <c r="K1192" s="198" t="str">
        <f ca="1">IF(B1192="","",OFFSET(List1!V$11,tisk!A1191,0))</f>
        <v/>
      </c>
      <c r="L1192" s="198" t="str">
        <f ca="1">IF(B1192="","",OFFSET(List1!W$11,tisk!A1191,0))</f>
        <v/>
      </c>
      <c r="M1192" s="191" t="str">
        <f ca="1">IF(B1192="","",OFFSET(List1!X$11,tisk!A1191,0))</f>
        <v/>
      </c>
      <c r="N1192" s="176"/>
      <c r="O1192" s="176"/>
      <c r="P1192" s="176"/>
    </row>
    <row r="1193" spans="1:16" s="2" customFormat="1" x14ac:dyDescent="0.25">
      <c r="A1193" s="51"/>
      <c r="B1193" s="198"/>
      <c r="C1193" s="3" t="str">
        <f ca="1">IF(B1192="","",CONCATENATE("Okres ",OFFSET(List1!G$11,tisk!A1191,0),"
","Právní forma","
",OFFSET(List1!H$11,tisk!A1191,0),"
","IČO ",OFFSET(List1!I$11,tisk!A1191,0),"
 ","B.Ú. ",OFFSET(List1!J$11,tisk!A1191,0)))</f>
        <v/>
      </c>
      <c r="D1193" s="5" t="str">
        <f ca="1">IF(B1192="","",OFFSET(List1!M$11,tisk!A1191,0))</f>
        <v/>
      </c>
      <c r="E1193" s="199"/>
      <c r="F1193" s="47"/>
      <c r="G1193" s="191"/>
      <c r="H1193" s="200"/>
      <c r="I1193" s="198"/>
      <c r="J1193" s="198"/>
      <c r="K1193" s="198"/>
      <c r="L1193" s="198"/>
      <c r="M1193" s="191"/>
      <c r="N1193" s="176"/>
      <c r="O1193" s="176"/>
      <c r="P1193" s="176"/>
    </row>
    <row r="1194" spans="1:16" s="2" customFormat="1" x14ac:dyDescent="0.25">
      <c r="A1194" s="51">
        <f>ROW()/3-1</f>
        <v>397</v>
      </c>
      <c r="B1194" s="198"/>
      <c r="C1194" s="3" t="str">
        <f ca="1">IF(B1192="","",CONCATENATE("Zástupce","
",OFFSET(List1!K$11,tisk!A1191,0)))</f>
        <v/>
      </c>
      <c r="D1194" s="5" t="str">
        <f ca="1">IF(B1192="","",CONCATENATE("Dotace bude použita na:",OFFSET(List1!N$11,tisk!A1191,0)))</f>
        <v/>
      </c>
      <c r="E1194" s="199"/>
      <c r="F1194" s="48" t="str">
        <f ca="1">IF(B1192="","",OFFSET(List1!Q$11,tisk!A1191,0))</f>
        <v/>
      </c>
      <c r="G1194" s="191"/>
      <c r="H1194" s="200"/>
      <c r="I1194" s="198"/>
      <c r="J1194" s="198"/>
      <c r="K1194" s="198"/>
      <c r="L1194" s="198"/>
      <c r="M1194" s="191"/>
      <c r="N1194" s="176"/>
      <c r="O1194" s="176"/>
      <c r="P1194" s="176"/>
    </row>
    <row r="1195" spans="1:16" s="2" customFormat="1" x14ac:dyDescent="0.25">
      <c r="A1195" s="51"/>
      <c r="B1195" s="198" t="str">
        <f ca="1">IF(OFFSET(List1!B$11,tisk!A1194,0)&gt;0,OFFSET(List1!B$11,tisk!A1194,0),"")</f>
        <v/>
      </c>
      <c r="C1195" s="3" t="str">
        <f ca="1">IF(B1195="","",CONCATENATE(OFFSET(List1!C$11,tisk!A1194,0),"
",OFFSET(List1!D$11,tisk!A1194,0),"
",OFFSET(List1!E$11,tisk!A1194,0),"
",OFFSET(List1!F$11,tisk!A1194,0)))</f>
        <v/>
      </c>
      <c r="D1195" s="64" t="str">
        <f ca="1">IF(B1195="","",OFFSET(List1!L$11,tisk!A1194,0))</f>
        <v/>
      </c>
      <c r="E1195" s="199" t="str">
        <f ca="1">IF(B1195="","",OFFSET(List1!O$11,tisk!A1194,0))</f>
        <v/>
      </c>
      <c r="F1195" s="48" t="str">
        <f ca="1">IF(B1195="","",OFFSET(List1!P$11,tisk!A1194,0))</f>
        <v/>
      </c>
      <c r="G1195" s="191" t="str">
        <f ca="1">IF(B1195="","",OFFSET(List1!R$11,tisk!A1194,0))</f>
        <v/>
      </c>
      <c r="H1195" s="200" t="str">
        <f ca="1">IF(B1195="","",OFFSET(List1!S$11,tisk!A1194,0))</f>
        <v/>
      </c>
      <c r="I1195" s="198" t="str">
        <f ca="1">IF(B1195="","",OFFSET(List1!T$11,tisk!A1194,0))</f>
        <v/>
      </c>
      <c r="J1195" s="198" t="str">
        <f ca="1">IF(B1195="","",OFFSET(List1!U$11,tisk!A1194,0))</f>
        <v/>
      </c>
      <c r="K1195" s="198" t="str">
        <f ca="1">IF(B1195="","",OFFSET(List1!V$11,tisk!A1194,0))</f>
        <v/>
      </c>
      <c r="L1195" s="198" t="str">
        <f ca="1">IF(B1195="","",OFFSET(List1!W$11,tisk!A1194,0))</f>
        <v/>
      </c>
      <c r="M1195" s="191" t="str">
        <f ca="1">IF(B1195="","",OFFSET(List1!X$11,tisk!A1194,0))</f>
        <v/>
      </c>
      <c r="N1195" s="176"/>
      <c r="O1195" s="176"/>
      <c r="P1195" s="176"/>
    </row>
    <row r="1196" spans="1:16" s="2" customFormat="1" x14ac:dyDescent="0.25">
      <c r="A1196" s="51"/>
      <c r="B1196" s="198"/>
      <c r="C1196" s="3" t="str">
        <f ca="1">IF(B1195="","",CONCATENATE("Okres ",OFFSET(List1!G$11,tisk!A1194,0),"
","Právní forma","
",OFFSET(List1!H$11,tisk!A1194,0),"
","IČO ",OFFSET(List1!I$11,tisk!A1194,0),"
 ","B.Ú. ",OFFSET(List1!J$11,tisk!A1194,0)))</f>
        <v/>
      </c>
      <c r="D1196" s="5" t="str">
        <f ca="1">IF(B1195="","",OFFSET(List1!M$11,tisk!A1194,0))</f>
        <v/>
      </c>
      <c r="E1196" s="199"/>
      <c r="F1196" s="47"/>
      <c r="G1196" s="191"/>
      <c r="H1196" s="200"/>
      <c r="I1196" s="198"/>
      <c r="J1196" s="198"/>
      <c r="K1196" s="198"/>
      <c r="L1196" s="198"/>
      <c r="M1196" s="191"/>
      <c r="N1196" s="176"/>
      <c r="O1196" s="176"/>
      <c r="P1196" s="176"/>
    </row>
    <row r="1197" spans="1:16" s="2" customFormat="1" x14ac:dyDescent="0.25">
      <c r="A1197" s="51">
        <f>ROW()/3-1</f>
        <v>398</v>
      </c>
      <c r="B1197" s="198"/>
      <c r="C1197" s="3" t="str">
        <f ca="1">IF(B1195="","",CONCATENATE("Zástupce","
",OFFSET(List1!K$11,tisk!A1194,0)))</f>
        <v/>
      </c>
      <c r="D1197" s="5" t="str">
        <f ca="1">IF(B1195="","",CONCATENATE("Dotace bude použita na:",OFFSET(List1!N$11,tisk!A1194,0)))</f>
        <v/>
      </c>
      <c r="E1197" s="199"/>
      <c r="F1197" s="48" t="str">
        <f ca="1">IF(B1195="","",OFFSET(List1!Q$11,tisk!A1194,0))</f>
        <v/>
      </c>
      <c r="G1197" s="191"/>
      <c r="H1197" s="200"/>
      <c r="I1197" s="198"/>
      <c r="J1197" s="198"/>
      <c r="K1197" s="198"/>
      <c r="L1197" s="198"/>
      <c r="M1197" s="191"/>
      <c r="N1197" s="176"/>
      <c r="O1197" s="176"/>
      <c r="P1197" s="176"/>
    </row>
    <row r="1198" spans="1:16" s="2" customFormat="1" x14ac:dyDescent="0.25">
      <c r="A1198" s="51"/>
      <c r="B1198" s="198" t="str">
        <f ca="1">IF(OFFSET(List1!B$11,tisk!A1197,0)&gt;0,OFFSET(List1!B$11,tisk!A1197,0),"")</f>
        <v/>
      </c>
      <c r="C1198" s="3" t="str">
        <f ca="1">IF(B1198="","",CONCATENATE(OFFSET(List1!C$11,tisk!A1197,0),"
",OFFSET(List1!D$11,tisk!A1197,0),"
",OFFSET(List1!E$11,tisk!A1197,0),"
",OFFSET(List1!F$11,tisk!A1197,0)))</f>
        <v/>
      </c>
      <c r="D1198" s="64" t="str">
        <f ca="1">IF(B1198="","",OFFSET(List1!L$11,tisk!A1197,0))</f>
        <v/>
      </c>
      <c r="E1198" s="199" t="str">
        <f ca="1">IF(B1198="","",OFFSET(List1!O$11,tisk!A1197,0))</f>
        <v/>
      </c>
      <c r="F1198" s="48" t="str">
        <f ca="1">IF(B1198="","",OFFSET(List1!P$11,tisk!A1197,0))</f>
        <v/>
      </c>
      <c r="G1198" s="191" t="str">
        <f ca="1">IF(B1198="","",OFFSET(List1!R$11,tisk!A1197,0))</f>
        <v/>
      </c>
      <c r="H1198" s="200" t="str">
        <f ca="1">IF(B1198="","",OFFSET(List1!S$11,tisk!A1197,0))</f>
        <v/>
      </c>
      <c r="I1198" s="198" t="str">
        <f ca="1">IF(B1198="","",OFFSET(List1!T$11,tisk!A1197,0))</f>
        <v/>
      </c>
      <c r="J1198" s="198" t="str">
        <f ca="1">IF(B1198="","",OFFSET(List1!U$11,tisk!A1197,0))</f>
        <v/>
      </c>
      <c r="K1198" s="198" t="str">
        <f ca="1">IF(B1198="","",OFFSET(List1!V$11,tisk!A1197,0))</f>
        <v/>
      </c>
      <c r="L1198" s="198" t="str">
        <f ca="1">IF(B1198="","",OFFSET(List1!W$11,tisk!A1197,0))</f>
        <v/>
      </c>
      <c r="M1198" s="191" t="str">
        <f ca="1">IF(B1198="","",OFFSET(List1!X$11,tisk!A1197,0))</f>
        <v/>
      </c>
      <c r="N1198" s="176"/>
      <c r="O1198" s="176"/>
      <c r="P1198" s="176"/>
    </row>
    <row r="1199" spans="1:16" s="2" customFormat="1" x14ac:dyDescent="0.25">
      <c r="A1199" s="51"/>
      <c r="B1199" s="198"/>
      <c r="C1199" s="3" t="str">
        <f ca="1">IF(B1198="","",CONCATENATE("Okres ",OFFSET(List1!G$11,tisk!A1197,0),"
","Právní forma","
",OFFSET(List1!H$11,tisk!A1197,0),"
","IČO ",OFFSET(List1!I$11,tisk!A1197,0),"
 ","B.Ú. ",OFFSET(List1!J$11,tisk!A1197,0)))</f>
        <v/>
      </c>
      <c r="D1199" s="5" t="str">
        <f ca="1">IF(B1198="","",OFFSET(List1!M$11,tisk!A1197,0))</f>
        <v/>
      </c>
      <c r="E1199" s="199"/>
      <c r="F1199" s="47"/>
      <c r="G1199" s="191"/>
      <c r="H1199" s="200"/>
      <c r="I1199" s="198"/>
      <c r="J1199" s="198"/>
      <c r="K1199" s="198"/>
      <c r="L1199" s="198"/>
      <c r="M1199" s="191"/>
      <c r="N1199" s="176"/>
      <c r="O1199" s="176"/>
      <c r="P1199" s="176"/>
    </row>
    <row r="1200" spans="1:16" s="2" customFormat="1" x14ac:dyDescent="0.25">
      <c r="A1200" s="51">
        <f>ROW()/3-1</f>
        <v>399</v>
      </c>
      <c r="B1200" s="198"/>
      <c r="C1200" s="3" t="str">
        <f ca="1">IF(B1198="","",CONCATENATE("Zástupce","
",OFFSET(List1!K$11,tisk!A1197,0)))</f>
        <v/>
      </c>
      <c r="D1200" s="5" t="str">
        <f ca="1">IF(B1198="","",CONCATENATE("Dotace bude použita na:",OFFSET(List1!N$11,tisk!A1197,0)))</f>
        <v/>
      </c>
      <c r="E1200" s="199"/>
      <c r="F1200" s="48" t="str">
        <f ca="1">IF(B1198="","",OFFSET(List1!Q$11,tisk!A1197,0))</f>
        <v/>
      </c>
      <c r="G1200" s="191"/>
      <c r="H1200" s="200"/>
      <c r="I1200" s="198"/>
      <c r="J1200" s="198"/>
      <c r="K1200" s="198"/>
      <c r="L1200" s="198"/>
      <c r="M1200" s="191"/>
      <c r="N1200" s="176"/>
      <c r="O1200" s="176"/>
      <c r="P1200" s="176"/>
    </row>
    <row r="1201" spans="1:16" s="2" customFormat="1" x14ac:dyDescent="0.25">
      <c r="A1201" s="51"/>
      <c r="B1201" s="198" t="str">
        <f ca="1">IF(OFFSET(List1!B$11,tisk!A1200,0)&gt;0,OFFSET(List1!B$11,tisk!A1200,0),"")</f>
        <v/>
      </c>
      <c r="C1201" s="3" t="str">
        <f ca="1">IF(B1201="","",CONCATENATE(OFFSET(List1!C$11,tisk!A1200,0),"
",OFFSET(List1!D$11,tisk!A1200,0),"
",OFFSET(List1!E$11,tisk!A1200,0),"
",OFFSET(List1!F$11,tisk!A1200,0)))</f>
        <v/>
      </c>
      <c r="D1201" s="64" t="str">
        <f ca="1">IF(B1201="","",OFFSET(List1!L$11,tisk!A1200,0))</f>
        <v/>
      </c>
      <c r="E1201" s="199" t="str">
        <f ca="1">IF(B1201="","",OFFSET(List1!O$11,tisk!A1200,0))</f>
        <v/>
      </c>
      <c r="F1201" s="48" t="str">
        <f ca="1">IF(B1201="","",OFFSET(List1!P$11,tisk!A1200,0))</f>
        <v/>
      </c>
      <c r="G1201" s="191" t="str">
        <f ca="1">IF(B1201="","",OFFSET(List1!R$11,tisk!A1200,0))</f>
        <v/>
      </c>
      <c r="H1201" s="200" t="str">
        <f ca="1">IF(B1201="","",OFFSET(List1!S$11,tisk!A1200,0))</f>
        <v/>
      </c>
      <c r="I1201" s="198" t="str">
        <f ca="1">IF(B1201="","",OFFSET(List1!T$11,tisk!A1200,0))</f>
        <v/>
      </c>
      <c r="J1201" s="198" t="str">
        <f ca="1">IF(B1201="","",OFFSET(List1!U$11,tisk!A1200,0))</f>
        <v/>
      </c>
      <c r="K1201" s="198" t="str">
        <f ca="1">IF(B1201="","",OFFSET(List1!V$11,tisk!A1200,0))</f>
        <v/>
      </c>
      <c r="L1201" s="198" t="str">
        <f ca="1">IF(B1201="","",OFFSET(List1!W$11,tisk!A1200,0))</f>
        <v/>
      </c>
      <c r="M1201" s="191" t="str">
        <f ca="1">IF(B1201="","",OFFSET(List1!X$11,tisk!A1200,0))</f>
        <v/>
      </c>
      <c r="N1201" s="176"/>
      <c r="O1201" s="176"/>
      <c r="P1201" s="176"/>
    </row>
    <row r="1202" spans="1:16" s="2" customFormat="1" x14ac:dyDescent="0.25">
      <c r="A1202" s="51"/>
      <c r="B1202" s="198"/>
      <c r="C1202" s="3" t="str">
        <f ca="1">IF(B1201="","",CONCATENATE("Okres ",OFFSET(List1!G$11,tisk!A1200,0),"
","Právní forma","
",OFFSET(List1!H$11,tisk!A1200,0),"
","IČO ",OFFSET(List1!I$11,tisk!A1200,0),"
 ","B.Ú. ",OFFSET(List1!J$11,tisk!A1200,0)))</f>
        <v/>
      </c>
      <c r="D1202" s="5" t="str">
        <f ca="1">IF(B1201="","",OFFSET(List1!M$11,tisk!A1200,0))</f>
        <v/>
      </c>
      <c r="E1202" s="199"/>
      <c r="F1202" s="47"/>
      <c r="G1202" s="191"/>
      <c r="H1202" s="200"/>
      <c r="I1202" s="198"/>
      <c r="J1202" s="198"/>
      <c r="K1202" s="198"/>
      <c r="L1202" s="198"/>
      <c r="M1202" s="191"/>
      <c r="N1202" s="176"/>
      <c r="O1202" s="176"/>
      <c r="P1202" s="176"/>
    </row>
    <row r="1203" spans="1:16" s="2" customFormat="1" x14ac:dyDescent="0.25">
      <c r="A1203" s="51">
        <f>ROW()/3-1</f>
        <v>400</v>
      </c>
      <c r="B1203" s="198"/>
      <c r="C1203" s="3" t="str">
        <f ca="1">IF(B1201="","",CONCATENATE("Zástupce","
",OFFSET(List1!K$11,tisk!A1200,0)))</f>
        <v/>
      </c>
      <c r="D1203" s="5" t="str">
        <f ca="1">IF(B1201="","",CONCATENATE("Dotace bude použita na:",OFFSET(List1!N$11,tisk!A1200,0)))</f>
        <v/>
      </c>
      <c r="E1203" s="199"/>
      <c r="F1203" s="48" t="str">
        <f ca="1">IF(B1201="","",OFFSET(List1!Q$11,tisk!A1200,0))</f>
        <v/>
      </c>
      <c r="G1203" s="191"/>
      <c r="H1203" s="200"/>
      <c r="I1203" s="198"/>
      <c r="J1203" s="198"/>
      <c r="K1203" s="198"/>
      <c r="L1203" s="198"/>
      <c r="M1203" s="191"/>
      <c r="N1203" s="176"/>
      <c r="O1203" s="176"/>
      <c r="P1203" s="176"/>
    </row>
    <row r="1204" spans="1:16" s="2" customFormat="1" x14ac:dyDescent="0.25">
      <c r="A1204" s="51"/>
      <c r="B1204" s="198" t="str">
        <f ca="1">IF(OFFSET(List1!B$11,tisk!A1203,0)&gt;0,OFFSET(List1!B$11,tisk!A1203,0),"")</f>
        <v/>
      </c>
      <c r="C1204" s="3" t="str">
        <f ca="1">IF(B1204="","",CONCATENATE(OFFSET(List1!C$11,tisk!A1203,0),"
",OFFSET(List1!D$11,tisk!A1203,0),"
",OFFSET(List1!E$11,tisk!A1203,0),"
",OFFSET(List1!F$11,tisk!A1203,0)))</f>
        <v/>
      </c>
      <c r="D1204" s="64" t="str">
        <f ca="1">IF(B1204="","",OFFSET(List1!L$11,tisk!A1203,0))</f>
        <v/>
      </c>
      <c r="E1204" s="199" t="str">
        <f ca="1">IF(B1204="","",OFFSET(List1!O$11,tisk!A1203,0))</f>
        <v/>
      </c>
      <c r="F1204" s="48" t="str">
        <f ca="1">IF(B1204="","",OFFSET(List1!P$11,tisk!A1203,0))</f>
        <v/>
      </c>
      <c r="G1204" s="191" t="str">
        <f ca="1">IF(B1204="","",OFFSET(List1!R$11,tisk!A1203,0))</f>
        <v/>
      </c>
      <c r="H1204" s="200" t="str">
        <f ca="1">IF(B1204="","",OFFSET(List1!S$11,tisk!A1203,0))</f>
        <v/>
      </c>
      <c r="I1204" s="198" t="str">
        <f ca="1">IF(B1204="","",OFFSET(List1!T$11,tisk!A1203,0))</f>
        <v/>
      </c>
      <c r="J1204" s="198" t="str">
        <f ca="1">IF(B1204="","",OFFSET(List1!U$11,tisk!A1203,0))</f>
        <v/>
      </c>
      <c r="K1204" s="198" t="str">
        <f ca="1">IF(B1204="","",OFFSET(List1!V$11,tisk!A1203,0))</f>
        <v/>
      </c>
      <c r="L1204" s="198" t="str">
        <f ca="1">IF(B1204="","",OFFSET(List1!W$11,tisk!A1203,0))</f>
        <v/>
      </c>
      <c r="M1204" s="191" t="str">
        <f ca="1">IF(B1204="","",OFFSET(List1!X$11,tisk!A1203,0))</f>
        <v/>
      </c>
      <c r="N1204" s="176"/>
      <c r="O1204" s="176"/>
      <c r="P1204" s="176"/>
    </row>
    <row r="1205" spans="1:16" s="2" customFormat="1" x14ac:dyDescent="0.25">
      <c r="A1205" s="51"/>
      <c r="B1205" s="198"/>
      <c r="C1205" s="3" t="str">
        <f ca="1">IF(B1204="","",CONCATENATE("Okres ",OFFSET(List1!G$11,tisk!A1203,0),"
","Právní forma","
",OFFSET(List1!H$11,tisk!A1203,0),"
","IČO ",OFFSET(List1!I$11,tisk!A1203,0),"
 ","B.Ú. ",OFFSET(List1!J$11,tisk!A1203,0)))</f>
        <v/>
      </c>
      <c r="D1205" s="5" t="str">
        <f ca="1">IF(B1204="","",OFFSET(List1!M$11,tisk!A1203,0))</f>
        <v/>
      </c>
      <c r="E1205" s="199"/>
      <c r="F1205" s="47"/>
      <c r="G1205" s="191"/>
      <c r="H1205" s="200"/>
      <c r="I1205" s="198"/>
      <c r="J1205" s="198"/>
      <c r="K1205" s="198"/>
      <c r="L1205" s="198"/>
      <c r="M1205" s="191"/>
      <c r="N1205" s="176"/>
      <c r="O1205" s="176"/>
      <c r="P1205" s="176"/>
    </row>
    <row r="1206" spans="1:16" s="2" customFormat="1" x14ac:dyDescent="0.25">
      <c r="A1206" s="51">
        <f>ROW()/3-1</f>
        <v>401</v>
      </c>
      <c r="B1206" s="198"/>
      <c r="C1206" s="3" t="str">
        <f ca="1">IF(B1204="","",CONCATENATE("Zástupce","
",OFFSET(List1!K$11,tisk!A1203,0)))</f>
        <v/>
      </c>
      <c r="D1206" s="5" t="str">
        <f ca="1">IF(B1204="","",CONCATENATE("Dotace bude použita na:",OFFSET(List1!N$11,tisk!A1203,0)))</f>
        <v/>
      </c>
      <c r="E1206" s="199"/>
      <c r="F1206" s="48" t="str">
        <f ca="1">IF(B1204="","",OFFSET(List1!Q$11,tisk!A1203,0))</f>
        <v/>
      </c>
      <c r="G1206" s="191"/>
      <c r="H1206" s="200"/>
      <c r="I1206" s="198"/>
      <c r="J1206" s="198"/>
      <c r="K1206" s="198"/>
      <c r="L1206" s="198"/>
      <c r="M1206" s="191"/>
      <c r="N1206" s="176"/>
      <c r="O1206" s="176"/>
      <c r="P1206" s="176"/>
    </row>
    <row r="1207" spans="1:16" s="2" customFormat="1" x14ac:dyDescent="0.25">
      <c r="A1207" s="51"/>
      <c r="B1207" s="198" t="str">
        <f ca="1">IF(OFFSET(List1!B$11,tisk!A1206,0)&gt;0,OFFSET(List1!B$11,tisk!A1206,0),"")</f>
        <v/>
      </c>
      <c r="C1207" s="3" t="str">
        <f ca="1">IF(B1207="","",CONCATENATE(OFFSET(List1!C$11,tisk!A1206,0),"
",OFFSET(List1!D$11,tisk!A1206,0),"
",OFFSET(List1!E$11,tisk!A1206,0),"
",OFFSET(List1!F$11,tisk!A1206,0)))</f>
        <v/>
      </c>
      <c r="D1207" s="64" t="str">
        <f ca="1">IF(B1207="","",OFFSET(List1!L$11,tisk!A1206,0))</f>
        <v/>
      </c>
      <c r="E1207" s="199" t="str">
        <f ca="1">IF(B1207="","",OFFSET(List1!O$11,tisk!A1206,0))</f>
        <v/>
      </c>
      <c r="F1207" s="48" t="str">
        <f ca="1">IF(B1207="","",OFFSET(List1!P$11,tisk!A1206,0))</f>
        <v/>
      </c>
      <c r="G1207" s="191" t="str">
        <f ca="1">IF(B1207="","",OFFSET(List1!R$11,tisk!A1206,0))</f>
        <v/>
      </c>
      <c r="H1207" s="200" t="str">
        <f ca="1">IF(B1207="","",OFFSET(List1!S$11,tisk!A1206,0))</f>
        <v/>
      </c>
      <c r="I1207" s="198" t="str">
        <f ca="1">IF(B1207="","",OFFSET(List1!T$11,tisk!A1206,0))</f>
        <v/>
      </c>
      <c r="J1207" s="198" t="str">
        <f ca="1">IF(B1207="","",OFFSET(List1!U$11,tisk!A1206,0))</f>
        <v/>
      </c>
      <c r="K1207" s="198" t="str">
        <f ca="1">IF(B1207="","",OFFSET(List1!V$11,tisk!A1206,0))</f>
        <v/>
      </c>
      <c r="L1207" s="198" t="str">
        <f ca="1">IF(B1207="","",OFFSET(List1!W$11,tisk!A1206,0))</f>
        <v/>
      </c>
      <c r="M1207" s="191" t="str">
        <f ca="1">IF(B1207="","",OFFSET(List1!X$11,tisk!A1206,0))</f>
        <v/>
      </c>
      <c r="N1207" s="176"/>
      <c r="O1207" s="176"/>
      <c r="P1207" s="176"/>
    </row>
    <row r="1208" spans="1:16" s="2" customFormat="1" x14ac:dyDescent="0.25">
      <c r="A1208" s="51"/>
      <c r="B1208" s="198"/>
      <c r="C1208" s="3" t="str">
        <f ca="1">IF(B1207="","",CONCATENATE("Okres ",OFFSET(List1!G$11,tisk!A1206,0),"
","Právní forma","
",OFFSET(List1!H$11,tisk!A1206,0),"
","IČO ",OFFSET(List1!I$11,tisk!A1206,0),"
 ","B.Ú. ",OFFSET(List1!J$11,tisk!A1206,0)))</f>
        <v/>
      </c>
      <c r="D1208" s="5" t="str">
        <f ca="1">IF(B1207="","",OFFSET(List1!M$11,tisk!A1206,0))</f>
        <v/>
      </c>
      <c r="E1208" s="199"/>
      <c r="F1208" s="47"/>
      <c r="G1208" s="191"/>
      <c r="H1208" s="200"/>
      <c r="I1208" s="198"/>
      <c r="J1208" s="198"/>
      <c r="K1208" s="198"/>
      <c r="L1208" s="198"/>
      <c r="M1208" s="191"/>
      <c r="N1208" s="176"/>
      <c r="O1208" s="176"/>
      <c r="P1208" s="176"/>
    </row>
    <row r="1209" spans="1:16" s="2" customFormat="1" x14ac:dyDescent="0.25">
      <c r="A1209" s="51">
        <f>ROW()/3-1</f>
        <v>402</v>
      </c>
      <c r="B1209" s="198"/>
      <c r="C1209" s="3" t="str">
        <f ca="1">IF(B1207="","",CONCATENATE("Zástupce","
",OFFSET(List1!K$11,tisk!A1206,0)))</f>
        <v/>
      </c>
      <c r="D1209" s="5" t="str">
        <f ca="1">IF(B1207="","",CONCATENATE("Dotace bude použita na:",OFFSET(List1!N$11,tisk!A1206,0)))</f>
        <v/>
      </c>
      <c r="E1209" s="199"/>
      <c r="F1209" s="48" t="str">
        <f ca="1">IF(B1207="","",OFFSET(List1!Q$11,tisk!A1206,0))</f>
        <v/>
      </c>
      <c r="G1209" s="191"/>
      <c r="H1209" s="200"/>
      <c r="I1209" s="198"/>
      <c r="J1209" s="198"/>
      <c r="K1209" s="198"/>
      <c r="L1209" s="198"/>
      <c r="M1209" s="191"/>
      <c r="N1209" s="176"/>
      <c r="O1209" s="176"/>
      <c r="P1209" s="176"/>
    </row>
    <row r="1210" spans="1:16" s="2" customFormat="1" x14ac:dyDescent="0.25">
      <c r="A1210" s="51"/>
      <c r="B1210" s="198" t="str">
        <f ca="1">IF(OFFSET(List1!B$11,tisk!A1209,0)&gt;0,OFFSET(List1!B$11,tisk!A1209,0),"")</f>
        <v/>
      </c>
      <c r="C1210" s="3" t="str">
        <f ca="1">IF(B1210="","",CONCATENATE(OFFSET(List1!C$11,tisk!A1209,0),"
",OFFSET(List1!D$11,tisk!A1209,0),"
",OFFSET(List1!E$11,tisk!A1209,0),"
",OFFSET(List1!F$11,tisk!A1209,0)))</f>
        <v/>
      </c>
      <c r="D1210" s="64" t="str">
        <f ca="1">IF(B1210="","",OFFSET(List1!L$11,tisk!A1209,0))</f>
        <v/>
      </c>
      <c r="E1210" s="199" t="str">
        <f ca="1">IF(B1210="","",OFFSET(List1!O$11,tisk!A1209,0))</f>
        <v/>
      </c>
      <c r="F1210" s="48" t="str">
        <f ca="1">IF(B1210="","",OFFSET(List1!P$11,tisk!A1209,0))</f>
        <v/>
      </c>
      <c r="G1210" s="191" t="str">
        <f ca="1">IF(B1210="","",OFFSET(List1!R$11,tisk!A1209,0))</f>
        <v/>
      </c>
      <c r="H1210" s="200" t="str">
        <f ca="1">IF(B1210="","",OFFSET(List1!S$11,tisk!A1209,0))</f>
        <v/>
      </c>
      <c r="I1210" s="198" t="str">
        <f ca="1">IF(B1210="","",OFFSET(List1!T$11,tisk!A1209,0))</f>
        <v/>
      </c>
      <c r="J1210" s="198" t="str">
        <f ca="1">IF(B1210="","",OFFSET(List1!U$11,tisk!A1209,0))</f>
        <v/>
      </c>
      <c r="K1210" s="198" t="str">
        <f ca="1">IF(B1210="","",OFFSET(List1!V$11,tisk!A1209,0))</f>
        <v/>
      </c>
      <c r="L1210" s="198" t="str">
        <f ca="1">IF(B1210="","",OFFSET(List1!W$11,tisk!A1209,0))</f>
        <v/>
      </c>
      <c r="M1210" s="191" t="str">
        <f ca="1">IF(B1210="","",OFFSET(List1!X$11,tisk!A1209,0))</f>
        <v/>
      </c>
      <c r="N1210" s="176"/>
      <c r="O1210" s="176"/>
      <c r="P1210" s="176"/>
    </row>
    <row r="1211" spans="1:16" s="2" customFormat="1" x14ac:dyDescent="0.25">
      <c r="A1211" s="51"/>
      <c r="B1211" s="198"/>
      <c r="C1211" s="3" t="str">
        <f ca="1">IF(B1210="","",CONCATENATE("Okres ",OFFSET(List1!G$11,tisk!A1209,0),"
","Právní forma","
",OFFSET(List1!H$11,tisk!A1209,0),"
","IČO ",OFFSET(List1!I$11,tisk!A1209,0),"
 ","B.Ú. ",OFFSET(List1!J$11,tisk!A1209,0)))</f>
        <v/>
      </c>
      <c r="D1211" s="5" t="str">
        <f ca="1">IF(B1210="","",OFFSET(List1!M$11,tisk!A1209,0))</f>
        <v/>
      </c>
      <c r="E1211" s="199"/>
      <c r="F1211" s="47"/>
      <c r="G1211" s="191"/>
      <c r="H1211" s="200"/>
      <c r="I1211" s="198"/>
      <c r="J1211" s="198"/>
      <c r="K1211" s="198"/>
      <c r="L1211" s="198"/>
      <c r="M1211" s="191"/>
      <c r="N1211" s="176"/>
      <c r="O1211" s="176"/>
      <c r="P1211" s="176"/>
    </row>
    <row r="1212" spans="1:16" s="2" customFormat="1" x14ac:dyDescent="0.25">
      <c r="A1212" s="51">
        <f>ROW()/3-1</f>
        <v>403</v>
      </c>
      <c r="B1212" s="198"/>
      <c r="C1212" s="3" t="str">
        <f ca="1">IF(B1210="","",CONCATENATE("Zástupce","
",OFFSET(List1!K$11,tisk!A1209,0)))</f>
        <v/>
      </c>
      <c r="D1212" s="5" t="str">
        <f ca="1">IF(B1210="","",CONCATENATE("Dotace bude použita na:",OFFSET(List1!N$11,tisk!A1209,0)))</f>
        <v/>
      </c>
      <c r="E1212" s="199"/>
      <c r="F1212" s="48" t="str">
        <f ca="1">IF(B1210="","",OFFSET(List1!Q$11,tisk!A1209,0))</f>
        <v/>
      </c>
      <c r="G1212" s="191"/>
      <c r="H1212" s="200"/>
      <c r="I1212" s="198"/>
      <c r="J1212" s="198"/>
      <c r="K1212" s="198"/>
      <c r="L1212" s="198"/>
      <c r="M1212" s="191"/>
      <c r="N1212" s="176"/>
      <c r="O1212" s="176"/>
      <c r="P1212" s="176"/>
    </row>
    <row r="1213" spans="1:16" s="2" customFormat="1" x14ac:dyDescent="0.25">
      <c r="A1213" s="51"/>
      <c r="B1213" s="198" t="str">
        <f ca="1">IF(OFFSET(List1!B$11,tisk!A1212,0)&gt;0,OFFSET(List1!B$11,tisk!A1212,0),"")</f>
        <v/>
      </c>
      <c r="C1213" s="3" t="str">
        <f ca="1">IF(B1213="","",CONCATENATE(OFFSET(List1!C$11,tisk!A1212,0),"
",OFFSET(List1!D$11,tisk!A1212,0),"
",OFFSET(List1!E$11,tisk!A1212,0),"
",OFFSET(List1!F$11,tisk!A1212,0)))</f>
        <v/>
      </c>
      <c r="D1213" s="64" t="str">
        <f ca="1">IF(B1213="","",OFFSET(List1!L$11,tisk!A1212,0))</f>
        <v/>
      </c>
      <c r="E1213" s="199" t="str">
        <f ca="1">IF(B1213="","",OFFSET(List1!O$11,tisk!A1212,0))</f>
        <v/>
      </c>
      <c r="F1213" s="48" t="str">
        <f ca="1">IF(B1213="","",OFFSET(List1!P$11,tisk!A1212,0))</f>
        <v/>
      </c>
      <c r="G1213" s="191" t="str">
        <f ca="1">IF(B1213="","",OFFSET(List1!R$11,tisk!A1212,0))</f>
        <v/>
      </c>
      <c r="H1213" s="200" t="str">
        <f ca="1">IF(B1213="","",OFFSET(List1!S$11,tisk!A1212,0))</f>
        <v/>
      </c>
      <c r="I1213" s="198" t="str">
        <f ca="1">IF(B1213="","",OFFSET(List1!T$11,tisk!A1212,0))</f>
        <v/>
      </c>
      <c r="J1213" s="198" t="str">
        <f ca="1">IF(B1213="","",OFFSET(List1!U$11,tisk!A1212,0))</f>
        <v/>
      </c>
      <c r="K1213" s="198" t="str">
        <f ca="1">IF(B1213="","",OFFSET(List1!V$11,tisk!A1212,0))</f>
        <v/>
      </c>
      <c r="L1213" s="198" t="str">
        <f ca="1">IF(B1213="","",OFFSET(List1!W$11,tisk!A1212,0))</f>
        <v/>
      </c>
      <c r="M1213" s="191" t="str">
        <f ca="1">IF(B1213="","",OFFSET(List1!X$11,tisk!A1212,0))</f>
        <v/>
      </c>
      <c r="N1213" s="176"/>
      <c r="O1213" s="176"/>
      <c r="P1213" s="176"/>
    </row>
    <row r="1214" spans="1:16" s="2" customFormat="1" x14ac:dyDescent="0.25">
      <c r="A1214" s="51"/>
      <c r="B1214" s="198"/>
      <c r="C1214" s="3" t="str">
        <f ca="1">IF(B1213="","",CONCATENATE("Okres ",OFFSET(List1!G$11,tisk!A1212,0),"
","Právní forma","
",OFFSET(List1!H$11,tisk!A1212,0),"
","IČO ",OFFSET(List1!I$11,tisk!A1212,0),"
 ","B.Ú. ",OFFSET(List1!J$11,tisk!A1212,0)))</f>
        <v/>
      </c>
      <c r="D1214" s="5" t="str">
        <f ca="1">IF(B1213="","",OFFSET(List1!M$11,tisk!A1212,0))</f>
        <v/>
      </c>
      <c r="E1214" s="199"/>
      <c r="F1214" s="47"/>
      <c r="G1214" s="191"/>
      <c r="H1214" s="200"/>
      <c r="I1214" s="198"/>
      <c r="J1214" s="198"/>
      <c r="K1214" s="198"/>
      <c r="L1214" s="198"/>
      <c r="M1214" s="191"/>
      <c r="N1214" s="176"/>
      <c r="O1214" s="176"/>
      <c r="P1214" s="176"/>
    </row>
    <row r="1215" spans="1:16" s="2" customFormat="1" x14ac:dyDescent="0.25">
      <c r="A1215" s="51">
        <f>ROW()/3-1</f>
        <v>404</v>
      </c>
      <c r="B1215" s="198"/>
      <c r="C1215" s="3" t="str">
        <f ca="1">IF(B1213="","",CONCATENATE("Zástupce","
",OFFSET(List1!K$11,tisk!A1212,0)))</f>
        <v/>
      </c>
      <c r="D1215" s="5" t="str">
        <f ca="1">IF(B1213="","",CONCATENATE("Dotace bude použita na:",OFFSET(List1!N$11,tisk!A1212,0)))</f>
        <v/>
      </c>
      <c r="E1215" s="199"/>
      <c r="F1215" s="48" t="str">
        <f ca="1">IF(B1213="","",OFFSET(List1!Q$11,tisk!A1212,0))</f>
        <v/>
      </c>
      <c r="G1215" s="191"/>
      <c r="H1215" s="200"/>
      <c r="I1215" s="198"/>
      <c r="J1215" s="198"/>
      <c r="K1215" s="198"/>
      <c r="L1215" s="198"/>
      <c r="M1215" s="191"/>
      <c r="N1215" s="176"/>
      <c r="O1215" s="176"/>
      <c r="P1215" s="176"/>
    </row>
    <row r="1216" spans="1:16" s="2" customFormat="1" x14ac:dyDescent="0.25">
      <c r="A1216" s="51"/>
      <c r="B1216" s="198" t="str">
        <f ca="1">IF(OFFSET(List1!B$11,tisk!A1215,0)&gt;0,OFFSET(List1!B$11,tisk!A1215,0),"")</f>
        <v/>
      </c>
      <c r="C1216" s="3" t="str">
        <f ca="1">IF(B1216="","",CONCATENATE(OFFSET(List1!C$11,tisk!A1215,0),"
",OFFSET(List1!D$11,tisk!A1215,0),"
",OFFSET(List1!E$11,tisk!A1215,0),"
",OFFSET(List1!F$11,tisk!A1215,0)))</f>
        <v/>
      </c>
      <c r="D1216" s="64" t="str">
        <f ca="1">IF(B1216="","",OFFSET(List1!L$11,tisk!A1215,0))</f>
        <v/>
      </c>
      <c r="E1216" s="199" t="str">
        <f ca="1">IF(B1216="","",OFFSET(List1!O$11,tisk!A1215,0))</f>
        <v/>
      </c>
      <c r="F1216" s="48" t="str">
        <f ca="1">IF(B1216="","",OFFSET(List1!P$11,tisk!A1215,0))</f>
        <v/>
      </c>
      <c r="G1216" s="191" t="str">
        <f ca="1">IF(B1216="","",OFFSET(List1!R$11,tisk!A1215,0))</f>
        <v/>
      </c>
      <c r="H1216" s="200" t="str">
        <f ca="1">IF(B1216="","",OFFSET(List1!S$11,tisk!A1215,0))</f>
        <v/>
      </c>
      <c r="I1216" s="198" t="str">
        <f ca="1">IF(B1216="","",OFFSET(List1!T$11,tisk!A1215,0))</f>
        <v/>
      </c>
      <c r="J1216" s="198" t="str">
        <f ca="1">IF(B1216="","",OFFSET(List1!U$11,tisk!A1215,0))</f>
        <v/>
      </c>
      <c r="K1216" s="198" t="str">
        <f ca="1">IF(B1216="","",OFFSET(List1!V$11,tisk!A1215,0))</f>
        <v/>
      </c>
      <c r="L1216" s="198" t="str">
        <f ca="1">IF(B1216="","",OFFSET(List1!W$11,tisk!A1215,0))</f>
        <v/>
      </c>
      <c r="M1216" s="191" t="str">
        <f ca="1">IF(B1216="","",OFFSET(List1!X$11,tisk!A1215,0))</f>
        <v/>
      </c>
      <c r="N1216" s="176"/>
      <c r="O1216" s="176"/>
      <c r="P1216" s="176"/>
    </row>
    <row r="1217" spans="1:16" s="2" customFormat="1" x14ac:dyDescent="0.25">
      <c r="A1217" s="51"/>
      <c r="B1217" s="198"/>
      <c r="C1217" s="3" t="str">
        <f ca="1">IF(B1216="","",CONCATENATE("Okres ",OFFSET(List1!G$11,tisk!A1215,0),"
","Právní forma","
",OFFSET(List1!H$11,tisk!A1215,0),"
","IČO ",OFFSET(List1!I$11,tisk!A1215,0),"
 ","B.Ú. ",OFFSET(List1!J$11,tisk!A1215,0)))</f>
        <v/>
      </c>
      <c r="D1217" s="5" t="str">
        <f ca="1">IF(B1216="","",OFFSET(List1!M$11,tisk!A1215,0))</f>
        <v/>
      </c>
      <c r="E1217" s="199"/>
      <c r="F1217" s="47"/>
      <c r="G1217" s="191"/>
      <c r="H1217" s="200"/>
      <c r="I1217" s="198"/>
      <c r="J1217" s="198"/>
      <c r="K1217" s="198"/>
      <c r="L1217" s="198"/>
      <c r="M1217" s="191"/>
      <c r="N1217" s="176"/>
      <c r="O1217" s="176"/>
      <c r="P1217" s="176"/>
    </row>
    <row r="1218" spans="1:16" s="2" customFormat="1" x14ac:dyDescent="0.25">
      <c r="A1218" s="51">
        <f>ROW()/3-1</f>
        <v>405</v>
      </c>
      <c r="B1218" s="198"/>
      <c r="C1218" s="3" t="str">
        <f ca="1">IF(B1216="","",CONCATENATE("Zástupce","
",OFFSET(List1!K$11,tisk!A1215,0)))</f>
        <v/>
      </c>
      <c r="D1218" s="5" t="str">
        <f ca="1">IF(B1216="","",CONCATENATE("Dotace bude použita na:",OFFSET(List1!N$11,tisk!A1215,0)))</f>
        <v/>
      </c>
      <c r="E1218" s="199"/>
      <c r="F1218" s="48" t="str">
        <f ca="1">IF(B1216="","",OFFSET(List1!Q$11,tisk!A1215,0))</f>
        <v/>
      </c>
      <c r="G1218" s="191"/>
      <c r="H1218" s="200"/>
      <c r="I1218" s="198"/>
      <c r="J1218" s="198"/>
      <c r="K1218" s="198"/>
      <c r="L1218" s="198"/>
      <c r="M1218" s="191"/>
      <c r="N1218" s="176"/>
      <c r="O1218" s="176"/>
      <c r="P1218" s="176"/>
    </row>
    <row r="1219" spans="1:16" s="2" customFormat="1" x14ac:dyDescent="0.25">
      <c r="A1219" s="51"/>
      <c r="B1219" s="198" t="str">
        <f ca="1">IF(OFFSET(List1!B$11,tisk!A1218,0)&gt;0,OFFSET(List1!B$11,tisk!A1218,0),"")</f>
        <v/>
      </c>
      <c r="C1219" s="3" t="str">
        <f ca="1">IF(B1219="","",CONCATENATE(OFFSET(List1!C$11,tisk!A1218,0),"
",OFFSET(List1!D$11,tisk!A1218,0),"
",OFFSET(List1!E$11,tisk!A1218,0),"
",OFFSET(List1!F$11,tisk!A1218,0)))</f>
        <v/>
      </c>
      <c r="D1219" s="64" t="str">
        <f ca="1">IF(B1219="","",OFFSET(List1!L$11,tisk!A1218,0))</f>
        <v/>
      </c>
      <c r="E1219" s="199" t="str">
        <f ca="1">IF(B1219="","",OFFSET(List1!O$11,tisk!A1218,0))</f>
        <v/>
      </c>
      <c r="F1219" s="48" t="str">
        <f ca="1">IF(B1219="","",OFFSET(List1!P$11,tisk!A1218,0))</f>
        <v/>
      </c>
      <c r="G1219" s="191" t="str">
        <f ca="1">IF(B1219="","",OFFSET(List1!R$11,tisk!A1218,0))</f>
        <v/>
      </c>
      <c r="H1219" s="200" t="str">
        <f ca="1">IF(B1219="","",OFFSET(List1!S$11,tisk!A1218,0))</f>
        <v/>
      </c>
      <c r="I1219" s="198" t="str">
        <f ca="1">IF(B1219="","",OFFSET(List1!T$11,tisk!A1218,0))</f>
        <v/>
      </c>
      <c r="J1219" s="198" t="str">
        <f ca="1">IF(B1219="","",OFFSET(List1!U$11,tisk!A1218,0))</f>
        <v/>
      </c>
      <c r="K1219" s="198" t="str">
        <f ca="1">IF(B1219="","",OFFSET(List1!V$11,tisk!A1218,0))</f>
        <v/>
      </c>
      <c r="L1219" s="198" t="str">
        <f ca="1">IF(B1219="","",OFFSET(List1!W$11,tisk!A1218,0))</f>
        <v/>
      </c>
      <c r="M1219" s="191" t="str">
        <f ca="1">IF(B1219="","",OFFSET(List1!X$11,tisk!A1218,0))</f>
        <v/>
      </c>
      <c r="N1219" s="176"/>
      <c r="O1219" s="176"/>
      <c r="P1219" s="176"/>
    </row>
    <row r="1220" spans="1:16" s="2" customFormat="1" x14ac:dyDescent="0.25">
      <c r="A1220" s="51"/>
      <c r="B1220" s="198"/>
      <c r="C1220" s="3" t="str">
        <f ca="1">IF(B1219="","",CONCATENATE("Okres ",OFFSET(List1!G$11,tisk!A1218,0),"
","Právní forma","
",OFFSET(List1!H$11,tisk!A1218,0),"
","IČO ",OFFSET(List1!I$11,tisk!A1218,0),"
 ","B.Ú. ",OFFSET(List1!J$11,tisk!A1218,0)))</f>
        <v/>
      </c>
      <c r="D1220" s="5" t="str">
        <f ca="1">IF(B1219="","",OFFSET(List1!M$11,tisk!A1218,0))</f>
        <v/>
      </c>
      <c r="E1220" s="199"/>
      <c r="F1220" s="47"/>
      <c r="G1220" s="191"/>
      <c r="H1220" s="200"/>
      <c r="I1220" s="198"/>
      <c r="J1220" s="198"/>
      <c r="K1220" s="198"/>
      <c r="L1220" s="198"/>
      <c r="M1220" s="191"/>
      <c r="N1220" s="176"/>
      <c r="O1220" s="176"/>
      <c r="P1220" s="176"/>
    </row>
    <row r="1221" spans="1:16" s="2" customFormat="1" x14ac:dyDescent="0.25">
      <c r="A1221" s="51">
        <f>ROW()/3-1</f>
        <v>406</v>
      </c>
      <c r="B1221" s="198"/>
      <c r="C1221" s="3" t="str">
        <f ca="1">IF(B1219="","",CONCATENATE("Zástupce","
",OFFSET(List1!K$11,tisk!A1218,0)))</f>
        <v/>
      </c>
      <c r="D1221" s="5" t="str">
        <f ca="1">IF(B1219="","",CONCATENATE("Dotace bude použita na:",OFFSET(List1!N$11,tisk!A1218,0)))</f>
        <v/>
      </c>
      <c r="E1221" s="199"/>
      <c r="F1221" s="48" t="str">
        <f ca="1">IF(B1219="","",OFFSET(List1!Q$11,tisk!A1218,0))</f>
        <v/>
      </c>
      <c r="G1221" s="191"/>
      <c r="H1221" s="200"/>
      <c r="I1221" s="198"/>
      <c r="J1221" s="198"/>
      <c r="K1221" s="198"/>
      <c r="L1221" s="198"/>
      <c r="M1221" s="191"/>
      <c r="N1221" s="176"/>
      <c r="O1221" s="176"/>
      <c r="P1221" s="176"/>
    </row>
    <row r="1222" spans="1:16" s="2" customFormat="1" x14ac:dyDescent="0.25">
      <c r="A1222" s="51"/>
      <c r="B1222" s="198" t="str">
        <f ca="1">IF(OFFSET(List1!B$11,tisk!A1221,0)&gt;0,OFFSET(List1!B$11,tisk!A1221,0),"")</f>
        <v/>
      </c>
      <c r="C1222" s="3" t="str">
        <f ca="1">IF(B1222="","",CONCATENATE(OFFSET(List1!C$11,tisk!A1221,0),"
",OFFSET(List1!D$11,tisk!A1221,0),"
",OFFSET(List1!E$11,tisk!A1221,0),"
",OFFSET(List1!F$11,tisk!A1221,0)))</f>
        <v/>
      </c>
      <c r="D1222" s="64" t="str">
        <f ca="1">IF(B1222="","",OFFSET(List1!L$11,tisk!A1221,0))</f>
        <v/>
      </c>
      <c r="E1222" s="199" t="str">
        <f ca="1">IF(B1222="","",OFFSET(List1!O$11,tisk!A1221,0))</f>
        <v/>
      </c>
      <c r="F1222" s="48" t="str">
        <f ca="1">IF(B1222="","",OFFSET(List1!P$11,tisk!A1221,0))</f>
        <v/>
      </c>
      <c r="G1222" s="191" t="str">
        <f ca="1">IF(B1222="","",OFFSET(List1!R$11,tisk!A1221,0))</f>
        <v/>
      </c>
      <c r="H1222" s="200" t="str">
        <f ca="1">IF(B1222="","",OFFSET(List1!S$11,tisk!A1221,0))</f>
        <v/>
      </c>
      <c r="I1222" s="198" t="str">
        <f ca="1">IF(B1222="","",OFFSET(List1!T$11,tisk!A1221,0))</f>
        <v/>
      </c>
      <c r="J1222" s="198" t="str">
        <f ca="1">IF(B1222="","",OFFSET(List1!U$11,tisk!A1221,0))</f>
        <v/>
      </c>
      <c r="K1222" s="198" t="str">
        <f ca="1">IF(B1222="","",OFFSET(List1!V$11,tisk!A1221,0))</f>
        <v/>
      </c>
      <c r="L1222" s="198" t="str">
        <f ca="1">IF(B1222="","",OFFSET(List1!W$11,tisk!A1221,0))</f>
        <v/>
      </c>
      <c r="M1222" s="191" t="str">
        <f ca="1">IF(B1222="","",OFFSET(List1!X$11,tisk!A1221,0))</f>
        <v/>
      </c>
      <c r="N1222" s="176"/>
      <c r="O1222" s="176"/>
      <c r="P1222" s="176"/>
    </row>
    <row r="1223" spans="1:16" s="2" customFormat="1" x14ac:dyDescent="0.25">
      <c r="A1223" s="51"/>
      <c r="B1223" s="198"/>
      <c r="C1223" s="3" t="str">
        <f ca="1">IF(B1222="","",CONCATENATE("Okres ",OFFSET(List1!G$11,tisk!A1221,0),"
","Právní forma","
",OFFSET(List1!H$11,tisk!A1221,0),"
","IČO ",OFFSET(List1!I$11,tisk!A1221,0),"
 ","B.Ú. ",OFFSET(List1!J$11,tisk!A1221,0)))</f>
        <v/>
      </c>
      <c r="D1223" s="5" t="str">
        <f ca="1">IF(B1222="","",OFFSET(List1!M$11,tisk!A1221,0))</f>
        <v/>
      </c>
      <c r="E1223" s="199"/>
      <c r="F1223" s="47"/>
      <c r="G1223" s="191"/>
      <c r="H1223" s="200"/>
      <c r="I1223" s="198"/>
      <c r="J1223" s="198"/>
      <c r="K1223" s="198"/>
      <c r="L1223" s="198"/>
      <c r="M1223" s="191"/>
      <c r="N1223" s="176"/>
      <c r="O1223" s="176"/>
      <c r="P1223" s="176"/>
    </row>
    <row r="1224" spans="1:16" s="2" customFormat="1" x14ac:dyDescent="0.25">
      <c r="A1224" s="51">
        <f>ROW()/3-1</f>
        <v>407</v>
      </c>
      <c r="B1224" s="198"/>
      <c r="C1224" s="3" t="str">
        <f ca="1">IF(B1222="","",CONCATENATE("Zástupce","
",OFFSET(List1!K$11,tisk!A1221,0)))</f>
        <v/>
      </c>
      <c r="D1224" s="5" t="str">
        <f ca="1">IF(B1222="","",CONCATENATE("Dotace bude použita na:",OFFSET(List1!N$11,tisk!A1221,0)))</f>
        <v/>
      </c>
      <c r="E1224" s="199"/>
      <c r="F1224" s="48" t="str">
        <f ca="1">IF(B1222="","",OFFSET(List1!Q$11,tisk!A1221,0))</f>
        <v/>
      </c>
      <c r="G1224" s="191"/>
      <c r="H1224" s="200"/>
      <c r="I1224" s="198"/>
      <c r="J1224" s="198"/>
      <c r="K1224" s="198"/>
      <c r="L1224" s="198"/>
      <c r="M1224" s="191"/>
      <c r="N1224" s="176"/>
      <c r="O1224" s="176"/>
      <c r="P1224" s="176"/>
    </row>
    <row r="1225" spans="1:16" s="2" customFormat="1" x14ac:dyDescent="0.25">
      <c r="A1225" s="51"/>
      <c r="B1225" s="198" t="str">
        <f ca="1">IF(OFFSET(List1!B$11,tisk!A1224,0)&gt;0,OFFSET(List1!B$11,tisk!A1224,0),"")</f>
        <v/>
      </c>
      <c r="C1225" s="3" t="str">
        <f ca="1">IF(B1225="","",CONCATENATE(OFFSET(List1!C$11,tisk!A1224,0),"
",OFFSET(List1!D$11,tisk!A1224,0),"
",OFFSET(List1!E$11,tisk!A1224,0),"
",OFFSET(List1!F$11,tisk!A1224,0)))</f>
        <v/>
      </c>
      <c r="D1225" s="64" t="str">
        <f ca="1">IF(B1225="","",OFFSET(List1!L$11,tisk!A1224,0))</f>
        <v/>
      </c>
      <c r="E1225" s="199" t="str">
        <f ca="1">IF(B1225="","",OFFSET(List1!O$11,tisk!A1224,0))</f>
        <v/>
      </c>
      <c r="F1225" s="48" t="str">
        <f ca="1">IF(B1225="","",OFFSET(List1!P$11,tisk!A1224,0))</f>
        <v/>
      </c>
      <c r="G1225" s="191" t="str">
        <f ca="1">IF(B1225="","",OFFSET(List1!R$11,tisk!A1224,0))</f>
        <v/>
      </c>
      <c r="H1225" s="200" t="str">
        <f ca="1">IF(B1225="","",OFFSET(List1!S$11,tisk!A1224,0))</f>
        <v/>
      </c>
      <c r="I1225" s="198" t="str">
        <f ca="1">IF(B1225="","",OFFSET(List1!T$11,tisk!A1224,0))</f>
        <v/>
      </c>
      <c r="J1225" s="198" t="str">
        <f ca="1">IF(B1225="","",OFFSET(List1!U$11,tisk!A1224,0))</f>
        <v/>
      </c>
      <c r="K1225" s="198" t="str">
        <f ca="1">IF(B1225="","",OFFSET(List1!V$11,tisk!A1224,0))</f>
        <v/>
      </c>
      <c r="L1225" s="198" t="str">
        <f ca="1">IF(B1225="","",OFFSET(List1!W$11,tisk!A1224,0))</f>
        <v/>
      </c>
      <c r="M1225" s="191" t="str">
        <f ca="1">IF(B1225="","",OFFSET(List1!X$11,tisk!A1224,0))</f>
        <v/>
      </c>
      <c r="N1225" s="176"/>
      <c r="O1225" s="176"/>
      <c r="P1225" s="176"/>
    </row>
    <row r="1226" spans="1:16" s="2" customFormat="1" x14ac:dyDescent="0.25">
      <c r="A1226" s="51"/>
      <c r="B1226" s="198"/>
      <c r="C1226" s="3" t="str">
        <f ca="1">IF(B1225="","",CONCATENATE("Okres ",OFFSET(List1!G$11,tisk!A1224,0),"
","Právní forma","
",OFFSET(List1!H$11,tisk!A1224,0),"
","IČO ",OFFSET(List1!I$11,tisk!A1224,0),"
 ","B.Ú. ",OFFSET(List1!J$11,tisk!A1224,0)))</f>
        <v/>
      </c>
      <c r="D1226" s="5" t="str">
        <f ca="1">IF(B1225="","",OFFSET(List1!M$11,tisk!A1224,0))</f>
        <v/>
      </c>
      <c r="E1226" s="199"/>
      <c r="F1226" s="47"/>
      <c r="G1226" s="191"/>
      <c r="H1226" s="200"/>
      <c r="I1226" s="198"/>
      <c r="J1226" s="198"/>
      <c r="K1226" s="198"/>
      <c r="L1226" s="198"/>
      <c r="M1226" s="191"/>
      <c r="N1226" s="176"/>
      <c r="O1226" s="176"/>
      <c r="P1226" s="176"/>
    </row>
    <row r="1227" spans="1:16" s="2" customFormat="1" x14ac:dyDescent="0.25">
      <c r="A1227" s="51">
        <f>ROW()/3-1</f>
        <v>408</v>
      </c>
      <c r="B1227" s="198"/>
      <c r="C1227" s="3" t="str">
        <f ca="1">IF(B1225="","",CONCATENATE("Zástupce","
",OFFSET(List1!K$11,tisk!A1224,0)))</f>
        <v/>
      </c>
      <c r="D1227" s="5" t="str">
        <f ca="1">IF(B1225="","",CONCATENATE("Dotace bude použita na:",OFFSET(List1!N$11,tisk!A1224,0)))</f>
        <v/>
      </c>
      <c r="E1227" s="199"/>
      <c r="F1227" s="48" t="str">
        <f ca="1">IF(B1225="","",OFFSET(List1!Q$11,tisk!A1224,0))</f>
        <v/>
      </c>
      <c r="G1227" s="191"/>
      <c r="H1227" s="200"/>
      <c r="I1227" s="198"/>
      <c r="J1227" s="198"/>
      <c r="K1227" s="198"/>
      <c r="L1227" s="198"/>
      <c r="M1227" s="191"/>
      <c r="N1227" s="176"/>
      <c r="O1227" s="176"/>
      <c r="P1227" s="176"/>
    </row>
    <row r="1228" spans="1:16" s="2" customFormat="1" x14ac:dyDescent="0.25">
      <c r="A1228" s="51"/>
      <c r="B1228" s="198" t="str">
        <f ca="1">IF(OFFSET(List1!B$11,tisk!A1227,0)&gt;0,OFFSET(List1!B$11,tisk!A1227,0),"")</f>
        <v/>
      </c>
      <c r="C1228" s="3" t="str">
        <f ca="1">IF(B1228="","",CONCATENATE(OFFSET(List1!C$11,tisk!A1227,0),"
",OFFSET(List1!D$11,tisk!A1227,0),"
",OFFSET(List1!E$11,tisk!A1227,0),"
",OFFSET(List1!F$11,tisk!A1227,0)))</f>
        <v/>
      </c>
      <c r="D1228" s="64" t="str">
        <f ca="1">IF(B1228="","",OFFSET(List1!L$11,tisk!A1227,0))</f>
        <v/>
      </c>
      <c r="E1228" s="199" t="str">
        <f ca="1">IF(B1228="","",OFFSET(List1!O$11,tisk!A1227,0))</f>
        <v/>
      </c>
      <c r="F1228" s="48" t="str">
        <f ca="1">IF(B1228="","",OFFSET(List1!P$11,tisk!A1227,0))</f>
        <v/>
      </c>
      <c r="G1228" s="191" t="str">
        <f ca="1">IF(B1228="","",OFFSET(List1!R$11,tisk!A1227,0))</f>
        <v/>
      </c>
      <c r="H1228" s="200" t="str">
        <f ca="1">IF(B1228="","",OFFSET(List1!S$11,tisk!A1227,0))</f>
        <v/>
      </c>
      <c r="I1228" s="198" t="str">
        <f ca="1">IF(B1228="","",OFFSET(List1!T$11,tisk!A1227,0))</f>
        <v/>
      </c>
      <c r="J1228" s="198" t="str">
        <f ca="1">IF(B1228="","",OFFSET(List1!U$11,tisk!A1227,0))</f>
        <v/>
      </c>
      <c r="K1228" s="198" t="str">
        <f ca="1">IF(B1228="","",OFFSET(List1!V$11,tisk!A1227,0))</f>
        <v/>
      </c>
      <c r="L1228" s="198" t="str">
        <f ca="1">IF(B1228="","",OFFSET(List1!W$11,tisk!A1227,0))</f>
        <v/>
      </c>
      <c r="M1228" s="191" t="str">
        <f ca="1">IF(B1228="","",OFFSET(List1!X$11,tisk!A1227,0))</f>
        <v/>
      </c>
      <c r="N1228" s="176"/>
      <c r="O1228" s="176"/>
      <c r="P1228" s="176"/>
    </row>
    <row r="1229" spans="1:16" s="2" customFormat="1" x14ac:dyDescent="0.25">
      <c r="A1229" s="51"/>
      <c r="B1229" s="198"/>
      <c r="C1229" s="3" t="str">
        <f ca="1">IF(B1228="","",CONCATENATE("Okres ",OFFSET(List1!G$11,tisk!A1227,0),"
","Právní forma","
",OFFSET(List1!H$11,tisk!A1227,0),"
","IČO ",OFFSET(List1!I$11,tisk!A1227,0),"
 ","B.Ú. ",OFFSET(List1!J$11,tisk!A1227,0)))</f>
        <v/>
      </c>
      <c r="D1229" s="5" t="str">
        <f ca="1">IF(B1228="","",OFFSET(List1!M$11,tisk!A1227,0))</f>
        <v/>
      </c>
      <c r="E1229" s="199"/>
      <c r="F1229" s="47"/>
      <c r="G1229" s="191"/>
      <c r="H1229" s="200"/>
      <c r="I1229" s="198"/>
      <c r="J1229" s="198"/>
      <c r="K1229" s="198"/>
      <c r="L1229" s="198"/>
      <c r="M1229" s="191"/>
      <c r="N1229" s="176"/>
      <c r="O1229" s="176"/>
      <c r="P1229" s="176"/>
    </row>
    <row r="1230" spans="1:16" s="2" customFormat="1" x14ac:dyDescent="0.25">
      <c r="A1230" s="51">
        <f>ROW()/3-1</f>
        <v>409</v>
      </c>
      <c r="B1230" s="198"/>
      <c r="C1230" s="3" t="str">
        <f ca="1">IF(B1228="","",CONCATENATE("Zástupce","
",OFFSET(List1!K$11,tisk!A1227,0)))</f>
        <v/>
      </c>
      <c r="D1230" s="5" t="str">
        <f ca="1">IF(B1228="","",CONCATENATE("Dotace bude použita na:",OFFSET(List1!N$11,tisk!A1227,0)))</f>
        <v/>
      </c>
      <c r="E1230" s="199"/>
      <c r="F1230" s="48" t="str">
        <f ca="1">IF(B1228="","",OFFSET(List1!Q$11,tisk!A1227,0))</f>
        <v/>
      </c>
      <c r="G1230" s="191"/>
      <c r="H1230" s="200"/>
      <c r="I1230" s="198"/>
      <c r="J1230" s="198"/>
      <c r="K1230" s="198"/>
      <c r="L1230" s="198"/>
      <c r="M1230" s="191"/>
      <c r="N1230" s="176"/>
      <c r="O1230" s="176"/>
      <c r="P1230" s="176"/>
    </row>
    <row r="1231" spans="1:16" s="2" customFormat="1" x14ac:dyDescent="0.25">
      <c r="A1231" s="51"/>
      <c r="B1231" s="198" t="str">
        <f ca="1">IF(OFFSET(List1!B$11,tisk!A1230,0)&gt;0,OFFSET(List1!B$11,tisk!A1230,0),"")</f>
        <v/>
      </c>
      <c r="C1231" s="3" t="str">
        <f ca="1">IF(B1231="","",CONCATENATE(OFFSET(List1!C$11,tisk!A1230,0),"
",OFFSET(List1!D$11,tisk!A1230,0),"
",OFFSET(List1!E$11,tisk!A1230,0),"
",OFFSET(List1!F$11,tisk!A1230,0)))</f>
        <v/>
      </c>
      <c r="D1231" s="64" t="str">
        <f ca="1">IF(B1231="","",OFFSET(List1!L$11,tisk!A1230,0))</f>
        <v/>
      </c>
      <c r="E1231" s="199" t="str">
        <f ca="1">IF(B1231="","",OFFSET(List1!O$11,tisk!A1230,0))</f>
        <v/>
      </c>
      <c r="F1231" s="48" t="str">
        <f ca="1">IF(B1231="","",OFFSET(List1!P$11,tisk!A1230,0))</f>
        <v/>
      </c>
      <c r="G1231" s="191" t="str">
        <f ca="1">IF(B1231="","",OFFSET(List1!R$11,tisk!A1230,0))</f>
        <v/>
      </c>
      <c r="H1231" s="200" t="str">
        <f ca="1">IF(B1231="","",OFFSET(List1!S$11,tisk!A1230,0))</f>
        <v/>
      </c>
      <c r="I1231" s="198" t="str">
        <f ca="1">IF(B1231="","",OFFSET(List1!T$11,tisk!A1230,0))</f>
        <v/>
      </c>
      <c r="J1231" s="198" t="str">
        <f ca="1">IF(B1231="","",OFFSET(List1!U$11,tisk!A1230,0))</f>
        <v/>
      </c>
      <c r="K1231" s="198" t="str">
        <f ca="1">IF(B1231="","",OFFSET(List1!V$11,tisk!A1230,0))</f>
        <v/>
      </c>
      <c r="L1231" s="198" t="str">
        <f ca="1">IF(B1231="","",OFFSET(List1!W$11,tisk!A1230,0))</f>
        <v/>
      </c>
      <c r="M1231" s="191" t="str">
        <f ca="1">IF(B1231="","",OFFSET(List1!X$11,tisk!A1230,0))</f>
        <v/>
      </c>
      <c r="N1231" s="176"/>
      <c r="O1231" s="176"/>
      <c r="P1231" s="176"/>
    </row>
    <row r="1232" spans="1:16" s="2" customFormat="1" x14ac:dyDescent="0.25">
      <c r="A1232" s="51"/>
      <c r="B1232" s="198"/>
      <c r="C1232" s="3" t="str">
        <f ca="1">IF(B1231="","",CONCATENATE("Okres ",OFFSET(List1!G$11,tisk!A1230,0),"
","Právní forma","
",OFFSET(List1!H$11,tisk!A1230,0),"
","IČO ",OFFSET(List1!I$11,tisk!A1230,0),"
 ","B.Ú. ",OFFSET(List1!J$11,tisk!A1230,0)))</f>
        <v/>
      </c>
      <c r="D1232" s="5" t="str">
        <f ca="1">IF(B1231="","",OFFSET(List1!M$11,tisk!A1230,0))</f>
        <v/>
      </c>
      <c r="E1232" s="199"/>
      <c r="F1232" s="47"/>
      <c r="G1232" s="191"/>
      <c r="H1232" s="200"/>
      <c r="I1232" s="198"/>
      <c r="J1232" s="198"/>
      <c r="K1232" s="198"/>
      <c r="L1232" s="198"/>
      <c r="M1232" s="191"/>
      <c r="N1232" s="176"/>
      <c r="O1232" s="176"/>
      <c r="P1232" s="176"/>
    </row>
    <row r="1233" spans="1:16" s="2" customFormat="1" x14ac:dyDescent="0.25">
      <c r="A1233" s="51">
        <f>ROW()/3-1</f>
        <v>410</v>
      </c>
      <c r="B1233" s="198"/>
      <c r="C1233" s="3" t="str">
        <f ca="1">IF(B1231="","",CONCATENATE("Zástupce","
",OFFSET(List1!K$11,tisk!A1230,0)))</f>
        <v/>
      </c>
      <c r="D1233" s="5" t="str">
        <f ca="1">IF(B1231="","",CONCATENATE("Dotace bude použita na:",OFFSET(List1!N$11,tisk!A1230,0)))</f>
        <v/>
      </c>
      <c r="E1233" s="199"/>
      <c r="F1233" s="48" t="str">
        <f ca="1">IF(B1231="","",OFFSET(List1!Q$11,tisk!A1230,0))</f>
        <v/>
      </c>
      <c r="G1233" s="191"/>
      <c r="H1233" s="200"/>
      <c r="I1233" s="198"/>
      <c r="J1233" s="198"/>
      <c r="K1233" s="198"/>
      <c r="L1233" s="198"/>
      <c r="M1233" s="191"/>
      <c r="N1233" s="176"/>
      <c r="O1233" s="176"/>
      <c r="P1233" s="176"/>
    </row>
    <row r="1234" spans="1:16" s="2" customFormat="1" x14ac:dyDescent="0.25">
      <c r="A1234" s="51"/>
      <c r="B1234" s="198" t="str">
        <f ca="1">IF(OFFSET(List1!B$11,tisk!A1233,0)&gt;0,OFFSET(List1!B$11,tisk!A1233,0),"")</f>
        <v/>
      </c>
      <c r="C1234" s="3" t="str">
        <f ca="1">IF(B1234="","",CONCATENATE(OFFSET(List1!C$11,tisk!A1233,0),"
",OFFSET(List1!D$11,tisk!A1233,0),"
",OFFSET(List1!E$11,tisk!A1233,0),"
",OFFSET(List1!F$11,tisk!A1233,0)))</f>
        <v/>
      </c>
      <c r="D1234" s="64" t="str">
        <f ca="1">IF(B1234="","",OFFSET(List1!L$11,tisk!A1233,0))</f>
        <v/>
      </c>
      <c r="E1234" s="199" t="str">
        <f ca="1">IF(B1234="","",OFFSET(List1!O$11,tisk!A1233,0))</f>
        <v/>
      </c>
      <c r="F1234" s="48" t="str">
        <f ca="1">IF(B1234="","",OFFSET(List1!P$11,tisk!A1233,0))</f>
        <v/>
      </c>
      <c r="G1234" s="191" t="str">
        <f ca="1">IF(B1234="","",OFFSET(List1!R$11,tisk!A1233,0))</f>
        <v/>
      </c>
      <c r="H1234" s="200" t="str">
        <f ca="1">IF(B1234="","",OFFSET(List1!S$11,tisk!A1233,0))</f>
        <v/>
      </c>
      <c r="I1234" s="198" t="str">
        <f ca="1">IF(B1234="","",OFFSET(List1!T$11,tisk!A1233,0))</f>
        <v/>
      </c>
      <c r="J1234" s="198" t="str">
        <f ca="1">IF(B1234="","",OFFSET(List1!U$11,tisk!A1233,0))</f>
        <v/>
      </c>
      <c r="K1234" s="198" t="str">
        <f ca="1">IF(B1234="","",OFFSET(List1!V$11,tisk!A1233,0))</f>
        <v/>
      </c>
      <c r="L1234" s="198" t="str">
        <f ca="1">IF(B1234="","",OFFSET(List1!W$11,tisk!A1233,0))</f>
        <v/>
      </c>
      <c r="M1234" s="191" t="str">
        <f ca="1">IF(B1234="","",OFFSET(List1!X$11,tisk!A1233,0))</f>
        <v/>
      </c>
      <c r="N1234" s="176"/>
      <c r="O1234" s="176"/>
      <c r="P1234" s="176"/>
    </row>
    <row r="1235" spans="1:16" s="2" customFormat="1" x14ac:dyDescent="0.25">
      <c r="A1235" s="51"/>
      <c r="B1235" s="198"/>
      <c r="C1235" s="3" t="str">
        <f ca="1">IF(B1234="","",CONCATENATE("Okres ",OFFSET(List1!G$11,tisk!A1233,0),"
","Právní forma","
",OFFSET(List1!H$11,tisk!A1233,0),"
","IČO ",OFFSET(List1!I$11,tisk!A1233,0),"
 ","B.Ú. ",OFFSET(List1!J$11,tisk!A1233,0)))</f>
        <v/>
      </c>
      <c r="D1235" s="5" t="str">
        <f ca="1">IF(B1234="","",OFFSET(List1!M$11,tisk!A1233,0))</f>
        <v/>
      </c>
      <c r="E1235" s="199"/>
      <c r="F1235" s="47"/>
      <c r="G1235" s="191"/>
      <c r="H1235" s="200"/>
      <c r="I1235" s="198"/>
      <c r="J1235" s="198"/>
      <c r="K1235" s="198"/>
      <c r="L1235" s="198"/>
      <c r="M1235" s="191"/>
      <c r="N1235" s="176"/>
      <c r="O1235" s="176"/>
      <c r="P1235" s="176"/>
    </row>
    <row r="1236" spans="1:16" s="2" customFormat="1" x14ac:dyDescent="0.25">
      <c r="A1236" s="51">
        <f>ROW()/3-1</f>
        <v>411</v>
      </c>
      <c r="B1236" s="198"/>
      <c r="C1236" s="3" t="str">
        <f ca="1">IF(B1234="","",CONCATENATE("Zástupce","
",OFFSET(List1!K$11,tisk!A1233,0)))</f>
        <v/>
      </c>
      <c r="D1236" s="5" t="str">
        <f ca="1">IF(B1234="","",CONCATENATE("Dotace bude použita na:",OFFSET(List1!N$11,tisk!A1233,0)))</f>
        <v/>
      </c>
      <c r="E1236" s="199"/>
      <c r="F1236" s="48" t="str">
        <f ca="1">IF(B1234="","",OFFSET(List1!Q$11,tisk!A1233,0))</f>
        <v/>
      </c>
      <c r="G1236" s="191"/>
      <c r="H1236" s="200"/>
      <c r="I1236" s="198"/>
      <c r="J1236" s="198"/>
      <c r="K1236" s="198"/>
      <c r="L1236" s="198"/>
      <c r="M1236" s="191"/>
      <c r="N1236" s="176"/>
      <c r="O1236" s="176"/>
      <c r="P1236" s="176"/>
    </row>
    <row r="1237" spans="1:16" s="2" customFormat="1" x14ac:dyDescent="0.25">
      <c r="A1237" s="51"/>
      <c r="B1237" s="198" t="str">
        <f ca="1">IF(OFFSET(List1!B$11,tisk!A1236,0)&gt;0,OFFSET(List1!B$11,tisk!A1236,0),"")</f>
        <v/>
      </c>
      <c r="C1237" s="3" t="str">
        <f ca="1">IF(B1237="","",CONCATENATE(OFFSET(List1!C$11,tisk!A1236,0),"
",OFFSET(List1!D$11,tisk!A1236,0),"
",OFFSET(List1!E$11,tisk!A1236,0),"
",OFFSET(List1!F$11,tisk!A1236,0)))</f>
        <v/>
      </c>
      <c r="D1237" s="64" t="str">
        <f ca="1">IF(B1237="","",OFFSET(List1!L$11,tisk!A1236,0))</f>
        <v/>
      </c>
      <c r="E1237" s="199" t="str">
        <f ca="1">IF(B1237="","",OFFSET(List1!O$11,tisk!A1236,0))</f>
        <v/>
      </c>
      <c r="F1237" s="48" t="str">
        <f ca="1">IF(B1237="","",OFFSET(List1!P$11,tisk!A1236,0))</f>
        <v/>
      </c>
      <c r="G1237" s="191" t="str">
        <f ca="1">IF(B1237="","",OFFSET(List1!R$11,tisk!A1236,0))</f>
        <v/>
      </c>
      <c r="H1237" s="200" t="str">
        <f ca="1">IF(B1237="","",OFFSET(List1!S$11,tisk!A1236,0))</f>
        <v/>
      </c>
      <c r="I1237" s="198" t="str">
        <f ca="1">IF(B1237="","",OFFSET(List1!T$11,tisk!A1236,0))</f>
        <v/>
      </c>
      <c r="J1237" s="198" t="str">
        <f ca="1">IF(B1237="","",OFFSET(List1!U$11,tisk!A1236,0))</f>
        <v/>
      </c>
      <c r="K1237" s="198" t="str">
        <f ca="1">IF(B1237="","",OFFSET(List1!V$11,tisk!A1236,0))</f>
        <v/>
      </c>
      <c r="L1237" s="198" t="str">
        <f ca="1">IF(B1237="","",OFFSET(List1!W$11,tisk!A1236,0))</f>
        <v/>
      </c>
      <c r="M1237" s="191" t="str">
        <f ca="1">IF(B1237="","",OFFSET(List1!X$11,tisk!A1236,0))</f>
        <v/>
      </c>
      <c r="N1237" s="176"/>
      <c r="O1237" s="176"/>
      <c r="P1237" s="176"/>
    </row>
    <row r="1238" spans="1:16" s="2" customFormat="1" x14ac:dyDescent="0.25">
      <c r="A1238" s="51"/>
      <c r="B1238" s="198"/>
      <c r="C1238" s="3" t="str">
        <f ca="1">IF(B1237="","",CONCATENATE("Okres ",OFFSET(List1!G$11,tisk!A1236,0),"
","Právní forma","
",OFFSET(List1!H$11,tisk!A1236,0),"
","IČO ",OFFSET(List1!I$11,tisk!A1236,0),"
 ","B.Ú. ",OFFSET(List1!J$11,tisk!A1236,0)))</f>
        <v/>
      </c>
      <c r="D1238" s="5" t="str">
        <f ca="1">IF(B1237="","",OFFSET(List1!M$11,tisk!A1236,0))</f>
        <v/>
      </c>
      <c r="E1238" s="199"/>
      <c r="F1238" s="47"/>
      <c r="G1238" s="191"/>
      <c r="H1238" s="200"/>
      <c r="I1238" s="198"/>
      <c r="J1238" s="198"/>
      <c r="K1238" s="198"/>
      <c r="L1238" s="198"/>
      <c r="M1238" s="191"/>
      <c r="N1238" s="176"/>
      <c r="O1238" s="176"/>
      <c r="P1238" s="176"/>
    </row>
    <row r="1239" spans="1:16" s="2" customFormat="1" x14ac:dyDescent="0.25">
      <c r="A1239" s="51">
        <f>ROW()/3-1</f>
        <v>412</v>
      </c>
      <c r="B1239" s="198"/>
      <c r="C1239" s="3" t="str">
        <f ca="1">IF(B1237="","",CONCATENATE("Zástupce","
",OFFSET(List1!K$11,tisk!A1236,0)))</f>
        <v/>
      </c>
      <c r="D1239" s="5" t="str">
        <f ca="1">IF(B1237="","",CONCATENATE("Dotace bude použita na:",OFFSET(List1!N$11,tisk!A1236,0)))</f>
        <v/>
      </c>
      <c r="E1239" s="199"/>
      <c r="F1239" s="48" t="str">
        <f ca="1">IF(B1237="","",OFFSET(List1!Q$11,tisk!A1236,0))</f>
        <v/>
      </c>
      <c r="G1239" s="191"/>
      <c r="H1239" s="200"/>
      <c r="I1239" s="198"/>
      <c r="J1239" s="198"/>
      <c r="K1239" s="198"/>
      <c r="L1239" s="198"/>
      <c r="M1239" s="191"/>
      <c r="N1239" s="176"/>
      <c r="O1239" s="176"/>
      <c r="P1239" s="176"/>
    </row>
    <row r="1240" spans="1:16" s="2" customFormat="1" x14ac:dyDescent="0.25">
      <c r="A1240" s="51"/>
      <c r="B1240" s="198" t="str">
        <f ca="1">IF(OFFSET(List1!B$11,tisk!A1239,0)&gt;0,OFFSET(List1!B$11,tisk!A1239,0),"")</f>
        <v/>
      </c>
      <c r="C1240" s="3" t="str">
        <f ca="1">IF(B1240="","",CONCATENATE(OFFSET(List1!C$11,tisk!A1239,0),"
",OFFSET(List1!D$11,tisk!A1239,0),"
",OFFSET(List1!E$11,tisk!A1239,0),"
",OFFSET(List1!F$11,tisk!A1239,0)))</f>
        <v/>
      </c>
      <c r="D1240" s="64" t="str">
        <f ca="1">IF(B1240="","",OFFSET(List1!L$11,tisk!A1239,0))</f>
        <v/>
      </c>
      <c r="E1240" s="199" t="str">
        <f ca="1">IF(B1240="","",OFFSET(List1!O$11,tisk!A1239,0))</f>
        <v/>
      </c>
      <c r="F1240" s="48" t="str">
        <f ca="1">IF(B1240="","",OFFSET(List1!P$11,tisk!A1239,0))</f>
        <v/>
      </c>
      <c r="G1240" s="191" t="str">
        <f ca="1">IF(B1240="","",OFFSET(List1!R$11,tisk!A1239,0))</f>
        <v/>
      </c>
      <c r="H1240" s="200" t="str">
        <f ca="1">IF(B1240="","",OFFSET(List1!S$11,tisk!A1239,0))</f>
        <v/>
      </c>
      <c r="I1240" s="198" t="str">
        <f ca="1">IF(B1240="","",OFFSET(List1!T$11,tisk!A1239,0))</f>
        <v/>
      </c>
      <c r="J1240" s="198" t="str">
        <f ca="1">IF(B1240="","",OFFSET(List1!U$11,tisk!A1239,0))</f>
        <v/>
      </c>
      <c r="K1240" s="198" t="str">
        <f ca="1">IF(B1240="","",OFFSET(List1!V$11,tisk!A1239,0))</f>
        <v/>
      </c>
      <c r="L1240" s="198" t="str">
        <f ca="1">IF(B1240="","",OFFSET(List1!W$11,tisk!A1239,0))</f>
        <v/>
      </c>
      <c r="M1240" s="191" t="str">
        <f ca="1">IF(B1240="","",OFFSET(List1!X$11,tisk!A1239,0))</f>
        <v/>
      </c>
      <c r="N1240" s="176"/>
      <c r="O1240" s="176"/>
      <c r="P1240" s="176"/>
    </row>
    <row r="1241" spans="1:16" s="2" customFormat="1" x14ac:dyDescent="0.25">
      <c r="A1241" s="51"/>
      <c r="B1241" s="198"/>
      <c r="C1241" s="3" t="str">
        <f ca="1">IF(B1240="","",CONCATENATE("Okres ",OFFSET(List1!G$11,tisk!A1239,0),"
","Právní forma","
",OFFSET(List1!H$11,tisk!A1239,0),"
","IČO ",OFFSET(List1!I$11,tisk!A1239,0),"
 ","B.Ú. ",OFFSET(List1!J$11,tisk!A1239,0)))</f>
        <v/>
      </c>
      <c r="D1241" s="5" t="str">
        <f ca="1">IF(B1240="","",OFFSET(List1!M$11,tisk!A1239,0))</f>
        <v/>
      </c>
      <c r="E1241" s="199"/>
      <c r="F1241" s="47"/>
      <c r="G1241" s="191"/>
      <c r="H1241" s="200"/>
      <c r="I1241" s="198"/>
      <c r="J1241" s="198"/>
      <c r="K1241" s="198"/>
      <c r="L1241" s="198"/>
      <c r="M1241" s="191"/>
      <c r="N1241" s="176"/>
      <c r="O1241" s="176"/>
      <c r="P1241" s="176"/>
    </row>
    <row r="1242" spans="1:16" s="2" customFormat="1" x14ac:dyDescent="0.25">
      <c r="A1242" s="51">
        <f>ROW()/3-1</f>
        <v>413</v>
      </c>
      <c r="B1242" s="198"/>
      <c r="C1242" s="3" t="str">
        <f ca="1">IF(B1240="","",CONCATENATE("Zástupce","
",OFFSET(List1!K$11,tisk!A1239,0)))</f>
        <v/>
      </c>
      <c r="D1242" s="5" t="str">
        <f ca="1">IF(B1240="","",CONCATENATE("Dotace bude použita na:",OFFSET(List1!N$11,tisk!A1239,0)))</f>
        <v/>
      </c>
      <c r="E1242" s="199"/>
      <c r="F1242" s="48" t="str">
        <f ca="1">IF(B1240="","",OFFSET(List1!Q$11,tisk!A1239,0))</f>
        <v/>
      </c>
      <c r="G1242" s="191"/>
      <c r="H1242" s="200"/>
      <c r="I1242" s="198"/>
      <c r="J1242" s="198"/>
      <c r="K1242" s="198"/>
      <c r="L1242" s="198"/>
      <c r="M1242" s="191"/>
      <c r="N1242" s="176"/>
      <c r="O1242" s="176"/>
      <c r="P1242" s="176"/>
    </row>
    <row r="1243" spans="1:16" s="2" customFormat="1" x14ac:dyDescent="0.25">
      <c r="A1243" s="51"/>
      <c r="B1243" s="198" t="str">
        <f ca="1">IF(OFFSET(List1!B$11,tisk!A1242,0)&gt;0,OFFSET(List1!B$11,tisk!A1242,0),"")</f>
        <v/>
      </c>
      <c r="C1243" s="3" t="str">
        <f ca="1">IF(B1243="","",CONCATENATE(OFFSET(List1!C$11,tisk!A1242,0),"
",OFFSET(List1!D$11,tisk!A1242,0),"
",OFFSET(List1!E$11,tisk!A1242,0),"
",OFFSET(List1!F$11,tisk!A1242,0)))</f>
        <v/>
      </c>
      <c r="D1243" s="64" t="str">
        <f ca="1">IF(B1243="","",OFFSET(List1!L$11,tisk!A1242,0))</f>
        <v/>
      </c>
      <c r="E1243" s="199" t="str">
        <f ca="1">IF(B1243="","",OFFSET(List1!O$11,tisk!A1242,0))</f>
        <v/>
      </c>
      <c r="F1243" s="48" t="str">
        <f ca="1">IF(B1243="","",OFFSET(List1!P$11,tisk!A1242,0))</f>
        <v/>
      </c>
      <c r="G1243" s="191" t="str">
        <f ca="1">IF(B1243="","",OFFSET(List1!R$11,tisk!A1242,0))</f>
        <v/>
      </c>
      <c r="H1243" s="200" t="str">
        <f ca="1">IF(B1243="","",OFFSET(List1!S$11,tisk!A1242,0))</f>
        <v/>
      </c>
      <c r="I1243" s="198" t="str">
        <f ca="1">IF(B1243="","",OFFSET(List1!T$11,tisk!A1242,0))</f>
        <v/>
      </c>
      <c r="J1243" s="198" t="str">
        <f ca="1">IF(B1243="","",OFFSET(List1!U$11,tisk!A1242,0))</f>
        <v/>
      </c>
      <c r="K1243" s="198" t="str">
        <f ca="1">IF(B1243="","",OFFSET(List1!V$11,tisk!A1242,0))</f>
        <v/>
      </c>
      <c r="L1243" s="198" t="str">
        <f ca="1">IF(B1243="","",OFFSET(List1!W$11,tisk!A1242,0))</f>
        <v/>
      </c>
      <c r="M1243" s="191" t="str">
        <f ca="1">IF(B1243="","",OFFSET(List1!X$11,tisk!A1242,0))</f>
        <v/>
      </c>
      <c r="N1243" s="176"/>
      <c r="O1243" s="176"/>
      <c r="P1243" s="176"/>
    </row>
    <row r="1244" spans="1:16" s="2" customFormat="1" x14ac:dyDescent="0.25">
      <c r="A1244" s="51"/>
      <c r="B1244" s="198"/>
      <c r="C1244" s="3" t="str">
        <f ca="1">IF(B1243="","",CONCATENATE("Okres ",OFFSET(List1!G$11,tisk!A1242,0),"
","Právní forma","
",OFFSET(List1!H$11,tisk!A1242,0),"
","IČO ",OFFSET(List1!I$11,tisk!A1242,0),"
 ","B.Ú. ",OFFSET(List1!J$11,tisk!A1242,0)))</f>
        <v/>
      </c>
      <c r="D1244" s="5" t="str">
        <f ca="1">IF(B1243="","",OFFSET(List1!M$11,tisk!A1242,0))</f>
        <v/>
      </c>
      <c r="E1244" s="199"/>
      <c r="F1244" s="47"/>
      <c r="G1244" s="191"/>
      <c r="H1244" s="200"/>
      <c r="I1244" s="198"/>
      <c r="J1244" s="198"/>
      <c r="K1244" s="198"/>
      <c r="L1244" s="198"/>
      <c r="M1244" s="191"/>
      <c r="N1244" s="176"/>
      <c r="O1244" s="176"/>
      <c r="P1244" s="176"/>
    </row>
    <row r="1245" spans="1:16" s="2" customFormat="1" x14ac:dyDescent="0.25">
      <c r="A1245" s="51">
        <f>ROW()/3-1</f>
        <v>414</v>
      </c>
      <c r="B1245" s="198"/>
      <c r="C1245" s="3" t="str">
        <f ca="1">IF(B1243="","",CONCATENATE("Zástupce","
",OFFSET(List1!K$11,tisk!A1242,0)))</f>
        <v/>
      </c>
      <c r="D1245" s="5" t="str">
        <f ca="1">IF(B1243="","",CONCATENATE("Dotace bude použita na:",OFFSET(List1!N$11,tisk!A1242,0)))</f>
        <v/>
      </c>
      <c r="E1245" s="199"/>
      <c r="F1245" s="48" t="str">
        <f ca="1">IF(B1243="","",OFFSET(List1!Q$11,tisk!A1242,0))</f>
        <v/>
      </c>
      <c r="G1245" s="191"/>
      <c r="H1245" s="200"/>
      <c r="I1245" s="198"/>
      <c r="J1245" s="198"/>
      <c r="K1245" s="198"/>
      <c r="L1245" s="198"/>
      <c r="M1245" s="191"/>
      <c r="N1245" s="176"/>
      <c r="O1245" s="176"/>
      <c r="P1245" s="176"/>
    </row>
    <row r="1246" spans="1:16" s="2" customFormat="1" x14ac:dyDescent="0.25">
      <c r="A1246" s="51"/>
      <c r="B1246" s="198" t="str">
        <f ca="1">IF(OFFSET(List1!B$11,tisk!A1245,0)&gt;0,OFFSET(List1!B$11,tisk!A1245,0),"")</f>
        <v/>
      </c>
      <c r="C1246" s="3" t="str">
        <f ca="1">IF(B1246="","",CONCATENATE(OFFSET(List1!C$11,tisk!A1245,0),"
",OFFSET(List1!D$11,tisk!A1245,0),"
",OFFSET(List1!E$11,tisk!A1245,0),"
",OFFSET(List1!F$11,tisk!A1245,0)))</f>
        <v/>
      </c>
      <c r="D1246" s="64" t="str">
        <f ca="1">IF(B1246="","",OFFSET(List1!L$11,tisk!A1245,0))</f>
        <v/>
      </c>
      <c r="E1246" s="199" t="str">
        <f ca="1">IF(B1246="","",OFFSET(List1!O$11,tisk!A1245,0))</f>
        <v/>
      </c>
      <c r="F1246" s="48" t="str">
        <f ca="1">IF(B1246="","",OFFSET(List1!P$11,tisk!A1245,0))</f>
        <v/>
      </c>
      <c r="G1246" s="191" t="str">
        <f ca="1">IF(B1246="","",OFFSET(List1!R$11,tisk!A1245,0))</f>
        <v/>
      </c>
      <c r="H1246" s="200" t="str">
        <f ca="1">IF(B1246="","",OFFSET(List1!S$11,tisk!A1245,0))</f>
        <v/>
      </c>
      <c r="I1246" s="198" t="str">
        <f ca="1">IF(B1246="","",OFFSET(List1!T$11,tisk!A1245,0))</f>
        <v/>
      </c>
      <c r="J1246" s="198" t="str">
        <f ca="1">IF(B1246="","",OFFSET(List1!U$11,tisk!A1245,0))</f>
        <v/>
      </c>
      <c r="K1246" s="198" t="str">
        <f ca="1">IF(B1246="","",OFFSET(List1!V$11,tisk!A1245,0))</f>
        <v/>
      </c>
      <c r="L1246" s="198" t="str">
        <f ca="1">IF(B1246="","",OFFSET(List1!W$11,tisk!A1245,0))</f>
        <v/>
      </c>
      <c r="M1246" s="191" t="str">
        <f ca="1">IF(B1246="","",OFFSET(List1!X$11,tisk!A1245,0))</f>
        <v/>
      </c>
      <c r="N1246" s="176"/>
      <c r="O1246" s="176"/>
      <c r="P1246" s="176"/>
    </row>
    <row r="1247" spans="1:16" s="2" customFormat="1" x14ac:dyDescent="0.25">
      <c r="A1247" s="51"/>
      <c r="B1247" s="198"/>
      <c r="C1247" s="3" t="str">
        <f ca="1">IF(B1246="","",CONCATENATE("Okres ",OFFSET(List1!G$11,tisk!A1245,0),"
","Právní forma","
",OFFSET(List1!H$11,tisk!A1245,0),"
","IČO ",OFFSET(List1!I$11,tisk!A1245,0),"
 ","B.Ú. ",OFFSET(List1!J$11,tisk!A1245,0)))</f>
        <v/>
      </c>
      <c r="D1247" s="5" t="str">
        <f ca="1">IF(B1246="","",OFFSET(List1!M$11,tisk!A1245,0))</f>
        <v/>
      </c>
      <c r="E1247" s="199"/>
      <c r="F1247" s="47"/>
      <c r="G1247" s="191"/>
      <c r="H1247" s="200"/>
      <c r="I1247" s="198"/>
      <c r="J1247" s="198"/>
      <c r="K1247" s="198"/>
      <c r="L1247" s="198"/>
      <c r="M1247" s="191"/>
      <c r="N1247" s="176"/>
      <c r="O1247" s="176"/>
      <c r="P1247" s="176"/>
    </row>
    <row r="1248" spans="1:16" s="2" customFormat="1" x14ac:dyDescent="0.25">
      <c r="A1248" s="51">
        <f>ROW()/3-1</f>
        <v>415</v>
      </c>
      <c r="B1248" s="198"/>
      <c r="C1248" s="3" t="str">
        <f ca="1">IF(B1246="","",CONCATENATE("Zástupce","
",OFFSET(List1!K$11,tisk!A1245,0)))</f>
        <v/>
      </c>
      <c r="D1248" s="5" t="str">
        <f ca="1">IF(B1246="","",CONCATENATE("Dotace bude použita na:",OFFSET(List1!N$11,tisk!A1245,0)))</f>
        <v/>
      </c>
      <c r="E1248" s="199"/>
      <c r="F1248" s="48" t="str">
        <f ca="1">IF(B1246="","",OFFSET(List1!Q$11,tisk!A1245,0))</f>
        <v/>
      </c>
      <c r="G1248" s="191"/>
      <c r="H1248" s="200"/>
      <c r="I1248" s="198"/>
      <c r="J1248" s="198"/>
      <c r="K1248" s="198"/>
      <c r="L1248" s="198"/>
      <c r="M1248" s="191"/>
      <c r="N1248" s="176"/>
      <c r="O1248" s="176"/>
      <c r="P1248" s="176"/>
    </row>
    <row r="1249" spans="1:16" s="2" customFormat="1" x14ac:dyDescent="0.25">
      <c r="A1249" s="51"/>
      <c r="B1249" s="198" t="str">
        <f ca="1">IF(OFFSET(List1!B$11,tisk!A1248,0)&gt;0,OFFSET(List1!B$11,tisk!A1248,0),"")</f>
        <v/>
      </c>
      <c r="C1249" s="3" t="str">
        <f ca="1">IF(B1249="","",CONCATENATE(OFFSET(List1!C$11,tisk!A1248,0),"
",OFFSET(List1!D$11,tisk!A1248,0),"
",OFFSET(List1!E$11,tisk!A1248,0),"
",OFFSET(List1!F$11,tisk!A1248,0)))</f>
        <v/>
      </c>
      <c r="D1249" s="64" t="str">
        <f ca="1">IF(B1249="","",OFFSET(List1!L$11,tisk!A1248,0))</f>
        <v/>
      </c>
      <c r="E1249" s="199" t="str">
        <f ca="1">IF(B1249="","",OFFSET(List1!O$11,tisk!A1248,0))</f>
        <v/>
      </c>
      <c r="F1249" s="48" t="str">
        <f ca="1">IF(B1249="","",OFFSET(List1!P$11,tisk!A1248,0))</f>
        <v/>
      </c>
      <c r="G1249" s="191" t="str">
        <f ca="1">IF(B1249="","",OFFSET(List1!R$11,tisk!A1248,0))</f>
        <v/>
      </c>
      <c r="H1249" s="200" t="str">
        <f ca="1">IF(B1249="","",OFFSET(List1!S$11,tisk!A1248,0))</f>
        <v/>
      </c>
      <c r="I1249" s="198" t="str">
        <f ca="1">IF(B1249="","",OFFSET(List1!T$11,tisk!A1248,0))</f>
        <v/>
      </c>
      <c r="J1249" s="198" t="str">
        <f ca="1">IF(B1249="","",OFFSET(List1!U$11,tisk!A1248,0))</f>
        <v/>
      </c>
      <c r="K1249" s="198" t="str">
        <f ca="1">IF(B1249="","",OFFSET(List1!V$11,tisk!A1248,0))</f>
        <v/>
      </c>
      <c r="L1249" s="198" t="str">
        <f ca="1">IF(B1249="","",OFFSET(List1!W$11,tisk!A1248,0))</f>
        <v/>
      </c>
      <c r="M1249" s="191" t="str">
        <f ca="1">IF(B1249="","",OFFSET(List1!X$11,tisk!A1248,0))</f>
        <v/>
      </c>
      <c r="N1249" s="176"/>
      <c r="O1249" s="176"/>
      <c r="P1249" s="176"/>
    </row>
    <row r="1250" spans="1:16" s="2" customFormat="1" x14ac:dyDescent="0.25">
      <c r="A1250" s="51"/>
      <c r="B1250" s="198"/>
      <c r="C1250" s="3" t="str">
        <f ca="1">IF(B1249="","",CONCATENATE("Okres ",OFFSET(List1!G$11,tisk!A1248,0),"
","Právní forma","
",OFFSET(List1!H$11,tisk!A1248,0),"
","IČO ",OFFSET(List1!I$11,tisk!A1248,0),"
 ","B.Ú. ",OFFSET(List1!J$11,tisk!A1248,0)))</f>
        <v/>
      </c>
      <c r="D1250" s="5" t="str">
        <f ca="1">IF(B1249="","",OFFSET(List1!M$11,tisk!A1248,0))</f>
        <v/>
      </c>
      <c r="E1250" s="199"/>
      <c r="F1250" s="47"/>
      <c r="G1250" s="191"/>
      <c r="H1250" s="200"/>
      <c r="I1250" s="198"/>
      <c r="J1250" s="198"/>
      <c r="K1250" s="198"/>
      <c r="L1250" s="198"/>
      <c r="M1250" s="191"/>
      <c r="N1250" s="176"/>
      <c r="O1250" s="176"/>
      <c r="P1250" s="176"/>
    </row>
    <row r="1251" spans="1:16" s="2" customFormat="1" x14ac:dyDescent="0.25">
      <c r="A1251" s="51">
        <f>ROW()/3-1</f>
        <v>416</v>
      </c>
      <c r="B1251" s="198"/>
      <c r="C1251" s="3" t="str">
        <f ca="1">IF(B1249="","",CONCATENATE("Zástupce","
",OFFSET(List1!K$11,tisk!A1248,0)))</f>
        <v/>
      </c>
      <c r="D1251" s="5" t="str">
        <f ca="1">IF(B1249="","",CONCATENATE("Dotace bude použita na:",OFFSET(List1!N$11,tisk!A1248,0)))</f>
        <v/>
      </c>
      <c r="E1251" s="199"/>
      <c r="F1251" s="48" t="str">
        <f ca="1">IF(B1249="","",OFFSET(List1!Q$11,tisk!A1248,0))</f>
        <v/>
      </c>
      <c r="G1251" s="191"/>
      <c r="H1251" s="200"/>
      <c r="I1251" s="198"/>
      <c r="J1251" s="198"/>
      <c r="K1251" s="198"/>
      <c r="L1251" s="198"/>
      <c r="M1251" s="191"/>
      <c r="N1251" s="176"/>
      <c r="O1251" s="176"/>
      <c r="P1251" s="176"/>
    </row>
    <row r="1252" spans="1:16" s="2" customFormat="1" x14ac:dyDescent="0.25">
      <c r="A1252" s="51"/>
      <c r="B1252" s="198" t="str">
        <f ca="1">IF(OFFSET(List1!B$11,tisk!A1251,0)&gt;0,OFFSET(List1!B$11,tisk!A1251,0),"")</f>
        <v/>
      </c>
      <c r="C1252" s="3" t="str">
        <f ca="1">IF(B1252="","",CONCATENATE(OFFSET(List1!C$11,tisk!A1251,0),"
",OFFSET(List1!D$11,tisk!A1251,0),"
",OFFSET(List1!E$11,tisk!A1251,0),"
",OFFSET(List1!F$11,tisk!A1251,0)))</f>
        <v/>
      </c>
      <c r="D1252" s="64" t="str">
        <f ca="1">IF(B1252="","",OFFSET(List1!L$11,tisk!A1251,0))</f>
        <v/>
      </c>
      <c r="E1252" s="199" t="str">
        <f ca="1">IF(B1252="","",OFFSET(List1!O$11,tisk!A1251,0))</f>
        <v/>
      </c>
      <c r="F1252" s="48" t="str">
        <f ca="1">IF(B1252="","",OFFSET(List1!P$11,tisk!A1251,0))</f>
        <v/>
      </c>
      <c r="G1252" s="191" t="str">
        <f ca="1">IF(B1252="","",OFFSET(List1!R$11,tisk!A1251,0))</f>
        <v/>
      </c>
      <c r="H1252" s="200" t="str">
        <f ca="1">IF(B1252="","",OFFSET(List1!S$11,tisk!A1251,0))</f>
        <v/>
      </c>
      <c r="I1252" s="198" t="str">
        <f ca="1">IF(B1252="","",OFFSET(List1!T$11,tisk!A1251,0))</f>
        <v/>
      </c>
      <c r="J1252" s="198" t="str">
        <f ca="1">IF(B1252="","",OFFSET(List1!U$11,tisk!A1251,0))</f>
        <v/>
      </c>
      <c r="K1252" s="198" t="str">
        <f ca="1">IF(B1252="","",OFFSET(List1!V$11,tisk!A1251,0))</f>
        <v/>
      </c>
      <c r="L1252" s="198" t="str">
        <f ca="1">IF(B1252="","",OFFSET(List1!W$11,tisk!A1251,0))</f>
        <v/>
      </c>
      <c r="M1252" s="191" t="str">
        <f ca="1">IF(B1252="","",OFFSET(List1!X$11,tisk!A1251,0))</f>
        <v/>
      </c>
      <c r="N1252" s="176"/>
      <c r="O1252" s="176"/>
      <c r="P1252" s="176"/>
    </row>
    <row r="1253" spans="1:16" s="2" customFormat="1" x14ac:dyDescent="0.25">
      <c r="A1253" s="51"/>
      <c r="B1253" s="198"/>
      <c r="C1253" s="3" t="str">
        <f ca="1">IF(B1252="","",CONCATENATE("Okres ",OFFSET(List1!G$11,tisk!A1251,0),"
","Právní forma","
",OFFSET(List1!H$11,tisk!A1251,0),"
","IČO ",OFFSET(List1!I$11,tisk!A1251,0),"
 ","B.Ú. ",OFFSET(List1!J$11,tisk!A1251,0)))</f>
        <v/>
      </c>
      <c r="D1253" s="5" t="str">
        <f ca="1">IF(B1252="","",OFFSET(List1!M$11,tisk!A1251,0))</f>
        <v/>
      </c>
      <c r="E1253" s="199"/>
      <c r="F1253" s="47"/>
      <c r="G1253" s="191"/>
      <c r="H1253" s="200"/>
      <c r="I1253" s="198"/>
      <c r="J1253" s="198"/>
      <c r="K1253" s="198"/>
      <c r="L1253" s="198"/>
      <c r="M1253" s="191"/>
      <c r="N1253" s="176"/>
      <c r="O1253" s="176"/>
      <c r="P1253" s="176"/>
    </row>
    <row r="1254" spans="1:16" s="2" customFormat="1" x14ac:dyDescent="0.25">
      <c r="A1254" s="51">
        <f>ROW()/3-1</f>
        <v>417</v>
      </c>
      <c r="B1254" s="198"/>
      <c r="C1254" s="3" t="str">
        <f ca="1">IF(B1252="","",CONCATENATE("Zástupce","
",OFFSET(List1!K$11,tisk!A1251,0)))</f>
        <v/>
      </c>
      <c r="D1254" s="5" t="str">
        <f ca="1">IF(B1252="","",CONCATENATE("Dotace bude použita na:",OFFSET(List1!N$11,tisk!A1251,0)))</f>
        <v/>
      </c>
      <c r="E1254" s="199"/>
      <c r="F1254" s="48" t="str">
        <f ca="1">IF(B1252="","",OFFSET(List1!Q$11,tisk!A1251,0))</f>
        <v/>
      </c>
      <c r="G1254" s="191"/>
      <c r="H1254" s="200"/>
      <c r="I1254" s="198"/>
      <c r="J1254" s="198"/>
      <c r="K1254" s="198"/>
      <c r="L1254" s="198"/>
      <c r="M1254" s="191"/>
      <c r="N1254" s="176"/>
      <c r="O1254" s="176"/>
      <c r="P1254" s="176"/>
    </row>
    <row r="1255" spans="1:16" s="2" customFormat="1" x14ac:dyDescent="0.25">
      <c r="A1255" s="51"/>
      <c r="B1255" s="198" t="str">
        <f ca="1">IF(OFFSET(List1!B$11,tisk!A1254,0)&gt;0,OFFSET(List1!B$11,tisk!A1254,0),"")</f>
        <v/>
      </c>
      <c r="C1255" s="3" t="str">
        <f ca="1">IF(B1255="","",CONCATENATE(OFFSET(List1!C$11,tisk!A1254,0),"
",OFFSET(List1!D$11,tisk!A1254,0),"
",OFFSET(List1!E$11,tisk!A1254,0),"
",OFFSET(List1!F$11,tisk!A1254,0)))</f>
        <v/>
      </c>
      <c r="D1255" s="64" t="str">
        <f ca="1">IF(B1255="","",OFFSET(List1!L$11,tisk!A1254,0))</f>
        <v/>
      </c>
      <c r="E1255" s="199" t="str">
        <f ca="1">IF(B1255="","",OFFSET(List1!O$11,tisk!A1254,0))</f>
        <v/>
      </c>
      <c r="F1255" s="48" t="str">
        <f ca="1">IF(B1255="","",OFFSET(List1!P$11,tisk!A1254,0))</f>
        <v/>
      </c>
      <c r="G1255" s="191" t="str">
        <f ca="1">IF(B1255="","",OFFSET(List1!R$11,tisk!A1254,0))</f>
        <v/>
      </c>
      <c r="H1255" s="200" t="str">
        <f ca="1">IF(B1255="","",OFFSET(List1!S$11,tisk!A1254,0))</f>
        <v/>
      </c>
      <c r="I1255" s="198" t="str">
        <f ca="1">IF(B1255="","",OFFSET(List1!T$11,tisk!A1254,0))</f>
        <v/>
      </c>
      <c r="J1255" s="198" t="str">
        <f ca="1">IF(B1255="","",OFFSET(List1!U$11,tisk!A1254,0))</f>
        <v/>
      </c>
      <c r="K1255" s="198" t="str">
        <f ca="1">IF(B1255="","",OFFSET(List1!V$11,tisk!A1254,0))</f>
        <v/>
      </c>
      <c r="L1255" s="198" t="str">
        <f ca="1">IF(B1255="","",OFFSET(List1!W$11,tisk!A1254,0))</f>
        <v/>
      </c>
      <c r="M1255" s="191" t="str">
        <f ca="1">IF(B1255="","",OFFSET(List1!X$11,tisk!A1254,0))</f>
        <v/>
      </c>
      <c r="N1255" s="176"/>
      <c r="O1255" s="176"/>
      <c r="P1255" s="176"/>
    </row>
    <row r="1256" spans="1:16" s="2" customFormat="1" x14ac:dyDescent="0.25">
      <c r="A1256" s="51"/>
      <c r="B1256" s="198"/>
      <c r="C1256" s="3" t="str">
        <f ca="1">IF(B1255="","",CONCATENATE("Okres ",OFFSET(List1!G$11,tisk!A1254,0),"
","Právní forma","
",OFFSET(List1!H$11,tisk!A1254,0),"
","IČO ",OFFSET(List1!I$11,tisk!A1254,0),"
 ","B.Ú. ",OFFSET(List1!J$11,tisk!A1254,0)))</f>
        <v/>
      </c>
      <c r="D1256" s="5" t="str">
        <f ca="1">IF(B1255="","",OFFSET(List1!M$11,tisk!A1254,0))</f>
        <v/>
      </c>
      <c r="E1256" s="199"/>
      <c r="F1256" s="47"/>
      <c r="G1256" s="191"/>
      <c r="H1256" s="200"/>
      <c r="I1256" s="198"/>
      <c r="J1256" s="198"/>
      <c r="K1256" s="198"/>
      <c r="L1256" s="198"/>
      <c r="M1256" s="191"/>
      <c r="N1256" s="176"/>
      <c r="O1256" s="176"/>
      <c r="P1256" s="176"/>
    </row>
    <row r="1257" spans="1:16" s="2" customFormat="1" x14ac:dyDescent="0.25">
      <c r="A1257" s="51">
        <f>ROW()/3-1</f>
        <v>418</v>
      </c>
      <c r="B1257" s="198"/>
      <c r="C1257" s="3" t="str">
        <f ca="1">IF(B1255="","",CONCATENATE("Zástupce","
",OFFSET(List1!K$11,tisk!A1254,0)))</f>
        <v/>
      </c>
      <c r="D1257" s="5" t="str">
        <f ca="1">IF(B1255="","",CONCATENATE("Dotace bude použita na:",OFFSET(List1!N$11,tisk!A1254,0)))</f>
        <v/>
      </c>
      <c r="E1257" s="199"/>
      <c r="F1257" s="48" t="str">
        <f ca="1">IF(B1255="","",OFFSET(List1!Q$11,tisk!A1254,0))</f>
        <v/>
      </c>
      <c r="G1257" s="191"/>
      <c r="H1257" s="200"/>
      <c r="I1257" s="198"/>
      <c r="J1257" s="198"/>
      <c r="K1257" s="198"/>
      <c r="L1257" s="198"/>
      <c r="M1257" s="191"/>
      <c r="N1257" s="176"/>
      <c r="O1257" s="176"/>
      <c r="P1257" s="176"/>
    </row>
    <row r="1258" spans="1:16" s="2" customFormat="1" x14ac:dyDescent="0.25">
      <c r="A1258" s="51"/>
      <c r="B1258" s="198" t="str">
        <f ca="1">IF(OFFSET(List1!B$11,tisk!A1257,0)&gt;0,OFFSET(List1!B$11,tisk!A1257,0),"")</f>
        <v/>
      </c>
      <c r="C1258" s="3" t="str">
        <f ca="1">IF(B1258="","",CONCATENATE(OFFSET(List1!C$11,tisk!A1257,0),"
",OFFSET(List1!D$11,tisk!A1257,0),"
",OFFSET(List1!E$11,tisk!A1257,0),"
",OFFSET(List1!F$11,tisk!A1257,0)))</f>
        <v/>
      </c>
      <c r="D1258" s="64" t="str">
        <f ca="1">IF(B1258="","",OFFSET(List1!L$11,tisk!A1257,0))</f>
        <v/>
      </c>
      <c r="E1258" s="199" t="str">
        <f ca="1">IF(B1258="","",OFFSET(List1!O$11,tisk!A1257,0))</f>
        <v/>
      </c>
      <c r="F1258" s="48" t="str">
        <f ca="1">IF(B1258="","",OFFSET(List1!P$11,tisk!A1257,0))</f>
        <v/>
      </c>
      <c r="G1258" s="191" t="str">
        <f ca="1">IF(B1258="","",OFFSET(List1!R$11,tisk!A1257,0))</f>
        <v/>
      </c>
      <c r="H1258" s="200" t="str">
        <f ca="1">IF(B1258="","",OFFSET(List1!S$11,tisk!A1257,0))</f>
        <v/>
      </c>
      <c r="I1258" s="198" t="str">
        <f ca="1">IF(B1258="","",OFFSET(List1!T$11,tisk!A1257,0))</f>
        <v/>
      </c>
      <c r="J1258" s="198" t="str">
        <f ca="1">IF(B1258="","",OFFSET(List1!U$11,tisk!A1257,0))</f>
        <v/>
      </c>
      <c r="K1258" s="198" t="str">
        <f ca="1">IF(B1258="","",OFFSET(List1!V$11,tisk!A1257,0))</f>
        <v/>
      </c>
      <c r="L1258" s="198" t="str">
        <f ca="1">IF(B1258="","",OFFSET(List1!W$11,tisk!A1257,0))</f>
        <v/>
      </c>
      <c r="M1258" s="191" t="str">
        <f ca="1">IF(B1258="","",OFFSET(List1!X$11,tisk!A1257,0))</f>
        <v/>
      </c>
      <c r="N1258" s="176"/>
      <c r="O1258" s="176"/>
      <c r="P1258" s="176"/>
    </row>
    <row r="1259" spans="1:16" s="2" customFormat="1" x14ac:dyDescent="0.25">
      <c r="A1259" s="51"/>
      <c r="B1259" s="198"/>
      <c r="C1259" s="3" t="str">
        <f ca="1">IF(B1258="","",CONCATENATE("Okres ",OFFSET(List1!G$11,tisk!A1257,0),"
","Právní forma","
",OFFSET(List1!H$11,tisk!A1257,0),"
","IČO ",OFFSET(List1!I$11,tisk!A1257,0),"
 ","B.Ú. ",OFFSET(List1!J$11,tisk!A1257,0)))</f>
        <v/>
      </c>
      <c r="D1259" s="5" t="str">
        <f ca="1">IF(B1258="","",OFFSET(List1!M$11,tisk!A1257,0))</f>
        <v/>
      </c>
      <c r="E1259" s="199"/>
      <c r="F1259" s="47"/>
      <c r="G1259" s="191"/>
      <c r="H1259" s="200"/>
      <c r="I1259" s="198"/>
      <c r="J1259" s="198"/>
      <c r="K1259" s="198"/>
      <c r="L1259" s="198"/>
      <c r="M1259" s="191"/>
      <c r="N1259" s="176"/>
      <c r="O1259" s="176"/>
      <c r="P1259" s="176"/>
    </row>
    <row r="1260" spans="1:16" s="2" customFormat="1" x14ac:dyDescent="0.25">
      <c r="A1260" s="51">
        <f>ROW()/3-1</f>
        <v>419</v>
      </c>
      <c r="B1260" s="198"/>
      <c r="C1260" s="3" t="str">
        <f ca="1">IF(B1258="","",CONCATENATE("Zástupce","
",OFFSET(List1!K$11,tisk!A1257,0)))</f>
        <v/>
      </c>
      <c r="D1260" s="5" t="str">
        <f ca="1">IF(B1258="","",CONCATENATE("Dotace bude použita na:",OFFSET(List1!N$11,tisk!A1257,0)))</f>
        <v/>
      </c>
      <c r="E1260" s="199"/>
      <c r="F1260" s="48" t="str">
        <f ca="1">IF(B1258="","",OFFSET(List1!Q$11,tisk!A1257,0))</f>
        <v/>
      </c>
      <c r="G1260" s="191"/>
      <c r="H1260" s="200"/>
      <c r="I1260" s="198"/>
      <c r="J1260" s="198"/>
      <c r="K1260" s="198"/>
      <c r="L1260" s="198"/>
      <c r="M1260" s="191"/>
      <c r="N1260" s="176"/>
      <c r="O1260" s="176"/>
      <c r="P1260" s="176"/>
    </row>
    <row r="1261" spans="1:16" s="2" customFormat="1" x14ac:dyDescent="0.25">
      <c r="A1261" s="51"/>
      <c r="B1261" s="198" t="str">
        <f ca="1">IF(OFFSET(List1!B$11,tisk!A1260,0)&gt;0,OFFSET(List1!B$11,tisk!A1260,0),"")</f>
        <v/>
      </c>
      <c r="C1261" s="3" t="str">
        <f ca="1">IF(B1261="","",CONCATENATE(OFFSET(List1!C$11,tisk!A1260,0),"
",OFFSET(List1!D$11,tisk!A1260,0),"
",OFFSET(List1!E$11,tisk!A1260,0),"
",OFFSET(List1!F$11,tisk!A1260,0)))</f>
        <v/>
      </c>
      <c r="D1261" s="64" t="str">
        <f ca="1">IF(B1261="","",OFFSET(List1!L$11,tisk!A1260,0))</f>
        <v/>
      </c>
      <c r="E1261" s="199" t="str">
        <f ca="1">IF(B1261="","",OFFSET(List1!O$11,tisk!A1260,0))</f>
        <v/>
      </c>
      <c r="F1261" s="48" t="str">
        <f ca="1">IF(B1261="","",OFFSET(List1!P$11,tisk!A1260,0))</f>
        <v/>
      </c>
      <c r="G1261" s="191" t="str">
        <f ca="1">IF(B1261="","",OFFSET(List1!R$11,tisk!A1260,0))</f>
        <v/>
      </c>
      <c r="H1261" s="200" t="str">
        <f ca="1">IF(B1261="","",OFFSET(List1!S$11,tisk!A1260,0))</f>
        <v/>
      </c>
      <c r="I1261" s="198" t="str">
        <f ca="1">IF(B1261="","",OFFSET(List1!T$11,tisk!A1260,0))</f>
        <v/>
      </c>
      <c r="J1261" s="198" t="str">
        <f ca="1">IF(B1261="","",OFFSET(List1!U$11,tisk!A1260,0))</f>
        <v/>
      </c>
      <c r="K1261" s="198" t="str">
        <f ca="1">IF(B1261="","",OFFSET(List1!V$11,tisk!A1260,0))</f>
        <v/>
      </c>
      <c r="L1261" s="198" t="str">
        <f ca="1">IF(B1261="","",OFFSET(List1!W$11,tisk!A1260,0))</f>
        <v/>
      </c>
      <c r="M1261" s="191" t="str">
        <f ca="1">IF(B1261="","",OFFSET(List1!X$11,tisk!A1260,0))</f>
        <v/>
      </c>
      <c r="N1261" s="176"/>
      <c r="O1261" s="176"/>
      <c r="P1261" s="176"/>
    </row>
    <row r="1262" spans="1:16" s="2" customFormat="1" x14ac:dyDescent="0.25">
      <c r="A1262" s="51"/>
      <c r="B1262" s="198"/>
      <c r="C1262" s="3" t="str">
        <f ca="1">IF(B1261="","",CONCATENATE("Okres ",OFFSET(List1!G$11,tisk!A1260,0),"
","Právní forma","
",OFFSET(List1!H$11,tisk!A1260,0),"
","IČO ",OFFSET(List1!I$11,tisk!A1260,0),"
 ","B.Ú. ",OFFSET(List1!J$11,tisk!A1260,0)))</f>
        <v/>
      </c>
      <c r="D1262" s="5" t="str">
        <f ca="1">IF(B1261="","",OFFSET(List1!M$11,tisk!A1260,0))</f>
        <v/>
      </c>
      <c r="E1262" s="199"/>
      <c r="F1262" s="47"/>
      <c r="G1262" s="191"/>
      <c r="H1262" s="200"/>
      <c r="I1262" s="198"/>
      <c r="J1262" s="198"/>
      <c r="K1262" s="198"/>
      <c r="L1262" s="198"/>
      <c r="M1262" s="191"/>
      <c r="N1262" s="176"/>
      <c r="O1262" s="176"/>
      <c r="P1262" s="176"/>
    </row>
    <row r="1263" spans="1:16" s="2" customFormat="1" x14ac:dyDescent="0.25">
      <c r="A1263" s="51">
        <f>ROW()/3-1</f>
        <v>420</v>
      </c>
      <c r="B1263" s="198"/>
      <c r="C1263" s="3" t="str">
        <f ca="1">IF(B1261="","",CONCATENATE("Zástupce","
",OFFSET(List1!K$11,tisk!A1260,0)))</f>
        <v/>
      </c>
      <c r="D1263" s="5" t="str">
        <f ca="1">IF(B1261="","",CONCATENATE("Dotace bude použita na:",OFFSET(List1!N$11,tisk!A1260,0)))</f>
        <v/>
      </c>
      <c r="E1263" s="199"/>
      <c r="F1263" s="48" t="str">
        <f ca="1">IF(B1261="","",OFFSET(List1!Q$11,tisk!A1260,0))</f>
        <v/>
      </c>
      <c r="G1263" s="191"/>
      <c r="H1263" s="200"/>
      <c r="I1263" s="198"/>
      <c r="J1263" s="198"/>
      <c r="K1263" s="198"/>
      <c r="L1263" s="198"/>
      <c r="M1263" s="191"/>
      <c r="N1263" s="176"/>
      <c r="O1263" s="176"/>
      <c r="P1263" s="176"/>
    </row>
    <row r="1264" spans="1:16" s="2" customFormat="1" x14ac:dyDescent="0.25">
      <c r="A1264" s="51"/>
      <c r="B1264" s="198" t="str">
        <f ca="1">IF(OFFSET(List1!B$11,tisk!A1263,0)&gt;0,OFFSET(List1!B$11,tisk!A1263,0),"")</f>
        <v/>
      </c>
      <c r="C1264" s="3" t="str">
        <f ca="1">IF(B1264="","",CONCATENATE(OFFSET(List1!C$11,tisk!A1263,0),"
",OFFSET(List1!D$11,tisk!A1263,0),"
",OFFSET(List1!E$11,tisk!A1263,0),"
",OFFSET(List1!F$11,tisk!A1263,0)))</f>
        <v/>
      </c>
      <c r="D1264" s="64" t="str">
        <f ca="1">IF(B1264="","",OFFSET(List1!L$11,tisk!A1263,0))</f>
        <v/>
      </c>
      <c r="E1264" s="199" t="str">
        <f ca="1">IF(B1264="","",OFFSET(List1!O$11,tisk!A1263,0))</f>
        <v/>
      </c>
      <c r="F1264" s="48" t="str">
        <f ca="1">IF(B1264="","",OFFSET(List1!P$11,tisk!A1263,0))</f>
        <v/>
      </c>
      <c r="G1264" s="191" t="str">
        <f ca="1">IF(B1264="","",OFFSET(List1!R$11,tisk!A1263,0))</f>
        <v/>
      </c>
      <c r="H1264" s="200" t="str">
        <f ca="1">IF(B1264="","",OFFSET(List1!S$11,tisk!A1263,0))</f>
        <v/>
      </c>
      <c r="I1264" s="198" t="str">
        <f ca="1">IF(B1264="","",OFFSET(List1!T$11,tisk!A1263,0))</f>
        <v/>
      </c>
      <c r="J1264" s="198" t="str">
        <f ca="1">IF(B1264="","",OFFSET(List1!U$11,tisk!A1263,0))</f>
        <v/>
      </c>
      <c r="K1264" s="198" t="str">
        <f ca="1">IF(B1264="","",OFFSET(List1!V$11,tisk!A1263,0))</f>
        <v/>
      </c>
      <c r="L1264" s="198" t="str">
        <f ca="1">IF(B1264="","",OFFSET(List1!W$11,tisk!A1263,0))</f>
        <v/>
      </c>
      <c r="M1264" s="191" t="str">
        <f ca="1">IF(B1264="","",OFFSET(List1!X$11,tisk!A1263,0))</f>
        <v/>
      </c>
      <c r="N1264" s="176"/>
      <c r="O1264" s="176"/>
      <c r="P1264" s="176"/>
    </row>
    <row r="1265" spans="1:16" s="2" customFormat="1" x14ac:dyDescent="0.25">
      <c r="A1265" s="51"/>
      <c r="B1265" s="198"/>
      <c r="C1265" s="3" t="str">
        <f ca="1">IF(B1264="","",CONCATENATE("Okres ",OFFSET(List1!G$11,tisk!A1263,0),"
","Právní forma","
",OFFSET(List1!H$11,tisk!A1263,0),"
","IČO ",OFFSET(List1!I$11,tisk!A1263,0),"
 ","B.Ú. ",OFFSET(List1!J$11,tisk!A1263,0)))</f>
        <v/>
      </c>
      <c r="D1265" s="5" t="str">
        <f ca="1">IF(B1264="","",OFFSET(List1!M$11,tisk!A1263,0))</f>
        <v/>
      </c>
      <c r="E1265" s="199"/>
      <c r="F1265" s="47"/>
      <c r="G1265" s="191"/>
      <c r="H1265" s="200"/>
      <c r="I1265" s="198"/>
      <c r="J1265" s="198"/>
      <c r="K1265" s="198"/>
      <c r="L1265" s="198"/>
      <c r="M1265" s="191"/>
      <c r="N1265" s="176"/>
      <c r="O1265" s="176"/>
      <c r="P1265" s="176"/>
    </row>
    <row r="1266" spans="1:16" s="2" customFormat="1" x14ac:dyDescent="0.25">
      <c r="A1266" s="51">
        <f>ROW()/3-1</f>
        <v>421</v>
      </c>
      <c r="B1266" s="198"/>
      <c r="C1266" s="3" t="str">
        <f ca="1">IF(B1264="","",CONCATENATE("Zástupce","
",OFFSET(List1!K$11,tisk!A1263,0)))</f>
        <v/>
      </c>
      <c r="D1266" s="5" t="str">
        <f ca="1">IF(B1264="","",CONCATENATE("Dotace bude použita na:",OFFSET(List1!N$11,tisk!A1263,0)))</f>
        <v/>
      </c>
      <c r="E1266" s="199"/>
      <c r="F1266" s="48" t="str">
        <f ca="1">IF(B1264="","",OFFSET(List1!Q$11,tisk!A1263,0))</f>
        <v/>
      </c>
      <c r="G1266" s="191"/>
      <c r="H1266" s="200"/>
      <c r="I1266" s="198"/>
      <c r="J1266" s="198"/>
      <c r="K1266" s="198"/>
      <c r="L1266" s="198"/>
      <c r="M1266" s="191"/>
      <c r="N1266" s="176"/>
      <c r="O1266" s="176"/>
      <c r="P1266" s="176"/>
    </row>
    <row r="1267" spans="1:16" s="2" customFormat="1" x14ac:dyDescent="0.25">
      <c r="A1267" s="51"/>
      <c r="B1267" s="198" t="str">
        <f ca="1">IF(OFFSET(List1!B$11,tisk!A1266,0)&gt;0,OFFSET(List1!B$11,tisk!A1266,0),"")</f>
        <v/>
      </c>
      <c r="C1267" s="3" t="str">
        <f ca="1">IF(B1267="","",CONCATENATE(OFFSET(List1!C$11,tisk!A1266,0),"
",OFFSET(List1!D$11,tisk!A1266,0),"
",OFFSET(List1!E$11,tisk!A1266,0),"
",OFFSET(List1!F$11,tisk!A1266,0)))</f>
        <v/>
      </c>
      <c r="D1267" s="64" t="str">
        <f ca="1">IF(B1267="","",OFFSET(List1!L$11,tisk!A1266,0))</f>
        <v/>
      </c>
      <c r="E1267" s="199" t="str">
        <f ca="1">IF(B1267="","",OFFSET(List1!O$11,tisk!A1266,0))</f>
        <v/>
      </c>
      <c r="F1267" s="48" t="str">
        <f ca="1">IF(B1267="","",OFFSET(List1!P$11,tisk!A1266,0))</f>
        <v/>
      </c>
      <c r="G1267" s="191" t="str">
        <f ca="1">IF(B1267="","",OFFSET(List1!R$11,tisk!A1266,0))</f>
        <v/>
      </c>
      <c r="H1267" s="200" t="str">
        <f ca="1">IF(B1267="","",OFFSET(List1!S$11,tisk!A1266,0))</f>
        <v/>
      </c>
      <c r="I1267" s="198" t="str">
        <f ca="1">IF(B1267="","",OFFSET(List1!T$11,tisk!A1266,0))</f>
        <v/>
      </c>
      <c r="J1267" s="198" t="str">
        <f ca="1">IF(B1267="","",OFFSET(List1!U$11,tisk!A1266,0))</f>
        <v/>
      </c>
      <c r="K1267" s="198" t="str">
        <f ca="1">IF(B1267="","",OFFSET(List1!V$11,tisk!A1266,0))</f>
        <v/>
      </c>
      <c r="L1267" s="198" t="str">
        <f ca="1">IF(B1267="","",OFFSET(List1!W$11,tisk!A1266,0))</f>
        <v/>
      </c>
      <c r="M1267" s="191" t="str">
        <f ca="1">IF(B1267="","",OFFSET(List1!X$11,tisk!A1266,0))</f>
        <v/>
      </c>
      <c r="N1267" s="176"/>
      <c r="O1267" s="176"/>
      <c r="P1267" s="176"/>
    </row>
    <row r="1268" spans="1:16" s="2" customFormat="1" x14ac:dyDescent="0.25">
      <c r="A1268" s="51"/>
      <c r="B1268" s="198"/>
      <c r="C1268" s="3" t="str">
        <f ca="1">IF(B1267="","",CONCATENATE("Okres ",OFFSET(List1!G$11,tisk!A1266,0),"
","Právní forma","
",OFFSET(List1!H$11,tisk!A1266,0),"
","IČO ",OFFSET(List1!I$11,tisk!A1266,0),"
 ","B.Ú. ",OFFSET(List1!J$11,tisk!A1266,0)))</f>
        <v/>
      </c>
      <c r="D1268" s="5" t="str">
        <f ca="1">IF(B1267="","",OFFSET(List1!M$11,tisk!A1266,0))</f>
        <v/>
      </c>
      <c r="E1268" s="199"/>
      <c r="F1268" s="47"/>
      <c r="G1268" s="191"/>
      <c r="H1268" s="200"/>
      <c r="I1268" s="198"/>
      <c r="J1268" s="198"/>
      <c r="K1268" s="198"/>
      <c r="L1268" s="198"/>
      <c r="M1268" s="191"/>
      <c r="N1268" s="176"/>
      <c r="O1268" s="176"/>
      <c r="P1268" s="176"/>
    </row>
    <row r="1269" spans="1:16" s="2" customFormat="1" x14ac:dyDescent="0.25">
      <c r="A1269" s="51">
        <f>ROW()/3-1</f>
        <v>422</v>
      </c>
      <c r="B1269" s="198"/>
      <c r="C1269" s="3" t="str">
        <f ca="1">IF(B1267="","",CONCATENATE("Zástupce","
",OFFSET(List1!K$11,tisk!A1266,0)))</f>
        <v/>
      </c>
      <c r="D1269" s="5" t="str">
        <f ca="1">IF(B1267="","",CONCATENATE("Dotace bude použita na:",OFFSET(List1!N$11,tisk!A1266,0)))</f>
        <v/>
      </c>
      <c r="E1269" s="199"/>
      <c r="F1269" s="48" t="str">
        <f ca="1">IF(B1267="","",OFFSET(List1!Q$11,tisk!A1266,0))</f>
        <v/>
      </c>
      <c r="G1269" s="191"/>
      <c r="H1269" s="200"/>
      <c r="I1269" s="198"/>
      <c r="J1269" s="198"/>
      <c r="K1269" s="198"/>
      <c r="L1269" s="198"/>
      <c r="M1269" s="191"/>
      <c r="N1269" s="176"/>
      <c r="O1269" s="176"/>
      <c r="P1269" s="176"/>
    </row>
    <row r="1270" spans="1:16" s="2" customFormat="1" x14ac:dyDescent="0.25">
      <c r="A1270" s="51"/>
      <c r="B1270" s="198" t="str">
        <f ca="1">IF(OFFSET(List1!B$11,tisk!A1269,0)&gt;0,OFFSET(List1!B$11,tisk!A1269,0),"")</f>
        <v/>
      </c>
      <c r="C1270" s="3" t="str">
        <f ca="1">IF(B1270="","",CONCATENATE(OFFSET(List1!C$11,tisk!A1269,0),"
",OFFSET(List1!D$11,tisk!A1269,0),"
",OFFSET(List1!E$11,tisk!A1269,0),"
",OFFSET(List1!F$11,tisk!A1269,0)))</f>
        <v/>
      </c>
      <c r="D1270" s="64" t="str">
        <f ca="1">IF(B1270="","",OFFSET(List1!L$11,tisk!A1269,0))</f>
        <v/>
      </c>
      <c r="E1270" s="199" t="str">
        <f ca="1">IF(B1270="","",OFFSET(List1!O$11,tisk!A1269,0))</f>
        <v/>
      </c>
      <c r="F1270" s="48" t="str">
        <f ca="1">IF(B1270="","",OFFSET(List1!P$11,tisk!A1269,0))</f>
        <v/>
      </c>
      <c r="G1270" s="191" t="str">
        <f ca="1">IF(B1270="","",OFFSET(List1!R$11,tisk!A1269,0))</f>
        <v/>
      </c>
      <c r="H1270" s="200" t="str">
        <f ca="1">IF(B1270="","",OFFSET(List1!S$11,tisk!A1269,0))</f>
        <v/>
      </c>
      <c r="I1270" s="198" t="str">
        <f ca="1">IF(B1270="","",OFFSET(List1!T$11,tisk!A1269,0))</f>
        <v/>
      </c>
      <c r="J1270" s="198" t="str">
        <f ca="1">IF(B1270="","",OFFSET(List1!U$11,tisk!A1269,0))</f>
        <v/>
      </c>
      <c r="K1270" s="198" t="str">
        <f ca="1">IF(B1270="","",OFFSET(List1!V$11,tisk!A1269,0))</f>
        <v/>
      </c>
      <c r="L1270" s="198" t="str">
        <f ca="1">IF(B1270="","",OFFSET(List1!W$11,tisk!A1269,0))</f>
        <v/>
      </c>
      <c r="M1270" s="191" t="str">
        <f ca="1">IF(B1270="","",OFFSET(List1!X$11,tisk!A1269,0))</f>
        <v/>
      </c>
      <c r="N1270" s="176"/>
      <c r="O1270" s="176"/>
      <c r="P1270" s="176"/>
    </row>
    <row r="1271" spans="1:16" s="2" customFormat="1" x14ac:dyDescent="0.25">
      <c r="A1271" s="51"/>
      <c r="B1271" s="198"/>
      <c r="C1271" s="3" t="str">
        <f ca="1">IF(B1270="","",CONCATENATE("Okres ",OFFSET(List1!G$11,tisk!A1269,0),"
","Právní forma","
",OFFSET(List1!H$11,tisk!A1269,0),"
","IČO ",OFFSET(List1!I$11,tisk!A1269,0),"
 ","B.Ú. ",OFFSET(List1!J$11,tisk!A1269,0)))</f>
        <v/>
      </c>
      <c r="D1271" s="5" t="str">
        <f ca="1">IF(B1270="","",OFFSET(List1!M$11,tisk!A1269,0))</f>
        <v/>
      </c>
      <c r="E1271" s="199"/>
      <c r="F1271" s="47"/>
      <c r="G1271" s="191"/>
      <c r="H1271" s="200"/>
      <c r="I1271" s="198"/>
      <c r="J1271" s="198"/>
      <c r="K1271" s="198"/>
      <c r="L1271" s="198"/>
      <c r="M1271" s="191"/>
      <c r="N1271" s="176"/>
      <c r="O1271" s="176"/>
      <c r="P1271" s="176"/>
    </row>
    <row r="1272" spans="1:16" s="2" customFormat="1" x14ac:dyDescent="0.25">
      <c r="A1272" s="51">
        <f>ROW()/3-1</f>
        <v>423</v>
      </c>
      <c r="B1272" s="198"/>
      <c r="C1272" s="3" t="str">
        <f ca="1">IF(B1270="","",CONCATENATE("Zástupce","
",OFFSET(List1!K$11,tisk!A1269,0)))</f>
        <v/>
      </c>
      <c r="D1272" s="5" t="str">
        <f ca="1">IF(B1270="","",CONCATENATE("Dotace bude použita na:",OFFSET(List1!N$11,tisk!A1269,0)))</f>
        <v/>
      </c>
      <c r="E1272" s="199"/>
      <c r="F1272" s="48" t="str">
        <f ca="1">IF(B1270="","",OFFSET(List1!Q$11,tisk!A1269,0))</f>
        <v/>
      </c>
      <c r="G1272" s="191"/>
      <c r="H1272" s="200"/>
      <c r="I1272" s="198"/>
      <c r="J1272" s="198"/>
      <c r="K1272" s="198"/>
      <c r="L1272" s="198"/>
      <c r="M1272" s="191"/>
      <c r="N1272" s="176"/>
      <c r="O1272" s="176"/>
      <c r="P1272" s="176"/>
    </row>
    <row r="1273" spans="1:16" s="2" customFormat="1" x14ac:dyDescent="0.25">
      <c r="A1273" s="51"/>
      <c r="B1273" s="198" t="str">
        <f ca="1">IF(OFFSET(List1!B$11,tisk!A1272,0)&gt;0,OFFSET(List1!B$11,tisk!A1272,0),"")</f>
        <v/>
      </c>
      <c r="C1273" s="3" t="str">
        <f ca="1">IF(B1273="","",CONCATENATE(OFFSET(List1!C$11,tisk!A1272,0),"
",OFFSET(List1!D$11,tisk!A1272,0),"
",OFFSET(List1!E$11,tisk!A1272,0),"
",OFFSET(List1!F$11,tisk!A1272,0)))</f>
        <v/>
      </c>
      <c r="D1273" s="64" t="str">
        <f ca="1">IF(B1273="","",OFFSET(List1!L$11,tisk!A1272,0))</f>
        <v/>
      </c>
      <c r="E1273" s="199" t="str">
        <f ca="1">IF(B1273="","",OFFSET(List1!O$11,tisk!A1272,0))</f>
        <v/>
      </c>
      <c r="F1273" s="48" t="str">
        <f ca="1">IF(B1273="","",OFFSET(List1!P$11,tisk!A1272,0))</f>
        <v/>
      </c>
      <c r="G1273" s="191" t="str">
        <f ca="1">IF(B1273="","",OFFSET(List1!R$11,tisk!A1272,0))</f>
        <v/>
      </c>
      <c r="H1273" s="200" t="str">
        <f ca="1">IF(B1273="","",OFFSET(List1!S$11,tisk!A1272,0))</f>
        <v/>
      </c>
      <c r="I1273" s="198" t="str">
        <f ca="1">IF(B1273="","",OFFSET(List1!T$11,tisk!A1272,0))</f>
        <v/>
      </c>
      <c r="J1273" s="198" t="str">
        <f ca="1">IF(B1273="","",OFFSET(List1!U$11,tisk!A1272,0))</f>
        <v/>
      </c>
      <c r="K1273" s="198" t="str">
        <f ca="1">IF(B1273="","",OFFSET(List1!V$11,tisk!A1272,0))</f>
        <v/>
      </c>
      <c r="L1273" s="198" t="str">
        <f ca="1">IF(B1273="","",OFFSET(List1!W$11,tisk!A1272,0))</f>
        <v/>
      </c>
      <c r="M1273" s="191" t="str">
        <f ca="1">IF(B1273="","",OFFSET(List1!X$11,tisk!A1272,0))</f>
        <v/>
      </c>
      <c r="N1273" s="176"/>
      <c r="O1273" s="176"/>
      <c r="P1273" s="176"/>
    </row>
    <row r="1274" spans="1:16" s="2" customFormat="1" x14ac:dyDescent="0.25">
      <c r="A1274" s="51"/>
      <c r="B1274" s="198"/>
      <c r="C1274" s="3" t="str">
        <f ca="1">IF(B1273="","",CONCATENATE("Okres ",OFFSET(List1!G$11,tisk!A1272,0),"
","Právní forma","
",OFFSET(List1!H$11,tisk!A1272,0),"
","IČO ",OFFSET(List1!I$11,tisk!A1272,0),"
 ","B.Ú. ",OFFSET(List1!J$11,tisk!A1272,0)))</f>
        <v/>
      </c>
      <c r="D1274" s="5" t="str">
        <f ca="1">IF(B1273="","",OFFSET(List1!M$11,tisk!A1272,0))</f>
        <v/>
      </c>
      <c r="E1274" s="199"/>
      <c r="F1274" s="47"/>
      <c r="G1274" s="191"/>
      <c r="H1274" s="200"/>
      <c r="I1274" s="198"/>
      <c r="J1274" s="198"/>
      <c r="K1274" s="198"/>
      <c r="L1274" s="198"/>
      <c r="M1274" s="191"/>
      <c r="N1274" s="176"/>
      <c r="O1274" s="176"/>
      <c r="P1274" s="176"/>
    </row>
    <row r="1275" spans="1:16" s="2" customFormat="1" x14ac:dyDescent="0.25">
      <c r="A1275" s="51">
        <f>ROW()/3-1</f>
        <v>424</v>
      </c>
      <c r="B1275" s="198"/>
      <c r="C1275" s="3" t="str">
        <f ca="1">IF(B1273="","",CONCATENATE("Zástupce","
",OFFSET(List1!K$11,tisk!A1272,0)))</f>
        <v/>
      </c>
      <c r="D1275" s="5" t="str">
        <f ca="1">IF(B1273="","",CONCATENATE("Dotace bude použita na:",OFFSET(List1!N$11,tisk!A1272,0)))</f>
        <v/>
      </c>
      <c r="E1275" s="199"/>
      <c r="F1275" s="48" t="str">
        <f ca="1">IF(B1273="","",OFFSET(List1!Q$11,tisk!A1272,0))</f>
        <v/>
      </c>
      <c r="G1275" s="191"/>
      <c r="H1275" s="200"/>
      <c r="I1275" s="198"/>
      <c r="J1275" s="198"/>
      <c r="K1275" s="198"/>
      <c r="L1275" s="198"/>
      <c r="M1275" s="191"/>
      <c r="N1275" s="176"/>
      <c r="O1275" s="176"/>
      <c r="P1275" s="176"/>
    </row>
    <row r="1276" spans="1:16" s="2" customFormat="1" x14ac:dyDescent="0.25">
      <c r="A1276" s="51"/>
      <c r="B1276" s="198" t="str">
        <f ca="1">IF(OFFSET(List1!B$11,tisk!A1275,0)&gt;0,OFFSET(List1!B$11,tisk!A1275,0),"")</f>
        <v/>
      </c>
      <c r="C1276" s="3" t="str">
        <f ca="1">IF(B1276="","",CONCATENATE(OFFSET(List1!C$11,tisk!A1275,0),"
",OFFSET(List1!D$11,tisk!A1275,0),"
",OFFSET(List1!E$11,tisk!A1275,0),"
",OFFSET(List1!F$11,tisk!A1275,0)))</f>
        <v/>
      </c>
      <c r="D1276" s="64" t="str">
        <f ca="1">IF(B1276="","",OFFSET(List1!L$11,tisk!A1275,0))</f>
        <v/>
      </c>
      <c r="E1276" s="199" t="str">
        <f ca="1">IF(B1276="","",OFFSET(List1!O$11,tisk!A1275,0))</f>
        <v/>
      </c>
      <c r="F1276" s="48" t="str">
        <f ca="1">IF(B1276="","",OFFSET(List1!P$11,tisk!A1275,0))</f>
        <v/>
      </c>
      <c r="G1276" s="191" t="str">
        <f ca="1">IF(B1276="","",OFFSET(List1!R$11,tisk!A1275,0))</f>
        <v/>
      </c>
      <c r="H1276" s="200" t="str">
        <f ca="1">IF(B1276="","",OFFSET(List1!S$11,tisk!A1275,0))</f>
        <v/>
      </c>
      <c r="I1276" s="198" t="str">
        <f ca="1">IF(B1276="","",OFFSET(List1!T$11,tisk!A1275,0))</f>
        <v/>
      </c>
      <c r="J1276" s="198" t="str">
        <f ca="1">IF(B1276="","",OFFSET(List1!U$11,tisk!A1275,0))</f>
        <v/>
      </c>
      <c r="K1276" s="198" t="str">
        <f ca="1">IF(B1276="","",OFFSET(List1!V$11,tisk!A1275,0))</f>
        <v/>
      </c>
      <c r="L1276" s="198" t="str">
        <f ca="1">IF(B1276="","",OFFSET(List1!W$11,tisk!A1275,0))</f>
        <v/>
      </c>
      <c r="M1276" s="191" t="str">
        <f ca="1">IF(B1276="","",OFFSET(List1!X$11,tisk!A1275,0))</f>
        <v/>
      </c>
      <c r="N1276" s="176"/>
      <c r="O1276" s="176"/>
      <c r="P1276" s="176"/>
    </row>
    <row r="1277" spans="1:16" s="2" customFormat="1" x14ac:dyDescent="0.25">
      <c r="A1277" s="51"/>
      <c r="B1277" s="198"/>
      <c r="C1277" s="3" t="str">
        <f ca="1">IF(B1276="","",CONCATENATE("Okres ",OFFSET(List1!G$11,tisk!A1275,0),"
","Právní forma","
",OFFSET(List1!H$11,tisk!A1275,0),"
","IČO ",OFFSET(List1!I$11,tisk!A1275,0),"
 ","B.Ú. ",OFFSET(List1!J$11,tisk!A1275,0)))</f>
        <v/>
      </c>
      <c r="D1277" s="5" t="str">
        <f ca="1">IF(B1276="","",OFFSET(List1!M$11,tisk!A1275,0))</f>
        <v/>
      </c>
      <c r="E1277" s="199"/>
      <c r="F1277" s="47"/>
      <c r="G1277" s="191"/>
      <c r="H1277" s="200"/>
      <c r="I1277" s="198"/>
      <c r="J1277" s="198"/>
      <c r="K1277" s="198"/>
      <c r="L1277" s="198"/>
      <c r="M1277" s="191"/>
      <c r="N1277" s="176"/>
      <c r="O1277" s="176"/>
      <c r="P1277" s="176"/>
    </row>
    <row r="1278" spans="1:16" s="2" customFormat="1" x14ac:dyDescent="0.25">
      <c r="A1278" s="51">
        <f>ROW()/3-1</f>
        <v>425</v>
      </c>
      <c r="B1278" s="198"/>
      <c r="C1278" s="3" t="str">
        <f ca="1">IF(B1276="","",CONCATENATE("Zástupce","
",OFFSET(List1!K$11,tisk!A1275,0)))</f>
        <v/>
      </c>
      <c r="D1278" s="5" t="str">
        <f ca="1">IF(B1276="","",CONCATENATE("Dotace bude použita na:",OFFSET(List1!N$11,tisk!A1275,0)))</f>
        <v/>
      </c>
      <c r="E1278" s="199"/>
      <c r="F1278" s="48" t="str">
        <f ca="1">IF(B1276="","",OFFSET(List1!Q$11,tisk!A1275,0))</f>
        <v/>
      </c>
      <c r="G1278" s="191"/>
      <c r="H1278" s="200"/>
      <c r="I1278" s="198"/>
      <c r="J1278" s="198"/>
      <c r="K1278" s="198"/>
      <c r="L1278" s="198"/>
      <c r="M1278" s="191"/>
      <c r="N1278" s="176"/>
      <c r="O1278" s="176"/>
      <c r="P1278" s="176"/>
    </row>
    <row r="1279" spans="1:16" s="2" customFormat="1" x14ac:dyDescent="0.25">
      <c r="A1279" s="51"/>
      <c r="B1279" s="198" t="str">
        <f ca="1">IF(OFFSET(List1!B$11,tisk!A1278,0)&gt;0,OFFSET(List1!B$11,tisk!A1278,0),"")</f>
        <v/>
      </c>
      <c r="C1279" s="3" t="str">
        <f ca="1">IF(B1279="","",CONCATENATE(OFFSET(List1!C$11,tisk!A1278,0),"
",OFFSET(List1!D$11,tisk!A1278,0),"
",OFFSET(List1!E$11,tisk!A1278,0),"
",OFFSET(List1!F$11,tisk!A1278,0)))</f>
        <v/>
      </c>
      <c r="D1279" s="64" t="str">
        <f ca="1">IF(B1279="","",OFFSET(List1!L$11,tisk!A1278,0))</f>
        <v/>
      </c>
      <c r="E1279" s="199" t="str">
        <f ca="1">IF(B1279="","",OFFSET(List1!O$11,tisk!A1278,0))</f>
        <v/>
      </c>
      <c r="F1279" s="48" t="str">
        <f ca="1">IF(B1279="","",OFFSET(List1!P$11,tisk!A1278,0))</f>
        <v/>
      </c>
      <c r="G1279" s="191" t="str">
        <f ca="1">IF(B1279="","",OFFSET(List1!R$11,tisk!A1278,0))</f>
        <v/>
      </c>
      <c r="H1279" s="200" t="str">
        <f ca="1">IF(B1279="","",OFFSET(List1!S$11,tisk!A1278,0))</f>
        <v/>
      </c>
      <c r="I1279" s="198" t="str">
        <f ca="1">IF(B1279="","",OFFSET(List1!T$11,tisk!A1278,0))</f>
        <v/>
      </c>
      <c r="J1279" s="198" t="str">
        <f ca="1">IF(B1279="","",OFFSET(List1!U$11,tisk!A1278,0))</f>
        <v/>
      </c>
      <c r="K1279" s="198" t="str">
        <f ca="1">IF(B1279="","",OFFSET(List1!V$11,tisk!A1278,0))</f>
        <v/>
      </c>
      <c r="L1279" s="198" t="str">
        <f ca="1">IF(B1279="","",OFFSET(List1!W$11,tisk!A1278,0))</f>
        <v/>
      </c>
      <c r="M1279" s="191" t="str">
        <f ca="1">IF(B1279="","",OFFSET(List1!X$11,tisk!A1278,0))</f>
        <v/>
      </c>
      <c r="N1279" s="176"/>
      <c r="O1279" s="176"/>
      <c r="P1279" s="176"/>
    </row>
    <row r="1280" spans="1:16" s="2" customFormat="1" x14ac:dyDescent="0.25">
      <c r="A1280" s="51"/>
      <c r="B1280" s="198"/>
      <c r="C1280" s="3" t="str">
        <f ca="1">IF(B1279="","",CONCATENATE("Okres ",OFFSET(List1!G$11,tisk!A1278,0),"
","Právní forma","
",OFFSET(List1!H$11,tisk!A1278,0),"
","IČO ",OFFSET(List1!I$11,tisk!A1278,0),"
 ","B.Ú. ",OFFSET(List1!J$11,tisk!A1278,0)))</f>
        <v/>
      </c>
      <c r="D1280" s="5" t="str">
        <f ca="1">IF(B1279="","",OFFSET(List1!M$11,tisk!A1278,0))</f>
        <v/>
      </c>
      <c r="E1280" s="199"/>
      <c r="F1280" s="47"/>
      <c r="G1280" s="191"/>
      <c r="H1280" s="200"/>
      <c r="I1280" s="198"/>
      <c r="J1280" s="198"/>
      <c r="K1280" s="198"/>
      <c r="L1280" s="198"/>
      <c r="M1280" s="191"/>
      <c r="N1280" s="176"/>
      <c r="O1280" s="176"/>
      <c r="P1280" s="176"/>
    </row>
    <row r="1281" spans="1:16" s="2" customFormat="1" x14ac:dyDescent="0.25">
      <c r="A1281" s="51">
        <f>ROW()/3-1</f>
        <v>426</v>
      </c>
      <c r="B1281" s="198"/>
      <c r="C1281" s="3" t="str">
        <f ca="1">IF(B1279="","",CONCATENATE("Zástupce","
",OFFSET(List1!K$11,tisk!A1278,0)))</f>
        <v/>
      </c>
      <c r="D1281" s="5" t="str">
        <f ca="1">IF(B1279="","",CONCATENATE("Dotace bude použita na:",OFFSET(List1!N$11,tisk!A1278,0)))</f>
        <v/>
      </c>
      <c r="E1281" s="199"/>
      <c r="F1281" s="48" t="str">
        <f ca="1">IF(B1279="","",OFFSET(List1!Q$11,tisk!A1278,0))</f>
        <v/>
      </c>
      <c r="G1281" s="191"/>
      <c r="H1281" s="200"/>
      <c r="I1281" s="198"/>
      <c r="J1281" s="198"/>
      <c r="K1281" s="198"/>
      <c r="L1281" s="198"/>
      <c r="M1281" s="191"/>
      <c r="N1281" s="176"/>
      <c r="O1281" s="176"/>
      <c r="P1281" s="176"/>
    </row>
    <row r="1282" spans="1:16" s="2" customFormat="1" x14ac:dyDescent="0.25">
      <c r="A1282" s="51"/>
      <c r="B1282" s="198" t="str">
        <f ca="1">IF(OFFSET(List1!B$11,tisk!A1281,0)&gt;0,OFFSET(List1!B$11,tisk!A1281,0),"")</f>
        <v/>
      </c>
      <c r="C1282" s="3" t="str">
        <f ca="1">IF(B1282="","",CONCATENATE(OFFSET(List1!C$11,tisk!A1281,0),"
",OFFSET(List1!D$11,tisk!A1281,0),"
",OFFSET(List1!E$11,tisk!A1281,0),"
",OFFSET(List1!F$11,tisk!A1281,0)))</f>
        <v/>
      </c>
      <c r="D1282" s="64" t="str">
        <f ca="1">IF(B1282="","",OFFSET(List1!L$11,tisk!A1281,0))</f>
        <v/>
      </c>
      <c r="E1282" s="199" t="str">
        <f ca="1">IF(B1282="","",OFFSET(List1!O$11,tisk!A1281,0))</f>
        <v/>
      </c>
      <c r="F1282" s="48" t="str">
        <f ca="1">IF(B1282="","",OFFSET(List1!P$11,tisk!A1281,0))</f>
        <v/>
      </c>
      <c r="G1282" s="191" t="str">
        <f ca="1">IF(B1282="","",OFFSET(List1!R$11,tisk!A1281,0))</f>
        <v/>
      </c>
      <c r="H1282" s="200" t="str">
        <f ca="1">IF(B1282="","",OFFSET(List1!S$11,tisk!A1281,0))</f>
        <v/>
      </c>
      <c r="I1282" s="198" t="str">
        <f ca="1">IF(B1282="","",OFFSET(List1!T$11,tisk!A1281,0))</f>
        <v/>
      </c>
      <c r="J1282" s="198" t="str">
        <f ca="1">IF(B1282="","",OFFSET(List1!U$11,tisk!A1281,0))</f>
        <v/>
      </c>
      <c r="K1282" s="198" t="str">
        <f ca="1">IF(B1282="","",OFFSET(List1!V$11,tisk!A1281,0))</f>
        <v/>
      </c>
      <c r="L1282" s="198" t="str">
        <f ca="1">IF(B1282="","",OFFSET(List1!W$11,tisk!A1281,0))</f>
        <v/>
      </c>
      <c r="M1282" s="191" t="str">
        <f ca="1">IF(B1282="","",OFFSET(List1!X$11,tisk!A1281,0))</f>
        <v/>
      </c>
      <c r="N1282" s="176"/>
      <c r="O1282" s="176"/>
      <c r="P1282" s="176"/>
    </row>
    <row r="1283" spans="1:16" s="2" customFormat="1" x14ac:dyDescent="0.25">
      <c r="A1283" s="51"/>
      <c r="B1283" s="198"/>
      <c r="C1283" s="3" t="str">
        <f ca="1">IF(B1282="","",CONCATENATE("Okres ",OFFSET(List1!G$11,tisk!A1281,0),"
","Právní forma","
",OFFSET(List1!H$11,tisk!A1281,0),"
","IČO ",OFFSET(List1!I$11,tisk!A1281,0),"
 ","B.Ú. ",OFFSET(List1!J$11,tisk!A1281,0)))</f>
        <v/>
      </c>
      <c r="D1283" s="5" t="str">
        <f ca="1">IF(B1282="","",OFFSET(List1!M$11,tisk!A1281,0))</f>
        <v/>
      </c>
      <c r="E1283" s="199"/>
      <c r="F1283" s="47"/>
      <c r="G1283" s="191"/>
      <c r="H1283" s="200"/>
      <c r="I1283" s="198"/>
      <c r="J1283" s="198"/>
      <c r="K1283" s="198"/>
      <c r="L1283" s="198"/>
      <c r="M1283" s="191"/>
      <c r="N1283" s="176"/>
      <c r="O1283" s="176"/>
      <c r="P1283" s="176"/>
    </row>
    <row r="1284" spans="1:16" s="2" customFormat="1" x14ac:dyDescent="0.25">
      <c r="A1284" s="51">
        <f>ROW()/3-1</f>
        <v>427</v>
      </c>
      <c r="B1284" s="198"/>
      <c r="C1284" s="3" t="str">
        <f ca="1">IF(B1282="","",CONCATENATE("Zástupce","
",OFFSET(List1!K$11,tisk!A1281,0)))</f>
        <v/>
      </c>
      <c r="D1284" s="5" t="str">
        <f ca="1">IF(B1282="","",CONCATENATE("Dotace bude použita na:",OFFSET(List1!N$11,tisk!A1281,0)))</f>
        <v/>
      </c>
      <c r="E1284" s="199"/>
      <c r="F1284" s="48" t="str">
        <f ca="1">IF(B1282="","",OFFSET(List1!Q$11,tisk!A1281,0))</f>
        <v/>
      </c>
      <c r="G1284" s="191"/>
      <c r="H1284" s="200"/>
      <c r="I1284" s="198"/>
      <c r="J1284" s="198"/>
      <c r="K1284" s="198"/>
      <c r="L1284" s="198"/>
      <c r="M1284" s="191"/>
      <c r="N1284" s="176"/>
      <c r="O1284" s="176"/>
      <c r="P1284" s="176"/>
    </row>
    <row r="1285" spans="1:16" s="2" customFormat="1" x14ac:dyDescent="0.25">
      <c r="A1285" s="51"/>
      <c r="B1285" s="198" t="str">
        <f ca="1">IF(OFFSET(List1!B$11,tisk!A1284,0)&gt;0,OFFSET(List1!B$11,tisk!A1284,0),"")</f>
        <v/>
      </c>
      <c r="C1285" s="3" t="str">
        <f ca="1">IF(B1285="","",CONCATENATE(OFFSET(List1!C$11,tisk!A1284,0),"
",OFFSET(List1!D$11,tisk!A1284,0),"
",OFFSET(List1!E$11,tisk!A1284,0),"
",OFFSET(List1!F$11,tisk!A1284,0)))</f>
        <v/>
      </c>
      <c r="D1285" s="64" t="str">
        <f ca="1">IF(B1285="","",OFFSET(List1!L$11,tisk!A1284,0))</f>
        <v/>
      </c>
      <c r="E1285" s="199" t="str">
        <f ca="1">IF(B1285="","",OFFSET(List1!O$11,tisk!A1284,0))</f>
        <v/>
      </c>
      <c r="F1285" s="48" t="str">
        <f ca="1">IF(B1285="","",OFFSET(List1!P$11,tisk!A1284,0))</f>
        <v/>
      </c>
      <c r="G1285" s="191" t="str">
        <f ca="1">IF(B1285="","",OFFSET(List1!R$11,tisk!A1284,0))</f>
        <v/>
      </c>
      <c r="H1285" s="200" t="str">
        <f ca="1">IF(B1285="","",OFFSET(List1!S$11,tisk!A1284,0))</f>
        <v/>
      </c>
      <c r="I1285" s="198" t="str">
        <f ca="1">IF(B1285="","",OFFSET(List1!T$11,tisk!A1284,0))</f>
        <v/>
      </c>
      <c r="J1285" s="198" t="str">
        <f ca="1">IF(B1285="","",OFFSET(List1!U$11,tisk!A1284,0))</f>
        <v/>
      </c>
      <c r="K1285" s="198" t="str">
        <f ca="1">IF(B1285="","",OFFSET(List1!V$11,tisk!A1284,0))</f>
        <v/>
      </c>
      <c r="L1285" s="198" t="str">
        <f ca="1">IF(B1285="","",OFFSET(List1!W$11,tisk!A1284,0))</f>
        <v/>
      </c>
      <c r="M1285" s="191" t="str">
        <f ca="1">IF(B1285="","",OFFSET(List1!X$11,tisk!A1284,0))</f>
        <v/>
      </c>
      <c r="N1285" s="176"/>
      <c r="O1285" s="176"/>
      <c r="P1285" s="176"/>
    </row>
    <row r="1286" spans="1:16" s="2" customFormat="1" x14ac:dyDescent="0.25">
      <c r="A1286" s="51"/>
      <c r="B1286" s="198"/>
      <c r="C1286" s="3" t="str">
        <f ca="1">IF(B1285="","",CONCATENATE("Okres ",OFFSET(List1!G$11,tisk!A1284,0),"
","Právní forma","
",OFFSET(List1!H$11,tisk!A1284,0),"
","IČO ",OFFSET(List1!I$11,tisk!A1284,0),"
 ","B.Ú. ",OFFSET(List1!J$11,tisk!A1284,0)))</f>
        <v/>
      </c>
      <c r="D1286" s="5" t="str">
        <f ca="1">IF(B1285="","",OFFSET(List1!M$11,tisk!A1284,0))</f>
        <v/>
      </c>
      <c r="E1286" s="199"/>
      <c r="F1286" s="47"/>
      <c r="G1286" s="191"/>
      <c r="H1286" s="200"/>
      <c r="I1286" s="198"/>
      <c r="J1286" s="198"/>
      <c r="K1286" s="198"/>
      <c r="L1286" s="198"/>
      <c r="M1286" s="191"/>
      <c r="N1286" s="176"/>
      <c r="O1286" s="176"/>
      <c r="P1286" s="176"/>
    </row>
    <row r="1287" spans="1:16" s="2" customFormat="1" x14ac:dyDescent="0.25">
      <c r="A1287" s="51">
        <f>ROW()/3-1</f>
        <v>428</v>
      </c>
      <c r="B1287" s="198"/>
      <c r="C1287" s="3" t="str">
        <f ca="1">IF(B1285="","",CONCATENATE("Zástupce","
",OFFSET(List1!K$11,tisk!A1284,0)))</f>
        <v/>
      </c>
      <c r="D1287" s="5" t="str">
        <f ca="1">IF(B1285="","",CONCATENATE("Dotace bude použita na:",OFFSET(List1!N$11,tisk!A1284,0)))</f>
        <v/>
      </c>
      <c r="E1287" s="199"/>
      <c r="F1287" s="48" t="str">
        <f ca="1">IF(B1285="","",OFFSET(List1!Q$11,tisk!A1284,0))</f>
        <v/>
      </c>
      <c r="G1287" s="191"/>
      <c r="H1287" s="200"/>
      <c r="I1287" s="198"/>
      <c r="J1287" s="198"/>
      <c r="K1287" s="198"/>
      <c r="L1287" s="198"/>
      <c r="M1287" s="191"/>
      <c r="N1287" s="176"/>
      <c r="O1287" s="176"/>
      <c r="P1287" s="176"/>
    </row>
    <row r="1288" spans="1:16" s="2" customFormat="1" x14ac:dyDescent="0.25">
      <c r="A1288" s="51"/>
      <c r="B1288" s="198" t="str">
        <f ca="1">IF(OFFSET(List1!B$11,tisk!A1287,0)&gt;0,OFFSET(List1!B$11,tisk!A1287,0),"")</f>
        <v/>
      </c>
      <c r="C1288" s="3" t="str">
        <f ca="1">IF(B1288="","",CONCATENATE(OFFSET(List1!C$11,tisk!A1287,0),"
",OFFSET(List1!D$11,tisk!A1287,0),"
",OFFSET(List1!E$11,tisk!A1287,0),"
",OFFSET(List1!F$11,tisk!A1287,0)))</f>
        <v/>
      </c>
      <c r="D1288" s="64" t="str">
        <f ca="1">IF(B1288="","",OFFSET(List1!L$11,tisk!A1287,0))</f>
        <v/>
      </c>
      <c r="E1288" s="199" t="str">
        <f ca="1">IF(B1288="","",OFFSET(List1!O$11,tisk!A1287,0))</f>
        <v/>
      </c>
      <c r="F1288" s="48" t="str">
        <f ca="1">IF(B1288="","",OFFSET(List1!P$11,tisk!A1287,0))</f>
        <v/>
      </c>
      <c r="G1288" s="191" t="str">
        <f ca="1">IF(B1288="","",OFFSET(List1!R$11,tisk!A1287,0))</f>
        <v/>
      </c>
      <c r="H1288" s="200" t="str">
        <f ca="1">IF(B1288="","",OFFSET(List1!S$11,tisk!A1287,0))</f>
        <v/>
      </c>
      <c r="I1288" s="198" t="str">
        <f ca="1">IF(B1288="","",OFFSET(List1!T$11,tisk!A1287,0))</f>
        <v/>
      </c>
      <c r="J1288" s="198" t="str">
        <f ca="1">IF(B1288="","",OFFSET(List1!U$11,tisk!A1287,0))</f>
        <v/>
      </c>
      <c r="K1288" s="198" t="str">
        <f ca="1">IF(B1288="","",OFFSET(List1!V$11,tisk!A1287,0))</f>
        <v/>
      </c>
      <c r="L1288" s="198" t="str">
        <f ca="1">IF(B1288="","",OFFSET(List1!W$11,tisk!A1287,0))</f>
        <v/>
      </c>
      <c r="M1288" s="191" t="str">
        <f ca="1">IF(B1288="","",OFFSET(List1!X$11,tisk!A1287,0))</f>
        <v/>
      </c>
      <c r="N1288" s="176"/>
      <c r="O1288" s="176"/>
      <c r="P1288" s="176"/>
    </row>
    <row r="1289" spans="1:16" s="2" customFormat="1" x14ac:dyDescent="0.25">
      <c r="A1289" s="51"/>
      <c r="B1289" s="198"/>
      <c r="C1289" s="3" t="str">
        <f ca="1">IF(B1288="","",CONCATENATE("Okres ",OFFSET(List1!G$11,tisk!A1287,0),"
","Právní forma","
",OFFSET(List1!H$11,tisk!A1287,0),"
","IČO ",OFFSET(List1!I$11,tisk!A1287,0),"
 ","B.Ú. ",OFFSET(List1!J$11,tisk!A1287,0)))</f>
        <v/>
      </c>
      <c r="D1289" s="5" t="str">
        <f ca="1">IF(B1288="","",OFFSET(List1!M$11,tisk!A1287,0))</f>
        <v/>
      </c>
      <c r="E1289" s="199"/>
      <c r="F1289" s="47"/>
      <c r="G1289" s="191"/>
      <c r="H1289" s="200"/>
      <c r="I1289" s="198"/>
      <c r="J1289" s="198"/>
      <c r="K1289" s="198"/>
      <c r="L1289" s="198"/>
      <c r="M1289" s="191"/>
      <c r="N1289" s="176"/>
      <c r="O1289" s="176"/>
      <c r="P1289" s="176"/>
    </row>
    <row r="1290" spans="1:16" s="2" customFormat="1" x14ac:dyDescent="0.25">
      <c r="A1290" s="51">
        <f>ROW()/3-1</f>
        <v>429</v>
      </c>
      <c r="B1290" s="198"/>
      <c r="C1290" s="3" t="str">
        <f ca="1">IF(B1288="","",CONCATENATE("Zástupce","
",OFFSET(List1!K$11,tisk!A1287,0)))</f>
        <v/>
      </c>
      <c r="D1290" s="5" t="str">
        <f ca="1">IF(B1288="","",CONCATENATE("Dotace bude použita na:",OFFSET(List1!N$11,tisk!A1287,0)))</f>
        <v/>
      </c>
      <c r="E1290" s="199"/>
      <c r="F1290" s="48" t="str">
        <f ca="1">IF(B1288="","",OFFSET(List1!Q$11,tisk!A1287,0))</f>
        <v/>
      </c>
      <c r="G1290" s="191"/>
      <c r="H1290" s="200"/>
      <c r="I1290" s="198"/>
      <c r="J1290" s="198"/>
      <c r="K1290" s="198"/>
      <c r="L1290" s="198"/>
      <c r="M1290" s="191"/>
      <c r="N1290" s="176"/>
      <c r="O1290" s="176"/>
      <c r="P1290" s="176"/>
    </row>
    <row r="1291" spans="1:16" s="2" customFormat="1" x14ac:dyDescent="0.25">
      <c r="A1291" s="51"/>
      <c r="B1291" s="198" t="str">
        <f ca="1">IF(OFFSET(List1!B$11,tisk!A1290,0)&gt;0,OFFSET(List1!B$11,tisk!A1290,0),"")</f>
        <v/>
      </c>
      <c r="C1291" s="3" t="str">
        <f ca="1">IF(B1291="","",CONCATENATE(OFFSET(List1!C$11,tisk!A1290,0),"
",OFFSET(List1!D$11,tisk!A1290,0),"
",OFFSET(List1!E$11,tisk!A1290,0),"
",OFFSET(List1!F$11,tisk!A1290,0)))</f>
        <v/>
      </c>
      <c r="D1291" s="64" t="str">
        <f ca="1">IF(B1291="","",OFFSET(List1!L$11,tisk!A1290,0))</f>
        <v/>
      </c>
      <c r="E1291" s="199" t="str">
        <f ca="1">IF(B1291="","",OFFSET(List1!O$11,tisk!A1290,0))</f>
        <v/>
      </c>
      <c r="F1291" s="48" t="str">
        <f ca="1">IF(B1291="","",OFFSET(List1!P$11,tisk!A1290,0))</f>
        <v/>
      </c>
      <c r="G1291" s="191" t="str">
        <f ca="1">IF(B1291="","",OFFSET(List1!R$11,tisk!A1290,0))</f>
        <v/>
      </c>
      <c r="H1291" s="200" t="str">
        <f ca="1">IF(B1291="","",OFFSET(List1!S$11,tisk!A1290,0))</f>
        <v/>
      </c>
      <c r="I1291" s="198" t="str">
        <f ca="1">IF(B1291="","",OFFSET(List1!T$11,tisk!A1290,0))</f>
        <v/>
      </c>
      <c r="J1291" s="198" t="str">
        <f ca="1">IF(B1291="","",OFFSET(List1!U$11,tisk!A1290,0))</f>
        <v/>
      </c>
      <c r="K1291" s="198" t="str">
        <f ca="1">IF(B1291="","",OFFSET(List1!V$11,tisk!A1290,0))</f>
        <v/>
      </c>
      <c r="L1291" s="198" t="str">
        <f ca="1">IF(B1291="","",OFFSET(List1!W$11,tisk!A1290,0))</f>
        <v/>
      </c>
      <c r="M1291" s="191" t="str">
        <f ca="1">IF(B1291="","",OFFSET(List1!X$11,tisk!A1290,0))</f>
        <v/>
      </c>
      <c r="N1291" s="176"/>
      <c r="O1291" s="176"/>
      <c r="P1291" s="176"/>
    </row>
    <row r="1292" spans="1:16" s="2" customFormat="1" x14ac:dyDescent="0.25">
      <c r="A1292" s="51"/>
      <c r="B1292" s="198"/>
      <c r="C1292" s="3" t="str">
        <f ca="1">IF(B1291="","",CONCATENATE("Okres ",OFFSET(List1!G$11,tisk!A1290,0),"
","Právní forma","
",OFFSET(List1!H$11,tisk!A1290,0),"
","IČO ",OFFSET(List1!I$11,tisk!A1290,0),"
 ","B.Ú. ",OFFSET(List1!J$11,tisk!A1290,0)))</f>
        <v/>
      </c>
      <c r="D1292" s="5" t="str">
        <f ca="1">IF(B1291="","",OFFSET(List1!M$11,tisk!A1290,0))</f>
        <v/>
      </c>
      <c r="E1292" s="199"/>
      <c r="F1292" s="47"/>
      <c r="G1292" s="191"/>
      <c r="H1292" s="200"/>
      <c r="I1292" s="198"/>
      <c r="J1292" s="198"/>
      <c r="K1292" s="198"/>
      <c r="L1292" s="198"/>
      <c r="M1292" s="191"/>
      <c r="N1292" s="176"/>
      <c r="O1292" s="176"/>
      <c r="P1292" s="176"/>
    </row>
    <row r="1293" spans="1:16" s="2" customFormat="1" x14ac:dyDescent="0.25">
      <c r="A1293" s="51">
        <f>ROW()/3-1</f>
        <v>430</v>
      </c>
      <c r="B1293" s="198"/>
      <c r="C1293" s="3" t="str">
        <f ca="1">IF(B1291="","",CONCATENATE("Zástupce","
",OFFSET(List1!K$11,tisk!A1290,0)))</f>
        <v/>
      </c>
      <c r="D1293" s="5" t="str">
        <f ca="1">IF(B1291="","",CONCATENATE("Dotace bude použita na:",OFFSET(List1!N$11,tisk!A1290,0)))</f>
        <v/>
      </c>
      <c r="E1293" s="199"/>
      <c r="F1293" s="48" t="str">
        <f ca="1">IF(B1291="","",OFFSET(List1!Q$11,tisk!A1290,0))</f>
        <v/>
      </c>
      <c r="G1293" s="191"/>
      <c r="H1293" s="200"/>
      <c r="I1293" s="198"/>
      <c r="J1293" s="198"/>
      <c r="K1293" s="198"/>
      <c r="L1293" s="198"/>
      <c r="M1293" s="191"/>
      <c r="N1293" s="176"/>
      <c r="O1293" s="176"/>
      <c r="P1293" s="176"/>
    </row>
    <row r="1294" spans="1:16" s="2" customFormat="1" x14ac:dyDescent="0.25">
      <c r="A1294" s="51"/>
      <c r="B1294" s="198" t="str">
        <f ca="1">IF(OFFSET(List1!B$11,tisk!A1293,0)&gt;0,OFFSET(List1!B$11,tisk!A1293,0),"")</f>
        <v/>
      </c>
      <c r="C1294" s="3" t="str">
        <f ca="1">IF(B1294="","",CONCATENATE(OFFSET(List1!C$11,tisk!A1293,0),"
",OFFSET(List1!D$11,tisk!A1293,0),"
",OFFSET(List1!E$11,tisk!A1293,0),"
",OFFSET(List1!F$11,tisk!A1293,0)))</f>
        <v/>
      </c>
      <c r="D1294" s="64" t="str">
        <f ca="1">IF(B1294="","",OFFSET(List1!L$11,tisk!A1293,0))</f>
        <v/>
      </c>
      <c r="E1294" s="199" t="str">
        <f ca="1">IF(B1294="","",OFFSET(List1!O$11,tisk!A1293,0))</f>
        <v/>
      </c>
      <c r="F1294" s="48" t="str">
        <f ca="1">IF(B1294="","",OFFSET(List1!P$11,tisk!A1293,0))</f>
        <v/>
      </c>
      <c r="G1294" s="191" t="str">
        <f ca="1">IF(B1294="","",OFFSET(List1!R$11,tisk!A1293,0))</f>
        <v/>
      </c>
      <c r="H1294" s="200" t="str">
        <f ca="1">IF(B1294="","",OFFSET(List1!S$11,tisk!A1293,0))</f>
        <v/>
      </c>
      <c r="I1294" s="198" t="str">
        <f ca="1">IF(B1294="","",OFFSET(List1!T$11,tisk!A1293,0))</f>
        <v/>
      </c>
      <c r="J1294" s="198" t="str">
        <f ca="1">IF(B1294="","",OFFSET(List1!U$11,tisk!A1293,0))</f>
        <v/>
      </c>
      <c r="K1294" s="198" t="str">
        <f ca="1">IF(B1294="","",OFFSET(List1!V$11,tisk!A1293,0))</f>
        <v/>
      </c>
      <c r="L1294" s="198" t="str">
        <f ca="1">IF(B1294="","",OFFSET(List1!W$11,tisk!A1293,0))</f>
        <v/>
      </c>
      <c r="M1294" s="191" t="str">
        <f ca="1">IF(B1294="","",OFFSET(List1!X$11,tisk!A1293,0))</f>
        <v/>
      </c>
      <c r="N1294" s="176"/>
      <c r="O1294" s="176"/>
      <c r="P1294" s="176"/>
    </row>
    <row r="1295" spans="1:16" s="2" customFormat="1" x14ac:dyDescent="0.25">
      <c r="A1295" s="51"/>
      <c r="B1295" s="198"/>
      <c r="C1295" s="3" t="str">
        <f ca="1">IF(B1294="","",CONCATENATE("Okres ",OFFSET(List1!G$11,tisk!A1293,0),"
","Právní forma","
",OFFSET(List1!H$11,tisk!A1293,0),"
","IČO ",OFFSET(List1!I$11,tisk!A1293,0),"
 ","B.Ú. ",OFFSET(List1!J$11,tisk!A1293,0)))</f>
        <v/>
      </c>
      <c r="D1295" s="5" t="str">
        <f ca="1">IF(B1294="","",OFFSET(List1!M$11,tisk!A1293,0))</f>
        <v/>
      </c>
      <c r="E1295" s="199"/>
      <c r="F1295" s="47"/>
      <c r="G1295" s="191"/>
      <c r="H1295" s="200"/>
      <c r="I1295" s="198"/>
      <c r="J1295" s="198"/>
      <c r="K1295" s="198"/>
      <c r="L1295" s="198"/>
      <c r="M1295" s="191"/>
      <c r="N1295" s="176"/>
      <c r="O1295" s="176"/>
      <c r="P1295" s="176"/>
    </row>
    <row r="1296" spans="1:16" s="2" customFormat="1" x14ac:dyDescent="0.25">
      <c r="A1296" s="51">
        <f>ROW()/3-1</f>
        <v>431</v>
      </c>
      <c r="B1296" s="198"/>
      <c r="C1296" s="3" t="str">
        <f ca="1">IF(B1294="","",CONCATENATE("Zástupce","
",OFFSET(List1!K$11,tisk!A1293,0)))</f>
        <v/>
      </c>
      <c r="D1296" s="5" t="str">
        <f ca="1">IF(B1294="","",CONCATENATE("Dotace bude použita na:",OFFSET(List1!N$11,tisk!A1293,0)))</f>
        <v/>
      </c>
      <c r="E1296" s="199"/>
      <c r="F1296" s="48" t="str">
        <f ca="1">IF(B1294="","",OFFSET(List1!Q$11,tisk!A1293,0))</f>
        <v/>
      </c>
      <c r="G1296" s="191"/>
      <c r="H1296" s="200"/>
      <c r="I1296" s="198"/>
      <c r="J1296" s="198"/>
      <c r="K1296" s="198"/>
      <c r="L1296" s="198"/>
      <c r="M1296" s="191"/>
      <c r="N1296" s="176"/>
      <c r="O1296" s="176"/>
      <c r="P1296" s="176"/>
    </row>
    <row r="1297" spans="1:16" s="2" customFormat="1" x14ac:dyDescent="0.25">
      <c r="A1297" s="51"/>
      <c r="B1297" s="198" t="str">
        <f ca="1">IF(OFFSET(List1!B$11,tisk!A1296,0)&gt;0,OFFSET(List1!B$11,tisk!A1296,0),"")</f>
        <v/>
      </c>
      <c r="C1297" s="3" t="str">
        <f ca="1">IF(B1297="","",CONCATENATE(OFFSET(List1!C$11,tisk!A1296,0),"
",OFFSET(List1!D$11,tisk!A1296,0),"
",OFFSET(List1!E$11,tisk!A1296,0),"
",OFFSET(List1!F$11,tisk!A1296,0)))</f>
        <v/>
      </c>
      <c r="D1297" s="64" t="str">
        <f ca="1">IF(B1297="","",OFFSET(List1!L$11,tisk!A1296,0))</f>
        <v/>
      </c>
      <c r="E1297" s="199" t="str">
        <f ca="1">IF(B1297="","",OFFSET(List1!O$11,tisk!A1296,0))</f>
        <v/>
      </c>
      <c r="F1297" s="48" t="str">
        <f ca="1">IF(B1297="","",OFFSET(List1!P$11,tisk!A1296,0))</f>
        <v/>
      </c>
      <c r="G1297" s="191" t="str">
        <f ca="1">IF(B1297="","",OFFSET(List1!R$11,tisk!A1296,0))</f>
        <v/>
      </c>
      <c r="H1297" s="200" t="str">
        <f ca="1">IF(B1297="","",OFFSET(List1!S$11,tisk!A1296,0))</f>
        <v/>
      </c>
      <c r="I1297" s="198" t="str">
        <f ca="1">IF(B1297="","",OFFSET(List1!T$11,tisk!A1296,0))</f>
        <v/>
      </c>
      <c r="J1297" s="198" t="str">
        <f ca="1">IF(B1297="","",OFFSET(List1!U$11,tisk!A1296,0))</f>
        <v/>
      </c>
      <c r="K1297" s="198" t="str">
        <f ca="1">IF(B1297="","",OFFSET(List1!V$11,tisk!A1296,0))</f>
        <v/>
      </c>
      <c r="L1297" s="198" t="str">
        <f ca="1">IF(B1297="","",OFFSET(List1!W$11,tisk!A1296,0))</f>
        <v/>
      </c>
      <c r="M1297" s="191" t="str">
        <f ca="1">IF(B1297="","",OFFSET(List1!X$11,tisk!A1296,0))</f>
        <v/>
      </c>
      <c r="N1297" s="176"/>
      <c r="O1297" s="176"/>
      <c r="P1297" s="176"/>
    </row>
    <row r="1298" spans="1:16" s="2" customFormat="1" x14ac:dyDescent="0.25">
      <c r="A1298" s="51"/>
      <c r="B1298" s="198"/>
      <c r="C1298" s="3" t="str">
        <f ca="1">IF(B1297="","",CONCATENATE("Okres ",OFFSET(List1!G$11,tisk!A1296,0),"
","Právní forma","
",OFFSET(List1!H$11,tisk!A1296,0),"
","IČO ",OFFSET(List1!I$11,tisk!A1296,0),"
 ","B.Ú. ",OFFSET(List1!J$11,tisk!A1296,0)))</f>
        <v/>
      </c>
      <c r="D1298" s="5" t="str">
        <f ca="1">IF(B1297="","",OFFSET(List1!M$11,tisk!A1296,0))</f>
        <v/>
      </c>
      <c r="E1298" s="199"/>
      <c r="F1298" s="47"/>
      <c r="G1298" s="191"/>
      <c r="H1298" s="200"/>
      <c r="I1298" s="198"/>
      <c r="J1298" s="198"/>
      <c r="K1298" s="198"/>
      <c r="L1298" s="198"/>
      <c r="M1298" s="191"/>
      <c r="N1298" s="176"/>
      <c r="O1298" s="176"/>
      <c r="P1298" s="176"/>
    </row>
    <row r="1299" spans="1:16" s="2" customFormat="1" x14ac:dyDescent="0.25">
      <c r="A1299" s="51">
        <f>ROW()/3-1</f>
        <v>432</v>
      </c>
      <c r="B1299" s="198"/>
      <c r="C1299" s="3" t="str">
        <f ca="1">IF(B1297="","",CONCATENATE("Zástupce","
",OFFSET(List1!K$11,tisk!A1296,0)))</f>
        <v/>
      </c>
      <c r="D1299" s="5" t="str">
        <f ca="1">IF(B1297="","",CONCATENATE("Dotace bude použita na:",OFFSET(List1!N$11,tisk!A1296,0)))</f>
        <v/>
      </c>
      <c r="E1299" s="199"/>
      <c r="F1299" s="48" t="str">
        <f ca="1">IF(B1297="","",OFFSET(List1!Q$11,tisk!A1296,0))</f>
        <v/>
      </c>
      <c r="G1299" s="191"/>
      <c r="H1299" s="200"/>
      <c r="I1299" s="198"/>
      <c r="J1299" s="198"/>
      <c r="K1299" s="198"/>
      <c r="L1299" s="198"/>
      <c r="M1299" s="191"/>
      <c r="N1299" s="176"/>
      <c r="O1299" s="176"/>
      <c r="P1299" s="176"/>
    </row>
    <row r="1300" spans="1:16" s="2" customFormat="1" x14ac:dyDescent="0.25">
      <c r="A1300" s="51"/>
      <c r="B1300" s="198" t="str">
        <f ca="1">IF(OFFSET(List1!B$11,tisk!A1299,0)&gt;0,OFFSET(List1!B$11,tisk!A1299,0),"")</f>
        <v/>
      </c>
      <c r="C1300" s="3" t="str">
        <f ca="1">IF(B1300="","",CONCATENATE(OFFSET(List1!C$11,tisk!A1299,0),"
",OFFSET(List1!D$11,tisk!A1299,0),"
",OFFSET(List1!E$11,tisk!A1299,0),"
",OFFSET(List1!F$11,tisk!A1299,0)))</f>
        <v/>
      </c>
      <c r="D1300" s="64" t="str">
        <f ca="1">IF(B1300="","",OFFSET(List1!L$11,tisk!A1299,0))</f>
        <v/>
      </c>
      <c r="E1300" s="199" t="str">
        <f ca="1">IF(B1300="","",OFFSET(List1!O$11,tisk!A1299,0))</f>
        <v/>
      </c>
      <c r="F1300" s="48" t="str">
        <f ca="1">IF(B1300="","",OFFSET(List1!P$11,tisk!A1299,0))</f>
        <v/>
      </c>
      <c r="G1300" s="191" t="str">
        <f ca="1">IF(B1300="","",OFFSET(List1!R$11,tisk!A1299,0))</f>
        <v/>
      </c>
      <c r="H1300" s="200" t="str">
        <f ca="1">IF(B1300="","",OFFSET(List1!S$11,tisk!A1299,0))</f>
        <v/>
      </c>
      <c r="I1300" s="198" t="str">
        <f ca="1">IF(B1300="","",OFFSET(List1!T$11,tisk!A1299,0))</f>
        <v/>
      </c>
      <c r="J1300" s="198" t="str">
        <f ca="1">IF(B1300="","",OFFSET(List1!U$11,tisk!A1299,0))</f>
        <v/>
      </c>
      <c r="K1300" s="198" t="str">
        <f ca="1">IF(B1300="","",OFFSET(List1!V$11,tisk!A1299,0))</f>
        <v/>
      </c>
      <c r="L1300" s="198" t="str">
        <f ca="1">IF(B1300="","",OFFSET(List1!W$11,tisk!A1299,0))</f>
        <v/>
      </c>
      <c r="M1300" s="191" t="str">
        <f ca="1">IF(B1300="","",OFFSET(List1!X$11,tisk!A1299,0))</f>
        <v/>
      </c>
      <c r="N1300" s="176"/>
      <c r="O1300" s="176"/>
      <c r="P1300" s="176"/>
    </row>
    <row r="1301" spans="1:16" s="2" customFormat="1" x14ac:dyDescent="0.25">
      <c r="A1301" s="51"/>
      <c r="B1301" s="198"/>
      <c r="C1301" s="3" t="str">
        <f ca="1">IF(B1300="","",CONCATENATE("Okres ",OFFSET(List1!G$11,tisk!A1299,0),"
","Právní forma","
",OFFSET(List1!H$11,tisk!A1299,0),"
","IČO ",OFFSET(List1!I$11,tisk!A1299,0),"
 ","B.Ú. ",OFFSET(List1!J$11,tisk!A1299,0)))</f>
        <v/>
      </c>
      <c r="D1301" s="5" t="str">
        <f ca="1">IF(B1300="","",OFFSET(List1!M$11,tisk!A1299,0))</f>
        <v/>
      </c>
      <c r="E1301" s="199"/>
      <c r="F1301" s="47"/>
      <c r="G1301" s="191"/>
      <c r="H1301" s="200"/>
      <c r="I1301" s="198"/>
      <c r="J1301" s="198"/>
      <c r="K1301" s="198"/>
      <c r="L1301" s="198"/>
      <c r="M1301" s="191"/>
      <c r="N1301" s="176"/>
      <c r="O1301" s="176"/>
      <c r="P1301" s="176"/>
    </row>
    <row r="1302" spans="1:16" s="2" customFormat="1" x14ac:dyDescent="0.25">
      <c r="A1302" s="51">
        <f>ROW()/3-1</f>
        <v>433</v>
      </c>
      <c r="B1302" s="198"/>
      <c r="C1302" s="3" t="str">
        <f ca="1">IF(B1300="","",CONCATENATE("Zástupce","
",OFFSET(List1!K$11,tisk!A1299,0)))</f>
        <v/>
      </c>
      <c r="D1302" s="5" t="str">
        <f ca="1">IF(B1300="","",CONCATENATE("Dotace bude použita na:",OFFSET(List1!N$11,tisk!A1299,0)))</f>
        <v/>
      </c>
      <c r="E1302" s="199"/>
      <c r="F1302" s="48" t="str">
        <f ca="1">IF(B1300="","",OFFSET(List1!Q$11,tisk!A1299,0))</f>
        <v/>
      </c>
      <c r="G1302" s="191"/>
      <c r="H1302" s="200"/>
      <c r="I1302" s="198"/>
      <c r="J1302" s="198"/>
      <c r="K1302" s="198"/>
      <c r="L1302" s="198"/>
      <c r="M1302" s="191"/>
      <c r="N1302" s="176"/>
      <c r="O1302" s="176"/>
      <c r="P1302" s="176"/>
    </row>
    <row r="1303" spans="1:16" s="2" customFormat="1" x14ac:dyDescent="0.25">
      <c r="A1303" s="51"/>
      <c r="B1303" s="198" t="str">
        <f ca="1">IF(OFFSET(List1!B$11,tisk!A1302,0)&gt;0,OFFSET(List1!B$11,tisk!A1302,0),"")</f>
        <v/>
      </c>
      <c r="C1303" s="3" t="str">
        <f ca="1">IF(B1303="","",CONCATENATE(OFFSET(List1!C$11,tisk!A1302,0),"
",OFFSET(List1!D$11,tisk!A1302,0),"
",OFFSET(List1!E$11,tisk!A1302,0),"
",OFFSET(List1!F$11,tisk!A1302,0)))</f>
        <v/>
      </c>
      <c r="D1303" s="64" t="str">
        <f ca="1">IF(B1303="","",OFFSET(List1!L$11,tisk!A1302,0))</f>
        <v/>
      </c>
      <c r="E1303" s="199" t="str">
        <f ca="1">IF(B1303="","",OFFSET(List1!O$11,tisk!A1302,0))</f>
        <v/>
      </c>
      <c r="F1303" s="48" t="str">
        <f ca="1">IF(B1303="","",OFFSET(List1!P$11,tisk!A1302,0))</f>
        <v/>
      </c>
      <c r="G1303" s="191" t="str">
        <f ca="1">IF(B1303="","",OFFSET(List1!R$11,tisk!A1302,0))</f>
        <v/>
      </c>
      <c r="H1303" s="200" t="str">
        <f ca="1">IF(B1303="","",OFFSET(List1!S$11,tisk!A1302,0))</f>
        <v/>
      </c>
      <c r="I1303" s="198" t="str">
        <f ca="1">IF(B1303="","",OFFSET(List1!T$11,tisk!A1302,0))</f>
        <v/>
      </c>
      <c r="J1303" s="198" t="str">
        <f ca="1">IF(B1303="","",OFFSET(List1!U$11,tisk!A1302,0))</f>
        <v/>
      </c>
      <c r="K1303" s="198" t="str">
        <f ca="1">IF(B1303="","",OFFSET(List1!V$11,tisk!A1302,0))</f>
        <v/>
      </c>
      <c r="L1303" s="198" t="str">
        <f ca="1">IF(B1303="","",OFFSET(List1!W$11,tisk!A1302,0))</f>
        <v/>
      </c>
      <c r="M1303" s="191" t="str">
        <f ca="1">IF(B1303="","",OFFSET(List1!X$11,tisk!A1302,0))</f>
        <v/>
      </c>
      <c r="N1303" s="176"/>
      <c r="O1303" s="176"/>
      <c r="P1303" s="176"/>
    </row>
    <row r="1304" spans="1:16" s="2" customFormat="1" x14ac:dyDescent="0.25">
      <c r="A1304" s="51"/>
      <c r="B1304" s="198"/>
      <c r="C1304" s="3" t="str">
        <f ca="1">IF(B1303="","",CONCATENATE("Okres ",OFFSET(List1!G$11,tisk!A1302,0),"
","Právní forma","
",OFFSET(List1!H$11,tisk!A1302,0),"
","IČO ",OFFSET(List1!I$11,tisk!A1302,0),"
 ","B.Ú. ",OFFSET(List1!J$11,tisk!A1302,0)))</f>
        <v/>
      </c>
      <c r="D1304" s="5" t="str">
        <f ca="1">IF(B1303="","",OFFSET(List1!M$11,tisk!A1302,0))</f>
        <v/>
      </c>
      <c r="E1304" s="199"/>
      <c r="F1304" s="47"/>
      <c r="G1304" s="191"/>
      <c r="H1304" s="200"/>
      <c r="I1304" s="198"/>
      <c r="J1304" s="198"/>
      <c r="K1304" s="198"/>
      <c r="L1304" s="198"/>
      <c r="M1304" s="191"/>
      <c r="N1304" s="176"/>
      <c r="O1304" s="176"/>
      <c r="P1304" s="176"/>
    </row>
    <row r="1305" spans="1:16" s="2" customFormat="1" x14ac:dyDescent="0.25">
      <c r="A1305" s="51">
        <f>ROW()/3-1</f>
        <v>434</v>
      </c>
      <c r="B1305" s="198"/>
      <c r="C1305" s="3" t="str">
        <f ca="1">IF(B1303="","",CONCATENATE("Zástupce","
",OFFSET(List1!K$11,tisk!A1302,0)))</f>
        <v/>
      </c>
      <c r="D1305" s="5" t="str">
        <f ca="1">IF(B1303="","",CONCATENATE("Dotace bude použita na:",OFFSET(List1!N$11,tisk!A1302,0)))</f>
        <v/>
      </c>
      <c r="E1305" s="199"/>
      <c r="F1305" s="48" t="str">
        <f ca="1">IF(B1303="","",OFFSET(List1!Q$11,tisk!A1302,0))</f>
        <v/>
      </c>
      <c r="G1305" s="191"/>
      <c r="H1305" s="200"/>
      <c r="I1305" s="198"/>
      <c r="J1305" s="198"/>
      <c r="K1305" s="198"/>
      <c r="L1305" s="198"/>
      <c r="M1305" s="191"/>
      <c r="N1305" s="176"/>
      <c r="O1305" s="176"/>
      <c r="P1305" s="176"/>
    </row>
    <row r="1306" spans="1:16" s="2" customFormat="1" x14ac:dyDescent="0.25">
      <c r="A1306" s="51"/>
      <c r="B1306" s="198" t="str">
        <f ca="1">IF(OFFSET(List1!B$11,tisk!A1305,0)&gt;0,OFFSET(List1!B$11,tisk!A1305,0),"")</f>
        <v/>
      </c>
      <c r="C1306" s="3" t="str">
        <f ca="1">IF(B1306="","",CONCATENATE(OFFSET(List1!C$11,tisk!A1305,0),"
",OFFSET(List1!D$11,tisk!A1305,0),"
",OFFSET(List1!E$11,tisk!A1305,0),"
",OFFSET(List1!F$11,tisk!A1305,0)))</f>
        <v/>
      </c>
      <c r="D1306" s="64" t="str">
        <f ca="1">IF(B1306="","",OFFSET(List1!L$11,tisk!A1305,0))</f>
        <v/>
      </c>
      <c r="E1306" s="199" t="str">
        <f ca="1">IF(B1306="","",OFFSET(List1!O$11,tisk!A1305,0))</f>
        <v/>
      </c>
      <c r="F1306" s="48" t="str">
        <f ca="1">IF(B1306="","",OFFSET(List1!P$11,tisk!A1305,0))</f>
        <v/>
      </c>
      <c r="G1306" s="191" t="str">
        <f ca="1">IF(B1306="","",OFFSET(List1!R$11,tisk!A1305,0))</f>
        <v/>
      </c>
      <c r="H1306" s="200" t="str">
        <f ca="1">IF(B1306="","",OFFSET(List1!S$11,tisk!A1305,0))</f>
        <v/>
      </c>
      <c r="I1306" s="198" t="str">
        <f ca="1">IF(B1306="","",OFFSET(List1!T$11,tisk!A1305,0))</f>
        <v/>
      </c>
      <c r="J1306" s="198" t="str">
        <f ca="1">IF(B1306="","",OFFSET(List1!U$11,tisk!A1305,0))</f>
        <v/>
      </c>
      <c r="K1306" s="198" t="str">
        <f ca="1">IF(B1306="","",OFFSET(List1!V$11,tisk!A1305,0))</f>
        <v/>
      </c>
      <c r="L1306" s="198" t="str">
        <f ca="1">IF(B1306="","",OFFSET(List1!W$11,tisk!A1305,0))</f>
        <v/>
      </c>
      <c r="M1306" s="191" t="str">
        <f ca="1">IF(B1306="","",OFFSET(List1!X$11,tisk!A1305,0))</f>
        <v/>
      </c>
      <c r="N1306" s="176"/>
      <c r="O1306" s="176"/>
      <c r="P1306" s="176"/>
    </row>
    <row r="1307" spans="1:16" s="2" customFormat="1" x14ac:dyDescent="0.25">
      <c r="A1307" s="51"/>
      <c r="B1307" s="198"/>
      <c r="C1307" s="3" t="str">
        <f ca="1">IF(B1306="","",CONCATENATE("Okres ",OFFSET(List1!G$11,tisk!A1305,0),"
","Právní forma","
",OFFSET(List1!H$11,tisk!A1305,0),"
","IČO ",OFFSET(List1!I$11,tisk!A1305,0),"
 ","B.Ú. ",OFFSET(List1!J$11,tisk!A1305,0)))</f>
        <v/>
      </c>
      <c r="D1307" s="5" t="str">
        <f ca="1">IF(B1306="","",OFFSET(List1!M$11,tisk!A1305,0))</f>
        <v/>
      </c>
      <c r="E1307" s="199"/>
      <c r="F1307" s="47"/>
      <c r="G1307" s="191"/>
      <c r="H1307" s="200"/>
      <c r="I1307" s="198"/>
      <c r="J1307" s="198"/>
      <c r="K1307" s="198"/>
      <c r="L1307" s="198"/>
      <c r="M1307" s="191"/>
      <c r="N1307" s="176"/>
      <c r="O1307" s="176"/>
      <c r="P1307" s="176"/>
    </row>
    <row r="1308" spans="1:16" s="2" customFormat="1" x14ac:dyDescent="0.25">
      <c r="A1308" s="51">
        <f>ROW()/3-1</f>
        <v>435</v>
      </c>
      <c r="B1308" s="198"/>
      <c r="C1308" s="3" t="str">
        <f ca="1">IF(B1306="","",CONCATENATE("Zástupce","
",OFFSET(List1!K$11,tisk!A1305,0)))</f>
        <v/>
      </c>
      <c r="D1308" s="5" t="str">
        <f ca="1">IF(B1306="","",CONCATENATE("Dotace bude použita na:",OFFSET(List1!N$11,tisk!A1305,0)))</f>
        <v/>
      </c>
      <c r="E1308" s="199"/>
      <c r="F1308" s="48" t="str">
        <f ca="1">IF(B1306="","",OFFSET(List1!Q$11,tisk!A1305,0))</f>
        <v/>
      </c>
      <c r="G1308" s="191"/>
      <c r="H1308" s="200"/>
      <c r="I1308" s="198"/>
      <c r="J1308" s="198"/>
      <c r="K1308" s="198"/>
      <c r="L1308" s="198"/>
      <c r="M1308" s="191"/>
      <c r="N1308" s="176"/>
      <c r="O1308" s="176"/>
      <c r="P1308" s="176"/>
    </row>
    <row r="1309" spans="1:16" s="2" customFormat="1" x14ac:dyDescent="0.25">
      <c r="A1309" s="51"/>
      <c r="B1309" s="198" t="str">
        <f ca="1">IF(OFFSET(List1!B$11,tisk!A1308,0)&gt;0,OFFSET(List1!B$11,tisk!A1308,0),"")</f>
        <v/>
      </c>
      <c r="C1309" s="3" t="str">
        <f ca="1">IF(B1309="","",CONCATENATE(OFFSET(List1!C$11,tisk!A1308,0),"
",OFFSET(List1!D$11,tisk!A1308,0),"
",OFFSET(List1!E$11,tisk!A1308,0),"
",OFFSET(List1!F$11,tisk!A1308,0)))</f>
        <v/>
      </c>
      <c r="D1309" s="64" t="str">
        <f ca="1">IF(B1309="","",OFFSET(List1!L$11,tisk!A1308,0))</f>
        <v/>
      </c>
      <c r="E1309" s="199" t="str">
        <f ca="1">IF(B1309="","",OFFSET(List1!O$11,tisk!A1308,0))</f>
        <v/>
      </c>
      <c r="F1309" s="48" t="str">
        <f ca="1">IF(B1309="","",OFFSET(List1!P$11,tisk!A1308,0))</f>
        <v/>
      </c>
      <c r="G1309" s="191" t="str">
        <f ca="1">IF(B1309="","",OFFSET(List1!R$11,tisk!A1308,0))</f>
        <v/>
      </c>
      <c r="H1309" s="200" t="str">
        <f ca="1">IF(B1309="","",OFFSET(List1!S$11,tisk!A1308,0))</f>
        <v/>
      </c>
      <c r="I1309" s="198" t="str">
        <f ca="1">IF(B1309="","",OFFSET(List1!T$11,tisk!A1308,0))</f>
        <v/>
      </c>
      <c r="J1309" s="198" t="str">
        <f ca="1">IF(B1309="","",OFFSET(List1!U$11,tisk!A1308,0))</f>
        <v/>
      </c>
      <c r="K1309" s="198" t="str">
        <f ca="1">IF(B1309="","",OFFSET(List1!V$11,tisk!A1308,0))</f>
        <v/>
      </c>
      <c r="L1309" s="198" t="str">
        <f ca="1">IF(B1309="","",OFFSET(List1!W$11,tisk!A1308,0))</f>
        <v/>
      </c>
      <c r="M1309" s="191" t="str">
        <f ca="1">IF(B1309="","",OFFSET(List1!X$11,tisk!A1308,0))</f>
        <v/>
      </c>
      <c r="N1309" s="176"/>
      <c r="O1309" s="176"/>
      <c r="P1309" s="176"/>
    </row>
    <row r="1310" spans="1:16" s="2" customFormat="1" x14ac:dyDescent="0.25">
      <c r="A1310" s="51"/>
      <c r="B1310" s="198"/>
      <c r="C1310" s="3" t="str">
        <f ca="1">IF(B1309="","",CONCATENATE("Okres ",OFFSET(List1!G$11,tisk!A1308,0),"
","Právní forma","
",OFFSET(List1!H$11,tisk!A1308,0),"
","IČO ",OFFSET(List1!I$11,tisk!A1308,0),"
 ","B.Ú. ",OFFSET(List1!J$11,tisk!A1308,0)))</f>
        <v/>
      </c>
      <c r="D1310" s="5" t="str">
        <f ca="1">IF(B1309="","",OFFSET(List1!M$11,tisk!A1308,0))</f>
        <v/>
      </c>
      <c r="E1310" s="199"/>
      <c r="F1310" s="47"/>
      <c r="G1310" s="191"/>
      <c r="H1310" s="200"/>
      <c r="I1310" s="198"/>
      <c r="J1310" s="198"/>
      <c r="K1310" s="198"/>
      <c r="L1310" s="198"/>
      <c r="M1310" s="191"/>
      <c r="N1310" s="176"/>
      <c r="O1310" s="176"/>
      <c r="P1310" s="176"/>
    </row>
    <row r="1311" spans="1:16" s="2" customFormat="1" x14ac:dyDescent="0.25">
      <c r="A1311" s="51">
        <f>ROW()/3-1</f>
        <v>436</v>
      </c>
      <c r="B1311" s="198"/>
      <c r="C1311" s="3" t="str">
        <f ca="1">IF(B1309="","",CONCATENATE("Zástupce","
",OFFSET(List1!K$11,tisk!A1308,0)))</f>
        <v/>
      </c>
      <c r="D1311" s="5" t="str">
        <f ca="1">IF(B1309="","",CONCATENATE("Dotace bude použita na:",OFFSET(List1!N$11,tisk!A1308,0)))</f>
        <v/>
      </c>
      <c r="E1311" s="199"/>
      <c r="F1311" s="48" t="str">
        <f ca="1">IF(B1309="","",OFFSET(List1!Q$11,tisk!A1308,0))</f>
        <v/>
      </c>
      <c r="G1311" s="191"/>
      <c r="H1311" s="200"/>
      <c r="I1311" s="198"/>
      <c r="J1311" s="198"/>
      <c r="K1311" s="198"/>
      <c r="L1311" s="198"/>
      <c r="M1311" s="191"/>
      <c r="N1311" s="176"/>
      <c r="O1311" s="176"/>
      <c r="P1311" s="176"/>
    </row>
    <row r="1312" spans="1:16" s="2" customFormat="1" x14ac:dyDescent="0.25">
      <c r="A1312" s="51"/>
      <c r="B1312" s="198" t="str">
        <f ca="1">IF(OFFSET(List1!B$11,tisk!A1311,0)&gt;0,OFFSET(List1!B$11,tisk!A1311,0),"")</f>
        <v/>
      </c>
      <c r="C1312" s="3" t="str">
        <f ca="1">IF(B1312="","",CONCATENATE(OFFSET(List1!C$11,tisk!A1311,0),"
",OFFSET(List1!D$11,tisk!A1311,0),"
",OFFSET(List1!E$11,tisk!A1311,0),"
",OFFSET(List1!F$11,tisk!A1311,0)))</f>
        <v/>
      </c>
      <c r="D1312" s="64" t="str">
        <f ca="1">IF(B1312="","",OFFSET(List1!L$11,tisk!A1311,0))</f>
        <v/>
      </c>
      <c r="E1312" s="199" t="str">
        <f ca="1">IF(B1312="","",OFFSET(List1!O$11,tisk!A1311,0))</f>
        <v/>
      </c>
      <c r="F1312" s="48" t="str">
        <f ca="1">IF(B1312="","",OFFSET(List1!P$11,tisk!A1311,0))</f>
        <v/>
      </c>
      <c r="G1312" s="191" t="str">
        <f ca="1">IF(B1312="","",OFFSET(List1!R$11,tisk!A1311,0))</f>
        <v/>
      </c>
      <c r="H1312" s="200" t="str">
        <f ca="1">IF(B1312="","",OFFSET(List1!S$11,tisk!A1311,0))</f>
        <v/>
      </c>
      <c r="I1312" s="198" t="str">
        <f ca="1">IF(B1312="","",OFFSET(List1!T$11,tisk!A1311,0))</f>
        <v/>
      </c>
      <c r="J1312" s="198" t="str">
        <f ca="1">IF(B1312="","",OFFSET(List1!U$11,tisk!A1311,0))</f>
        <v/>
      </c>
      <c r="K1312" s="198" t="str">
        <f ca="1">IF(B1312="","",OFFSET(List1!V$11,tisk!A1311,0))</f>
        <v/>
      </c>
      <c r="L1312" s="198" t="str">
        <f ca="1">IF(B1312="","",OFFSET(List1!W$11,tisk!A1311,0))</f>
        <v/>
      </c>
      <c r="M1312" s="191" t="str">
        <f ca="1">IF(B1312="","",OFFSET(List1!X$11,tisk!A1311,0))</f>
        <v/>
      </c>
      <c r="N1312" s="176"/>
      <c r="O1312" s="176"/>
      <c r="P1312" s="176"/>
    </row>
    <row r="1313" spans="1:16" s="2" customFormat="1" x14ac:dyDescent="0.25">
      <c r="A1313" s="51"/>
      <c r="B1313" s="198"/>
      <c r="C1313" s="3" t="str">
        <f ca="1">IF(B1312="","",CONCATENATE("Okres ",OFFSET(List1!G$11,tisk!A1311,0),"
","Právní forma","
",OFFSET(List1!H$11,tisk!A1311,0),"
","IČO ",OFFSET(List1!I$11,tisk!A1311,0),"
 ","B.Ú. ",OFFSET(List1!J$11,tisk!A1311,0)))</f>
        <v/>
      </c>
      <c r="D1313" s="5" t="str">
        <f ca="1">IF(B1312="","",OFFSET(List1!M$11,tisk!A1311,0))</f>
        <v/>
      </c>
      <c r="E1313" s="199"/>
      <c r="F1313" s="47"/>
      <c r="G1313" s="191"/>
      <c r="H1313" s="200"/>
      <c r="I1313" s="198"/>
      <c r="J1313" s="198"/>
      <c r="K1313" s="198"/>
      <c r="L1313" s="198"/>
      <c r="M1313" s="191"/>
      <c r="N1313" s="176"/>
      <c r="O1313" s="176"/>
      <c r="P1313" s="176"/>
    </row>
    <row r="1314" spans="1:16" s="2" customFormat="1" x14ac:dyDescent="0.25">
      <c r="A1314" s="51">
        <f>ROW()/3-1</f>
        <v>437</v>
      </c>
      <c r="B1314" s="198"/>
      <c r="C1314" s="3" t="str">
        <f ca="1">IF(B1312="","",CONCATENATE("Zástupce","
",OFFSET(List1!K$11,tisk!A1311,0)))</f>
        <v/>
      </c>
      <c r="D1314" s="5" t="str">
        <f ca="1">IF(B1312="","",CONCATENATE("Dotace bude použita na:",OFFSET(List1!N$11,tisk!A1311,0)))</f>
        <v/>
      </c>
      <c r="E1314" s="199"/>
      <c r="F1314" s="48" t="str">
        <f ca="1">IF(B1312="","",OFFSET(List1!Q$11,tisk!A1311,0))</f>
        <v/>
      </c>
      <c r="G1314" s="191"/>
      <c r="H1314" s="200"/>
      <c r="I1314" s="198"/>
      <c r="J1314" s="198"/>
      <c r="K1314" s="198"/>
      <c r="L1314" s="198"/>
      <c r="M1314" s="191"/>
      <c r="N1314" s="176"/>
      <c r="O1314" s="176"/>
      <c r="P1314" s="176"/>
    </row>
    <row r="1315" spans="1:16" s="2" customFormat="1" x14ac:dyDescent="0.25">
      <c r="A1315" s="51"/>
      <c r="B1315" s="198" t="str">
        <f ca="1">IF(OFFSET(List1!B$11,tisk!A1314,0)&gt;0,OFFSET(List1!B$11,tisk!A1314,0),"")</f>
        <v/>
      </c>
      <c r="C1315" s="3" t="str">
        <f ca="1">IF(B1315="","",CONCATENATE(OFFSET(List1!C$11,tisk!A1314,0),"
",OFFSET(List1!D$11,tisk!A1314,0),"
",OFFSET(List1!E$11,tisk!A1314,0),"
",OFFSET(List1!F$11,tisk!A1314,0)))</f>
        <v/>
      </c>
      <c r="D1315" s="64" t="str">
        <f ca="1">IF(B1315="","",OFFSET(List1!L$11,tisk!A1314,0))</f>
        <v/>
      </c>
      <c r="E1315" s="199" t="str">
        <f ca="1">IF(B1315="","",OFFSET(List1!O$11,tisk!A1314,0))</f>
        <v/>
      </c>
      <c r="F1315" s="48" t="str">
        <f ca="1">IF(B1315="","",OFFSET(List1!P$11,tisk!A1314,0))</f>
        <v/>
      </c>
      <c r="G1315" s="191" t="str">
        <f ca="1">IF(B1315="","",OFFSET(List1!R$11,tisk!A1314,0))</f>
        <v/>
      </c>
      <c r="H1315" s="200" t="str">
        <f ca="1">IF(B1315="","",OFFSET(List1!S$11,tisk!A1314,0))</f>
        <v/>
      </c>
      <c r="I1315" s="198" t="str">
        <f ca="1">IF(B1315="","",OFFSET(List1!T$11,tisk!A1314,0))</f>
        <v/>
      </c>
      <c r="J1315" s="198" t="str">
        <f ca="1">IF(B1315="","",OFFSET(List1!U$11,tisk!A1314,0))</f>
        <v/>
      </c>
      <c r="K1315" s="198" t="str">
        <f ca="1">IF(B1315="","",OFFSET(List1!V$11,tisk!A1314,0))</f>
        <v/>
      </c>
      <c r="L1315" s="198" t="str">
        <f ca="1">IF(B1315="","",OFFSET(List1!W$11,tisk!A1314,0))</f>
        <v/>
      </c>
      <c r="M1315" s="191" t="str">
        <f ca="1">IF(B1315="","",OFFSET(List1!X$11,tisk!A1314,0))</f>
        <v/>
      </c>
      <c r="N1315" s="176"/>
      <c r="O1315" s="176"/>
      <c r="P1315" s="176"/>
    </row>
    <row r="1316" spans="1:16" s="2" customFormat="1" x14ac:dyDescent="0.25">
      <c r="A1316" s="51"/>
      <c r="B1316" s="198"/>
      <c r="C1316" s="3" t="str">
        <f ca="1">IF(B1315="","",CONCATENATE("Okres ",OFFSET(List1!G$11,tisk!A1314,0),"
","Právní forma","
",OFFSET(List1!H$11,tisk!A1314,0),"
","IČO ",OFFSET(List1!I$11,tisk!A1314,0),"
 ","B.Ú. ",OFFSET(List1!J$11,tisk!A1314,0)))</f>
        <v/>
      </c>
      <c r="D1316" s="5" t="str">
        <f ca="1">IF(B1315="","",OFFSET(List1!M$11,tisk!A1314,0))</f>
        <v/>
      </c>
      <c r="E1316" s="199"/>
      <c r="F1316" s="47"/>
      <c r="G1316" s="191"/>
      <c r="H1316" s="200"/>
      <c r="I1316" s="198"/>
      <c r="J1316" s="198"/>
      <c r="K1316" s="198"/>
      <c r="L1316" s="198"/>
      <c r="M1316" s="191"/>
      <c r="N1316" s="176"/>
      <c r="O1316" s="176"/>
      <c r="P1316" s="176"/>
    </row>
    <row r="1317" spans="1:16" s="2" customFormat="1" x14ac:dyDescent="0.25">
      <c r="A1317" s="51">
        <f>ROW()/3-1</f>
        <v>438</v>
      </c>
      <c r="B1317" s="198"/>
      <c r="C1317" s="3" t="str">
        <f ca="1">IF(B1315="","",CONCATENATE("Zástupce","
",OFFSET(List1!K$11,tisk!A1314,0)))</f>
        <v/>
      </c>
      <c r="D1317" s="5" t="str">
        <f ca="1">IF(B1315="","",CONCATENATE("Dotace bude použita na:",OFFSET(List1!N$11,tisk!A1314,0)))</f>
        <v/>
      </c>
      <c r="E1317" s="199"/>
      <c r="F1317" s="48" t="str">
        <f ca="1">IF(B1315="","",OFFSET(List1!Q$11,tisk!A1314,0))</f>
        <v/>
      </c>
      <c r="G1317" s="191"/>
      <c r="H1317" s="200"/>
      <c r="I1317" s="198"/>
      <c r="J1317" s="198"/>
      <c r="K1317" s="198"/>
      <c r="L1317" s="198"/>
      <c r="M1317" s="191"/>
      <c r="N1317" s="176"/>
      <c r="O1317" s="176"/>
      <c r="P1317" s="176"/>
    </row>
    <row r="1318" spans="1:16" s="2" customFormat="1" x14ac:dyDescent="0.25">
      <c r="A1318" s="51"/>
      <c r="B1318" s="198" t="str">
        <f ca="1">IF(OFFSET(List1!B$11,tisk!A1317,0)&gt;0,OFFSET(List1!B$11,tisk!A1317,0),"")</f>
        <v/>
      </c>
      <c r="C1318" s="3" t="str">
        <f ca="1">IF(B1318="","",CONCATENATE(OFFSET(List1!C$11,tisk!A1317,0),"
",OFFSET(List1!D$11,tisk!A1317,0),"
",OFFSET(List1!E$11,tisk!A1317,0),"
",OFFSET(List1!F$11,tisk!A1317,0)))</f>
        <v/>
      </c>
      <c r="D1318" s="64" t="str">
        <f ca="1">IF(B1318="","",OFFSET(List1!L$11,tisk!A1317,0))</f>
        <v/>
      </c>
      <c r="E1318" s="199" t="str">
        <f ca="1">IF(B1318="","",OFFSET(List1!O$11,tisk!A1317,0))</f>
        <v/>
      </c>
      <c r="F1318" s="48" t="str">
        <f ca="1">IF(B1318="","",OFFSET(List1!P$11,tisk!A1317,0))</f>
        <v/>
      </c>
      <c r="G1318" s="191" t="str">
        <f ca="1">IF(B1318="","",OFFSET(List1!R$11,tisk!A1317,0))</f>
        <v/>
      </c>
      <c r="H1318" s="200" t="str">
        <f ca="1">IF(B1318="","",OFFSET(List1!S$11,tisk!A1317,0))</f>
        <v/>
      </c>
      <c r="I1318" s="198" t="str">
        <f ca="1">IF(B1318="","",OFFSET(List1!T$11,tisk!A1317,0))</f>
        <v/>
      </c>
      <c r="J1318" s="198" t="str">
        <f ca="1">IF(B1318="","",OFFSET(List1!U$11,tisk!A1317,0))</f>
        <v/>
      </c>
      <c r="K1318" s="198" t="str">
        <f ca="1">IF(B1318="","",OFFSET(List1!V$11,tisk!A1317,0))</f>
        <v/>
      </c>
      <c r="L1318" s="198" t="str">
        <f ca="1">IF(B1318="","",OFFSET(List1!W$11,tisk!A1317,0))</f>
        <v/>
      </c>
      <c r="M1318" s="191" t="str">
        <f ca="1">IF(B1318="","",OFFSET(List1!X$11,tisk!A1317,0))</f>
        <v/>
      </c>
      <c r="N1318" s="176"/>
      <c r="O1318" s="176"/>
      <c r="P1318" s="176"/>
    </row>
    <row r="1319" spans="1:16" s="2" customFormat="1" x14ac:dyDescent="0.25">
      <c r="A1319" s="51"/>
      <c r="B1319" s="198"/>
      <c r="C1319" s="3" t="str">
        <f ca="1">IF(B1318="","",CONCATENATE("Okres ",OFFSET(List1!G$11,tisk!A1317,0),"
","Právní forma","
",OFFSET(List1!H$11,tisk!A1317,0),"
","IČO ",OFFSET(List1!I$11,tisk!A1317,0),"
 ","B.Ú. ",OFFSET(List1!J$11,tisk!A1317,0)))</f>
        <v/>
      </c>
      <c r="D1319" s="5" t="str">
        <f ca="1">IF(B1318="","",OFFSET(List1!M$11,tisk!A1317,0))</f>
        <v/>
      </c>
      <c r="E1319" s="199"/>
      <c r="F1319" s="47"/>
      <c r="G1319" s="191"/>
      <c r="H1319" s="200"/>
      <c r="I1319" s="198"/>
      <c r="J1319" s="198"/>
      <c r="K1319" s="198"/>
      <c r="L1319" s="198"/>
      <c r="M1319" s="191"/>
      <c r="N1319" s="176"/>
      <c r="O1319" s="176"/>
      <c r="P1319" s="176"/>
    </row>
    <row r="1320" spans="1:16" s="2" customFormat="1" x14ac:dyDescent="0.25">
      <c r="A1320" s="51">
        <f>ROW()/3-1</f>
        <v>439</v>
      </c>
      <c r="B1320" s="198"/>
      <c r="C1320" s="3" t="str">
        <f ca="1">IF(B1318="","",CONCATENATE("Zástupce","
",OFFSET(List1!K$11,tisk!A1317,0)))</f>
        <v/>
      </c>
      <c r="D1320" s="5" t="str">
        <f ca="1">IF(B1318="","",CONCATENATE("Dotace bude použita na:",OFFSET(List1!N$11,tisk!A1317,0)))</f>
        <v/>
      </c>
      <c r="E1320" s="199"/>
      <c r="F1320" s="48" t="str">
        <f ca="1">IF(B1318="","",OFFSET(List1!Q$11,tisk!A1317,0))</f>
        <v/>
      </c>
      <c r="G1320" s="191"/>
      <c r="H1320" s="200"/>
      <c r="I1320" s="198"/>
      <c r="J1320" s="198"/>
      <c r="K1320" s="198"/>
      <c r="L1320" s="198"/>
      <c r="M1320" s="191"/>
      <c r="N1320" s="176"/>
      <c r="O1320" s="176"/>
      <c r="P1320" s="176"/>
    </row>
    <row r="1321" spans="1:16" s="2" customFormat="1" x14ac:dyDescent="0.25">
      <c r="A1321" s="51"/>
      <c r="B1321" s="198" t="str">
        <f ca="1">IF(OFFSET(List1!B$11,tisk!A1320,0)&gt;0,OFFSET(List1!B$11,tisk!A1320,0),"")</f>
        <v/>
      </c>
      <c r="C1321" s="3" t="str">
        <f ca="1">IF(B1321="","",CONCATENATE(OFFSET(List1!C$11,tisk!A1320,0),"
",OFFSET(List1!D$11,tisk!A1320,0),"
",OFFSET(List1!E$11,tisk!A1320,0),"
",OFFSET(List1!F$11,tisk!A1320,0)))</f>
        <v/>
      </c>
      <c r="D1321" s="64" t="str">
        <f ca="1">IF(B1321="","",OFFSET(List1!L$11,tisk!A1320,0))</f>
        <v/>
      </c>
      <c r="E1321" s="199" t="str">
        <f ca="1">IF(B1321="","",OFFSET(List1!O$11,tisk!A1320,0))</f>
        <v/>
      </c>
      <c r="F1321" s="48" t="str">
        <f ca="1">IF(B1321="","",OFFSET(List1!P$11,tisk!A1320,0))</f>
        <v/>
      </c>
      <c r="G1321" s="191" t="str">
        <f ca="1">IF(B1321="","",OFFSET(List1!R$11,tisk!A1320,0))</f>
        <v/>
      </c>
      <c r="H1321" s="200" t="str">
        <f ca="1">IF(B1321="","",OFFSET(List1!S$11,tisk!A1320,0))</f>
        <v/>
      </c>
      <c r="I1321" s="198" t="str">
        <f ca="1">IF(B1321="","",OFFSET(List1!T$11,tisk!A1320,0))</f>
        <v/>
      </c>
      <c r="J1321" s="198" t="str">
        <f ca="1">IF(B1321="","",OFFSET(List1!U$11,tisk!A1320,0))</f>
        <v/>
      </c>
      <c r="K1321" s="198" t="str">
        <f ca="1">IF(B1321="","",OFFSET(List1!V$11,tisk!A1320,0))</f>
        <v/>
      </c>
      <c r="L1321" s="198" t="str">
        <f ca="1">IF(B1321="","",OFFSET(List1!W$11,tisk!A1320,0))</f>
        <v/>
      </c>
      <c r="M1321" s="191" t="str">
        <f ca="1">IF(B1321="","",OFFSET(List1!X$11,tisk!A1320,0))</f>
        <v/>
      </c>
      <c r="N1321" s="176"/>
      <c r="O1321" s="176"/>
      <c r="P1321" s="176"/>
    </row>
    <row r="1322" spans="1:16" s="2" customFormat="1" x14ac:dyDescent="0.25">
      <c r="A1322" s="51"/>
      <c r="B1322" s="198"/>
      <c r="C1322" s="3" t="str">
        <f ca="1">IF(B1321="","",CONCATENATE("Okres ",OFFSET(List1!G$11,tisk!A1320,0),"
","Právní forma","
",OFFSET(List1!H$11,tisk!A1320,0),"
","IČO ",OFFSET(List1!I$11,tisk!A1320,0),"
 ","B.Ú. ",OFFSET(List1!J$11,tisk!A1320,0)))</f>
        <v/>
      </c>
      <c r="D1322" s="5" t="str">
        <f ca="1">IF(B1321="","",OFFSET(List1!M$11,tisk!A1320,0))</f>
        <v/>
      </c>
      <c r="E1322" s="199"/>
      <c r="F1322" s="47"/>
      <c r="G1322" s="191"/>
      <c r="H1322" s="200"/>
      <c r="I1322" s="198"/>
      <c r="J1322" s="198"/>
      <c r="K1322" s="198"/>
      <c r="L1322" s="198"/>
      <c r="M1322" s="191"/>
      <c r="N1322" s="176"/>
      <c r="O1322" s="176"/>
      <c r="P1322" s="176"/>
    </row>
    <row r="1323" spans="1:16" s="2" customFormat="1" x14ac:dyDescent="0.25">
      <c r="A1323" s="51">
        <f>ROW()/3-1</f>
        <v>440</v>
      </c>
      <c r="B1323" s="198"/>
      <c r="C1323" s="3" t="str">
        <f ca="1">IF(B1321="","",CONCATENATE("Zástupce","
",OFFSET(List1!K$11,tisk!A1320,0)))</f>
        <v/>
      </c>
      <c r="D1323" s="5" t="str">
        <f ca="1">IF(B1321="","",CONCATENATE("Dotace bude použita na:",OFFSET(List1!N$11,tisk!A1320,0)))</f>
        <v/>
      </c>
      <c r="E1323" s="199"/>
      <c r="F1323" s="48" t="str">
        <f ca="1">IF(B1321="","",OFFSET(List1!Q$11,tisk!A1320,0))</f>
        <v/>
      </c>
      <c r="G1323" s="191"/>
      <c r="H1323" s="200"/>
      <c r="I1323" s="198"/>
      <c r="J1323" s="198"/>
      <c r="K1323" s="198"/>
      <c r="L1323" s="198"/>
      <c r="M1323" s="191"/>
      <c r="N1323" s="176"/>
      <c r="O1323" s="176"/>
      <c r="P1323" s="176"/>
    </row>
    <row r="1324" spans="1:16" s="2" customFormat="1" x14ac:dyDescent="0.25">
      <c r="A1324" s="51"/>
      <c r="B1324" s="198" t="str">
        <f ca="1">IF(OFFSET(List1!B$11,tisk!A1323,0)&gt;0,OFFSET(List1!B$11,tisk!A1323,0),"")</f>
        <v/>
      </c>
      <c r="C1324" s="3" t="str">
        <f ca="1">IF(B1324="","",CONCATENATE(OFFSET(List1!C$11,tisk!A1323,0),"
",OFFSET(List1!D$11,tisk!A1323,0),"
",OFFSET(List1!E$11,tisk!A1323,0),"
",OFFSET(List1!F$11,tisk!A1323,0)))</f>
        <v/>
      </c>
      <c r="D1324" s="64" t="str">
        <f ca="1">IF(B1324="","",OFFSET(List1!L$11,tisk!A1323,0))</f>
        <v/>
      </c>
      <c r="E1324" s="199" t="str">
        <f ca="1">IF(B1324="","",OFFSET(List1!O$11,tisk!A1323,0))</f>
        <v/>
      </c>
      <c r="F1324" s="48" t="str">
        <f ca="1">IF(B1324="","",OFFSET(List1!P$11,tisk!A1323,0))</f>
        <v/>
      </c>
      <c r="G1324" s="191" t="str">
        <f ca="1">IF(B1324="","",OFFSET(List1!R$11,tisk!A1323,0))</f>
        <v/>
      </c>
      <c r="H1324" s="200" t="str">
        <f ca="1">IF(B1324="","",OFFSET(List1!S$11,tisk!A1323,0))</f>
        <v/>
      </c>
      <c r="I1324" s="198" t="str">
        <f ca="1">IF(B1324="","",OFFSET(List1!T$11,tisk!A1323,0))</f>
        <v/>
      </c>
      <c r="J1324" s="198" t="str">
        <f ca="1">IF(B1324="","",OFFSET(List1!U$11,tisk!A1323,0))</f>
        <v/>
      </c>
      <c r="K1324" s="198" t="str">
        <f ca="1">IF(B1324="","",OFFSET(List1!V$11,tisk!A1323,0))</f>
        <v/>
      </c>
      <c r="L1324" s="198" t="str">
        <f ca="1">IF(B1324="","",OFFSET(List1!W$11,tisk!A1323,0))</f>
        <v/>
      </c>
      <c r="M1324" s="191" t="str">
        <f ca="1">IF(B1324="","",OFFSET(List1!X$11,tisk!A1323,0))</f>
        <v/>
      </c>
      <c r="N1324" s="176"/>
      <c r="O1324" s="176"/>
      <c r="P1324" s="176"/>
    </row>
    <row r="1325" spans="1:16" s="2" customFormat="1" x14ac:dyDescent="0.25">
      <c r="A1325" s="51"/>
      <c r="B1325" s="198"/>
      <c r="C1325" s="3" t="str">
        <f ca="1">IF(B1324="","",CONCATENATE("Okres ",OFFSET(List1!G$11,tisk!A1323,0),"
","Právní forma","
",OFFSET(List1!H$11,tisk!A1323,0),"
","IČO ",OFFSET(List1!I$11,tisk!A1323,0),"
 ","B.Ú. ",OFFSET(List1!J$11,tisk!A1323,0)))</f>
        <v/>
      </c>
      <c r="D1325" s="5" t="str">
        <f ca="1">IF(B1324="","",OFFSET(List1!M$11,tisk!A1323,0))</f>
        <v/>
      </c>
      <c r="E1325" s="199"/>
      <c r="F1325" s="47"/>
      <c r="G1325" s="191"/>
      <c r="H1325" s="200"/>
      <c r="I1325" s="198"/>
      <c r="J1325" s="198"/>
      <c r="K1325" s="198"/>
      <c r="L1325" s="198"/>
      <c r="M1325" s="191"/>
      <c r="N1325" s="176"/>
      <c r="O1325" s="176"/>
      <c r="P1325" s="176"/>
    </row>
    <row r="1326" spans="1:16" s="2" customFormat="1" x14ac:dyDescent="0.25">
      <c r="A1326" s="51">
        <f>ROW()/3-1</f>
        <v>441</v>
      </c>
      <c r="B1326" s="198"/>
      <c r="C1326" s="3" t="str">
        <f ca="1">IF(B1324="","",CONCATENATE("Zástupce","
",OFFSET(List1!K$11,tisk!A1323,0)))</f>
        <v/>
      </c>
      <c r="D1326" s="5" t="str">
        <f ca="1">IF(B1324="","",CONCATENATE("Dotace bude použita na:",OFFSET(List1!N$11,tisk!A1323,0)))</f>
        <v/>
      </c>
      <c r="E1326" s="199"/>
      <c r="F1326" s="48" t="str">
        <f ca="1">IF(B1324="","",OFFSET(List1!Q$11,tisk!A1323,0))</f>
        <v/>
      </c>
      <c r="G1326" s="191"/>
      <c r="H1326" s="200"/>
      <c r="I1326" s="198"/>
      <c r="J1326" s="198"/>
      <c r="K1326" s="198"/>
      <c r="L1326" s="198"/>
      <c r="M1326" s="191"/>
      <c r="N1326" s="176"/>
      <c r="O1326" s="176"/>
      <c r="P1326" s="176"/>
    </row>
    <row r="1327" spans="1:16" s="2" customFormat="1" x14ac:dyDescent="0.25">
      <c r="A1327" s="51"/>
      <c r="B1327" s="198" t="str">
        <f ca="1">IF(OFFSET(List1!B$11,tisk!A1326,0)&gt;0,OFFSET(List1!B$11,tisk!A1326,0),"")</f>
        <v/>
      </c>
      <c r="C1327" s="3" t="str">
        <f ca="1">IF(B1327="","",CONCATENATE(OFFSET(List1!C$11,tisk!A1326,0),"
",OFFSET(List1!D$11,tisk!A1326,0),"
",OFFSET(List1!E$11,tisk!A1326,0),"
",OFFSET(List1!F$11,tisk!A1326,0)))</f>
        <v/>
      </c>
      <c r="D1327" s="64" t="str">
        <f ca="1">IF(B1327="","",OFFSET(List1!L$11,tisk!A1326,0))</f>
        <v/>
      </c>
      <c r="E1327" s="199" t="str">
        <f ca="1">IF(B1327="","",OFFSET(List1!O$11,tisk!A1326,0))</f>
        <v/>
      </c>
      <c r="F1327" s="48" t="str">
        <f ca="1">IF(B1327="","",OFFSET(List1!P$11,tisk!A1326,0))</f>
        <v/>
      </c>
      <c r="G1327" s="191" t="str">
        <f ca="1">IF(B1327="","",OFFSET(List1!R$11,tisk!A1326,0))</f>
        <v/>
      </c>
      <c r="H1327" s="200" t="str">
        <f ca="1">IF(B1327="","",OFFSET(List1!S$11,tisk!A1326,0))</f>
        <v/>
      </c>
      <c r="I1327" s="198" t="str">
        <f ca="1">IF(B1327="","",OFFSET(List1!T$11,tisk!A1326,0))</f>
        <v/>
      </c>
      <c r="J1327" s="198" t="str">
        <f ca="1">IF(B1327="","",OFFSET(List1!U$11,tisk!A1326,0))</f>
        <v/>
      </c>
      <c r="K1327" s="198" t="str">
        <f ca="1">IF(B1327="","",OFFSET(List1!V$11,tisk!A1326,0))</f>
        <v/>
      </c>
      <c r="L1327" s="198" t="str">
        <f ca="1">IF(B1327="","",OFFSET(List1!W$11,tisk!A1326,0))</f>
        <v/>
      </c>
      <c r="M1327" s="191" t="str">
        <f ca="1">IF(B1327="","",OFFSET(List1!X$11,tisk!A1326,0))</f>
        <v/>
      </c>
      <c r="N1327" s="176"/>
      <c r="O1327" s="176"/>
      <c r="P1327" s="176"/>
    </row>
    <row r="1328" spans="1:16" s="2" customFormat="1" x14ac:dyDescent="0.25">
      <c r="A1328" s="51"/>
      <c r="B1328" s="198"/>
      <c r="C1328" s="3" t="str">
        <f ca="1">IF(B1327="","",CONCATENATE("Okres ",OFFSET(List1!G$11,tisk!A1326,0),"
","Právní forma","
",OFFSET(List1!H$11,tisk!A1326,0),"
","IČO ",OFFSET(List1!I$11,tisk!A1326,0),"
 ","B.Ú. ",OFFSET(List1!J$11,tisk!A1326,0)))</f>
        <v/>
      </c>
      <c r="D1328" s="5" t="str">
        <f ca="1">IF(B1327="","",OFFSET(List1!M$11,tisk!A1326,0))</f>
        <v/>
      </c>
      <c r="E1328" s="199"/>
      <c r="F1328" s="47"/>
      <c r="G1328" s="191"/>
      <c r="H1328" s="200"/>
      <c r="I1328" s="198"/>
      <c r="J1328" s="198"/>
      <c r="K1328" s="198"/>
      <c r="L1328" s="198"/>
      <c r="M1328" s="191"/>
      <c r="N1328" s="176"/>
      <c r="O1328" s="176"/>
      <c r="P1328" s="176"/>
    </row>
    <row r="1329" spans="1:16" s="2" customFormat="1" x14ac:dyDescent="0.25">
      <c r="A1329" s="51">
        <f>ROW()/3-1</f>
        <v>442</v>
      </c>
      <c r="B1329" s="198"/>
      <c r="C1329" s="3" t="str">
        <f ca="1">IF(B1327="","",CONCATENATE("Zástupce","
",OFFSET(List1!K$11,tisk!A1326,0)))</f>
        <v/>
      </c>
      <c r="D1329" s="5" t="str">
        <f ca="1">IF(B1327="","",CONCATENATE("Dotace bude použita na:",OFFSET(List1!N$11,tisk!A1326,0)))</f>
        <v/>
      </c>
      <c r="E1329" s="199"/>
      <c r="F1329" s="48" t="str">
        <f ca="1">IF(B1327="","",OFFSET(List1!Q$11,tisk!A1326,0))</f>
        <v/>
      </c>
      <c r="G1329" s="191"/>
      <c r="H1329" s="200"/>
      <c r="I1329" s="198"/>
      <c r="J1329" s="198"/>
      <c r="K1329" s="198"/>
      <c r="L1329" s="198"/>
      <c r="M1329" s="191"/>
      <c r="N1329" s="176"/>
      <c r="O1329" s="176"/>
      <c r="P1329" s="176"/>
    </row>
    <row r="1330" spans="1:16" s="2" customFormat="1" x14ac:dyDescent="0.25">
      <c r="A1330" s="51"/>
      <c r="B1330" s="198" t="str">
        <f ca="1">IF(OFFSET(List1!B$11,tisk!A1329,0)&gt;0,OFFSET(List1!B$11,tisk!A1329,0),"")</f>
        <v/>
      </c>
      <c r="C1330" s="3" t="str">
        <f ca="1">IF(B1330="","",CONCATENATE(OFFSET(List1!C$11,tisk!A1329,0),"
",OFFSET(List1!D$11,tisk!A1329,0),"
",OFFSET(List1!E$11,tisk!A1329,0),"
",OFFSET(List1!F$11,tisk!A1329,0)))</f>
        <v/>
      </c>
      <c r="D1330" s="64" t="str">
        <f ca="1">IF(B1330="","",OFFSET(List1!L$11,tisk!A1329,0))</f>
        <v/>
      </c>
      <c r="E1330" s="199" t="str">
        <f ca="1">IF(B1330="","",OFFSET(List1!O$11,tisk!A1329,0))</f>
        <v/>
      </c>
      <c r="F1330" s="48" t="str">
        <f ca="1">IF(B1330="","",OFFSET(List1!P$11,tisk!A1329,0))</f>
        <v/>
      </c>
      <c r="G1330" s="191" t="str">
        <f ca="1">IF(B1330="","",OFFSET(List1!R$11,tisk!A1329,0))</f>
        <v/>
      </c>
      <c r="H1330" s="200" t="str">
        <f ca="1">IF(B1330="","",OFFSET(List1!S$11,tisk!A1329,0))</f>
        <v/>
      </c>
      <c r="I1330" s="198" t="str">
        <f ca="1">IF(B1330="","",OFFSET(List1!T$11,tisk!A1329,0))</f>
        <v/>
      </c>
      <c r="J1330" s="198" t="str">
        <f ca="1">IF(B1330="","",OFFSET(List1!U$11,tisk!A1329,0))</f>
        <v/>
      </c>
      <c r="K1330" s="198" t="str">
        <f ca="1">IF(B1330="","",OFFSET(List1!V$11,tisk!A1329,0))</f>
        <v/>
      </c>
      <c r="L1330" s="198" t="str">
        <f ca="1">IF(B1330="","",OFFSET(List1!W$11,tisk!A1329,0))</f>
        <v/>
      </c>
      <c r="M1330" s="191" t="str">
        <f ca="1">IF(B1330="","",OFFSET(List1!X$11,tisk!A1329,0))</f>
        <v/>
      </c>
      <c r="N1330" s="176"/>
      <c r="O1330" s="176"/>
      <c r="P1330" s="176"/>
    </row>
    <row r="1331" spans="1:16" s="2" customFormat="1" x14ac:dyDescent="0.25">
      <c r="A1331" s="51"/>
      <c r="B1331" s="198"/>
      <c r="C1331" s="3" t="str">
        <f ca="1">IF(B1330="","",CONCATENATE("Okres ",OFFSET(List1!G$11,tisk!A1329,0),"
","Právní forma","
",OFFSET(List1!H$11,tisk!A1329,0),"
","IČO ",OFFSET(List1!I$11,tisk!A1329,0),"
 ","B.Ú. ",OFFSET(List1!J$11,tisk!A1329,0)))</f>
        <v/>
      </c>
      <c r="D1331" s="5" t="str">
        <f ca="1">IF(B1330="","",OFFSET(List1!M$11,tisk!A1329,0))</f>
        <v/>
      </c>
      <c r="E1331" s="199"/>
      <c r="F1331" s="47"/>
      <c r="G1331" s="191"/>
      <c r="H1331" s="200"/>
      <c r="I1331" s="198"/>
      <c r="J1331" s="198"/>
      <c r="K1331" s="198"/>
      <c r="L1331" s="198"/>
      <c r="M1331" s="191"/>
      <c r="N1331" s="176"/>
      <c r="O1331" s="176"/>
      <c r="P1331" s="176"/>
    </row>
    <row r="1332" spans="1:16" s="2" customFormat="1" x14ac:dyDescent="0.25">
      <c r="A1332" s="51">
        <f>ROW()/3-1</f>
        <v>443</v>
      </c>
      <c r="B1332" s="198"/>
      <c r="C1332" s="3" t="str">
        <f ca="1">IF(B1330="","",CONCATENATE("Zástupce","
",OFFSET(List1!K$11,tisk!A1329,0)))</f>
        <v/>
      </c>
      <c r="D1332" s="5" t="str">
        <f ca="1">IF(B1330="","",CONCATENATE("Dotace bude použita na:",OFFSET(List1!N$11,tisk!A1329,0)))</f>
        <v/>
      </c>
      <c r="E1332" s="199"/>
      <c r="F1332" s="48" t="str">
        <f ca="1">IF(B1330="","",OFFSET(List1!Q$11,tisk!A1329,0))</f>
        <v/>
      </c>
      <c r="G1332" s="191"/>
      <c r="H1332" s="200"/>
      <c r="I1332" s="198"/>
      <c r="J1332" s="198"/>
      <c r="K1332" s="198"/>
      <c r="L1332" s="198"/>
      <c r="M1332" s="191"/>
      <c r="N1332" s="176"/>
      <c r="O1332" s="176"/>
      <c r="P1332" s="176"/>
    </row>
    <row r="1333" spans="1:16" s="2" customFormat="1" x14ac:dyDescent="0.25">
      <c r="A1333" s="51"/>
      <c r="B1333" s="198" t="str">
        <f ca="1">IF(OFFSET(List1!B$11,tisk!A1332,0)&gt;0,OFFSET(List1!B$11,tisk!A1332,0),"")</f>
        <v/>
      </c>
      <c r="C1333" s="3" t="str">
        <f ca="1">IF(B1333="","",CONCATENATE(OFFSET(List1!C$11,tisk!A1332,0),"
",OFFSET(List1!D$11,tisk!A1332,0),"
",OFFSET(List1!E$11,tisk!A1332,0),"
",OFFSET(List1!F$11,tisk!A1332,0)))</f>
        <v/>
      </c>
      <c r="D1333" s="64" t="str">
        <f ca="1">IF(B1333="","",OFFSET(List1!L$11,tisk!A1332,0))</f>
        <v/>
      </c>
      <c r="E1333" s="199" t="str">
        <f ca="1">IF(B1333="","",OFFSET(List1!O$11,tisk!A1332,0))</f>
        <v/>
      </c>
      <c r="F1333" s="48" t="str">
        <f ca="1">IF(B1333="","",OFFSET(List1!P$11,tisk!A1332,0))</f>
        <v/>
      </c>
      <c r="G1333" s="191" t="str">
        <f ca="1">IF(B1333="","",OFFSET(List1!R$11,tisk!A1332,0))</f>
        <v/>
      </c>
      <c r="H1333" s="200" t="str">
        <f ca="1">IF(B1333="","",OFFSET(List1!S$11,tisk!A1332,0))</f>
        <v/>
      </c>
      <c r="I1333" s="198" t="str">
        <f ca="1">IF(B1333="","",OFFSET(List1!T$11,tisk!A1332,0))</f>
        <v/>
      </c>
      <c r="J1333" s="198" t="str">
        <f ca="1">IF(B1333="","",OFFSET(List1!U$11,tisk!A1332,0))</f>
        <v/>
      </c>
      <c r="K1333" s="198" t="str">
        <f ca="1">IF(B1333="","",OFFSET(List1!V$11,tisk!A1332,0))</f>
        <v/>
      </c>
      <c r="L1333" s="198" t="str">
        <f ca="1">IF(B1333="","",OFFSET(List1!W$11,tisk!A1332,0))</f>
        <v/>
      </c>
      <c r="M1333" s="191" t="str">
        <f ca="1">IF(B1333="","",OFFSET(List1!X$11,tisk!A1332,0))</f>
        <v/>
      </c>
      <c r="N1333" s="176"/>
      <c r="O1333" s="176"/>
      <c r="P1333" s="176"/>
    </row>
    <row r="1334" spans="1:16" s="2" customFormat="1" x14ac:dyDescent="0.25">
      <c r="A1334" s="51"/>
      <c r="B1334" s="198"/>
      <c r="C1334" s="3" t="str">
        <f ca="1">IF(B1333="","",CONCATENATE("Okres ",OFFSET(List1!G$11,tisk!A1332,0),"
","Právní forma","
",OFFSET(List1!H$11,tisk!A1332,0),"
","IČO ",OFFSET(List1!I$11,tisk!A1332,0),"
 ","B.Ú. ",OFFSET(List1!J$11,tisk!A1332,0)))</f>
        <v/>
      </c>
      <c r="D1334" s="5" t="str">
        <f ca="1">IF(B1333="","",OFFSET(List1!M$11,tisk!A1332,0))</f>
        <v/>
      </c>
      <c r="E1334" s="199"/>
      <c r="F1334" s="47"/>
      <c r="G1334" s="191"/>
      <c r="H1334" s="200"/>
      <c r="I1334" s="198"/>
      <c r="J1334" s="198"/>
      <c r="K1334" s="198"/>
      <c r="L1334" s="198"/>
      <c r="M1334" s="191"/>
      <c r="N1334" s="176"/>
      <c r="O1334" s="176"/>
      <c r="P1334" s="176"/>
    </row>
    <row r="1335" spans="1:16" s="2" customFormat="1" x14ac:dyDescent="0.25">
      <c r="A1335" s="51">
        <f>ROW()/3-1</f>
        <v>444</v>
      </c>
      <c r="B1335" s="198"/>
      <c r="C1335" s="3" t="str">
        <f ca="1">IF(B1333="","",CONCATENATE("Zástupce","
",OFFSET(List1!K$11,tisk!A1332,0)))</f>
        <v/>
      </c>
      <c r="D1335" s="5" t="str">
        <f ca="1">IF(B1333="","",CONCATENATE("Dotace bude použita na:",OFFSET(List1!N$11,tisk!A1332,0)))</f>
        <v/>
      </c>
      <c r="E1335" s="199"/>
      <c r="F1335" s="48" t="str">
        <f ca="1">IF(B1333="","",OFFSET(List1!Q$11,tisk!A1332,0))</f>
        <v/>
      </c>
      <c r="G1335" s="191"/>
      <c r="H1335" s="200"/>
      <c r="I1335" s="198"/>
      <c r="J1335" s="198"/>
      <c r="K1335" s="198"/>
      <c r="L1335" s="198"/>
      <c r="M1335" s="191"/>
      <c r="N1335" s="176"/>
      <c r="O1335" s="176"/>
      <c r="P1335" s="176"/>
    </row>
    <row r="1336" spans="1:16" s="2" customFormat="1" x14ac:dyDescent="0.25">
      <c r="A1336" s="51"/>
      <c r="B1336" s="198" t="str">
        <f ca="1">IF(OFFSET(List1!B$11,tisk!A1335,0)&gt;0,OFFSET(List1!B$11,tisk!A1335,0),"")</f>
        <v/>
      </c>
      <c r="C1336" s="3" t="str">
        <f ca="1">IF(B1336="","",CONCATENATE(OFFSET(List1!C$11,tisk!A1335,0),"
",OFFSET(List1!D$11,tisk!A1335,0),"
",OFFSET(List1!E$11,tisk!A1335,0),"
",OFFSET(List1!F$11,tisk!A1335,0)))</f>
        <v/>
      </c>
      <c r="D1336" s="64" t="str">
        <f ca="1">IF(B1336="","",OFFSET(List1!L$11,tisk!A1335,0))</f>
        <v/>
      </c>
      <c r="E1336" s="199" t="str">
        <f ca="1">IF(B1336="","",OFFSET(List1!O$11,tisk!A1335,0))</f>
        <v/>
      </c>
      <c r="F1336" s="48" t="str">
        <f ca="1">IF(B1336="","",OFFSET(List1!P$11,tisk!A1335,0))</f>
        <v/>
      </c>
      <c r="G1336" s="191" t="str">
        <f ca="1">IF(B1336="","",OFFSET(List1!R$11,tisk!A1335,0))</f>
        <v/>
      </c>
      <c r="H1336" s="200" t="str">
        <f ca="1">IF(B1336="","",OFFSET(List1!S$11,tisk!A1335,0))</f>
        <v/>
      </c>
      <c r="I1336" s="198" t="str">
        <f ca="1">IF(B1336="","",OFFSET(List1!T$11,tisk!A1335,0))</f>
        <v/>
      </c>
      <c r="J1336" s="198" t="str">
        <f ca="1">IF(B1336="","",OFFSET(List1!U$11,tisk!A1335,0))</f>
        <v/>
      </c>
      <c r="K1336" s="198" t="str">
        <f ca="1">IF(B1336="","",OFFSET(List1!V$11,tisk!A1335,0))</f>
        <v/>
      </c>
      <c r="L1336" s="198" t="str">
        <f ca="1">IF(B1336="","",OFFSET(List1!W$11,tisk!A1335,0))</f>
        <v/>
      </c>
      <c r="M1336" s="191" t="str">
        <f ca="1">IF(B1336="","",OFFSET(List1!X$11,tisk!A1335,0))</f>
        <v/>
      </c>
      <c r="N1336" s="176"/>
      <c r="O1336" s="176"/>
      <c r="P1336" s="176"/>
    </row>
    <row r="1337" spans="1:16" s="2" customFormat="1" x14ac:dyDescent="0.25">
      <c r="A1337" s="51"/>
      <c r="B1337" s="198"/>
      <c r="C1337" s="3" t="str">
        <f ca="1">IF(B1336="","",CONCATENATE("Okres ",OFFSET(List1!G$11,tisk!A1335,0),"
","Právní forma","
",OFFSET(List1!H$11,tisk!A1335,0),"
","IČO ",OFFSET(List1!I$11,tisk!A1335,0),"
 ","B.Ú. ",OFFSET(List1!J$11,tisk!A1335,0)))</f>
        <v/>
      </c>
      <c r="D1337" s="5" t="str">
        <f ca="1">IF(B1336="","",OFFSET(List1!M$11,tisk!A1335,0))</f>
        <v/>
      </c>
      <c r="E1337" s="199"/>
      <c r="F1337" s="47"/>
      <c r="G1337" s="191"/>
      <c r="H1337" s="200"/>
      <c r="I1337" s="198"/>
      <c r="J1337" s="198"/>
      <c r="K1337" s="198"/>
      <c r="L1337" s="198"/>
      <c r="M1337" s="191"/>
      <c r="N1337" s="176"/>
      <c r="O1337" s="176"/>
      <c r="P1337" s="176"/>
    </row>
    <row r="1338" spans="1:16" s="2" customFormat="1" x14ac:dyDescent="0.25">
      <c r="A1338" s="51">
        <f>ROW()/3-1</f>
        <v>445</v>
      </c>
      <c r="B1338" s="198"/>
      <c r="C1338" s="3" t="str">
        <f ca="1">IF(B1336="","",CONCATENATE("Zástupce","
",OFFSET(List1!K$11,tisk!A1335,0)))</f>
        <v/>
      </c>
      <c r="D1338" s="5" t="str">
        <f ca="1">IF(B1336="","",CONCATENATE("Dotace bude použita na:",OFFSET(List1!N$11,tisk!A1335,0)))</f>
        <v/>
      </c>
      <c r="E1338" s="199"/>
      <c r="F1338" s="48" t="str">
        <f ca="1">IF(B1336="","",OFFSET(List1!Q$11,tisk!A1335,0))</f>
        <v/>
      </c>
      <c r="G1338" s="191"/>
      <c r="H1338" s="200"/>
      <c r="I1338" s="198"/>
      <c r="J1338" s="198"/>
      <c r="K1338" s="198"/>
      <c r="L1338" s="198"/>
      <c r="M1338" s="191"/>
      <c r="N1338" s="176"/>
      <c r="O1338" s="176"/>
      <c r="P1338" s="176"/>
    </row>
    <row r="1339" spans="1:16" s="2" customFormat="1" x14ac:dyDescent="0.25">
      <c r="A1339" s="51"/>
      <c r="B1339" s="198" t="str">
        <f ca="1">IF(OFFSET(List1!B$11,tisk!A1338,0)&gt;0,OFFSET(List1!B$11,tisk!A1338,0),"")</f>
        <v/>
      </c>
      <c r="C1339" s="3" t="str">
        <f ca="1">IF(B1339="","",CONCATENATE(OFFSET(List1!C$11,tisk!A1338,0),"
",OFFSET(List1!D$11,tisk!A1338,0),"
",OFFSET(List1!E$11,tisk!A1338,0),"
",OFFSET(List1!F$11,tisk!A1338,0)))</f>
        <v/>
      </c>
      <c r="D1339" s="64" t="str">
        <f ca="1">IF(B1339="","",OFFSET(List1!L$11,tisk!A1338,0))</f>
        <v/>
      </c>
      <c r="E1339" s="199" t="str">
        <f ca="1">IF(B1339="","",OFFSET(List1!O$11,tisk!A1338,0))</f>
        <v/>
      </c>
      <c r="F1339" s="48" t="str">
        <f ca="1">IF(B1339="","",OFFSET(List1!P$11,tisk!A1338,0))</f>
        <v/>
      </c>
      <c r="G1339" s="191" t="str">
        <f ca="1">IF(B1339="","",OFFSET(List1!R$11,tisk!A1338,0))</f>
        <v/>
      </c>
      <c r="H1339" s="200" t="str">
        <f ca="1">IF(B1339="","",OFFSET(List1!S$11,tisk!A1338,0))</f>
        <v/>
      </c>
      <c r="I1339" s="198" t="str">
        <f ca="1">IF(B1339="","",OFFSET(List1!T$11,tisk!A1338,0))</f>
        <v/>
      </c>
      <c r="J1339" s="198" t="str">
        <f ca="1">IF(B1339="","",OFFSET(List1!U$11,tisk!A1338,0))</f>
        <v/>
      </c>
      <c r="K1339" s="198" t="str">
        <f ca="1">IF(B1339="","",OFFSET(List1!V$11,tisk!A1338,0))</f>
        <v/>
      </c>
      <c r="L1339" s="198" t="str">
        <f ca="1">IF(B1339="","",OFFSET(List1!W$11,tisk!A1338,0))</f>
        <v/>
      </c>
      <c r="M1339" s="191" t="str">
        <f ca="1">IF(B1339="","",OFFSET(List1!X$11,tisk!A1338,0))</f>
        <v/>
      </c>
      <c r="N1339" s="176"/>
      <c r="O1339" s="176"/>
      <c r="P1339" s="176"/>
    </row>
    <row r="1340" spans="1:16" s="2" customFormat="1" x14ac:dyDescent="0.25">
      <c r="A1340" s="51"/>
      <c r="B1340" s="198"/>
      <c r="C1340" s="3" t="str">
        <f ca="1">IF(B1339="","",CONCATENATE("Okres ",OFFSET(List1!G$11,tisk!A1338,0),"
","Právní forma","
",OFFSET(List1!H$11,tisk!A1338,0),"
","IČO ",OFFSET(List1!I$11,tisk!A1338,0),"
 ","B.Ú. ",OFFSET(List1!J$11,tisk!A1338,0)))</f>
        <v/>
      </c>
      <c r="D1340" s="5" t="str">
        <f ca="1">IF(B1339="","",OFFSET(List1!M$11,tisk!A1338,0))</f>
        <v/>
      </c>
      <c r="E1340" s="199"/>
      <c r="F1340" s="47"/>
      <c r="G1340" s="191"/>
      <c r="H1340" s="200"/>
      <c r="I1340" s="198"/>
      <c r="J1340" s="198"/>
      <c r="K1340" s="198"/>
      <c r="L1340" s="198"/>
      <c r="M1340" s="191"/>
      <c r="N1340" s="176"/>
      <c r="O1340" s="176"/>
      <c r="P1340" s="176"/>
    </row>
    <row r="1341" spans="1:16" s="2" customFormat="1" x14ac:dyDescent="0.25">
      <c r="A1341" s="51">
        <f>ROW()/3-1</f>
        <v>446</v>
      </c>
      <c r="B1341" s="198"/>
      <c r="C1341" s="3" t="str">
        <f ca="1">IF(B1339="","",CONCATENATE("Zástupce","
",OFFSET(List1!K$11,tisk!A1338,0)))</f>
        <v/>
      </c>
      <c r="D1341" s="5" t="str">
        <f ca="1">IF(B1339="","",CONCATENATE("Dotace bude použita na:",OFFSET(List1!N$11,tisk!A1338,0)))</f>
        <v/>
      </c>
      <c r="E1341" s="199"/>
      <c r="F1341" s="48" t="str">
        <f ca="1">IF(B1339="","",OFFSET(List1!Q$11,tisk!A1338,0))</f>
        <v/>
      </c>
      <c r="G1341" s="191"/>
      <c r="H1341" s="200"/>
      <c r="I1341" s="198"/>
      <c r="J1341" s="198"/>
      <c r="K1341" s="198"/>
      <c r="L1341" s="198"/>
      <c r="M1341" s="191"/>
      <c r="N1341" s="176"/>
      <c r="O1341" s="176"/>
      <c r="P1341" s="176"/>
    </row>
    <row r="1342" spans="1:16" s="2" customFormat="1" x14ac:dyDescent="0.25">
      <c r="A1342" s="51"/>
      <c r="B1342" s="198" t="str">
        <f ca="1">IF(OFFSET(List1!B$11,tisk!A1341,0)&gt;0,OFFSET(List1!B$11,tisk!A1341,0),"")</f>
        <v/>
      </c>
      <c r="C1342" s="3" t="str">
        <f ca="1">IF(B1342="","",CONCATENATE(OFFSET(List1!C$11,tisk!A1341,0),"
",OFFSET(List1!D$11,tisk!A1341,0),"
",OFFSET(List1!E$11,tisk!A1341,0),"
",OFFSET(List1!F$11,tisk!A1341,0)))</f>
        <v/>
      </c>
      <c r="D1342" s="64" t="str">
        <f ca="1">IF(B1342="","",OFFSET(List1!L$11,tisk!A1341,0))</f>
        <v/>
      </c>
      <c r="E1342" s="199" t="str">
        <f ca="1">IF(B1342="","",OFFSET(List1!O$11,tisk!A1341,0))</f>
        <v/>
      </c>
      <c r="F1342" s="48" t="str">
        <f ca="1">IF(B1342="","",OFFSET(List1!P$11,tisk!A1341,0))</f>
        <v/>
      </c>
      <c r="G1342" s="191" t="str">
        <f ca="1">IF(B1342="","",OFFSET(List1!R$11,tisk!A1341,0))</f>
        <v/>
      </c>
      <c r="H1342" s="200" t="str">
        <f ca="1">IF(B1342="","",OFFSET(List1!S$11,tisk!A1341,0))</f>
        <v/>
      </c>
      <c r="I1342" s="198" t="str">
        <f ca="1">IF(B1342="","",OFFSET(List1!T$11,tisk!A1341,0))</f>
        <v/>
      </c>
      <c r="J1342" s="198" t="str">
        <f ca="1">IF(B1342="","",OFFSET(List1!U$11,tisk!A1341,0))</f>
        <v/>
      </c>
      <c r="K1342" s="198" t="str">
        <f ca="1">IF(B1342="","",OFFSET(List1!V$11,tisk!A1341,0))</f>
        <v/>
      </c>
      <c r="L1342" s="198" t="str">
        <f ca="1">IF(B1342="","",OFFSET(List1!W$11,tisk!A1341,0))</f>
        <v/>
      </c>
      <c r="M1342" s="191" t="str">
        <f ca="1">IF(B1342="","",OFFSET(List1!X$11,tisk!A1341,0))</f>
        <v/>
      </c>
      <c r="N1342" s="176"/>
      <c r="O1342" s="176"/>
      <c r="P1342" s="176"/>
    </row>
    <row r="1343" spans="1:16" s="2" customFormat="1" x14ac:dyDescent="0.25">
      <c r="A1343" s="51"/>
      <c r="B1343" s="198"/>
      <c r="C1343" s="3" t="str">
        <f ca="1">IF(B1342="","",CONCATENATE("Okres ",OFFSET(List1!G$11,tisk!A1341,0),"
","Právní forma","
",OFFSET(List1!H$11,tisk!A1341,0),"
","IČO ",OFFSET(List1!I$11,tisk!A1341,0),"
 ","B.Ú. ",OFFSET(List1!J$11,tisk!A1341,0)))</f>
        <v/>
      </c>
      <c r="D1343" s="5" t="str">
        <f ca="1">IF(B1342="","",OFFSET(List1!M$11,tisk!A1341,0))</f>
        <v/>
      </c>
      <c r="E1343" s="199"/>
      <c r="F1343" s="47"/>
      <c r="G1343" s="191"/>
      <c r="H1343" s="200"/>
      <c r="I1343" s="198"/>
      <c r="J1343" s="198"/>
      <c r="K1343" s="198"/>
      <c r="L1343" s="198"/>
      <c r="M1343" s="191"/>
      <c r="N1343" s="176"/>
      <c r="O1343" s="176"/>
      <c r="P1343" s="176"/>
    </row>
    <row r="1344" spans="1:16" s="2" customFormat="1" x14ac:dyDescent="0.25">
      <c r="A1344" s="51">
        <f>ROW()/3-1</f>
        <v>447</v>
      </c>
      <c r="B1344" s="198"/>
      <c r="C1344" s="3" t="str">
        <f ca="1">IF(B1342="","",CONCATENATE("Zástupce","
",OFFSET(List1!K$11,tisk!A1341,0)))</f>
        <v/>
      </c>
      <c r="D1344" s="5" t="str">
        <f ca="1">IF(B1342="","",CONCATENATE("Dotace bude použita na:",OFFSET(List1!N$11,tisk!A1341,0)))</f>
        <v/>
      </c>
      <c r="E1344" s="199"/>
      <c r="F1344" s="48" t="str">
        <f ca="1">IF(B1342="","",OFFSET(List1!Q$11,tisk!A1341,0))</f>
        <v/>
      </c>
      <c r="G1344" s="191"/>
      <c r="H1344" s="200"/>
      <c r="I1344" s="198"/>
      <c r="J1344" s="198"/>
      <c r="K1344" s="198"/>
      <c r="L1344" s="198"/>
      <c r="M1344" s="191"/>
      <c r="N1344" s="176"/>
      <c r="O1344" s="176"/>
      <c r="P1344" s="176"/>
    </row>
    <row r="1345" spans="1:16" s="2" customFormat="1" x14ac:dyDescent="0.25">
      <c r="A1345" s="51"/>
      <c r="B1345" s="198" t="str">
        <f ca="1">IF(OFFSET(List1!B$11,tisk!A1344,0)&gt;0,OFFSET(List1!B$11,tisk!A1344,0),"")</f>
        <v/>
      </c>
      <c r="C1345" s="3" t="str">
        <f ca="1">IF(B1345="","",CONCATENATE(OFFSET(List1!C$11,tisk!A1344,0),"
",OFFSET(List1!D$11,tisk!A1344,0),"
",OFFSET(List1!E$11,tisk!A1344,0),"
",OFFSET(List1!F$11,tisk!A1344,0)))</f>
        <v/>
      </c>
      <c r="D1345" s="64" t="str">
        <f ca="1">IF(B1345="","",OFFSET(List1!L$11,tisk!A1344,0))</f>
        <v/>
      </c>
      <c r="E1345" s="199" t="str">
        <f ca="1">IF(B1345="","",OFFSET(List1!O$11,tisk!A1344,0))</f>
        <v/>
      </c>
      <c r="F1345" s="48" t="str">
        <f ca="1">IF(B1345="","",OFFSET(List1!P$11,tisk!A1344,0))</f>
        <v/>
      </c>
      <c r="G1345" s="191" t="str">
        <f ca="1">IF(B1345="","",OFFSET(List1!R$11,tisk!A1344,0))</f>
        <v/>
      </c>
      <c r="H1345" s="200" t="str">
        <f ca="1">IF(B1345="","",OFFSET(List1!S$11,tisk!A1344,0))</f>
        <v/>
      </c>
      <c r="I1345" s="198" t="str">
        <f ca="1">IF(B1345="","",OFFSET(List1!T$11,tisk!A1344,0))</f>
        <v/>
      </c>
      <c r="J1345" s="198" t="str">
        <f ca="1">IF(B1345="","",OFFSET(List1!U$11,tisk!A1344,0))</f>
        <v/>
      </c>
      <c r="K1345" s="198" t="str">
        <f ca="1">IF(B1345="","",OFFSET(List1!V$11,tisk!A1344,0))</f>
        <v/>
      </c>
      <c r="L1345" s="198" t="str">
        <f ca="1">IF(B1345="","",OFFSET(List1!W$11,tisk!A1344,0))</f>
        <v/>
      </c>
      <c r="M1345" s="191" t="str">
        <f ca="1">IF(B1345="","",OFFSET(List1!X$11,tisk!A1344,0))</f>
        <v/>
      </c>
      <c r="N1345" s="176"/>
      <c r="O1345" s="176"/>
      <c r="P1345" s="176"/>
    </row>
    <row r="1346" spans="1:16" s="2" customFormat="1" x14ac:dyDescent="0.25">
      <c r="A1346" s="51"/>
      <c r="B1346" s="198"/>
      <c r="C1346" s="3" t="str">
        <f ca="1">IF(B1345="","",CONCATENATE("Okres ",OFFSET(List1!G$11,tisk!A1344,0),"
","Právní forma","
",OFFSET(List1!H$11,tisk!A1344,0),"
","IČO ",OFFSET(List1!I$11,tisk!A1344,0),"
 ","B.Ú. ",OFFSET(List1!J$11,tisk!A1344,0)))</f>
        <v/>
      </c>
      <c r="D1346" s="5" t="str">
        <f ca="1">IF(B1345="","",OFFSET(List1!M$11,tisk!A1344,0))</f>
        <v/>
      </c>
      <c r="E1346" s="199"/>
      <c r="F1346" s="47"/>
      <c r="G1346" s="191"/>
      <c r="H1346" s="200"/>
      <c r="I1346" s="198"/>
      <c r="J1346" s="198"/>
      <c r="K1346" s="198"/>
      <c r="L1346" s="198"/>
      <c r="M1346" s="191"/>
      <c r="N1346" s="176"/>
      <c r="O1346" s="176"/>
      <c r="P1346" s="176"/>
    </row>
    <row r="1347" spans="1:16" s="2" customFormat="1" x14ac:dyDescent="0.25">
      <c r="A1347" s="51">
        <f>ROW()/3-1</f>
        <v>448</v>
      </c>
      <c r="B1347" s="198"/>
      <c r="C1347" s="3" t="str">
        <f ca="1">IF(B1345="","",CONCATENATE("Zástupce","
",OFFSET(List1!K$11,tisk!A1344,0)))</f>
        <v/>
      </c>
      <c r="D1347" s="5" t="str">
        <f ca="1">IF(B1345="","",CONCATENATE("Dotace bude použita na:",OFFSET(List1!N$11,tisk!A1344,0)))</f>
        <v/>
      </c>
      <c r="E1347" s="199"/>
      <c r="F1347" s="48" t="str">
        <f ca="1">IF(B1345="","",OFFSET(List1!Q$11,tisk!A1344,0))</f>
        <v/>
      </c>
      <c r="G1347" s="191"/>
      <c r="H1347" s="200"/>
      <c r="I1347" s="198"/>
      <c r="J1347" s="198"/>
      <c r="K1347" s="198"/>
      <c r="L1347" s="198"/>
      <c r="M1347" s="191"/>
      <c r="N1347" s="176"/>
      <c r="O1347" s="176"/>
      <c r="P1347" s="176"/>
    </row>
    <row r="1348" spans="1:16" s="2" customFormat="1" x14ac:dyDescent="0.25">
      <c r="A1348" s="51"/>
      <c r="B1348" s="198" t="str">
        <f ca="1">IF(OFFSET(List1!B$11,tisk!A1347,0)&gt;0,OFFSET(List1!B$11,tisk!A1347,0),"")</f>
        <v/>
      </c>
      <c r="C1348" s="3" t="str">
        <f ca="1">IF(B1348="","",CONCATENATE(OFFSET(List1!C$11,tisk!A1347,0),"
",OFFSET(List1!D$11,tisk!A1347,0),"
",OFFSET(List1!E$11,tisk!A1347,0),"
",OFFSET(List1!F$11,tisk!A1347,0)))</f>
        <v/>
      </c>
      <c r="D1348" s="64" t="str">
        <f ca="1">IF(B1348="","",OFFSET(List1!L$11,tisk!A1347,0))</f>
        <v/>
      </c>
      <c r="E1348" s="199" t="str">
        <f ca="1">IF(B1348="","",OFFSET(List1!O$11,tisk!A1347,0))</f>
        <v/>
      </c>
      <c r="F1348" s="48" t="str">
        <f ca="1">IF(B1348="","",OFFSET(List1!P$11,tisk!A1347,0))</f>
        <v/>
      </c>
      <c r="G1348" s="191" t="str">
        <f ca="1">IF(B1348="","",OFFSET(List1!R$11,tisk!A1347,0))</f>
        <v/>
      </c>
      <c r="H1348" s="200" t="str">
        <f ca="1">IF(B1348="","",OFFSET(List1!S$11,tisk!A1347,0))</f>
        <v/>
      </c>
      <c r="I1348" s="198" t="str">
        <f ca="1">IF(B1348="","",OFFSET(List1!T$11,tisk!A1347,0))</f>
        <v/>
      </c>
      <c r="J1348" s="198" t="str">
        <f ca="1">IF(B1348="","",OFFSET(List1!U$11,tisk!A1347,0))</f>
        <v/>
      </c>
      <c r="K1348" s="198" t="str">
        <f ca="1">IF(B1348="","",OFFSET(List1!V$11,tisk!A1347,0))</f>
        <v/>
      </c>
      <c r="L1348" s="198" t="str">
        <f ca="1">IF(B1348="","",OFFSET(List1!W$11,tisk!A1347,0))</f>
        <v/>
      </c>
      <c r="M1348" s="191" t="str">
        <f ca="1">IF(B1348="","",OFFSET(List1!X$11,tisk!A1347,0))</f>
        <v/>
      </c>
      <c r="N1348" s="176"/>
      <c r="O1348" s="176"/>
      <c r="P1348" s="176"/>
    </row>
    <row r="1349" spans="1:16" s="2" customFormat="1" x14ac:dyDescent="0.25">
      <c r="A1349" s="51"/>
      <c r="B1349" s="198"/>
      <c r="C1349" s="3" t="str">
        <f ca="1">IF(B1348="","",CONCATENATE("Okres ",OFFSET(List1!G$11,tisk!A1347,0),"
","Právní forma","
",OFFSET(List1!H$11,tisk!A1347,0),"
","IČO ",OFFSET(List1!I$11,tisk!A1347,0),"
 ","B.Ú. ",OFFSET(List1!J$11,tisk!A1347,0)))</f>
        <v/>
      </c>
      <c r="D1349" s="5" t="str">
        <f ca="1">IF(B1348="","",OFFSET(List1!M$11,tisk!A1347,0))</f>
        <v/>
      </c>
      <c r="E1349" s="199"/>
      <c r="F1349" s="47"/>
      <c r="G1349" s="191"/>
      <c r="H1349" s="200"/>
      <c r="I1349" s="198"/>
      <c r="J1349" s="198"/>
      <c r="K1349" s="198"/>
      <c r="L1349" s="198"/>
      <c r="M1349" s="191"/>
      <c r="N1349" s="176"/>
      <c r="O1349" s="176"/>
      <c r="P1349" s="176"/>
    </row>
    <row r="1350" spans="1:16" s="2" customFormat="1" x14ac:dyDescent="0.25">
      <c r="A1350" s="51">
        <f>ROW()/3-1</f>
        <v>449</v>
      </c>
      <c r="B1350" s="198"/>
      <c r="C1350" s="3" t="str">
        <f ca="1">IF(B1348="","",CONCATENATE("Zástupce","
",OFFSET(List1!K$11,tisk!A1347,0)))</f>
        <v/>
      </c>
      <c r="D1350" s="5" t="str">
        <f ca="1">IF(B1348="","",CONCATENATE("Dotace bude použita na:",OFFSET(List1!N$11,tisk!A1347,0)))</f>
        <v/>
      </c>
      <c r="E1350" s="199"/>
      <c r="F1350" s="48" t="str">
        <f ca="1">IF(B1348="","",OFFSET(List1!Q$11,tisk!A1347,0))</f>
        <v/>
      </c>
      <c r="G1350" s="191"/>
      <c r="H1350" s="200"/>
      <c r="I1350" s="198"/>
      <c r="J1350" s="198"/>
      <c r="K1350" s="198"/>
      <c r="L1350" s="198"/>
      <c r="M1350" s="191"/>
      <c r="N1350" s="176"/>
      <c r="O1350" s="176"/>
      <c r="P1350" s="176"/>
    </row>
    <row r="1351" spans="1:16" s="2" customFormat="1" x14ac:dyDescent="0.25">
      <c r="A1351" s="51"/>
      <c r="B1351" s="198" t="str">
        <f ca="1">IF(OFFSET(List1!B$11,tisk!A1350,0)&gt;0,OFFSET(List1!B$11,tisk!A1350,0),"")</f>
        <v/>
      </c>
      <c r="C1351" s="3" t="str">
        <f ca="1">IF(B1351="","",CONCATENATE(OFFSET(List1!C$11,tisk!A1350,0),"
",OFFSET(List1!D$11,tisk!A1350,0),"
",OFFSET(List1!E$11,tisk!A1350,0),"
",OFFSET(List1!F$11,tisk!A1350,0)))</f>
        <v/>
      </c>
      <c r="D1351" s="64" t="str">
        <f ca="1">IF(B1351="","",OFFSET(List1!L$11,tisk!A1350,0))</f>
        <v/>
      </c>
      <c r="E1351" s="199" t="str">
        <f ca="1">IF(B1351="","",OFFSET(List1!O$11,tisk!A1350,0))</f>
        <v/>
      </c>
      <c r="F1351" s="48" t="str">
        <f ca="1">IF(B1351="","",OFFSET(List1!P$11,tisk!A1350,0))</f>
        <v/>
      </c>
      <c r="G1351" s="191" t="str">
        <f ca="1">IF(B1351="","",OFFSET(List1!R$11,tisk!A1350,0))</f>
        <v/>
      </c>
      <c r="H1351" s="200" t="str">
        <f ca="1">IF(B1351="","",OFFSET(List1!S$11,tisk!A1350,0))</f>
        <v/>
      </c>
      <c r="I1351" s="198" t="str">
        <f ca="1">IF(B1351="","",OFFSET(List1!T$11,tisk!A1350,0))</f>
        <v/>
      </c>
      <c r="J1351" s="198" t="str">
        <f ca="1">IF(B1351="","",OFFSET(List1!U$11,tisk!A1350,0))</f>
        <v/>
      </c>
      <c r="K1351" s="198" t="str">
        <f ca="1">IF(B1351="","",OFFSET(List1!V$11,tisk!A1350,0))</f>
        <v/>
      </c>
      <c r="L1351" s="198" t="str">
        <f ca="1">IF(B1351="","",OFFSET(List1!W$11,tisk!A1350,0))</f>
        <v/>
      </c>
      <c r="M1351" s="191" t="str">
        <f ca="1">IF(B1351="","",OFFSET(List1!X$11,tisk!A1350,0))</f>
        <v/>
      </c>
      <c r="N1351" s="176"/>
      <c r="O1351" s="176"/>
      <c r="P1351" s="176"/>
    </row>
    <row r="1352" spans="1:16" s="2" customFormat="1" x14ac:dyDescent="0.25">
      <c r="A1352" s="51"/>
      <c r="B1352" s="198"/>
      <c r="C1352" s="3" t="str">
        <f ca="1">IF(B1351="","",CONCATENATE("Okres ",OFFSET(List1!G$11,tisk!A1350,0),"
","Právní forma","
",OFFSET(List1!H$11,tisk!A1350,0),"
","IČO ",OFFSET(List1!I$11,tisk!A1350,0),"
 ","B.Ú. ",OFFSET(List1!J$11,tisk!A1350,0)))</f>
        <v/>
      </c>
      <c r="D1352" s="5" t="str">
        <f ca="1">IF(B1351="","",OFFSET(List1!M$11,tisk!A1350,0))</f>
        <v/>
      </c>
      <c r="E1352" s="199"/>
      <c r="F1352" s="47"/>
      <c r="G1352" s="191"/>
      <c r="H1352" s="200"/>
      <c r="I1352" s="198"/>
      <c r="J1352" s="198"/>
      <c r="K1352" s="198"/>
      <c r="L1352" s="198"/>
      <c r="M1352" s="191"/>
      <c r="N1352" s="176"/>
      <c r="O1352" s="176"/>
      <c r="P1352" s="176"/>
    </row>
    <row r="1353" spans="1:16" s="2" customFormat="1" x14ac:dyDescent="0.25">
      <c r="A1353" s="51">
        <f>ROW()/3-1</f>
        <v>450</v>
      </c>
      <c r="B1353" s="198"/>
      <c r="C1353" s="3" t="str">
        <f ca="1">IF(B1351="","",CONCATENATE("Zástupce","
",OFFSET(List1!K$11,tisk!A1350,0)))</f>
        <v/>
      </c>
      <c r="D1353" s="5" t="str">
        <f ca="1">IF(B1351="","",CONCATENATE("Dotace bude použita na:",OFFSET(List1!N$11,tisk!A1350,0)))</f>
        <v/>
      </c>
      <c r="E1353" s="199"/>
      <c r="F1353" s="48" t="str">
        <f ca="1">IF(B1351="","",OFFSET(List1!Q$11,tisk!A1350,0))</f>
        <v/>
      </c>
      <c r="G1353" s="191"/>
      <c r="H1353" s="200"/>
      <c r="I1353" s="198"/>
      <c r="J1353" s="198"/>
      <c r="K1353" s="198"/>
      <c r="L1353" s="198"/>
      <c r="M1353" s="191"/>
      <c r="N1353" s="176"/>
      <c r="O1353" s="176"/>
      <c r="P1353" s="176"/>
    </row>
    <row r="1354" spans="1:16" s="2" customFormat="1" x14ac:dyDescent="0.25">
      <c r="A1354" s="51"/>
      <c r="B1354" s="198" t="str">
        <f ca="1">IF(OFFSET(List1!B$11,tisk!A1353,0)&gt;0,OFFSET(List1!B$11,tisk!A1353,0),"")</f>
        <v/>
      </c>
      <c r="C1354" s="3" t="str">
        <f ca="1">IF(B1354="","",CONCATENATE(OFFSET(List1!C$11,tisk!A1353,0),"
",OFFSET(List1!D$11,tisk!A1353,0),"
",OFFSET(List1!E$11,tisk!A1353,0),"
",OFFSET(List1!F$11,tisk!A1353,0)))</f>
        <v/>
      </c>
      <c r="D1354" s="64" t="str">
        <f ca="1">IF(B1354="","",OFFSET(List1!L$11,tisk!A1353,0))</f>
        <v/>
      </c>
      <c r="E1354" s="199" t="str">
        <f ca="1">IF(B1354="","",OFFSET(List1!O$11,tisk!A1353,0))</f>
        <v/>
      </c>
      <c r="F1354" s="48" t="str">
        <f ca="1">IF(B1354="","",OFFSET(List1!P$11,tisk!A1353,0))</f>
        <v/>
      </c>
      <c r="G1354" s="191" t="str">
        <f ca="1">IF(B1354="","",OFFSET(List1!R$11,tisk!A1353,0))</f>
        <v/>
      </c>
      <c r="H1354" s="200" t="str">
        <f ca="1">IF(B1354="","",OFFSET(List1!S$11,tisk!A1353,0))</f>
        <v/>
      </c>
      <c r="I1354" s="198" t="str">
        <f ca="1">IF(B1354="","",OFFSET(List1!T$11,tisk!A1353,0))</f>
        <v/>
      </c>
      <c r="J1354" s="198" t="str">
        <f ca="1">IF(B1354="","",OFFSET(List1!U$11,tisk!A1353,0))</f>
        <v/>
      </c>
      <c r="K1354" s="198" t="str">
        <f ca="1">IF(B1354="","",OFFSET(List1!V$11,tisk!A1353,0))</f>
        <v/>
      </c>
      <c r="L1354" s="198" t="str">
        <f ca="1">IF(B1354="","",OFFSET(List1!W$11,tisk!A1353,0))</f>
        <v/>
      </c>
      <c r="M1354" s="191" t="str">
        <f ca="1">IF(B1354="","",OFFSET(List1!X$11,tisk!A1353,0))</f>
        <v/>
      </c>
      <c r="N1354" s="176"/>
      <c r="O1354" s="176"/>
      <c r="P1354" s="176"/>
    </row>
    <row r="1355" spans="1:16" s="2" customFormat="1" x14ac:dyDescent="0.25">
      <c r="A1355" s="51"/>
      <c r="B1355" s="198"/>
      <c r="C1355" s="3" t="str">
        <f ca="1">IF(B1354="","",CONCATENATE("Okres ",OFFSET(List1!G$11,tisk!A1353,0),"
","Právní forma","
",OFFSET(List1!H$11,tisk!A1353,0),"
","IČO ",OFFSET(List1!I$11,tisk!A1353,0),"
 ","B.Ú. ",OFFSET(List1!J$11,tisk!A1353,0)))</f>
        <v/>
      </c>
      <c r="D1355" s="5" t="str">
        <f ca="1">IF(B1354="","",OFFSET(List1!M$11,tisk!A1353,0))</f>
        <v/>
      </c>
      <c r="E1355" s="199"/>
      <c r="F1355" s="47"/>
      <c r="G1355" s="191"/>
      <c r="H1355" s="200"/>
      <c r="I1355" s="198"/>
      <c r="J1355" s="198"/>
      <c r="K1355" s="198"/>
      <c r="L1355" s="198"/>
      <c r="M1355" s="191"/>
      <c r="N1355" s="176"/>
      <c r="O1355" s="176"/>
      <c r="P1355" s="176"/>
    </row>
    <row r="1356" spans="1:16" s="2" customFormat="1" x14ac:dyDescent="0.25">
      <c r="A1356" s="51">
        <f>ROW()/3-1</f>
        <v>451</v>
      </c>
      <c r="B1356" s="198"/>
      <c r="C1356" s="3" t="str">
        <f ca="1">IF(B1354="","",CONCATENATE("Zástupce","
",OFFSET(List1!K$11,tisk!A1353,0)))</f>
        <v/>
      </c>
      <c r="D1356" s="5" t="str">
        <f ca="1">IF(B1354="","",CONCATENATE("Dotace bude použita na:",OFFSET(List1!N$11,tisk!A1353,0)))</f>
        <v/>
      </c>
      <c r="E1356" s="199"/>
      <c r="F1356" s="48" t="str">
        <f ca="1">IF(B1354="","",OFFSET(List1!Q$11,tisk!A1353,0))</f>
        <v/>
      </c>
      <c r="G1356" s="191"/>
      <c r="H1356" s="200"/>
      <c r="I1356" s="198"/>
      <c r="J1356" s="198"/>
      <c r="K1356" s="198"/>
      <c r="L1356" s="198"/>
      <c r="M1356" s="191"/>
      <c r="N1356" s="176"/>
      <c r="O1356" s="176"/>
      <c r="P1356" s="176"/>
    </row>
    <row r="1357" spans="1:16" s="2" customFormat="1" x14ac:dyDescent="0.25">
      <c r="A1357" s="51"/>
      <c r="B1357" s="198" t="str">
        <f ca="1">IF(OFFSET(List1!B$11,tisk!A1356,0)&gt;0,OFFSET(List1!B$11,tisk!A1356,0),"")</f>
        <v/>
      </c>
      <c r="C1357" s="3" t="str">
        <f ca="1">IF(B1357="","",CONCATENATE(OFFSET(List1!C$11,tisk!A1356,0),"
",OFFSET(List1!D$11,tisk!A1356,0),"
",OFFSET(List1!E$11,tisk!A1356,0),"
",OFFSET(List1!F$11,tisk!A1356,0)))</f>
        <v/>
      </c>
      <c r="D1357" s="64" t="str">
        <f ca="1">IF(B1357="","",OFFSET(List1!L$11,tisk!A1356,0))</f>
        <v/>
      </c>
      <c r="E1357" s="199" t="str">
        <f ca="1">IF(B1357="","",OFFSET(List1!O$11,tisk!A1356,0))</f>
        <v/>
      </c>
      <c r="F1357" s="48" t="str">
        <f ca="1">IF(B1357="","",OFFSET(List1!P$11,tisk!A1356,0))</f>
        <v/>
      </c>
      <c r="G1357" s="191" t="str">
        <f ca="1">IF(B1357="","",OFFSET(List1!R$11,tisk!A1356,0))</f>
        <v/>
      </c>
      <c r="H1357" s="200" t="str">
        <f ca="1">IF(B1357="","",OFFSET(List1!S$11,tisk!A1356,0))</f>
        <v/>
      </c>
      <c r="I1357" s="198" t="str">
        <f ca="1">IF(B1357="","",OFFSET(List1!T$11,tisk!A1356,0))</f>
        <v/>
      </c>
      <c r="J1357" s="198" t="str">
        <f ca="1">IF(B1357="","",OFFSET(List1!U$11,tisk!A1356,0))</f>
        <v/>
      </c>
      <c r="K1357" s="198" t="str">
        <f ca="1">IF(B1357="","",OFFSET(List1!V$11,tisk!A1356,0))</f>
        <v/>
      </c>
      <c r="L1357" s="198" t="str">
        <f ca="1">IF(B1357="","",OFFSET(List1!W$11,tisk!A1356,0))</f>
        <v/>
      </c>
      <c r="M1357" s="191" t="str">
        <f ca="1">IF(B1357="","",OFFSET(List1!X$11,tisk!A1356,0))</f>
        <v/>
      </c>
      <c r="N1357" s="176"/>
      <c r="O1357" s="176"/>
      <c r="P1357" s="176"/>
    </row>
    <row r="1358" spans="1:16" s="2" customFormat="1" x14ac:dyDescent="0.25">
      <c r="A1358" s="51"/>
      <c r="B1358" s="198"/>
      <c r="C1358" s="3" t="str">
        <f ca="1">IF(B1357="","",CONCATENATE("Okres ",OFFSET(List1!G$11,tisk!A1356,0),"
","Právní forma","
",OFFSET(List1!H$11,tisk!A1356,0),"
","IČO ",OFFSET(List1!I$11,tisk!A1356,0),"
 ","B.Ú. ",OFFSET(List1!J$11,tisk!A1356,0)))</f>
        <v/>
      </c>
      <c r="D1358" s="5" t="str">
        <f ca="1">IF(B1357="","",OFFSET(List1!M$11,tisk!A1356,0))</f>
        <v/>
      </c>
      <c r="E1358" s="199"/>
      <c r="F1358" s="47"/>
      <c r="G1358" s="191"/>
      <c r="H1358" s="200"/>
      <c r="I1358" s="198"/>
      <c r="J1358" s="198"/>
      <c r="K1358" s="198"/>
      <c r="L1358" s="198"/>
      <c r="M1358" s="191"/>
      <c r="N1358" s="176"/>
      <c r="O1358" s="176"/>
      <c r="P1358" s="176"/>
    </row>
    <row r="1359" spans="1:16" s="2" customFormat="1" x14ac:dyDescent="0.25">
      <c r="A1359" s="51">
        <f>ROW()/3-1</f>
        <v>452</v>
      </c>
      <c r="B1359" s="198"/>
      <c r="C1359" s="3" t="str">
        <f ca="1">IF(B1357="","",CONCATENATE("Zástupce","
",OFFSET(List1!K$11,tisk!A1356,0)))</f>
        <v/>
      </c>
      <c r="D1359" s="5" t="str">
        <f ca="1">IF(B1357="","",CONCATENATE("Dotace bude použita na:",OFFSET(List1!N$11,tisk!A1356,0)))</f>
        <v/>
      </c>
      <c r="E1359" s="199"/>
      <c r="F1359" s="48" t="str">
        <f ca="1">IF(B1357="","",OFFSET(List1!Q$11,tisk!A1356,0))</f>
        <v/>
      </c>
      <c r="G1359" s="191"/>
      <c r="H1359" s="200"/>
      <c r="I1359" s="198"/>
      <c r="J1359" s="198"/>
      <c r="K1359" s="198"/>
      <c r="L1359" s="198"/>
      <c r="M1359" s="191"/>
      <c r="N1359" s="176"/>
      <c r="O1359" s="176"/>
      <c r="P1359" s="176"/>
    </row>
    <row r="1360" spans="1:16" s="2" customFormat="1" x14ac:dyDescent="0.25">
      <c r="A1360" s="51"/>
      <c r="B1360" s="198" t="str">
        <f ca="1">IF(OFFSET(List1!B$11,tisk!A1359,0)&gt;0,OFFSET(List1!B$11,tisk!A1359,0),"")</f>
        <v/>
      </c>
      <c r="C1360" s="3" t="str">
        <f ca="1">IF(B1360="","",CONCATENATE(OFFSET(List1!C$11,tisk!A1359,0),"
",OFFSET(List1!D$11,tisk!A1359,0),"
",OFFSET(List1!E$11,tisk!A1359,0),"
",OFFSET(List1!F$11,tisk!A1359,0)))</f>
        <v/>
      </c>
      <c r="D1360" s="64" t="str">
        <f ca="1">IF(B1360="","",OFFSET(List1!L$11,tisk!A1359,0))</f>
        <v/>
      </c>
      <c r="E1360" s="199" t="str">
        <f ca="1">IF(B1360="","",OFFSET(List1!O$11,tisk!A1359,0))</f>
        <v/>
      </c>
      <c r="F1360" s="48" t="str">
        <f ca="1">IF(B1360="","",OFFSET(List1!P$11,tisk!A1359,0))</f>
        <v/>
      </c>
      <c r="G1360" s="191" t="str">
        <f ca="1">IF(B1360="","",OFFSET(List1!R$11,tisk!A1359,0))</f>
        <v/>
      </c>
      <c r="H1360" s="200" t="str">
        <f ca="1">IF(B1360="","",OFFSET(List1!S$11,tisk!A1359,0))</f>
        <v/>
      </c>
      <c r="I1360" s="198" t="str">
        <f ca="1">IF(B1360="","",OFFSET(List1!T$11,tisk!A1359,0))</f>
        <v/>
      </c>
      <c r="J1360" s="198" t="str">
        <f ca="1">IF(B1360="","",OFFSET(List1!U$11,tisk!A1359,0))</f>
        <v/>
      </c>
      <c r="K1360" s="198" t="str">
        <f ca="1">IF(B1360="","",OFFSET(List1!V$11,tisk!A1359,0))</f>
        <v/>
      </c>
      <c r="L1360" s="198" t="str">
        <f ca="1">IF(B1360="","",OFFSET(List1!W$11,tisk!A1359,0))</f>
        <v/>
      </c>
      <c r="M1360" s="191" t="str">
        <f ca="1">IF(B1360="","",OFFSET(List1!X$11,tisk!A1359,0))</f>
        <v/>
      </c>
      <c r="N1360" s="176"/>
      <c r="O1360" s="176"/>
      <c r="P1360" s="176"/>
    </row>
    <row r="1361" spans="1:16" s="2" customFormat="1" x14ac:dyDescent="0.25">
      <c r="A1361" s="51"/>
      <c r="B1361" s="198"/>
      <c r="C1361" s="3" t="str">
        <f ca="1">IF(B1360="","",CONCATENATE("Okres ",OFFSET(List1!G$11,tisk!A1359,0),"
","Právní forma","
",OFFSET(List1!H$11,tisk!A1359,0),"
","IČO ",OFFSET(List1!I$11,tisk!A1359,0),"
 ","B.Ú. ",OFFSET(List1!J$11,tisk!A1359,0)))</f>
        <v/>
      </c>
      <c r="D1361" s="5" t="str">
        <f ca="1">IF(B1360="","",OFFSET(List1!M$11,tisk!A1359,0))</f>
        <v/>
      </c>
      <c r="E1361" s="199"/>
      <c r="F1361" s="47"/>
      <c r="G1361" s="191"/>
      <c r="H1361" s="200"/>
      <c r="I1361" s="198"/>
      <c r="J1361" s="198"/>
      <c r="K1361" s="198"/>
      <c r="L1361" s="198"/>
      <c r="M1361" s="191"/>
      <c r="N1361" s="176"/>
      <c r="O1361" s="176"/>
      <c r="P1361" s="176"/>
    </row>
    <row r="1362" spans="1:16" s="2" customFormat="1" x14ac:dyDescent="0.25">
      <c r="A1362" s="51">
        <f>ROW()/3-1</f>
        <v>453</v>
      </c>
      <c r="B1362" s="198"/>
      <c r="C1362" s="3" t="str">
        <f ca="1">IF(B1360="","",CONCATENATE("Zástupce","
",OFFSET(List1!K$11,tisk!A1359,0)))</f>
        <v/>
      </c>
      <c r="D1362" s="5" t="str">
        <f ca="1">IF(B1360="","",CONCATENATE("Dotace bude použita na:",OFFSET(List1!N$11,tisk!A1359,0)))</f>
        <v/>
      </c>
      <c r="E1362" s="199"/>
      <c r="F1362" s="48" t="str">
        <f ca="1">IF(B1360="","",OFFSET(List1!Q$11,tisk!A1359,0))</f>
        <v/>
      </c>
      <c r="G1362" s="191"/>
      <c r="H1362" s="200"/>
      <c r="I1362" s="198"/>
      <c r="J1362" s="198"/>
      <c r="K1362" s="198"/>
      <c r="L1362" s="198"/>
      <c r="M1362" s="191"/>
      <c r="N1362" s="176"/>
      <c r="O1362" s="176"/>
      <c r="P1362" s="176"/>
    </row>
    <row r="1363" spans="1:16" s="2" customFormat="1" x14ac:dyDescent="0.25">
      <c r="A1363" s="51"/>
      <c r="B1363" s="198" t="str">
        <f ca="1">IF(OFFSET(List1!B$11,tisk!A1362,0)&gt;0,OFFSET(List1!B$11,tisk!A1362,0),"")</f>
        <v/>
      </c>
      <c r="C1363" s="3" t="str">
        <f ca="1">IF(B1363="","",CONCATENATE(OFFSET(List1!C$11,tisk!A1362,0),"
",OFFSET(List1!D$11,tisk!A1362,0),"
",OFFSET(List1!E$11,tisk!A1362,0),"
",OFFSET(List1!F$11,tisk!A1362,0)))</f>
        <v/>
      </c>
      <c r="D1363" s="64" t="str">
        <f ca="1">IF(B1363="","",OFFSET(List1!L$11,tisk!A1362,0))</f>
        <v/>
      </c>
      <c r="E1363" s="199" t="str">
        <f ca="1">IF(B1363="","",OFFSET(List1!O$11,tisk!A1362,0))</f>
        <v/>
      </c>
      <c r="F1363" s="48" t="str">
        <f ca="1">IF(B1363="","",OFFSET(List1!P$11,tisk!A1362,0))</f>
        <v/>
      </c>
      <c r="G1363" s="191" t="str">
        <f ca="1">IF(B1363="","",OFFSET(List1!R$11,tisk!A1362,0))</f>
        <v/>
      </c>
      <c r="H1363" s="200" t="str">
        <f ca="1">IF(B1363="","",OFFSET(List1!S$11,tisk!A1362,0))</f>
        <v/>
      </c>
      <c r="I1363" s="198" t="str">
        <f ca="1">IF(B1363="","",OFFSET(List1!T$11,tisk!A1362,0))</f>
        <v/>
      </c>
      <c r="J1363" s="198" t="str">
        <f ca="1">IF(B1363="","",OFFSET(List1!U$11,tisk!A1362,0))</f>
        <v/>
      </c>
      <c r="K1363" s="198" t="str">
        <f ca="1">IF(B1363="","",OFFSET(List1!V$11,tisk!A1362,0))</f>
        <v/>
      </c>
      <c r="L1363" s="198" t="str">
        <f ca="1">IF(B1363="","",OFFSET(List1!W$11,tisk!A1362,0))</f>
        <v/>
      </c>
      <c r="M1363" s="191" t="str">
        <f ca="1">IF(B1363="","",OFFSET(List1!X$11,tisk!A1362,0))</f>
        <v/>
      </c>
      <c r="N1363" s="176"/>
      <c r="O1363" s="176"/>
      <c r="P1363" s="176"/>
    </row>
    <row r="1364" spans="1:16" s="2" customFormat="1" x14ac:dyDescent="0.25">
      <c r="A1364" s="51"/>
      <c r="B1364" s="198"/>
      <c r="C1364" s="3" t="str">
        <f ca="1">IF(B1363="","",CONCATENATE("Okres ",OFFSET(List1!G$11,tisk!A1362,0),"
","Právní forma","
",OFFSET(List1!H$11,tisk!A1362,0),"
","IČO ",OFFSET(List1!I$11,tisk!A1362,0),"
 ","B.Ú. ",OFFSET(List1!J$11,tisk!A1362,0)))</f>
        <v/>
      </c>
      <c r="D1364" s="5" t="str">
        <f ca="1">IF(B1363="","",OFFSET(List1!M$11,tisk!A1362,0))</f>
        <v/>
      </c>
      <c r="E1364" s="199"/>
      <c r="F1364" s="47"/>
      <c r="G1364" s="191"/>
      <c r="H1364" s="200"/>
      <c r="I1364" s="198"/>
      <c r="J1364" s="198"/>
      <c r="K1364" s="198"/>
      <c r="L1364" s="198"/>
      <c r="M1364" s="191"/>
      <c r="N1364" s="176"/>
      <c r="O1364" s="176"/>
      <c r="P1364" s="176"/>
    </row>
    <row r="1365" spans="1:16" s="2" customFormat="1" x14ac:dyDescent="0.25">
      <c r="A1365" s="51">
        <f>ROW()/3-1</f>
        <v>454</v>
      </c>
      <c r="B1365" s="198"/>
      <c r="C1365" s="3" t="str">
        <f ca="1">IF(B1363="","",CONCATENATE("Zástupce","
",OFFSET(List1!K$11,tisk!A1362,0)))</f>
        <v/>
      </c>
      <c r="D1365" s="5" t="str">
        <f ca="1">IF(B1363="","",CONCATENATE("Dotace bude použita na:",OFFSET(List1!N$11,tisk!A1362,0)))</f>
        <v/>
      </c>
      <c r="E1365" s="199"/>
      <c r="F1365" s="48" t="str">
        <f ca="1">IF(B1363="","",OFFSET(List1!Q$11,tisk!A1362,0))</f>
        <v/>
      </c>
      <c r="G1365" s="191"/>
      <c r="H1365" s="200"/>
      <c r="I1365" s="198"/>
      <c r="J1365" s="198"/>
      <c r="K1365" s="198"/>
      <c r="L1365" s="198"/>
      <c r="M1365" s="191"/>
      <c r="N1365" s="176"/>
      <c r="O1365" s="176"/>
      <c r="P1365" s="176"/>
    </row>
    <row r="1366" spans="1:16" s="2" customFormat="1" x14ac:dyDescent="0.25">
      <c r="A1366" s="51"/>
      <c r="B1366" s="198" t="str">
        <f ca="1">IF(OFFSET(List1!B$11,tisk!A1365,0)&gt;0,OFFSET(List1!B$11,tisk!A1365,0),"")</f>
        <v/>
      </c>
      <c r="C1366" s="3" t="str">
        <f ca="1">IF(B1366="","",CONCATENATE(OFFSET(List1!C$11,tisk!A1365,0),"
",OFFSET(List1!D$11,tisk!A1365,0),"
",OFFSET(List1!E$11,tisk!A1365,0),"
",OFFSET(List1!F$11,tisk!A1365,0)))</f>
        <v/>
      </c>
      <c r="D1366" s="64" t="str">
        <f ca="1">IF(B1366="","",OFFSET(List1!L$11,tisk!A1365,0))</f>
        <v/>
      </c>
      <c r="E1366" s="199" t="str">
        <f ca="1">IF(B1366="","",OFFSET(List1!O$11,tisk!A1365,0))</f>
        <v/>
      </c>
      <c r="F1366" s="48" t="str">
        <f ca="1">IF(B1366="","",OFFSET(List1!P$11,tisk!A1365,0))</f>
        <v/>
      </c>
      <c r="G1366" s="191" t="str">
        <f ca="1">IF(B1366="","",OFFSET(List1!R$11,tisk!A1365,0))</f>
        <v/>
      </c>
      <c r="H1366" s="200" t="str">
        <f ca="1">IF(B1366="","",OFFSET(List1!S$11,tisk!A1365,0))</f>
        <v/>
      </c>
      <c r="I1366" s="198" t="str">
        <f ca="1">IF(B1366="","",OFFSET(List1!T$11,tisk!A1365,0))</f>
        <v/>
      </c>
      <c r="J1366" s="198" t="str">
        <f ca="1">IF(B1366="","",OFFSET(List1!U$11,tisk!A1365,0))</f>
        <v/>
      </c>
      <c r="K1366" s="198" t="str">
        <f ca="1">IF(B1366="","",OFFSET(List1!V$11,tisk!A1365,0))</f>
        <v/>
      </c>
      <c r="L1366" s="198" t="str">
        <f ca="1">IF(B1366="","",OFFSET(List1!W$11,tisk!A1365,0))</f>
        <v/>
      </c>
      <c r="M1366" s="191" t="str">
        <f ca="1">IF(B1366="","",OFFSET(List1!X$11,tisk!A1365,0))</f>
        <v/>
      </c>
      <c r="N1366" s="176"/>
      <c r="O1366" s="176"/>
      <c r="P1366" s="176"/>
    </row>
    <row r="1367" spans="1:16" s="2" customFormat="1" x14ac:dyDescent="0.25">
      <c r="A1367" s="51"/>
      <c r="B1367" s="198"/>
      <c r="C1367" s="3" t="str">
        <f ca="1">IF(B1366="","",CONCATENATE("Okres ",OFFSET(List1!G$11,tisk!A1365,0),"
","Právní forma","
",OFFSET(List1!H$11,tisk!A1365,0),"
","IČO ",OFFSET(List1!I$11,tisk!A1365,0),"
 ","B.Ú. ",OFFSET(List1!J$11,tisk!A1365,0)))</f>
        <v/>
      </c>
      <c r="D1367" s="5" t="str">
        <f ca="1">IF(B1366="","",OFFSET(List1!M$11,tisk!A1365,0))</f>
        <v/>
      </c>
      <c r="E1367" s="199"/>
      <c r="F1367" s="47"/>
      <c r="G1367" s="191"/>
      <c r="H1367" s="200"/>
      <c r="I1367" s="198"/>
      <c r="J1367" s="198"/>
      <c r="K1367" s="198"/>
      <c r="L1367" s="198"/>
      <c r="M1367" s="191"/>
      <c r="N1367" s="176"/>
      <c r="O1367" s="176"/>
      <c r="P1367" s="176"/>
    </row>
    <row r="1368" spans="1:16" s="2" customFormat="1" x14ac:dyDescent="0.25">
      <c r="A1368" s="51">
        <f>ROW()/3-1</f>
        <v>455</v>
      </c>
      <c r="B1368" s="198"/>
      <c r="C1368" s="3" t="str">
        <f ca="1">IF(B1366="","",CONCATENATE("Zástupce","
",OFFSET(List1!K$11,tisk!A1365,0)))</f>
        <v/>
      </c>
      <c r="D1368" s="5" t="str">
        <f ca="1">IF(B1366="","",CONCATENATE("Dotace bude použita na:",OFFSET(List1!N$11,tisk!A1365,0)))</f>
        <v/>
      </c>
      <c r="E1368" s="199"/>
      <c r="F1368" s="48" t="str">
        <f ca="1">IF(B1366="","",OFFSET(List1!Q$11,tisk!A1365,0))</f>
        <v/>
      </c>
      <c r="G1368" s="191"/>
      <c r="H1368" s="200"/>
      <c r="I1368" s="198"/>
      <c r="J1368" s="198"/>
      <c r="K1368" s="198"/>
      <c r="L1368" s="198"/>
      <c r="M1368" s="191"/>
      <c r="N1368" s="176"/>
      <c r="O1368" s="176"/>
      <c r="P1368" s="176"/>
    </row>
    <row r="1369" spans="1:16" s="2" customFormat="1" x14ac:dyDescent="0.25">
      <c r="A1369" s="51"/>
      <c r="B1369" s="198" t="str">
        <f ca="1">IF(OFFSET(List1!B$11,tisk!A1368,0)&gt;0,OFFSET(List1!B$11,tisk!A1368,0),"")</f>
        <v/>
      </c>
      <c r="C1369" s="3" t="str">
        <f ca="1">IF(B1369="","",CONCATENATE(OFFSET(List1!C$11,tisk!A1368,0),"
",OFFSET(List1!D$11,tisk!A1368,0),"
",OFFSET(List1!E$11,tisk!A1368,0),"
",OFFSET(List1!F$11,tisk!A1368,0)))</f>
        <v/>
      </c>
      <c r="D1369" s="64" t="str">
        <f ca="1">IF(B1369="","",OFFSET(List1!L$11,tisk!A1368,0))</f>
        <v/>
      </c>
      <c r="E1369" s="199" t="str">
        <f ca="1">IF(B1369="","",OFFSET(List1!O$11,tisk!A1368,0))</f>
        <v/>
      </c>
      <c r="F1369" s="48" t="str">
        <f ca="1">IF(B1369="","",OFFSET(List1!P$11,tisk!A1368,0))</f>
        <v/>
      </c>
      <c r="G1369" s="191" t="str">
        <f ca="1">IF(B1369="","",OFFSET(List1!R$11,tisk!A1368,0))</f>
        <v/>
      </c>
      <c r="H1369" s="200" t="str">
        <f ca="1">IF(B1369="","",OFFSET(List1!S$11,tisk!A1368,0))</f>
        <v/>
      </c>
      <c r="I1369" s="198" t="str">
        <f ca="1">IF(B1369="","",OFFSET(List1!T$11,tisk!A1368,0))</f>
        <v/>
      </c>
      <c r="J1369" s="198" t="str">
        <f ca="1">IF(B1369="","",OFFSET(List1!U$11,tisk!A1368,0))</f>
        <v/>
      </c>
      <c r="K1369" s="198" t="str">
        <f ca="1">IF(B1369="","",OFFSET(List1!V$11,tisk!A1368,0))</f>
        <v/>
      </c>
      <c r="L1369" s="198" t="str">
        <f ca="1">IF(B1369="","",OFFSET(List1!W$11,tisk!A1368,0))</f>
        <v/>
      </c>
      <c r="M1369" s="191" t="str">
        <f ca="1">IF(B1369="","",OFFSET(List1!X$11,tisk!A1368,0))</f>
        <v/>
      </c>
      <c r="N1369" s="176"/>
      <c r="O1369" s="176"/>
      <c r="P1369" s="176"/>
    </row>
    <row r="1370" spans="1:16" s="2" customFormat="1" x14ac:dyDescent="0.25">
      <c r="A1370" s="51"/>
      <c r="B1370" s="198"/>
      <c r="C1370" s="3" t="str">
        <f ca="1">IF(B1369="","",CONCATENATE("Okres ",OFFSET(List1!G$11,tisk!A1368,0),"
","Právní forma","
",OFFSET(List1!H$11,tisk!A1368,0),"
","IČO ",OFFSET(List1!I$11,tisk!A1368,0),"
 ","B.Ú. ",OFFSET(List1!J$11,tisk!A1368,0)))</f>
        <v/>
      </c>
      <c r="D1370" s="5" t="str">
        <f ca="1">IF(B1369="","",OFFSET(List1!M$11,tisk!A1368,0))</f>
        <v/>
      </c>
      <c r="E1370" s="199"/>
      <c r="F1370" s="47"/>
      <c r="G1370" s="191"/>
      <c r="H1370" s="200"/>
      <c r="I1370" s="198"/>
      <c r="J1370" s="198"/>
      <c r="K1370" s="198"/>
      <c r="L1370" s="198"/>
      <c r="M1370" s="191"/>
      <c r="N1370" s="176"/>
      <c r="O1370" s="176"/>
      <c r="P1370" s="176"/>
    </row>
    <row r="1371" spans="1:16" s="2" customFormat="1" x14ac:dyDescent="0.25">
      <c r="A1371" s="51">
        <f>ROW()/3-1</f>
        <v>456</v>
      </c>
      <c r="B1371" s="198"/>
      <c r="C1371" s="3" t="str">
        <f ca="1">IF(B1369="","",CONCATENATE("Zástupce","
",OFFSET(List1!K$11,tisk!A1368,0)))</f>
        <v/>
      </c>
      <c r="D1371" s="5" t="str">
        <f ca="1">IF(B1369="","",CONCATENATE("Dotace bude použita na:",OFFSET(List1!N$11,tisk!A1368,0)))</f>
        <v/>
      </c>
      <c r="E1371" s="199"/>
      <c r="F1371" s="48" t="str">
        <f ca="1">IF(B1369="","",OFFSET(List1!Q$11,tisk!A1368,0))</f>
        <v/>
      </c>
      <c r="G1371" s="191"/>
      <c r="H1371" s="200"/>
      <c r="I1371" s="198"/>
      <c r="J1371" s="198"/>
      <c r="K1371" s="198"/>
      <c r="L1371" s="198"/>
      <c r="M1371" s="191"/>
      <c r="N1371" s="176"/>
      <c r="O1371" s="176"/>
      <c r="P1371" s="176"/>
    </row>
    <row r="1372" spans="1:16" s="2" customFormat="1" x14ac:dyDescent="0.25">
      <c r="A1372" s="51"/>
      <c r="B1372" s="198" t="str">
        <f ca="1">IF(OFFSET(List1!B$11,tisk!A1371,0)&gt;0,OFFSET(List1!B$11,tisk!A1371,0),"")</f>
        <v/>
      </c>
      <c r="C1372" s="3" t="str">
        <f ca="1">IF(B1372="","",CONCATENATE(OFFSET(List1!C$11,tisk!A1371,0),"
",OFFSET(List1!D$11,tisk!A1371,0),"
",OFFSET(List1!E$11,tisk!A1371,0),"
",OFFSET(List1!F$11,tisk!A1371,0)))</f>
        <v/>
      </c>
      <c r="D1372" s="64" t="str">
        <f ca="1">IF(B1372="","",OFFSET(List1!L$11,tisk!A1371,0))</f>
        <v/>
      </c>
      <c r="E1372" s="199" t="str">
        <f ca="1">IF(B1372="","",OFFSET(List1!O$11,tisk!A1371,0))</f>
        <v/>
      </c>
      <c r="F1372" s="48" t="str">
        <f ca="1">IF(B1372="","",OFFSET(List1!P$11,tisk!A1371,0))</f>
        <v/>
      </c>
      <c r="G1372" s="191" t="str">
        <f ca="1">IF(B1372="","",OFFSET(List1!R$11,tisk!A1371,0))</f>
        <v/>
      </c>
      <c r="H1372" s="200" t="str">
        <f ca="1">IF(B1372="","",OFFSET(List1!S$11,tisk!A1371,0))</f>
        <v/>
      </c>
      <c r="I1372" s="198" t="str">
        <f ca="1">IF(B1372="","",OFFSET(List1!T$11,tisk!A1371,0))</f>
        <v/>
      </c>
      <c r="J1372" s="198" t="str">
        <f ca="1">IF(B1372="","",OFFSET(List1!U$11,tisk!A1371,0))</f>
        <v/>
      </c>
      <c r="K1372" s="198" t="str">
        <f ca="1">IF(B1372="","",OFFSET(List1!V$11,tisk!A1371,0))</f>
        <v/>
      </c>
      <c r="L1372" s="198" t="str">
        <f ca="1">IF(B1372="","",OFFSET(List1!W$11,tisk!A1371,0))</f>
        <v/>
      </c>
      <c r="M1372" s="191" t="str">
        <f ca="1">IF(B1372="","",OFFSET(List1!X$11,tisk!A1371,0))</f>
        <v/>
      </c>
      <c r="N1372" s="176"/>
      <c r="O1372" s="176"/>
      <c r="P1372" s="176"/>
    </row>
    <row r="1373" spans="1:16" s="2" customFormat="1" x14ac:dyDescent="0.25">
      <c r="A1373" s="51"/>
      <c r="B1373" s="198"/>
      <c r="C1373" s="3" t="str">
        <f ca="1">IF(B1372="","",CONCATENATE("Okres ",OFFSET(List1!G$11,tisk!A1371,0),"
","Právní forma","
",OFFSET(List1!H$11,tisk!A1371,0),"
","IČO ",OFFSET(List1!I$11,tisk!A1371,0),"
 ","B.Ú. ",OFFSET(List1!J$11,tisk!A1371,0)))</f>
        <v/>
      </c>
      <c r="D1373" s="5" t="str">
        <f ca="1">IF(B1372="","",OFFSET(List1!M$11,tisk!A1371,0))</f>
        <v/>
      </c>
      <c r="E1373" s="199"/>
      <c r="F1373" s="47"/>
      <c r="G1373" s="191"/>
      <c r="H1373" s="200"/>
      <c r="I1373" s="198"/>
      <c r="J1373" s="198"/>
      <c r="K1373" s="198"/>
      <c r="L1373" s="198"/>
      <c r="M1373" s="191"/>
      <c r="N1373" s="176"/>
      <c r="O1373" s="176"/>
      <c r="P1373" s="176"/>
    </row>
    <row r="1374" spans="1:16" s="2" customFormat="1" x14ac:dyDescent="0.25">
      <c r="A1374" s="51">
        <f>ROW()/3-1</f>
        <v>457</v>
      </c>
      <c r="B1374" s="198"/>
      <c r="C1374" s="3" t="str">
        <f ca="1">IF(B1372="","",CONCATENATE("Zástupce","
",OFFSET(List1!K$11,tisk!A1371,0)))</f>
        <v/>
      </c>
      <c r="D1374" s="5" t="str">
        <f ca="1">IF(B1372="","",CONCATENATE("Dotace bude použita na:",OFFSET(List1!N$11,tisk!A1371,0)))</f>
        <v/>
      </c>
      <c r="E1374" s="199"/>
      <c r="F1374" s="48" t="str">
        <f ca="1">IF(B1372="","",OFFSET(List1!Q$11,tisk!A1371,0))</f>
        <v/>
      </c>
      <c r="G1374" s="191"/>
      <c r="H1374" s="200"/>
      <c r="I1374" s="198"/>
      <c r="J1374" s="198"/>
      <c r="K1374" s="198"/>
      <c r="L1374" s="198"/>
      <c r="M1374" s="191"/>
      <c r="N1374" s="176"/>
      <c r="O1374" s="176"/>
      <c r="P1374" s="176"/>
    </row>
    <row r="1375" spans="1:16" s="2" customFormat="1" x14ac:dyDescent="0.25">
      <c r="A1375" s="51"/>
      <c r="B1375" s="198" t="str">
        <f ca="1">IF(OFFSET(List1!B$11,tisk!A1374,0)&gt;0,OFFSET(List1!B$11,tisk!A1374,0),"")</f>
        <v/>
      </c>
      <c r="C1375" s="3" t="str">
        <f ca="1">IF(B1375="","",CONCATENATE(OFFSET(List1!C$11,tisk!A1374,0),"
",OFFSET(List1!D$11,tisk!A1374,0),"
",OFFSET(List1!E$11,tisk!A1374,0),"
",OFFSET(List1!F$11,tisk!A1374,0)))</f>
        <v/>
      </c>
      <c r="D1375" s="64" t="str">
        <f ca="1">IF(B1375="","",OFFSET(List1!L$11,tisk!A1374,0))</f>
        <v/>
      </c>
      <c r="E1375" s="199" t="str">
        <f ca="1">IF(B1375="","",OFFSET(List1!O$11,tisk!A1374,0))</f>
        <v/>
      </c>
      <c r="F1375" s="48" t="str">
        <f ca="1">IF(B1375="","",OFFSET(List1!P$11,tisk!A1374,0))</f>
        <v/>
      </c>
      <c r="G1375" s="191" t="str">
        <f ca="1">IF(B1375="","",OFFSET(List1!R$11,tisk!A1374,0))</f>
        <v/>
      </c>
      <c r="H1375" s="200" t="str">
        <f ca="1">IF(B1375="","",OFFSET(List1!S$11,tisk!A1374,0))</f>
        <v/>
      </c>
      <c r="I1375" s="198" t="str">
        <f ca="1">IF(B1375="","",OFFSET(List1!T$11,tisk!A1374,0))</f>
        <v/>
      </c>
      <c r="J1375" s="198" t="str">
        <f ca="1">IF(B1375="","",OFFSET(List1!U$11,tisk!A1374,0))</f>
        <v/>
      </c>
      <c r="K1375" s="198" t="str">
        <f ca="1">IF(B1375="","",OFFSET(List1!V$11,tisk!A1374,0))</f>
        <v/>
      </c>
      <c r="L1375" s="198" t="str">
        <f ca="1">IF(B1375="","",OFFSET(List1!W$11,tisk!A1374,0))</f>
        <v/>
      </c>
      <c r="M1375" s="191" t="str">
        <f ca="1">IF(B1375="","",OFFSET(List1!X$11,tisk!A1374,0))</f>
        <v/>
      </c>
      <c r="N1375" s="176"/>
      <c r="O1375" s="176"/>
      <c r="P1375" s="176"/>
    </row>
    <row r="1376" spans="1:16" s="2" customFormat="1" x14ac:dyDescent="0.25">
      <c r="A1376" s="51"/>
      <c r="B1376" s="198"/>
      <c r="C1376" s="3" t="str">
        <f ca="1">IF(B1375="","",CONCATENATE("Okres ",OFFSET(List1!G$11,tisk!A1374,0),"
","Právní forma","
",OFFSET(List1!H$11,tisk!A1374,0),"
","IČO ",OFFSET(List1!I$11,tisk!A1374,0),"
 ","B.Ú. ",OFFSET(List1!J$11,tisk!A1374,0)))</f>
        <v/>
      </c>
      <c r="D1376" s="5" t="str">
        <f ca="1">IF(B1375="","",OFFSET(List1!M$11,tisk!A1374,0))</f>
        <v/>
      </c>
      <c r="E1376" s="199"/>
      <c r="F1376" s="47"/>
      <c r="G1376" s="191"/>
      <c r="H1376" s="200"/>
      <c r="I1376" s="198"/>
      <c r="J1376" s="198"/>
      <c r="K1376" s="198"/>
      <c r="L1376" s="198"/>
      <c r="M1376" s="191"/>
      <c r="N1376" s="176"/>
      <c r="O1376" s="176"/>
      <c r="P1376" s="176"/>
    </row>
    <row r="1377" spans="1:16" s="2" customFormat="1" x14ac:dyDescent="0.25">
      <c r="A1377" s="51">
        <f>ROW()/3-1</f>
        <v>458</v>
      </c>
      <c r="B1377" s="198"/>
      <c r="C1377" s="3" t="str">
        <f ca="1">IF(B1375="","",CONCATENATE("Zástupce","
",OFFSET(List1!K$11,tisk!A1374,0)))</f>
        <v/>
      </c>
      <c r="D1377" s="5" t="str">
        <f ca="1">IF(B1375="","",CONCATENATE("Dotace bude použita na:",OFFSET(List1!N$11,tisk!A1374,0)))</f>
        <v/>
      </c>
      <c r="E1377" s="199"/>
      <c r="F1377" s="48" t="str">
        <f ca="1">IF(B1375="","",OFFSET(List1!Q$11,tisk!A1374,0))</f>
        <v/>
      </c>
      <c r="G1377" s="191"/>
      <c r="H1377" s="200"/>
      <c r="I1377" s="198"/>
      <c r="J1377" s="198"/>
      <c r="K1377" s="198"/>
      <c r="L1377" s="198"/>
      <c r="M1377" s="191"/>
      <c r="N1377" s="176"/>
      <c r="O1377" s="176"/>
      <c r="P1377" s="176"/>
    </row>
    <row r="1378" spans="1:16" s="2" customFormat="1" x14ac:dyDescent="0.25">
      <c r="A1378" s="51"/>
      <c r="B1378" s="198" t="str">
        <f ca="1">IF(OFFSET(List1!B$11,tisk!A1377,0)&gt;0,OFFSET(List1!B$11,tisk!A1377,0),"")</f>
        <v/>
      </c>
      <c r="C1378" s="3" t="str">
        <f ca="1">IF(B1378="","",CONCATENATE(OFFSET(List1!C$11,tisk!A1377,0),"
",OFFSET(List1!D$11,tisk!A1377,0),"
",OFFSET(List1!E$11,tisk!A1377,0),"
",OFFSET(List1!F$11,tisk!A1377,0)))</f>
        <v/>
      </c>
      <c r="D1378" s="64" t="str">
        <f ca="1">IF(B1378="","",OFFSET(List1!L$11,tisk!A1377,0))</f>
        <v/>
      </c>
      <c r="E1378" s="199" t="str">
        <f ca="1">IF(B1378="","",OFFSET(List1!O$11,tisk!A1377,0))</f>
        <v/>
      </c>
      <c r="F1378" s="48" t="str">
        <f ca="1">IF(B1378="","",OFFSET(List1!P$11,tisk!A1377,0))</f>
        <v/>
      </c>
      <c r="G1378" s="191" t="str">
        <f ca="1">IF(B1378="","",OFFSET(List1!R$11,tisk!A1377,0))</f>
        <v/>
      </c>
      <c r="H1378" s="200" t="str">
        <f ca="1">IF(B1378="","",OFFSET(List1!S$11,tisk!A1377,0))</f>
        <v/>
      </c>
      <c r="I1378" s="198" t="str">
        <f ca="1">IF(B1378="","",OFFSET(List1!T$11,tisk!A1377,0))</f>
        <v/>
      </c>
      <c r="J1378" s="198" t="str">
        <f ca="1">IF(B1378="","",OFFSET(List1!U$11,tisk!A1377,0))</f>
        <v/>
      </c>
      <c r="K1378" s="198" t="str">
        <f ca="1">IF(B1378="","",OFFSET(List1!V$11,tisk!A1377,0))</f>
        <v/>
      </c>
      <c r="L1378" s="198" t="str">
        <f ca="1">IF(B1378="","",OFFSET(List1!W$11,tisk!A1377,0))</f>
        <v/>
      </c>
      <c r="M1378" s="191" t="str">
        <f ca="1">IF(B1378="","",OFFSET(List1!X$11,tisk!A1377,0))</f>
        <v/>
      </c>
      <c r="N1378" s="176"/>
      <c r="O1378" s="176"/>
      <c r="P1378" s="176"/>
    </row>
    <row r="1379" spans="1:16" s="2" customFormat="1" x14ac:dyDescent="0.25">
      <c r="A1379" s="51"/>
      <c r="B1379" s="198"/>
      <c r="C1379" s="3" t="str">
        <f ca="1">IF(B1378="","",CONCATENATE("Okres ",OFFSET(List1!G$11,tisk!A1377,0),"
","Právní forma","
",OFFSET(List1!H$11,tisk!A1377,0),"
","IČO ",OFFSET(List1!I$11,tisk!A1377,0),"
 ","B.Ú. ",OFFSET(List1!J$11,tisk!A1377,0)))</f>
        <v/>
      </c>
      <c r="D1379" s="5" t="str">
        <f ca="1">IF(B1378="","",OFFSET(List1!M$11,tisk!A1377,0))</f>
        <v/>
      </c>
      <c r="E1379" s="199"/>
      <c r="F1379" s="47"/>
      <c r="G1379" s="191"/>
      <c r="H1379" s="200"/>
      <c r="I1379" s="198"/>
      <c r="J1379" s="198"/>
      <c r="K1379" s="198"/>
      <c r="L1379" s="198"/>
      <c r="M1379" s="191"/>
      <c r="N1379" s="176"/>
      <c r="O1379" s="176"/>
      <c r="P1379" s="176"/>
    </row>
    <row r="1380" spans="1:16" s="2" customFormat="1" x14ac:dyDescent="0.25">
      <c r="A1380" s="51">
        <f>ROW()/3-1</f>
        <v>459</v>
      </c>
      <c r="B1380" s="198"/>
      <c r="C1380" s="3" t="str">
        <f ca="1">IF(B1378="","",CONCATENATE("Zástupce","
",OFFSET(List1!K$11,tisk!A1377,0)))</f>
        <v/>
      </c>
      <c r="D1380" s="5" t="str">
        <f ca="1">IF(B1378="","",CONCATENATE("Dotace bude použita na:",OFFSET(List1!N$11,tisk!A1377,0)))</f>
        <v/>
      </c>
      <c r="E1380" s="199"/>
      <c r="F1380" s="48" t="str">
        <f ca="1">IF(B1378="","",OFFSET(List1!Q$11,tisk!A1377,0))</f>
        <v/>
      </c>
      <c r="G1380" s="191"/>
      <c r="H1380" s="200"/>
      <c r="I1380" s="198"/>
      <c r="J1380" s="198"/>
      <c r="K1380" s="198"/>
      <c r="L1380" s="198"/>
      <c r="M1380" s="191"/>
      <c r="N1380" s="176"/>
      <c r="O1380" s="176"/>
      <c r="P1380" s="176"/>
    </row>
    <row r="1381" spans="1:16" s="2" customFormat="1" x14ac:dyDescent="0.25">
      <c r="A1381" s="51"/>
      <c r="B1381" s="198" t="str">
        <f ca="1">IF(OFFSET(List1!B$11,tisk!A1380,0)&gt;0,OFFSET(List1!B$11,tisk!A1380,0),"")</f>
        <v/>
      </c>
      <c r="C1381" s="3" t="str">
        <f ca="1">IF(B1381="","",CONCATENATE(OFFSET(List1!C$11,tisk!A1380,0),"
",OFFSET(List1!D$11,tisk!A1380,0),"
",OFFSET(List1!E$11,tisk!A1380,0),"
",OFFSET(List1!F$11,tisk!A1380,0)))</f>
        <v/>
      </c>
      <c r="D1381" s="64" t="str">
        <f ca="1">IF(B1381="","",OFFSET(List1!L$11,tisk!A1380,0))</f>
        <v/>
      </c>
      <c r="E1381" s="199" t="str">
        <f ca="1">IF(B1381="","",OFFSET(List1!O$11,tisk!A1380,0))</f>
        <v/>
      </c>
      <c r="F1381" s="48" t="str">
        <f ca="1">IF(B1381="","",OFFSET(List1!P$11,tisk!A1380,0))</f>
        <v/>
      </c>
      <c r="G1381" s="191" t="str">
        <f ca="1">IF(B1381="","",OFFSET(List1!R$11,tisk!A1380,0))</f>
        <v/>
      </c>
      <c r="H1381" s="200" t="str">
        <f ca="1">IF(B1381="","",OFFSET(List1!S$11,tisk!A1380,0))</f>
        <v/>
      </c>
      <c r="I1381" s="198" t="str">
        <f ca="1">IF(B1381="","",OFFSET(List1!T$11,tisk!A1380,0))</f>
        <v/>
      </c>
      <c r="J1381" s="198" t="str">
        <f ca="1">IF(B1381="","",OFFSET(List1!U$11,tisk!A1380,0))</f>
        <v/>
      </c>
      <c r="K1381" s="198" t="str">
        <f ca="1">IF(B1381="","",OFFSET(List1!V$11,tisk!A1380,0))</f>
        <v/>
      </c>
      <c r="L1381" s="198" t="str">
        <f ca="1">IF(B1381="","",OFFSET(List1!W$11,tisk!A1380,0))</f>
        <v/>
      </c>
      <c r="M1381" s="191" t="str">
        <f ca="1">IF(B1381="","",OFFSET(List1!X$11,tisk!A1380,0))</f>
        <v/>
      </c>
      <c r="N1381" s="176"/>
      <c r="O1381" s="176"/>
      <c r="P1381" s="176"/>
    </row>
    <row r="1382" spans="1:16" s="2" customFormat="1" x14ac:dyDescent="0.25">
      <c r="A1382" s="51"/>
      <c r="B1382" s="198"/>
      <c r="C1382" s="3" t="str">
        <f ca="1">IF(B1381="","",CONCATENATE("Okres ",OFFSET(List1!G$11,tisk!A1380,0),"
","Právní forma","
",OFFSET(List1!H$11,tisk!A1380,0),"
","IČO ",OFFSET(List1!I$11,tisk!A1380,0),"
 ","B.Ú. ",OFFSET(List1!J$11,tisk!A1380,0)))</f>
        <v/>
      </c>
      <c r="D1382" s="5" t="str">
        <f ca="1">IF(B1381="","",OFFSET(List1!M$11,tisk!A1380,0))</f>
        <v/>
      </c>
      <c r="E1382" s="199"/>
      <c r="F1382" s="47"/>
      <c r="G1382" s="191"/>
      <c r="H1382" s="200"/>
      <c r="I1382" s="198"/>
      <c r="J1382" s="198"/>
      <c r="K1382" s="198"/>
      <c r="L1382" s="198"/>
      <c r="M1382" s="191"/>
      <c r="N1382" s="176"/>
      <c r="O1382" s="176"/>
      <c r="P1382" s="176"/>
    </row>
    <row r="1383" spans="1:16" s="2" customFormat="1" x14ac:dyDescent="0.25">
      <c r="A1383" s="51">
        <f>ROW()/3-1</f>
        <v>460</v>
      </c>
      <c r="B1383" s="198"/>
      <c r="C1383" s="3" t="str">
        <f ca="1">IF(B1381="","",CONCATENATE("Zástupce","
",OFFSET(List1!K$11,tisk!A1380,0)))</f>
        <v/>
      </c>
      <c r="D1383" s="5" t="str">
        <f ca="1">IF(B1381="","",CONCATENATE("Dotace bude použita na:",OFFSET(List1!N$11,tisk!A1380,0)))</f>
        <v/>
      </c>
      <c r="E1383" s="199"/>
      <c r="F1383" s="48" t="str">
        <f ca="1">IF(B1381="","",OFFSET(List1!Q$11,tisk!A1380,0))</f>
        <v/>
      </c>
      <c r="G1383" s="191"/>
      <c r="H1383" s="200"/>
      <c r="I1383" s="198"/>
      <c r="J1383" s="198"/>
      <c r="K1383" s="198"/>
      <c r="L1383" s="198"/>
      <c r="M1383" s="191"/>
      <c r="N1383" s="176"/>
      <c r="O1383" s="176"/>
      <c r="P1383" s="176"/>
    </row>
    <row r="1384" spans="1:16" s="2" customFormat="1" x14ac:dyDescent="0.25">
      <c r="A1384" s="51"/>
      <c r="B1384" s="198" t="str">
        <f ca="1">IF(OFFSET(List1!B$11,tisk!A1383,0)&gt;0,OFFSET(List1!B$11,tisk!A1383,0),"")</f>
        <v/>
      </c>
      <c r="C1384" s="3" t="str">
        <f ca="1">IF(B1384="","",CONCATENATE(OFFSET(List1!C$11,tisk!A1383,0),"
",OFFSET(List1!D$11,tisk!A1383,0),"
",OFFSET(List1!E$11,tisk!A1383,0),"
",OFFSET(List1!F$11,tisk!A1383,0)))</f>
        <v/>
      </c>
      <c r="D1384" s="64" t="str">
        <f ca="1">IF(B1384="","",OFFSET(List1!L$11,tisk!A1383,0))</f>
        <v/>
      </c>
      <c r="E1384" s="199" t="str">
        <f ca="1">IF(B1384="","",OFFSET(List1!O$11,tisk!A1383,0))</f>
        <v/>
      </c>
      <c r="F1384" s="48" t="str">
        <f ca="1">IF(B1384="","",OFFSET(List1!P$11,tisk!A1383,0))</f>
        <v/>
      </c>
      <c r="G1384" s="191" t="str">
        <f ca="1">IF(B1384="","",OFFSET(List1!R$11,tisk!A1383,0))</f>
        <v/>
      </c>
      <c r="H1384" s="200" t="str">
        <f ca="1">IF(B1384="","",OFFSET(List1!S$11,tisk!A1383,0))</f>
        <v/>
      </c>
      <c r="I1384" s="198" t="str">
        <f ca="1">IF(B1384="","",OFFSET(List1!T$11,tisk!A1383,0))</f>
        <v/>
      </c>
      <c r="J1384" s="198" t="str">
        <f ca="1">IF(B1384="","",OFFSET(List1!U$11,tisk!A1383,0))</f>
        <v/>
      </c>
      <c r="K1384" s="198" t="str">
        <f ca="1">IF(B1384="","",OFFSET(List1!V$11,tisk!A1383,0))</f>
        <v/>
      </c>
      <c r="L1384" s="198" t="str">
        <f ca="1">IF(B1384="","",OFFSET(List1!W$11,tisk!A1383,0))</f>
        <v/>
      </c>
      <c r="M1384" s="191" t="str">
        <f ca="1">IF(B1384="","",OFFSET(List1!X$11,tisk!A1383,0))</f>
        <v/>
      </c>
      <c r="N1384" s="176"/>
      <c r="O1384" s="176"/>
      <c r="P1384" s="176"/>
    </row>
    <row r="1385" spans="1:16" s="2" customFormat="1" x14ac:dyDescent="0.25">
      <c r="A1385" s="51"/>
      <c r="B1385" s="198"/>
      <c r="C1385" s="3" t="str">
        <f ca="1">IF(B1384="","",CONCATENATE("Okres ",OFFSET(List1!G$11,tisk!A1383,0),"
","Právní forma","
",OFFSET(List1!H$11,tisk!A1383,0),"
","IČO ",OFFSET(List1!I$11,tisk!A1383,0),"
 ","B.Ú. ",OFFSET(List1!J$11,tisk!A1383,0)))</f>
        <v/>
      </c>
      <c r="D1385" s="5" t="str">
        <f ca="1">IF(B1384="","",OFFSET(List1!M$11,tisk!A1383,0))</f>
        <v/>
      </c>
      <c r="E1385" s="199"/>
      <c r="F1385" s="47"/>
      <c r="G1385" s="191"/>
      <c r="H1385" s="200"/>
      <c r="I1385" s="198"/>
      <c r="J1385" s="198"/>
      <c r="K1385" s="198"/>
      <c r="L1385" s="198"/>
      <c r="M1385" s="191"/>
      <c r="N1385" s="176"/>
      <c r="O1385" s="176"/>
      <c r="P1385" s="176"/>
    </row>
    <row r="1386" spans="1:16" s="2" customFormat="1" x14ac:dyDescent="0.25">
      <c r="A1386" s="51">
        <f>ROW()/3-1</f>
        <v>461</v>
      </c>
      <c r="B1386" s="198"/>
      <c r="C1386" s="3" t="str">
        <f ca="1">IF(B1384="","",CONCATENATE("Zástupce","
",OFFSET(List1!K$11,tisk!A1383,0)))</f>
        <v/>
      </c>
      <c r="D1386" s="5" t="str">
        <f ca="1">IF(B1384="","",CONCATENATE("Dotace bude použita na:",OFFSET(List1!N$11,tisk!A1383,0)))</f>
        <v/>
      </c>
      <c r="E1386" s="199"/>
      <c r="F1386" s="48" t="str">
        <f ca="1">IF(B1384="","",OFFSET(List1!Q$11,tisk!A1383,0))</f>
        <v/>
      </c>
      <c r="G1386" s="191"/>
      <c r="H1386" s="200"/>
      <c r="I1386" s="198"/>
      <c r="J1386" s="198"/>
      <c r="K1386" s="198"/>
      <c r="L1386" s="198"/>
      <c r="M1386" s="191"/>
      <c r="N1386" s="176"/>
      <c r="O1386" s="176"/>
      <c r="P1386" s="176"/>
    </row>
    <row r="1387" spans="1:16" s="2" customFormat="1" x14ac:dyDescent="0.25">
      <c r="A1387" s="51"/>
      <c r="B1387" s="198" t="str">
        <f ca="1">IF(OFFSET(List1!B$11,tisk!A1386,0)&gt;0,OFFSET(List1!B$11,tisk!A1386,0),"")</f>
        <v/>
      </c>
      <c r="C1387" s="3" t="str">
        <f ca="1">IF(B1387="","",CONCATENATE(OFFSET(List1!C$11,tisk!A1386,0),"
",OFFSET(List1!D$11,tisk!A1386,0),"
",OFFSET(List1!E$11,tisk!A1386,0),"
",OFFSET(List1!F$11,tisk!A1386,0)))</f>
        <v/>
      </c>
      <c r="D1387" s="64" t="str">
        <f ca="1">IF(B1387="","",OFFSET(List1!L$11,tisk!A1386,0))</f>
        <v/>
      </c>
      <c r="E1387" s="199" t="str">
        <f ca="1">IF(B1387="","",OFFSET(List1!O$11,tisk!A1386,0))</f>
        <v/>
      </c>
      <c r="F1387" s="48" t="str">
        <f ca="1">IF(B1387="","",OFFSET(List1!P$11,tisk!A1386,0))</f>
        <v/>
      </c>
      <c r="G1387" s="191" t="str">
        <f ca="1">IF(B1387="","",OFFSET(List1!R$11,tisk!A1386,0))</f>
        <v/>
      </c>
      <c r="H1387" s="200" t="str">
        <f ca="1">IF(B1387="","",OFFSET(List1!S$11,tisk!A1386,0))</f>
        <v/>
      </c>
      <c r="I1387" s="198" t="str">
        <f ca="1">IF(B1387="","",OFFSET(List1!T$11,tisk!A1386,0))</f>
        <v/>
      </c>
      <c r="J1387" s="198" t="str">
        <f ca="1">IF(B1387="","",OFFSET(List1!U$11,tisk!A1386,0))</f>
        <v/>
      </c>
      <c r="K1387" s="198" t="str">
        <f ca="1">IF(B1387="","",OFFSET(List1!V$11,tisk!A1386,0))</f>
        <v/>
      </c>
      <c r="L1387" s="198" t="str">
        <f ca="1">IF(B1387="","",OFFSET(List1!W$11,tisk!A1386,0))</f>
        <v/>
      </c>
      <c r="M1387" s="191" t="str">
        <f ca="1">IF(B1387="","",OFFSET(List1!X$11,tisk!A1386,0))</f>
        <v/>
      </c>
      <c r="N1387" s="176"/>
      <c r="O1387" s="176"/>
      <c r="P1387" s="176"/>
    </row>
    <row r="1388" spans="1:16" s="2" customFormat="1" x14ac:dyDescent="0.25">
      <c r="A1388" s="51"/>
      <c r="B1388" s="198"/>
      <c r="C1388" s="3" t="str">
        <f ca="1">IF(B1387="","",CONCATENATE("Okres ",OFFSET(List1!G$11,tisk!A1386,0),"
","Právní forma","
",OFFSET(List1!H$11,tisk!A1386,0),"
","IČO ",OFFSET(List1!I$11,tisk!A1386,0),"
 ","B.Ú. ",OFFSET(List1!J$11,tisk!A1386,0)))</f>
        <v/>
      </c>
      <c r="D1388" s="5" t="str">
        <f ca="1">IF(B1387="","",OFFSET(List1!M$11,tisk!A1386,0))</f>
        <v/>
      </c>
      <c r="E1388" s="199"/>
      <c r="F1388" s="47"/>
      <c r="G1388" s="191"/>
      <c r="H1388" s="200"/>
      <c r="I1388" s="198"/>
      <c r="J1388" s="198"/>
      <c r="K1388" s="198"/>
      <c r="L1388" s="198"/>
      <c r="M1388" s="191"/>
      <c r="N1388" s="176"/>
      <c r="O1388" s="176"/>
      <c r="P1388" s="176"/>
    </row>
    <row r="1389" spans="1:16" s="2" customFormat="1" x14ac:dyDescent="0.25">
      <c r="A1389" s="51">
        <f>ROW()/3-1</f>
        <v>462</v>
      </c>
      <c r="B1389" s="198"/>
      <c r="C1389" s="3" t="str">
        <f ca="1">IF(B1387="","",CONCATENATE("Zástupce","
",OFFSET(List1!K$11,tisk!A1386,0)))</f>
        <v/>
      </c>
      <c r="D1389" s="5" t="str">
        <f ca="1">IF(B1387="","",CONCATENATE("Dotace bude použita na:",OFFSET(List1!N$11,tisk!A1386,0)))</f>
        <v/>
      </c>
      <c r="E1389" s="199"/>
      <c r="F1389" s="48" t="str">
        <f ca="1">IF(B1387="","",OFFSET(List1!Q$11,tisk!A1386,0))</f>
        <v/>
      </c>
      <c r="G1389" s="191"/>
      <c r="H1389" s="200"/>
      <c r="I1389" s="198"/>
      <c r="J1389" s="198"/>
      <c r="K1389" s="198"/>
      <c r="L1389" s="198"/>
      <c r="M1389" s="191"/>
      <c r="N1389" s="176"/>
      <c r="O1389" s="176"/>
      <c r="P1389" s="176"/>
    </row>
    <row r="1390" spans="1:16" s="2" customFormat="1" x14ac:dyDescent="0.25">
      <c r="A1390" s="51"/>
      <c r="B1390" s="198" t="str">
        <f ca="1">IF(OFFSET(List1!B$11,tisk!A1389,0)&gt;0,OFFSET(List1!B$11,tisk!A1389,0),"")</f>
        <v/>
      </c>
      <c r="C1390" s="3" t="str">
        <f ca="1">IF(B1390="","",CONCATENATE(OFFSET(List1!C$11,tisk!A1389,0),"
",OFFSET(List1!D$11,tisk!A1389,0),"
",OFFSET(List1!E$11,tisk!A1389,0),"
",OFFSET(List1!F$11,tisk!A1389,0)))</f>
        <v/>
      </c>
      <c r="D1390" s="64" t="str">
        <f ca="1">IF(B1390="","",OFFSET(List1!L$11,tisk!A1389,0))</f>
        <v/>
      </c>
      <c r="E1390" s="199" t="str">
        <f ca="1">IF(B1390="","",OFFSET(List1!O$11,tisk!A1389,0))</f>
        <v/>
      </c>
      <c r="F1390" s="48" t="str">
        <f ca="1">IF(B1390="","",OFFSET(List1!P$11,tisk!A1389,0))</f>
        <v/>
      </c>
      <c r="G1390" s="191" t="str">
        <f ca="1">IF(B1390="","",OFFSET(List1!R$11,tisk!A1389,0))</f>
        <v/>
      </c>
      <c r="H1390" s="200" t="str">
        <f ca="1">IF(B1390="","",OFFSET(List1!S$11,tisk!A1389,0))</f>
        <v/>
      </c>
      <c r="I1390" s="198" t="str">
        <f ca="1">IF(B1390="","",OFFSET(List1!T$11,tisk!A1389,0))</f>
        <v/>
      </c>
      <c r="J1390" s="198" t="str">
        <f ca="1">IF(B1390="","",OFFSET(List1!U$11,tisk!A1389,0))</f>
        <v/>
      </c>
      <c r="K1390" s="198" t="str">
        <f ca="1">IF(B1390="","",OFFSET(List1!V$11,tisk!A1389,0))</f>
        <v/>
      </c>
      <c r="L1390" s="198" t="str">
        <f ca="1">IF(B1390="","",OFFSET(List1!W$11,tisk!A1389,0))</f>
        <v/>
      </c>
      <c r="M1390" s="191" t="str">
        <f ca="1">IF(B1390="","",OFFSET(List1!X$11,tisk!A1389,0))</f>
        <v/>
      </c>
      <c r="N1390" s="176"/>
      <c r="O1390" s="176"/>
      <c r="P1390" s="176"/>
    </row>
    <row r="1391" spans="1:16" s="2" customFormat="1" x14ac:dyDescent="0.25">
      <c r="A1391" s="51"/>
      <c r="B1391" s="198"/>
      <c r="C1391" s="3" t="str">
        <f ca="1">IF(B1390="","",CONCATENATE("Okres ",OFFSET(List1!G$11,tisk!A1389,0),"
","Právní forma","
",OFFSET(List1!H$11,tisk!A1389,0),"
","IČO ",OFFSET(List1!I$11,tisk!A1389,0),"
 ","B.Ú. ",OFFSET(List1!J$11,tisk!A1389,0)))</f>
        <v/>
      </c>
      <c r="D1391" s="5" t="str">
        <f ca="1">IF(B1390="","",OFFSET(List1!M$11,tisk!A1389,0))</f>
        <v/>
      </c>
      <c r="E1391" s="199"/>
      <c r="F1391" s="47"/>
      <c r="G1391" s="191"/>
      <c r="H1391" s="200"/>
      <c r="I1391" s="198"/>
      <c r="J1391" s="198"/>
      <c r="K1391" s="198"/>
      <c r="L1391" s="198"/>
      <c r="M1391" s="191"/>
      <c r="N1391" s="176"/>
      <c r="O1391" s="176"/>
      <c r="P1391" s="176"/>
    </row>
    <row r="1392" spans="1:16" s="2" customFormat="1" x14ac:dyDescent="0.25">
      <c r="A1392" s="51">
        <f>ROW()/3-1</f>
        <v>463</v>
      </c>
      <c r="B1392" s="198"/>
      <c r="C1392" s="3" t="str">
        <f ca="1">IF(B1390="","",CONCATENATE("Zástupce","
",OFFSET(List1!K$11,tisk!A1389,0)))</f>
        <v/>
      </c>
      <c r="D1392" s="5" t="str">
        <f ca="1">IF(B1390="","",CONCATENATE("Dotace bude použita na:",OFFSET(List1!N$11,tisk!A1389,0)))</f>
        <v/>
      </c>
      <c r="E1392" s="199"/>
      <c r="F1392" s="48" t="str">
        <f ca="1">IF(B1390="","",OFFSET(List1!Q$11,tisk!A1389,0))</f>
        <v/>
      </c>
      <c r="G1392" s="191"/>
      <c r="H1392" s="200"/>
      <c r="I1392" s="198"/>
      <c r="J1392" s="198"/>
      <c r="K1392" s="198"/>
      <c r="L1392" s="198"/>
      <c r="M1392" s="191"/>
      <c r="N1392" s="176"/>
      <c r="O1392" s="176"/>
      <c r="P1392" s="176"/>
    </row>
    <row r="1393" spans="1:16" s="2" customFormat="1" x14ac:dyDescent="0.25">
      <c r="A1393" s="51"/>
      <c r="B1393" s="198" t="str">
        <f ca="1">IF(OFFSET(List1!B$11,tisk!A1392,0)&gt;0,OFFSET(List1!B$11,tisk!A1392,0),"")</f>
        <v/>
      </c>
      <c r="C1393" s="3" t="str">
        <f ca="1">IF(B1393="","",CONCATENATE(OFFSET(List1!C$11,tisk!A1392,0),"
",OFFSET(List1!D$11,tisk!A1392,0),"
",OFFSET(List1!E$11,tisk!A1392,0),"
",OFFSET(List1!F$11,tisk!A1392,0)))</f>
        <v/>
      </c>
      <c r="D1393" s="64" t="str">
        <f ca="1">IF(B1393="","",OFFSET(List1!L$11,tisk!A1392,0))</f>
        <v/>
      </c>
      <c r="E1393" s="199" t="str">
        <f ca="1">IF(B1393="","",OFFSET(List1!O$11,tisk!A1392,0))</f>
        <v/>
      </c>
      <c r="F1393" s="48" t="str">
        <f ca="1">IF(B1393="","",OFFSET(List1!P$11,tisk!A1392,0))</f>
        <v/>
      </c>
      <c r="G1393" s="191" t="str">
        <f ca="1">IF(B1393="","",OFFSET(List1!R$11,tisk!A1392,0))</f>
        <v/>
      </c>
      <c r="H1393" s="200" t="str">
        <f ca="1">IF(B1393="","",OFFSET(List1!S$11,tisk!A1392,0))</f>
        <v/>
      </c>
      <c r="I1393" s="198" t="str">
        <f ca="1">IF(B1393="","",OFFSET(List1!T$11,tisk!A1392,0))</f>
        <v/>
      </c>
      <c r="J1393" s="198" t="str">
        <f ca="1">IF(B1393="","",OFFSET(List1!U$11,tisk!A1392,0))</f>
        <v/>
      </c>
      <c r="K1393" s="198" t="str">
        <f ca="1">IF(B1393="","",OFFSET(List1!V$11,tisk!A1392,0))</f>
        <v/>
      </c>
      <c r="L1393" s="198" t="str">
        <f ca="1">IF(B1393="","",OFFSET(List1!W$11,tisk!A1392,0))</f>
        <v/>
      </c>
      <c r="M1393" s="191" t="str">
        <f ca="1">IF(B1393="","",OFFSET(List1!X$11,tisk!A1392,0))</f>
        <v/>
      </c>
      <c r="N1393" s="176"/>
      <c r="O1393" s="176"/>
      <c r="P1393" s="176"/>
    </row>
    <row r="1394" spans="1:16" s="2" customFormat="1" x14ac:dyDescent="0.25">
      <c r="A1394" s="51"/>
      <c r="B1394" s="198"/>
      <c r="C1394" s="3" t="str">
        <f ca="1">IF(B1393="","",CONCATENATE("Okres ",OFFSET(List1!G$11,tisk!A1392,0),"
","Právní forma","
",OFFSET(List1!H$11,tisk!A1392,0),"
","IČO ",OFFSET(List1!I$11,tisk!A1392,0),"
 ","B.Ú. ",OFFSET(List1!J$11,tisk!A1392,0)))</f>
        <v/>
      </c>
      <c r="D1394" s="5" t="str">
        <f ca="1">IF(B1393="","",OFFSET(List1!M$11,tisk!A1392,0))</f>
        <v/>
      </c>
      <c r="E1394" s="199"/>
      <c r="F1394" s="47"/>
      <c r="G1394" s="191"/>
      <c r="H1394" s="200"/>
      <c r="I1394" s="198"/>
      <c r="J1394" s="198"/>
      <c r="K1394" s="198"/>
      <c r="L1394" s="198"/>
      <c r="M1394" s="191"/>
      <c r="N1394" s="176"/>
      <c r="O1394" s="176"/>
      <c r="P1394" s="176"/>
    </row>
    <row r="1395" spans="1:16" s="2" customFormat="1" x14ac:dyDescent="0.25">
      <c r="A1395" s="51">
        <f>ROW()/3-1</f>
        <v>464</v>
      </c>
      <c r="B1395" s="198"/>
      <c r="C1395" s="3" t="str">
        <f ca="1">IF(B1393="","",CONCATENATE("Zástupce","
",OFFSET(List1!K$11,tisk!A1392,0)))</f>
        <v/>
      </c>
      <c r="D1395" s="5" t="str">
        <f ca="1">IF(B1393="","",CONCATENATE("Dotace bude použita na:",OFFSET(List1!N$11,tisk!A1392,0)))</f>
        <v/>
      </c>
      <c r="E1395" s="199"/>
      <c r="F1395" s="48" t="str">
        <f ca="1">IF(B1393="","",OFFSET(List1!Q$11,tisk!A1392,0))</f>
        <v/>
      </c>
      <c r="G1395" s="191"/>
      <c r="H1395" s="200"/>
      <c r="I1395" s="198"/>
      <c r="J1395" s="198"/>
      <c r="K1395" s="198"/>
      <c r="L1395" s="198"/>
      <c r="M1395" s="191"/>
      <c r="N1395" s="176"/>
      <c r="O1395" s="176"/>
      <c r="P1395" s="176"/>
    </row>
    <row r="1396" spans="1:16" s="2" customFormat="1" x14ac:dyDescent="0.25">
      <c r="A1396" s="51"/>
      <c r="B1396" s="198" t="str">
        <f ca="1">IF(OFFSET(List1!B$11,tisk!A1395,0)&gt;0,OFFSET(List1!B$11,tisk!A1395,0),"")</f>
        <v/>
      </c>
      <c r="C1396" s="3" t="str">
        <f ca="1">IF(B1396="","",CONCATENATE(OFFSET(List1!C$11,tisk!A1395,0),"
",OFFSET(List1!D$11,tisk!A1395,0),"
",OFFSET(List1!E$11,tisk!A1395,0),"
",OFFSET(List1!F$11,tisk!A1395,0)))</f>
        <v/>
      </c>
      <c r="D1396" s="64" t="str">
        <f ca="1">IF(B1396="","",OFFSET(List1!L$11,tisk!A1395,0))</f>
        <v/>
      </c>
      <c r="E1396" s="199" t="str">
        <f ca="1">IF(B1396="","",OFFSET(List1!O$11,tisk!A1395,0))</f>
        <v/>
      </c>
      <c r="F1396" s="48" t="str">
        <f ca="1">IF(B1396="","",OFFSET(List1!P$11,tisk!A1395,0))</f>
        <v/>
      </c>
      <c r="G1396" s="191" t="str">
        <f ca="1">IF(B1396="","",OFFSET(List1!R$11,tisk!A1395,0))</f>
        <v/>
      </c>
      <c r="H1396" s="200" t="str">
        <f ca="1">IF(B1396="","",OFFSET(List1!S$11,tisk!A1395,0))</f>
        <v/>
      </c>
      <c r="I1396" s="198" t="str">
        <f ca="1">IF(B1396="","",OFFSET(List1!T$11,tisk!A1395,0))</f>
        <v/>
      </c>
      <c r="J1396" s="198" t="str">
        <f ca="1">IF(B1396="","",OFFSET(List1!U$11,tisk!A1395,0))</f>
        <v/>
      </c>
      <c r="K1396" s="198" t="str">
        <f ca="1">IF(B1396="","",OFFSET(List1!V$11,tisk!A1395,0))</f>
        <v/>
      </c>
      <c r="L1396" s="198" t="str">
        <f ca="1">IF(B1396="","",OFFSET(List1!W$11,tisk!A1395,0))</f>
        <v/>
      </c>
      <c r="M1396" s="191" t="str">
        <f ca="1">IF(B1396="","",OFFSET(List1!X$11,tisk!A1395,0))</f>
        <v/>
      </c>
      <c r="N1396" s="176"/>
      <c r="O1396" s="176"/>
      <c r="P1396" s="176"/>
    </row>
    <row r="1397" spans="1:16" s="2" customFormat="1" x14ac:dyDescent="0.25">
      <c r="A1397" s="51"/>
      <c r="B1397" s="198"/>
      <c r="C1397" s="3" t="str">
        <f ca="1">IF(B1396="","",CONCATENATE("Okres ",OFFSET(List1!G$11,tisk!A1395,0),"
","Právní forma","
",OFFSET(List1!H$11,tisk!A1395,0),"
","IČO ",OFFSET(List1!I$11,tisk!A1395,0),"
 ","B.Ú. ",OFFSET(List1!J$11,tisk!A1395,0)))</f>
        <v/>
      </c>
      <c r="D1397" s="5" t="str">
        <f ca="1">IF(B1396="","",OFFSET(List1!M$11,tisk!A1395,0))</f>
        <v/>
      </c>
      <c r="E1397" s="199"/>
      <c r="F1397" s="47"/>
      <c r="G1397" s="191"/>
      <c r="H1397" s="200"/>
      <c r="I1397" s="198"/>
      <c r="J1397" s="198"/>
      <c r="K1397" s="198"/>
      <c r="L1397" s="198"/>
      <c r="M1397" s="191"/>
      <c r="N1397" s="176"/>
      <c r="O1397" s="176"/>
      <c r="P1397" s="176"/>
    </row>
    <row r="1398" spans="1:16" s="2" customFormat="1" x14ac:dyDescent="0.25">
      <c r="A1398" s="51">
        <f>ROW()/3-1</f>
        <v>465</v>
      </c>
      <c r="B1398" s="198"/>
      <c r="C1398" s="3" t="str">
        <f ca="1">IF(B1396="","",CONCATENATE("Zástupce","
",OFFSET(List1!K$11,tisk!A1395,0)))</f>
        <v/>
      </c>
      <c r="D1398" s="5" t="str">
        <f ca="1">IF(B1396="","",CONCATENATE("Dotace bude použita na:",OFFSET(List1!N$11,tisk!A1395,0)))</f>
        <v/>
      </c>
      <c r="E1398" s="199"/>
      <c r="F1398" s="48" t="str">
        <f ca="1">IF(B1396="","",OFFSET(List1!Q$11,tisk!A1395,0))</f>
        <v/>
      </c>
      <c r="G1398" s="191"/>
      <c r="H1398" s="200"/>
      <c r="I1398" s="198"/>
      <c r="J1398" s="198"/>
      <c r="K1398" s="198"/>
      <c r="L1398" s="198"/>
      <c r="M1398" s="191"/>
      <c r="N1398" s="176"/>
      <c r="O1398" s="176"/>
      <c r="P1398" s="176"/>
    </row>
    <row r="1399" spans="1:16" s="2" customFormat="1" x14ac:dyDescent="0.25">
      <c r="A1399" s="51"/>
      <c r="B1399" s="198" t="str">
        <f ca="1">IF(OFFSET(List1!B$11,tisk!A1398,0)&gt;0,OFFSET(List1!B$11,tisk!A1398,0),"")</f>
        <v/>
      </c>
      <c r="C1399" s="3" t="str">
        <f ca="1">IF(B1399="","",CONCATENATE(OFFSET(List1!C$11,tisk!A1398,0),"
",OFFSET(List1!D$11,tisk!A1398,0),"
",OFFSET(List1!E$11,tisk!A1398,0),"
",OFFSET(List1!F$11,tisk!A1398,0)))</f>
        <v/>
      </c>
      <c r="D1399" s="64" t="str">
        <f ca="1">IF(B1399="","",OFFSET(List1!L$11,tisk!A1398,0))</f>
        <v/>
      </c>
      <c r="E1399" s="199" t="str">
        <f ca="1">IF(B1399="","",OFFSET(List1!O$11,tisk!A1398,0))</f>
        <v/>
      </c>
      <c r="F1399" s="48" t="str">
        <f ca="1">IF(B1399="","",OFFSET(List1!P$11,tisk!A1398,0))</f>
        <v/>
      </c>
      <c r="G1399" s="191" t="str">
        <f ca="1">IF(B1399="","",OFFSET(List1!R$11,tisk!A1398,0))</f>
        <v/>
      </c>
      <c r="H1399" s="200" t="str">
        <f ca="1">IF(B1399="","",OFFSET(List1!S$11,tisk!A1398,0))</f>
        <v/>
      </c>
      <c r="I1399" s="198" t="str">
        <f ca="1">IF(B1399="","",OFFSET(List1!T$11,tisk!A1398,0))</f>
        <v/>
      </c>
      <c r="J1399" s="198" t="str">
        <f ca="1">IF(B1399="","",OFFSET(List1!U$11,tisk!A1398,0))</f>
        <v/>
      </c>
      <c r="K1399" s="198" t="str">
        <f ca="1">IF(B1399="","",OFFSET(List1!V$11,tisk!A1398,0))</f>
        <v/>
      </c>
      <c r="L1399" s="198" t="str">
        <f ca="1">IF(B1399="","",OFFSET(List1!W$11,tisk!A1398,0))</f>
        <v/>
      </c>
      <c r="M1399" s="191" t="str">
        <f ca="1">IF(B1399="","",OFFSET(List1!X$11,tisk!A1398,0))</f>
        <v/>
      </c>
      <c r="N1399" s="176"/>
      <c r="O1399" s="176"/>
      <c r="P1399" s="176"/>
    </row>
    <row r="1400" spans="1:16" s="2" customFormat="1" x14ac:dyDescent="0.25">
      <c r="A1400" s="51"/>
      <c r="B1400" s="198"/>
      <c r="C1400" s="3" t="str">
        <f ca="1">IF(B1399="","",CONCATENATE("Okres ",OFFSET(List1!G$11,tisk!A1398,0),"
","Právní forma","
",OFFSET(List1!H$11,tisk!A1398,0),"
","IČO ",OFFSET(List1!I$11,tisk!A1398,0),"
 ","B.Ú. ",OFFSET(List1!J$11,tisk!A1398,0)))</f>
        <v/>
      </c>
      <c r="D1400" s="5" t="str">
        <f ca="1">IF(B1399="","",OFFSET(List1!M$11,tisk!A1398,0))</f>
        <v/>
      </c>
      <c r="E1400" s="199"/>
      <c r="F1400" s="47"/>
      <c r="G1400" s="191"/>
      <c r="H1400" s="200"/>
      <c r="I1400" s="198"/>
      <c r="J1400" s="198"/>
      <c r="K1400" s="198"/>
      <c r="L1400" s="198"/>
      <c r="M1400" s="191"/>
      <c r="N1400" s="176"/>
      <c r="O1400" s="176"/>
      <c r="P1400" s="176"/>
    </row>
    <row r="1401" spans="1:16" s="2" customFormat="1" x14ac:dyDescent="0.25">
      <c r="A1401" s="51">
        <f>ROW()/3-1</f>
        <v>466</v>
      </c>
      <c r="B1401" s="198"/>
      <c r="C1401" s="3" t="str">
        <f ca="1">IF(B1399="","",CONCATENATE("Zástupce","
",OFFSET(List1!K$11,tisk!A1398,0)))</f>
        <v/>
      </c>
      <c r="D1401" s="5" t="str">
        <f ca="1">IF(B1399="","",CONCATENATE("Dotace bude použita na:",OFFSET(List1!N$11,tisk!A1398,0)))</f>
        <v/>
      </c>
      <c r="E1401" s="199"/>
      <c r="F1401" s="48" t="str">
        <f ca="1">IF(B1399="","",OFFSET(List1!Q$11,tisk!A1398,0))</f>
        <v/>
      </c>
      <c r="G1401" s="191"/>
      <c r="H1401" s="200"/>
      <c r="I1401" s="198"/>
      <c r="J1401" s="198"/>
      <c r="K1401" s="198"/>
      <c r="L1401" s="198"/>
      <c r="M1401" s="191"/>
      <c r="N1401" s="176"/>
      <c r="O1401" s="176"/>
      <c r="P1401" s="176"/>
    </row>
    <row r="1402" spans="1:16" s="2" customFormat="1" x14ac:dyDescent="0.25">
      <c r="A1402" s="51"/>
      <c r="B1402" s="198" t="str">
        <f ca="1">IF(OFFSET(List1!B$11,tisk!A1401,0)&gt;0,OFFSET(List1!B$11,tisk!A1401,0),"")</f>
        <v/>
      </c>
      <c r="C1402" s="3" t="str">
        <f ca="1">IF(B1402="","",CONCATENATE(OFFSET(List1!C$11,tisk!A1401,0),"
",OFFSET(List1!D$11,tisk!A1401,0),"
",OFFSET(List1!E$11,tisk!A1401,0),"
",OFFSET(List1!F$11,tisk!A1401,0)))</f>
        <v/>
      </c>
      <c r="D1402" s="64" t="str">
        <f ca="1">IF(B1402="","",OFFSET(List1!L$11,tisk!A1401,0))</f>
        <v/>
      </c>
      <c r="E1402" s="199" t="str">
        <f ca="1">IF(B1402="","",OFFSET(List1!O$11,tisk!A1401,0))</f>
        <v/>
      </c>
      <c r="F1402" s="48" t="str">
        <f ca="1">IF(B1402="","",OFFSET(List1!P$11,tisk!A1401,0))</f>
        <v/>
      </c>
      <c r="G1402" s="191" t="str">
        <f ca="1">IF(B1402="","",OFFSET(List1!R$11,tisk!A1401,0))</f>
        <v/>
      </c>
      <c r="H1402" s="200" t="str">
        <f ca="1">IF(B1402="","",OFFSET(List1!S$11,tisk!A1401,0))</f>
        <v/>
      </c>
      <c r="I1402" s="198" t="str">
        <f ca="1">IF(B1402="","",OFFSET(List1!T$11,tisk!A1401,0))</f>
        <v/>
      </c>
      <c r="J1402" s="198" t="str">
        <f ca="1">IF(B1402="","",OFFSET(List1!U$11,tisk!A1401,0))</f>
        <v/>
      </c>
      <c r="K1402" s="198" t="str">
        <f ca="1">IF(B1402="","",OFFSET(List1!V$11,tisk!A1401,0))</f>
        <v/>
      </c>
      <c r="L1402" s="198" t="str">
        <f ca="1">IF(B1402="","",OFFSET(List1!W$11,tisk!A1401,0))</f>
        <v/>
      </c>
      <c r="M1402" s="191" t="str">
        <f ca="1">IF(B1402="","",OFFSET(List1!X$11,tisk!A1401,0))</f>
        <v/>
      </c>
      <c r="N1402" s="176"/>
      <c r="O1402" s="176"/>
      <c r="P1402" s="176"/>
    </row>
    <row r="1403" spans="1:16" s="2" customFormat="1" x14ac:dyDescent="0.25">
      <c r="A1403" s="51"/>
      <c r="B1403" s="198"/>
      <c r="C1403" s="3" t="str">
        <f ca="1">IF(B1402="","",CONCATENATE("Okres ",OFFSET(List1!G$11,tisk!A1401,0),"
","Právní forma","
",OFFSET(List1!H$11,tisk!A1401,0),"
","IČO ",OFFSET(List1!I$11,tisk!A1401,0),"
 ","B.Ú. ",OFFSET(List1!J$11,tisk!A1401,0)))</f>
        <v/>
      </c>
      <c r="D1403" s="5" t="str">
        <f ca="1">IF(B1402="","",OFFSET(List1!M$11,tisk!A1401,0))</f>
        <v/>
      </c>
      <c r="E1403" s="199"/>
      <c r="F1403" s="47"/>
      <c r="G1403" s="191"/>
      <c r="H1403" s="200"/>
      <c r="I1403" s="198"/>
      <c r="J1403" s="198"/>
      <c r="K1403" s="198"/>
      <c r="L1403" s="198"/>
      <c r="M1403" s="191"/>
      <c r="N1403" s="176"/>
      <c r="O1403" s="176"/>
      <c r="P1403" s="176"/>
    </row>
    <row r="1404" spans="1:16" s="2" customFormat="1" x14ac:dyDescent="0.25">
      <c r="A1404" s="51">
        <f>ROW()/3-1</f>
        <v>467</v>
      </c>
      <c r="B1404" s="198"/>
      <c r="C1404" s="3" t="str">
        <f ca="1">IF(B1402="","",CONCATENATE("Zástupce","
",OFFSET(List1!K$11,tisk!A1401,0)))</f>
        <v/>
      </c>
      <c r="D1404" s="5" t="str">
        <f ca="1">IF(B1402="","",CONCATENATE("Dotace bude použita na:",OFFSET(List1!N$11,tisk!A1401,0)))</f>
        <v/>
      </c>
      <c r="E1404" s="199"/>
      <c r="F1404" s="48" t="str">
        <f ca="1">IF(B1402="","",OFFSET(List1!Q$11,tisk!A1401,0))</f>
        <v/>
      </c>
      <c r="G1404" s="191"/>
      <c r="H1404" s="200"/>
      <c r="I1404" s="198"/>
      <c r="J1404" s="198"/>
      <c r="K1404" s="198"/>
      <c r="L1404" s="198"/>
      <c r="M1404" s="191"/>
      <c r="N1404" s="176"/>
      <c r="O1404" s="176"/>
      <c r="P1404" s="176"/>
    </row>
    <row r="1405" spans="1:16" s="2" customFormat="1" x14ac:dyDescent="0.25">
      <c r="A1405" s="51"/>
      <c r="B1405" s="198" t="str">
        <f ca="1">IF(OFFSET(List1!B$11,tisk!A1404,0)&gt;0,OFFSET(List1!B$11,tisk!A1404,0),"")</f>
        <v/>
      </c>
      <c r="C1405" s="3" t="str">
        <f ca="1">IF(B1405="","",CONCATENATE(OFFSET(List1!C$11,tisk!A1404,0),"
",OFFSET(List1!D$11,tisk!A1404,0),"
",OFFSET(List1!E$11,tisk!A1404,0),"
",OFFSET(List1!F$11,tisk!A1404,0)))</f>
        <v/>
      </c>
      <c r="D1405" s="64" t="str">
        <f ca="1">IF(B1405="","",OFFSET(List1!L$11,tisk!A1404,0))</f>
        <v/>
      </c>
      <c r="E1405" s="199" t="str">
        <f ca="1">IF(B1405="","",OFFSET(List1!O$11,tisk!A1404,0))</f>
        <v/>
      </c>
      <c r="F1405" s="48" t="str">
        <f ca="1">IF(B1405="","",OFFSET(List1!P$11,tisk!A1404,0))</f>
        <v/>
      </c>
      <c r="G1405" s="191" t="str">
        <f ca="1">IF(B1405="","",OFFSET(List1!R$11,tisk!A1404,0))</f>
        <v/>
      </c>
      <c r="H1405" s="200" t="str">
        <f ca="1">IF(B1405="","",OFFSET(List1!S$11,tisk!A1404,0))</f>
        <v/>
      </c>
      <c r="I1405" s="198" t="str">
        <f ca="1">IF(B1405="","",OFFSET(List1!T$11,tisk!A1404,0))</f>
        <v/>
      </c>
      <c r="J1405" s="198" t="str">
        <f ca="1">IF(B1405="","",OFFSET(List1!U$11,tisk!A1404,0))</f>
        <v/>
      </c>
      <c r="K1405" s="198" t="str">
        <f ca="1">IF(B1405="","",OFFSET(List1!V$11,tisk!A1404,0))</f>
        <v/>
      </c>
      <c r="L1405" s="198" t="str">
        <f ca="1">IF(B1405="","",OFFSET(List1!W$11,tisk!A1404,0))</f>
        <v/>
      </c>
      <c r="M1405" s="191" t="str">
        <f ca="1">IF(B1405="","",OFFSET(List1!X$11,tisk!A1404,0))</f>
        <v/>
      </c>
      <c r="N1405" s="176"/>
      <c r="O1405" s="176"/>
      <c r="P1405" s="176"/>
    </row>
    <row r="1406" spans="1:16" s="2" customFormat="1" x14ac:dyDescent="0.25">
      <c r="A1406" s="51"/>
      <c r="B1406" s="198"/>
      <c r="C1406" s="3" t="str">
        <f ca="1">IF(B1405="","",CONCATENATE("Okres ",OFFSET(List1!G$11,tisk!A1404,0),"
","Právní forma","
",OFFSET(List1!H$11,tisk!A1404,0),"
","IČO ",OFFSET(List1!I$11,tisk!A1404,0),"
 ","B.Ú. ",OFFSET(List1!J$11,tisk!A1404,0)))</f>
        <v/>
      </c>
      <c r="D1406" s="5" t="str">
        <f ca="1">IF(B1405="","",OFFSET(List1!M$11,tisk!A1404,0))</f>
        <v/>
      </c>
      <c r="E1406" s="199"/>
      <c r="F1406" s="47"/>
      <c r="G1406" s="191"/>
      <c r="H1406" s="200"/>
      <c r="I1406" s="198"/>
      <c r="J1406" s="198"/>
      <c r="K1406" s="198"/>
      <c r="L1406" s="198"/>
      <c r="M1406" s="191"/>
      <c r="N1406" s="176"/>
      <c r="O1406" s="176"/>
      <c r="P1406" s="176"/>
    </row>
    <row r="1407" spans="1:16" s="2" customFormat="1" x14ac:dyDescent="0.25">
      <c r="A1407" s="51">
        <f>ROW()/3-1</f>
        <v>468</v>
      </c>
      <c r="B1407" s="198"/>
      <c r="C1407" s="3" t="str">
        <f ca="1">IF(B1405="","",CONCATENATE("Zástupce","
",OFFSET(List1!K$11,tisk!A1404,0)))</f>
        <v/>
      </c>
      <c r="D1407" s="5" t="str">
        <f ca="1">IF(B1405="","",CONCATENATE("Dotace bude použita na:",OFFSET(List1!N$11,tisk!A1404,0)))</f>
        <v/>
      </c>
      <c r="E1407" s="199"/>
      <c r="F1407" s="48" t="str">
        <f ca="1">IF(B1405="","",OFFSET(List1!Q$11,tisk!A1404,0))</f>
        <v/>
      </c>
      <c r="G1407" s="191"/>
      <c r="H1407" s="200"/>
      <c r="I1407" s="198"/>
      <c r="J1407" s="198"/>
      <c r="K1407" s="198"/>
      <c r="L1407" s="198"/>
      <c r="M1407" s="191"/>
      <c r="N1407" s="176"/>
      <c r="O1407" s="176"/>
      <c r="P1407" s="176"/>
    </row>
    <row r="1408" spans="1:16" s="2" customFormat="1" x14ac:dyDescent="0.25">
      <c r="A1408" s="51"/>
      <c r="B1408" s="198" t="str">
        <f ca="1">IF(OFFSET(List1!B$11,tisk!A1407,0)&gt;0,OFFSET(List1!B$11,tisk!A1407,0),"")</f>
        <v/>
      </c>
      <c r="C1408" s="3" t="str">
        <f ca="1">IF(B1408="","",CONCATENATE(OFFSET(List1!C$11,tisk!A1407,0),"
",OFFSET(List1!D$11,tisk!A1407,0),"
",OFFSET(List1!E$11,tisk!A1407,0),"
",OFFSET(List1!F$11,tisk!A1407,0)))</f>
        <v/>
      </c>
      <c r="D1408" s="64" t="str">
        <f ca="1">IF(B1408="","",OFFSET(List1!L$11,tisk!A1407,0))</f>
        <v/>
      </c>
      <c r="E1408" s="199" t="str">
        <f ca="1">IF(B1408="","",OFFSET(List1!O$11,tisk!A1407,0))</f>
        <v/>
      </c>
      <c r="F1408" s="48" t="str">
        <f ca="1">IF(B1408="","",OFFSET(List1!P$11,tisk!A1407,0))</f>
        <v/>
      </c>
      <c r="G1408" s="191" t="str">
        <f ca="1">IF(B1408="","",OFFSET(List1!R$11,tisk!A1407,0))</f>
        <v/>
      </c>
      <c r="H1408" s="200" t="str">
        <f ca="1">IF(B1408="","",OFFSET(List1!S$11,tisk!A1407,0))</f>
        <v/>
      </c>
      <c r="I1408" s="198" t="str">
        <f ca="1">IF(B1408="","",OFFSET(List1!T$11,tisk!A1407,0))</f>
        <v/>
      </c>
      <c r="J1408" s="198" t="str">
        <f ca="1">IF(B1408="","",OFFSET(List1!U$11,tisk!A1407,0))</f>
        <v/>
      </c>
      <c r="K1408" s="198" t="str">
        <f ca="1">IF(B1408="","",OFFSET(List1!V$11,tisk!A1407,0))</f>
        <v/>
      </c>
      <c r="L1408" s="198" t="str">
        <f ca="1">IF(B1408="","",OFFSET(List1!W$11,tisk!A1407,0))</f>
        <v/>
      </c>
      <c r="M1408" s="191" t="str">
        <f ca="1">IF(B1408="","",OFFSET(List1!X$11,tisk!A1407,0))</f>
        <v/>
      </c>
      <c r="N1408" s="176"/>
      <c r="O1408" s="176"/>
      <c r="P1408" s="176"/>
    </row>
    <row r="1409" spans="1:16" s="2" customFormat="1" x14ac:dyDescent="0.25">
      <c r="A1409" s="51"/>
      <c r="B1409" s="198"/>
      <c r="C1409" s="3" t="str">
        <f ca="1">IF(B1408="","",CONCATENATE("Okres ",OFFSET(List1!G$11,tisk!A1407,0),"
","Právní forma","
",OFFSET(List1!H$11,tisk!A1407,0),"
","IČO ",OFFSET(List1!I$11,tisk!A1407,0),"
 ","B.Ú. ",OFFSET(List1!J$11,tisk!A1407,0)))</f>
        <v/>
      </c>
      <c r="D1409" s="5" t="str">
        <f ca="1">IF(B1408="","",OFFSET(List1!M$11,tisk!A1407,0))</f>
        <v/>
      </c>
      <c r="E1409" s="199"/>
      <c r="F1409" s="47"/>
      <c r="G1409" s="191"/>
      <c r="H1409" s="200"/>
      <c r="I1409" s="198"/>
      <c r="J1409" s="198"/>
      <c r="K1409" s="198"/>
      <c r="L1409" s="198"/>
      <c r="M1409" s="191"/>
      <c r="N1409" s="176"/>
      <c r="O1409" s="176"/>
      <c r="P1409" s="176"/>
    </row>
    <row r="1410" spans="1:16" s="2" customFormat="1" x14ac:dyDescent="0.25">
      <c r="A1410" s="51">
        <f>ROW()/3-1</f>
        <v>469</v>
      </c>
      <c r="B1410" s="198"/>
      <c r="C1410" s="3" t="str">
        <f ca="1">IF(B1408="","",CONCATENATE("Zástupce","
",OFFSET(List1!K$11,tisk!A1407,0)))</f>
        <v/>
      </c>
      <c r="D1410" s="5" t="str">
        <f ca="1">IF(B1408="","",CONCATENATE("Dotace bude použita na:",OFFSET(List1!N$11,tisk!A1407,0)))</f>
        <v/>
      </c>
      <c r="E1410" s="199"/>
      <c r="F1410" s="48" t="str">
        <f ca="1">IF(B1408="","",OFFSET(List1!Q$11,tisk!A1407,0))</f>
        <v/>
      </c>
      <c r="G1410" s="191"/>
      <c r="H1410" s="200"/>
      <c r="I1410" s="198"/>
      <c r="J1410" s="198"/>
      <c r="K1410" s="198"/>
      <c r="L1410" s="198"/>
      <c r="M1410" s="191"/>
      <c r="N1410" s="176"/>
      <c r="O1410" s="176"/>
      <c r="P1410" s="176"/>
    </row>
    <row r="1411" spans="1:16" s="2" customFormat="1" x14ac:dyDescent="0.25">
      <c r="A1411" s="51"/>
      <c r="B1411" s="198" t="str">
        <f ca="1">IF(OFFSET(List1!B$11,tisk!A1410,0)&gt;0,OFFSET(List1!B$11,tisk!A1410,0),"")</f>
        <v/>
      </c>
      <c r="C1411" s="3" t="str">
        <f ca="1">IF(B1411="","",CONCATENATE(OFFSET(List1!C$11,tisk!A1410,0),"
",OFFSET(List1!D$11,tisk!A1410,0),"
",OFFSET(List1!E$11,tisk!A1410,0),"
",OFFSET(List1!F$11,tisk!A1410,0)))</f>
        <v/>
      </c>
      <c r="D1411" s="64" t="str">
        <f ca="1">IF(B1411="","",OFFSET(List1!L$11,tisk!A1410,0))</f>
        <v/>
      </c>
      <c r="E1411" s="199" t="str">
        <f ca="1">IF(B1411="","",OFFSET(List1!O$11,tisk!A1410,0))</f>
        <v/>
      </c>
      <c r="F1411" s="48" t="str">
        <f ca="1">IF(B1411="","",OFFSET(List1!P$11,tisk!A1410,0))</f>
        <v/>
      </c>
      <c r="G1411" s="191" t="str">
        <f ca="1">IF(B1411="","",OFFSET(List1!R$11,tisk!A1410,0))</f>
        <v/>
      </c>
      <c r="H1411" s="200" t="str">
        <f ca="1">IF(B1411="","",OFFSET(List1!S$11,tisk!A1410,0))</f>
        <v/>
      </c>
      <c r="I1411" s="198" t="str">
        <f ca="1">IF(B1411="","",OFFSET(List1!T$11,tisk!A1410,0))</f>
        <v/>
      </c>
      <c r="J1411" s="198" t="str">
        <f ca="1">IF(B1411="","",OFFSET(List1!U$11,tisk!A1410,0))</f>
        <v/>
      </c>
      <c r="K1411" s="198" t="str">
        <f ca="1">IF(B1411="","",OFFSET(List1!V$11,tisk!A1410,0))</f>
        <v/>
      </c>
      <c r="L1411" s="198" t="str">
        <f ca="1">IF(B1411="","",OFFSET(List1!W$11,tisk!A1410,0))</f>
        <v/>
      </c>
      <c r="M1411" s="191" t="str">
        <f ca="1">IF(B1411="","",OFFSET(List1!X$11,tisk!A1410,0))</f>
        <v/>
      </c>
      <c r="N1411" s="176"/>
      <c r="O1411" s="176"/>
      <c r="P1411" s="176"/>
    </row>
    <row r="1412" spans="1:16" s="2" customFormat="1" x14ac:dyDescent="0.25">
      <c r="A1412" s="51"/>
      <c r="B1412" s="198"/>
      <c r="C1412" s="3" t="str">
        <f ca="1">IF(B1411="","",CONCATENATE("Okres ",OFFSET(List1!G$11,tisk!A1410,0),"
","Právní forma","
",OFFSET(List1!H$11,tisk!A1410,0),"
","IČO ",OFFSET(List1!I$11,tisk!A1410,0),"
 ","B.Ú. ",OFFSET(List1!J$11,tisk!A1410,0)))</f>
        <v/>
      </c>
      <c r="D1412" s="5" t="str">
        <f ca="1">IF(B1411="","",OFFSET(List1!M$11,tisk!A1410,0))</f>
        <v/>
      </c>
      <c r="E1412" s="199"/>
      <c r="F1412" s="47"/>
      <c r="G1412" s="191"/>
      <c r="H1412" s="200"/>
      <c r="I1412" s="198"/>
      <c r="J1412" s="198"/>
      <c r="K1412" s="198"/>
      <c r="L1412" s="198"/>
      <c r="M1412" s="191"/>
      <c r="N1412" s="176"/>
      <c r="O1412" s="176"/>
      <c r="P1412" s="176"/>
    </row>
    <row r="1413" spans="1:16" s="2" customFormat="1" x14ac:dyDescent="0.25">
      <c r="A1413" s="51">
        <f>ROW()/3-1</f>
        <v>470</v>
      </c>
      <c r="B1413" s="198"/>
      <c r="C1413" s="3" t="str">
        <f ca="1">IF(B1411="","",CONCATENATE("Zástupce","
",OFFSET(List1!K$11,tisk!A1410,0)))</f>
        <v/>
      </c>
      <c r="D1413" s="5" t="str">
        <f ca="1">IF(B1411="","",CONCATENATE("Dotace bude použita na:",OFFSET(List1!N$11,tisk!A1410,0)))</f>
        <v/>
      </c>
      <c r="E1413" s="199"/>
      <c r="F1413" s="48" t="str">
        <f ca="1">IF(B1411="","",OFFSET(List1!Q$11,tisk!A1410,0))</f>
        <v/>
      </c>
      <c r="G1413" s="191"/>
      <c r="H1413" s="200"/>
      <c r="I1413" s="198"/>
      <c r="J1413" s="198"/>
      <c r="K1413" s="198"/>
      <c r="L1413" s="198"/>
      <c r="M1413" s="191"/>
      <c r="N1413" s="176"/>
      <c r="O1413" s="176"/>
      <c r="P1413" s="176"/>
    </row>
    <row r="1414" spans="1:16" s="2" customFormat="1" x14ac:dyDescent="0.25">
      <c r="A1414" s="51"/>
      <c r="B1414" s="198" t="str">
        <f ca="1">IF(OFFSET(List1!B$11,tisk!A1413,0)&gt;0,OFFSET(List1!B$11,tisk!A1413,0),"")</f>
        <v/>
      </c>
      <c r="C1414" s="3" t="str">
        <f ca="1">IF(B1414="","",CONCATENATE(OFFSET(List1!C$11,tisk!A1413,0),"
",OFFSET(List1!D$11,tisk!A1413,0),"
",OFFSET(List1!E$11,tisk!A1413,0),"
",OFFSET(List1!F$11,tisk!A1413,0)))</f>
        <v/>
      </c>
      <c r="D1414" s="64" t="str">
        <f ca="1">IF(B1414="","",OFFSET(List1!L$11,tisk!A1413,0))</f>
        <v/>
      </c>
      <c r="E1414" s="199" t="str">
        <f ca="1">IF(B1414="","",OFFSET(List1!O$11,tisk!A1413,0))</f>
        <v/>
      </c>
      <c r="F1414" s="48" t="str">
        <f ca="1">IF(B1414="","",OFFSET(List1!P$11,tisk!A1413,0))</f>
        <v/>
      </c>
      <c r="G1414" s="191" t="str">
        <f ca="1">IF(B1414="","",OFFSET(List1!R$11,tisk!A1413,0))</f>
        <v/>
      </c>
      <c r="H1414" s="200" t="str">
        <f ca="1">IF(B1414="","",OFFSET(List1!S$11,tisk!A1413,0))</f>
        <v/>
      </c>
      <c r="I1414" s="198" t="str">
        <f ca="1">IF(B1414="","",OFFSET(List1!T$11,tisk!A1413,0))</f>
        <v/>
      </c>
      <c r="J1414" s="198" t="str">
        <f ca="1">IF(B1414="","",OFFSET(List1!U$11,tisk!A1413,0))</f>
        <v/>
      </c>
      <c r="K1414" s="198" t="str">
        <f ca="1">IF(B1414="","",OFFSET(List1!V$11,tisk!A1413,0))</f>
        <v/>
      </c>
      <c r="L1414" s="198" t="str">
        <f ca="1">IF(B1414="","",OFFSET(List1!W$11,tisk!A1413,0))</f>
        <v/>
      </c>
      <c r="M1414" s="191" t="str">
        <f ca="1">IF(B1414="","",OFFSET(List1!X$11,tisk!A1413,0))</f>
        <v/>
      </c>
      <c r="N1414" s="176"/>
      <c r="O1414" s="176"/>
      <c r="P1414" s="176"/>
    </row>
    <row r="1415" spans="1:16" s="2" customFormat="1" x14ac:dyDescent="0.25">
      <c r="A1415" s="51"/>
      <c r="B1415" s="198"/>
      <c r="C1415" s="3" t="str">
        <f ca="1">IF(B1414="","",CONCATENATE("Okres ",OFFSET(List1!G$11,tisk!A1413,0),"
","Právní forma","
",OFFSET(List1!H$11,tisk!A1413,0),"
","IČO ",OFFSET(List1!I$11,tisk!A1413,0),"
 ","B.Ú. ",OFFSET(List1!J$11,tisk!A1413,0)))</f>
        <v/>
      </c>
      <c r="D1415" s="5" t="str">
        <f ca="1">IF(B1414="","",OFFSET(List1!M$11,tisk!A1413,0))</f>
        <v/>
      </c>
      <c r="E1415" s="199"/>
      <c r="F1415" s="47"/>
      <c r="G1415" s="191"/>
      <c r="H1415" s="200"/>
      <c r="I1415" s="198"/>
      <c r="J1415" s="198"/>
      <c r="K1415" s="198"/>
      <c r="L1415" s="198"/>
      <c r="M1415" s="191"/>
      <c r="N1415" s="176"/>
      <c r="O1415" s="176"/>
      <c r="P1415" s="176"/>
    </row>
    <row r="1416" spans="1:16" s="2" customFormat="1" x14ac:dyDescent="0.25">
      <c r="A1416" s="51">
        <f>ROW()/3-1</f>
        <v>471</v>
      </c>
      <c r="B1416" s="198"/>
      <c r="C1416" s="3" t="str">
        <f ca="1">IF(B1414="","",CONCATENATE("Zástupce","
",OFFSET(List1!K$11,tisk!A1413,0)))</f>
        <v/>
      </c>
      <c r="D1416" s="5" t="str">
        <f ca="1">IF(B1414="","",CONCATENATE("Dotace bude použita na:",OFFSET(List1!N$11,tisk!A1413,0)))</f>
        <v/>
      </c>
      <c r="E1416" s="199"/>
      <c r="F1416" s="48" t="str">
        <f ca="1">IF(B1414="","",OFFSET(List1!Q$11,tisk!A1413,0))</f>
        <v/>
      </c>
      <c r="G1416" s="191"/>
      <c r="H1416" s="200"/>
      <c r="I1416" s="198"/>
      <c r="J1416" s="198"/>
      <c r="K1416" s="198"/>
      <c r="L1416" s="198"/>
      <c r="M1416" s="191"/>
      <c r="N1416" s="176"/>
      <c r="O1416" s="176"/>
      <c r="P1416" s="176"/>
    </row>
    <row r="1417" spans="1:16" s="2" customFormat="1" x14ac:dyDescent="0.25">
      <c r="A1417" s="51"/>
      <c r="B1417" s="198" t="str">
        <f ca="1">IF(OFFSET(List1!B$11,tisk!A1416,0)&gt;0,OFFSET(List1!B$11,tisk!A1416,0),"")</f>
        <v/>
      </c>
      <c r="C1417" s="3" t="str">
        <f ca="1">IF(B1417="","",CONCATENATE(OFFSET(List1!C$11,tisk!A1416,0),"
",OFFSET(List1!D$11,tisk!A1416,0),"
",OFFSET(List1!E$11,tisk!A1416,0),"
",OFFSET(List1!F$11,tisk!A1416,0)))</f>
        <v/>
      </c>
      <c r="D1417" s="64" t="str">
        <f ca="1">IF(B1417="","",OFFSET(List1!L$11,tisk!A1416,0))</f>
        <v/>
      </c>
      <c r="E1417" s="199" t="str">
        <f ca="1">IF(B1417="","",OFFSET(List1!O$11,tisk!A1416,0))</f>
        <v/>
      </c>
      <c r="F1417" s="48" t="str">
        <f ca="1">IF(B1417="","",OFFSET(List1!P$11,tisk!A1416,0))</f>
        <v/>
      </c>
      <c r="G1417" s="191" t="str">
        <f ca="1">IF(B1417="","",OFFSET(List1!R$11,tisk!A1416,0))</f>
        <v/>
      </c>
      <c r="H1417" s="200" t="str">
        <f ca="1">IF(B1417="","",OFFSET(List1!S$11,tisk!A1416,0))</f>
        <v/>
      </c>
      <c r="I1417" s="198" t="str">
        <f ca="1">IF(B1417="","",OFFSET(List1!T$11,tisk!A1416,0))</f>
        <v/>
      </c>
      <c r="J1417" s="198" t="str">
        <f ca="1">IF(B1417="","",OFFSET(List1!U$11,tisk!A1416,0))</f>
        <v/>
      </c>
      <c r="K1417" s="198" t="str">
        <f ca="1">IF(B1417="","",OFFSET(List1!V$11,tisk!A1416,0))</f>
        <v/>
      </c>
      <c r="L1417" s="198" t="str">
        <f ca="1">IF(B1417="","",OFFSET(List1!W$11,tisk!A1416,0))</f>
        <v/>
      </c>
      <c r="M1417" s="191" t="str">
        <f ca="1">IF(B1417="","",OFFSET(List1!X$11,tisk!A1416,0))</f>
        <v/>
      </c>
      <c r="N1417" s="176"/>
      <c r="O1417" s="176"/>
      <c r="P1417" s="176"/>
    </row>
    <row r="1418" spans="1:16" s="2" customFormat="1" x14ac:dyDescent="0.25">
      <c r="A1418" s="51"/>
      <c r="B1418" s="198"/>
      <c r="C1418" s="3" t="str">
        <f ca="1">IF(B1417="","",CONCATENATE("Okres ",OFFSET(List1!G$11,tisk!A1416,0),"
","Právní forma","
",OFFSET(List1!H$11,tisk!A1416,0),"
","IČO ",OFFSET(List1!I$11,tisk!A1416,0),"
 ","B.Ú. ",OFFSET(List1!J$11,tisk!A1416,0)))</f>
        <v/>
      </c>
      <c r="D1418" s="5" t="str">
        <f ca="1">IF(B1417="","",OFFSET(List1!M$11,tisk!A1416,0))</f>
        <v/>
      </c>
      <c r="E1418" s="199"/>
      <c r="F1418" s="47"/>
      <c r="G1418" s="191"/>
      <c r="H1418" s="200"/>
      <c r="I1418" s="198"/>
      <c r="J1418" s="198"/>
      <c r="K1418" s="198"/>
      <c r="L1418" s="198"/>
      <c r="M1418" s="191"/>
      <c r="N1418" s="176"/>
      <c r="O1418" s="176"/>
      <c r="P1418" s="176"/>
    </row>
    <row r="1419" spans="1:16" s="2" customFormat="1" x14ac:dyDescent="0.25">
      <c r="A1419" s="51">
        <f>ROW()/3-1</f>
        <v>472</v>
      </c>
      <c r="B1419" s="198"/>
      <c r="C1419" s="3" t="str">
        <f ca="1">IF(B1417="","",CONCATENATE("Zástupce","
",OFFSET(List1!K$11,tisk!A1416,0)))</f>
        <v/>
      </c>
      <c r="D1419" s="5" t="str">
        <f ca="1">IF(B1417="","",CONCATENATE("Dotace bude použita na:",OFFSET(List1!N$11,tisk!A1416,0)))</f>
        <v/>
      </c>
      <c r="E1419" s="199"/>
      <c r="F1419" s="48" t="str">
        <f ca="1">IF(B1417="","",OFFSET(List1!Q$11,tisk!A1416,0))</f>
        <v/>
      </c>
      <c r="G1419" s="191"/>
      <c r="H1419" s="200"/>
      <c r="I1419" s="198"/>
      <c r="J1419" s="198"/>
      <c r="K1419" s="198"/>
      <c r="L1419" s="198"/>
      <c r="M1419" s="191"/>
      <c r="N1419" s="176"/>
      <c r="O1419" s="176"/>
      <c r="P1419" s="176"/>
    </row>
    <row r="1420" spans="1:16" s="2" customFormat="1" x14ac:dyDescent="0.25">
      <c r="A1420" s="51"/>
      <c r="B1420" s="198" t="str">
        <f ca="1">IF(OFFSET(List1!B$11,tisk!A1419,0)&gt;0,OFFSET(List1!B$11,tisk!A1419,0),"")</f>
        <v/>
      </c>
      <c r="C1420" s="3" t="str">
        <f ca="1">IF(B1420="","",CONCATENATE(OFFSET(List1!C$11,tisk!A1419,0),"
",OFFSET(List1!D$11,tisk!A1419,0),"
",OFFSET(List1!E$11,tisk!A1419,0),"
",OFFSET(List1!F$11,tisk!A1419,0)))</f>
        <v/>
      </c>
      <c r="D1420" s="64" t="str">
        <f ca="1">IF(B1420="","",OFFSET(List1!L$11,tisk!A1419,0))</f>
        <v/>
      </c>
      <c r="E1420" s="199" t="str">
        <f ca="1">IF(B1420="","",OFFSET(List1!O$11,tisk!A1419,0))</f>
        <v/>
      </c>
      <c r="F1420" s="48" t="str">
        <f ca="1">IF(B1420="","",OFFSET(List1!P$11,tisk!A1419,0))</f>
        <v/>
      </c>
      <c r="G1420" s="191" t="str">
        <f ca="1">IF(B1420="","",OFFSET(List1!R$11,tisk!A1419,0))</f>
        <v/>
      </c>
      <c r="H1420" s="200" t="str">
        <f ca="1">IF(B1420="","",OFFSET(List1!S$11,tisk!A1419,0))</f>
        <v/>
      </c>
      <c r="I1420" s="198" t="str">
        <f ca="1">IF(B1420="","",OFFSET(List1!T$11,tisk!A1419,0))</f>
        <v/>
      </c>
      <c r="J1420" s="198" t="str">
        <f ca="1">IF(B1420="","",OFFSET(List1!U$11,tisk!A1419,0))</f>
        <v/>
      </c>
      <c r="K1420" s="198" t="str">
        <f ca="1">IF(B1420="","",OFFSET(List1!V$11,tisk!A1419,0))</f>
        <v/>
      </c>
      <c r="L1420" s="198" t="str">
        <f ca="1">IF(B1420="","",OFFSET(List1!W$11,tisk!A1419,0))</f>
        <v/>
      </c>
      <c r="M1420" s="191" t="str">
        <f ca="1">IF(B1420="","",OFFSET(List1!X$11,tisk!A1419,0))</f>
        <v/>
      </c>
      <c r="N1420" s="176"/>
      <c r="O1420" s="176"/>
      <c r="P1420" s="176"/>
    </row>
    <row r="1421" spans="1:16" s="2" customFormat="1" x14ac:dyDescent="0.25">
      <c r="A1421" s="51"/>
      <c r="B1421" s="198"/>
      <c r="C1421" s="3" t="str">
        <f ca="1">IF(B1420="","",CONCATENATE("Okres ",OFFSET(List1!G$11,tisk!A1419,0),"
","Právní forma","
",OFFSET(List1!H$11,tisk!A1419,0),"
","IČO ",OFFSET(List1!I$11,tisk!A1419,0),"
 ","B.Ú. ",OFFSET(List1!J$11,tisk!A1419,0)))</f>
        <v/>
      </c>
      <c r="D1421" s="5" t="str">
        <f ca="1">IF(B1420="","",OFFSET(List1!M$11,tisk!A1419,0))</f>
        <v/>
      </c>
      <c r="E1421" s="199"/>
      <c r="F1421" s="47"/>
      <c r="G1421" s="191"/>
      <c r="H1421" s="200"/>
      <c r="I1421" s="198"/>
      <c r="J1421" s="198"/>
      <c r="K1421" s="198"/>
      <c r="L1421" s="198"/>
      <c r="M1421" s="191"/>
      <c r="N1421" s="176"/>
      <c r="O1421" s="176"/>
      <c r="P1421" s="176"/>
    </row>
    <row r="1422" spans="1:16" s="2" customFormat="1" x14ac:dyDescent="0.25">
      <c r="A1422" s="51">
        <f>ROW()/3-1</f>
        <v>473</v>
      </c>
      <c r="B1422" s="198"/>
      <c r="C1422" s="3" t="str">
        <f ca="1">IF(B1420="","",CONCATENATE("Zástupce","
",OFFSET(List1!K$11,tisk!A1419,0)))</f>
        <v/>
      </c>
      <c r="D1422" s="5" t="str">
        <f ca="1">IF(B1420="","",CONCATENATE("Dotace bude použita na:",OFFSET(List1!N$11,tisk!A1419,0)))</f>
        <v/>
      </c>
      <c r="E1422" s="199"/>
      <c r="F1422" s="48" t="str">
        <f ca="1">IF(B1420="","",OFFSET(List1!Q$11,tisk!A1419,0))</f>
        <v/>
      </c>
      <c r="G1422" s="191"/>
      <c r="H1422" s="200"/>
      <c r="I1422" s="198"/>
      <c r="J1422" s="198"/>
      <c r="K1422" s="198"/>
      <c r="L1422" s="198"/>
      <c r="M1422" s="191"/>
      <c r="N1422" s="176"/>
      <c r="O1422" s="176"/>
      <c r="P1422" s="176"/>
    </row>
    <row r="1423" spans="1:16" s="2" customFormat="1" x14ac:dyDescent="0.25">
      <c r="A1423" s="51"/>
      <c r="B1423" s="198" t="str">
        <f ca="1">IF(OFFSET(List1!B$11,tisk!A1422,0)&gt;0,OFFSET(List1!B$11,tisk!A1422,0),"")</f>
        <v/>
      </c>
      <c r="C1423" s="3" t="str">
        <f ca="1">IF(B1423="","",CONCATENATE(OFFSET(List1!C$11,tisk!A1422,0),"
",OFFSET(List1!D$11,tisk!A1422,0),"
",OFFSET(List1!E$11,tisk!A1422,0),"
",OFFSET(List1!F$11,tisk!A1422,0)))</f>
        <v/>
      </c>
      <c r="D1423" s="64" t="str">
        <f ca="1">IF(B1423="","",OFFSET(List1!L$11,tisk!A1422,0))</f>
        <v/>
      </c>
      <c r="E1423" s="199" t="str">
        <f ca="1">IF(B1423="","",OFFSET(List1!O$11,tisk!A1422,0))</f>
        <v/>
      </c>
      <c r="F1423" s="48" t="str">
        <f ca="1">IF(B1423="","",OFFSET(List1!P$11,tisk!A1422,0))</f>
        <v/>
      </c>
      <c r="G1423" s="191" t="str">
        <f ca="1">IF(B1423="","",OFFSET(List1!R$11,tisk!A1422,0))</f>
        <v/>
      </c>
      <c r="H1423" s="200" t="str">
        <f ca="1">IF(B1423="","",OFFSET(List1!S$11,tisk!A1422,0))</f>
        <v/>
      </c>
      <c r="I1423" s="198" t="str">
        <f ca="1">IF(B1423="","",OFFSET(List1!T$11,tisk!A1422,0))</f>
        <v/>
      </c>
      <c r="J1423" s="198" t="str">
        <f ca="1">IF(B1423="","",OFFSET(List1!U$11,tisk!A1422,0))</f>
        <v/>
      </c>
      <c r="K1423" s="198" t="str">
        <f ca="1">IF(B1423="","",OFFSET(List1!V$11,tisk!A1422,0))</f>
        <v/>
      </c>
      <c r="L1423" s="198" t="str">
        <f ca="1">IF(B1423="","",OFFSET(List1!W$11,tisk!A1422,0))</f>
        <v/>
      </c>
      <c r="M1423" s="191" t="str">
        <f ca="1">IF(B1423="","",OFFSET(List1!X$11,tisk!A1422,0))</f>
        <v/>
      </c>
      <c r="N1423" s="176"/>
      <c r="O1423" s="176"/>
      <c r="P1423" s="176"/>
    </row>
    <row r="1424" spans="1:16" s="2" customFormat="1" x14ac:dyDescent="0.25">
      <c r="A1424" s="51"/>
      <c r="B1424" s="198"/>
      <c r="C1424" s="3" t="str">
        <f ca="1">IF(B1423="","",CONCATENATE("Okres ",OFFSET(List1!G$11,tisk!A1422,0),"
","Právní forma","
",OFFSET(List1!H$11,tisk!A1422,0),"
","IČO ",OFFSET(List1!I$11,tisk!A1422,0),"
 ","B.Ú. ",OFFSET(List1!J$11,tisk!A1422,0)))</f>
        <v/>
      </c>
      <c r="D1424" s="5" t="str">
        <f ca="1">IF(B1423="","",OFFSET(List1!M$11,tisk!A1422,0))</f>
        <v/>
      </c>
      <c r="E1424" s="199"/>
      <c r="F1424" s="47"/>
      <c r="G1424" s="191"/>
      <c r="H1424" s="200"/>
      <c r="I1424" s="198"/>
      <c r="J1424" s="198"/>
      <c r="K1424" s="198"/>
      <c r="L1424" s="198"/>
      <c r="M1424" s="191"/>
      <c r="N1424" s="176"/>
      <c r="O1424" s="176"/>
      <c r="P1424" s="176"/>
    </row>
    <row r="1425" spans="1:16" s="2" customFormat="1" x14ac:dyDescent="0.25">
      <c r="A1425" s="51">
        <f>ROW()/3-1</f>
        <v>474</v>
      </c>
      <c r="B1425" s="198"/>
      <c r="C1425" s="3" t="str">
        <f ca="1">IF(B1423="","",CONCATENATE("Zástupce","
",OFFSET(List1!K$11,tisk!A1422,0)))</f>
        <v/>
      </c>
      <c r="D1425" s="5" t="str">
        <f ca="1">IF(B1423="","",CONCATENATE("Dotace bude použita na:",OFFSET(List1!N$11,tisk!A1422,0)))</f>
        <v/>
      </c>
      <c r="E1425" s="199"/>
      <c r="F1425" s="48" t="str">
        <f ca="1">IF(B1423="","",OFFSET(List1!Q$11,tisk!A1422,0))</f>
        <v/>
      </c>
      <c r="G1425" s="191"/>
      <c r="H1425" s="200"/>
      <c r="I1425" s="198"/>
      <c r="J1425" s="198"/>
      <c r="K1425" s="198"/>
      <c r="L1425" s="198"/>
      <c r="M1425" s="191"/>
      <c r="N1425" s="176"/>
      <c r="O1425" s="176"/>
      <c r="P1425" s="176"/>
    </row>
    <row r="1426" spans="1:16" s="2" customFormat="1" x14ac:dyDescent="0.25">
      <c r="A1426" s="51"/>
      <c r="B1426" s="198" t="str">
        <f ca="1">IF(OFFSET(List1!B$11,tisk!A1425,0)&gt;0,OFFSET(List1!B$11,tisk!A1425,0),"")</f>
        <v/>
      </c>
      <c r="C1426" s="3" t="str">
        <f ca="1">IF(B1426="","",CONCATENATE(OFFSET(List1!C$11,tisk!A1425,0),"
",OFFSET(List1!D$11,tisk!A1425,0),"
",OFFSET(List1!E$11,tisk!A1425,0),"
",OFFSET(List1!F$11,tisk!A1425,0)))</f>
        <v/>
      </c>
      <c r="D1426" s="64" t="str">
        <f ca="1">IF(B1426="","",OFFSET(List1!L$11,tisk!A1425,0))</f>
        <v/>
      </c>
      <c r="E1426" s="199" t="str">
        <f ca="1">IF(B1426="","",OFFSET(List1!O$11,tisk!A1425,0))</f>
        <v/>
      </c>
      <c r="F1426" s="48" t="str">
        <f ca="1">IF(B1426="","",OFFSET(List1!P$11,tisk!A1425,0))</f>
        <v/>
      </c>
      <c r="G1426" s="191" t="str">
        <f ca="1">IF(B1426="","",OFFSET(List1!R$11,tisk!A1425,0))</f>
        <v/>
      </c>
      <c r="H1426" s="200" t="str">
        <f ca="1">IF(B1426="","",OFFSET(List1!S$11,tisk!A1425,0))</f>
        <v/>
      </c>
      <c r="I1426" s="198" t="str">
        <f ca="1">IF(B1426="","",OFFSET(List1!T$11,tisk!A1425,0))</f>
        <v/>
      </c>
      <c r="J1426" s="198" t="str">
        <f ca="1">IF(B1426="","",OFFSET(List1!U$11,tisk!A1425,0))</f>
        <v/>
      </c>
      <c r="K1426" s="198" t="str">
        <f ca="1">IF(B1426="","",OFFSET(List1!V$11,tisk!A1425,0))</f>
        <v/>
      </c>
      <c r="L1426" s="198" t="str">
        <f ca="1">IF(B1426="","",OFFSET(List1!W$11,tisk!A1425,0))</f>
        <v/>
      </c>
      <c r="M1426" s="191" t="str">
        <f ca="1">IF(B1426="","",OFFSET(List1!X$11,tisk!A1425,0))</f>
        <v/>
      </c>
      <c r="N1426" s="176"/>
      <c r="O1426" s="176"/>
      <c r="P1426" s="176"/>
    </row>
    <row r="1427" spans="1:16" s="2" customFormat="1" x14ac:dyDescent="0.25">
      <c r="A1427" s="51"/>
      <c r="B1427" s="198"/>
      <c r="C1427" s="3" t="str">
        <f ca="1">IF(B1426="","",CONCATENATE("Okres ",OFFSET(List1!G$11,tisk!A1425,0),"
","Právní forma","
",OFFSET(List1!H$11,tisk!A1425,0),"
","IČO ",OFFSET(List1!I$11,tisk!A1425,0),"
 ","B.Ú. ",OFFSET(List1!J$11,tisk!A1425,0)))</f>
        <v/>
      </c>
      <c r="D1427" s="5" t="str">
        <f ca="1">IF(B1426="","",OFFSET(List1!M$11,tisk!A1425,0))</f>
        <v/>
      </c>
      <c r="E1427" s="199"/>
      <c r="F1427" s="47"/>
      <c r="G1427" s="191"/>
      <c r="H1427" s="200"/>
      <c r="I1427" s="198"/>
      <c r="J1427" s="198"/>
      <c r="K1427" s="198"/>
      <c r="L1427" s="198"/>
      <c r="M1427" s="191"/>
      <c r="N1427" s="176"/>
      <c r="O1427" s="176"/>
      <c r="P1427" s="176"/>
    </row>
    <row r="1428" spans="1:16" s="2" customFormat="1" x14ac:dyDescent="0.25">
      <c r="A1428" s="51">
        <f>ROW()/3-1</f>
        <v>475</v>
      </c>
      <c r="B1428" s="198"/>
      <c r="C1428" s="3" t="str">
        <f ca="1">IF(B1426="","",CONCATENATE("Zástupce","
",OFFSET(List1!K$11,tisk!A1425,0)))</f>
        <v/>
      </c>
      <c r="D1428" s="5" t="str">
        <f ca="1">IF(B1426="","",CONCATENATE("Dotace bude použita na:",OFFSET(List1!N$11,tisk!A1425,0)))</f>
        <v/>
      </c>
      <c r="E1428" s="199"/>
      <c r="F1428" s="48" t="str">
        <f ca="1">IF(B1426="","",OFFSET(List1!Q$11,tisk!A1425,0))</f>
        <v/>
      </c>
      <c r="G1428" s="191"/>
      <c r="H1428" s="200"/>
      <c r="I1428" s="198"/>
      <c r="J1428" s="198"/>
      <c r="K1428" s="198"/>
      <c r="L1428" s="198"/>
      <c r="M1428" s="191"/>
      <c r="N1428" s="176"/>
      <c r="O1428" s="176"/>
      <c r="P1428" s="176"/>
    </row>
    <row r="1429" spans="1:16" s="2" customFormat="1" x14ac:dyDescent="0.25">
      <c r="A1429" s="51"/>
      <c r="B1429" s="198" t="str">
        <f ca="1">IF(OFFSET(List1!B$11,tisk!A1428,0)&gt;0,OFFSET(List1!B$11,tisk!A1428,0),"")</f>
        <v/>
      </c>
      <c r="C1429" s="3" t="str">
        <f ca="1">IF(B1429="","",CONCATENATE(OFFSET(List1!C$11,tisk!A1428,0),"
",OFFSET(List1!D$11,tisk!A1428,0),"
",OFFSET(List1!E$11,tisk!A1428,0),"
",OFFSET(List1!F$11,tisk!A1428,0)))</f>
        <v/>
      </c>
      <c r="D1429" s="64" t="str">
        <f ca="1">IF(B1429="","",OFFSET(List1!L$11,tisk!A1428,0))</f>
        <v/>
      </c>
      <c r="E1429" s="199" t="str">
        <f ca="1">IF(B1429="","",OFFSET(List1!O$11,tisk!A1428,0))</f>
        <v/>
      </c>
      <c r="F1429" s="48" t="str">
        <f ca="1">IF(B1429="","",OFFSET(List1!P$11,tisk!A1428,0))</f>
        <v/>
      </c>
      <c r="G1429" s="191" t="str">
        <f ca="1">IF(B1429="","",OFFSET(List1!R$11,tisk!A1428,0))</f>
        <v/>
      </c>
      <c r="H1429" s="200" t="str">
        <f ca="1">IF(B1429="","",OFFSET(List1!S$11,tisk!A1428,0))</f>
        <v/>
      </c>
      <c r="I1429" s="198" t="str">
        <f ca="1">IF(B1429="","",OFFSET(List1!T$11,tisk!A1428,0))</f>
        <v/>
      </c>
      <c r="J1429" s="198" t="str">
        <f ca="1">IF(B1429="","",OFFSET(List1!U$11,tisk!A1428,0))</f>
        <v/>
      </c>
      <c r="K1429" s="198" t="str">
        <f ca="1">IF(B1429="","",OFFSET(List1!V$11,tisk!A1428,0))</f>
        <v/>
      </c>
      <c r="L1429" s="198" t="str">
        <f ca="1">IF(B1429="","",OFFSET(List1!W$11,tisk!A1428,0))</f>
        <v/>
      </c>
      <c r="M1429" s="191" t="str">
        <f ca="1">IF(B1429="","",OFFSET(List1!X$11,tisk!A1428,0))</f>
        <v/>
      </c>
      <c r="N1429" s="176"/>
      <c r="O1429" s="176"/>
      <c r="P1429" s="176"/>
    </row>
    <row r="1430" spans="1:16" s="2" customFormat="1" x14ac:dyDescent="0.25">
      <c r="A1430" s="51"/>
      <c r="B1430" s="198"/>
      <c r="C1430" s="3" t="str">
        <f ca="1">IF(B1429="","",CONCATENATE("Okres ",OFFSET(List1!G$11,tisk!A1428,0),"
","Právní forma","
",OFFSET(List1!H$11,tisk!A1428,0),"
","IČO ",OFFSET(List1!I$11,tisk!A1428,0),"
 ","B.Ú. ",OFFSET(List1!J$11,tisk!A1428,0)))</f>
        <v/>
      </c>
      <c r="D1430" s="5" t="str">
        <f ca="1">IF(B1429="","",OFFSET(List1!M$11,tisk!A1428,0))</f>
        <v/>
      </c>
      <c r="E1430" s="199"/>
      <c r="F1430" s="47"/>
      <c r="G1430" s="191"/>
      <c r="H1430" s="200"/>
      <c r="I1430" s="198"/>
      <c r="J1430" s="198"/>
      <c r="K1430" s="198"/>
      <c r="L1430" s="198"/>
      <c r="M1430" s="191"/>
      <c r="N1430" s="176"/>
      <c r="O1430" s="176"/>
      <c r="P1430" s="176"/>
    </row>
    <row r="1431" spans="1:16" s="2" customFormat="1" x14ac:dyDescent="0.25">
      <c r="A1431" s="51">
        <f>ROW()/3-1</f>
        <v>476</v>
      </c>
      <c r="B1431" s="198"/>
      <c r="C1431" s="3" t="str">
        <f ca="1">IF(B1429="","",CONCATENATE("Zástupce","
",OFFSET(List1!K$11,tisk!A1428,0)))</f>
        <v/>
      </c>
      <c r="D1431" s="5" t="str">
        <f ca="1">IF(B1429="","",CONCATENATE("Dotace bude použita na:",OFFSET(List1!N$11,tisk!A1428,0)))</f>
        <v/>
      </c>
      <c r="E1431" s="199"/>
      <c r="F1431" s="48" t="str">
        <f ca="1">IF(B1429="","",OFFSET(List1!Q$11,tisk!A1428,0))</f>
        <v/>
      </c>
      <c r="G1431" s="191"/>
      <c r="H1431" s="200"/>
      <c r="I1431" s="198"/>
      <c r="J1431" s="198"/>
      <c r="K1431" s="198"/>
      <c r="L1431" s="198"/>
      <c r="M1431" s="191"/>
      <c r="N1431" s="176"/>
      <c r="O1431" s="176"/>
      <c r="P1431" s="176"/>
    </row>
    <row r="1432" spans="1:16" s="2" customFormat="1" x14ac:dyDescent="0.25">
      <c r="A1432" s="51"/>
      <c r="B1432" s="198" t="str">
        <f ca="1">IF(OFFSET(List1!B$11,tisk!A1431,0)&gt;0,OFFSET(List1!B$11,tisk!A1431,0),"")</f>
        <v/>
      </c>
      <c r="C1432" s="3" t="str">
        <f ca="1">IF(B1432="","",CONCATENATE(OFFSET(List1!C$11,tisk!A1431,0),"
",OFFSET(List1!D$11,tisk!A1431,0),"
",OFFSET(List1!E$11,tisk!A1431,0),"
",OFFSET(List1!F$11,tisk!A1431,0)))</f>
        <v/>
      </c>
      <c r="D1432" s="64" t="str">
        <f ca="1">IF(B1432="","",OFFSET(List1!L$11,tisk!A1431,0))</f>
        <v/>
      </c>
      <c r="E1432" s="199" t="str">
        <f ca="1">IF(B1432="","",OFFSET(List1!O$11,tisk!A1431,0))</f>
        <v/>
      </c>
      <c r="F1432" s="48" t="str">
        <f ca="1">IF(B1432="","",OFFSET(List1!P$11,tisk!A1431,0))</f>
        <v/>
      </c>
      <c r="G1432" s="191" t="str">
        <f ca="1">IF(B1432="","",OFFSET(List1!R$11,tisk!A1431,0))</f>
        <v/>
      </c>
      <c r="H1432" s="200" t="str">
        <f ca="1">IF(B1432="","",OFFSET(List1!S$11,tisk!A1431,0))</f>
        <v/>
      </c>
      <c r="I1432" s="198" t="str">
        <f ca="1">IF(B1432="","",OFFSET(List1!T$11,tisk!A1431,0))</f>
        <v/>
      </c>
      <c r="J1432" s="198" t="str">
        <f ca="1">IF(B1432="","",OFFSET(List1!U$11,tisk!A1431,0))</f>
        <v/>
      </c>
      <c r="K1432" s="198" t="str">
        <f ca="1">IF(B1432="","",OFFSET(List1!V$11,tisk!A1431,0))</f>
        <v/>
      </c>
      <c r="L1432" s="198" t="str">
        <f ca="1">IF(B1432="","",OFFSET(List1!W$11,tisk!A1431,0))</f>
        <v/>
      </c>
      <c r="M1432" s="191" t="str">
        <f ca="1">IF(B1432="","",OFFSET(List1!X$11,tisk!A1431,0))</f>
        <v/>
      </c>
      <c r="N1432" s="176"/>
      <c r="O1432" s="176"/>
      <c r="P1432" s="176"/>
    </row>
    <row r="1433" spans="1:16" s="2" customFormat="1" x14ac:dyDescent="0.25">
      <c r="A1433" s="51"/>
      <c r="B1433" s="198"/>
      <c r="C1433" s="3" t="str">
        <f ca="1">IF(B1432="","",CONCATENATE("Okres ",OFFSET(List1!G$11,tisk!A1431,0),"
","Právní forma","
",OFFSET(List1!H$11,tisk!A1431,0),"
","IČO ",OFFSET(List1!I$11,tisk!A1431,0),"
 ","B.Ú. ",OFFSET(List1!J$11,tisk!A1431,0)))</f>
        <v/>
      </c>
      <c r="D1433" s="5" t="str">
        <f ca="1">IF(B1432="","",OFFSET(List1!M$11,tisk!A1431,0))</f>
        <v/>
      </c>
      <c r="E1433" s="199"/>
      <c r="F1433" s="47"/>
      <c r="G1433" s="191"/>
      <c r="H1433" s="200"/>
      <c r="I1433" s="198"/>
      <c r="J1433" s="198"/>
      <c r="K1433" s="198"/>
      <c r="L1433" s="198"/>
      <c r="M1433" s="191"/>
      <c r="N1433" s="176"/>
      <c r="O1433" s="176"/>
      <c r="P1433" s="176"/>
    </row>
    <row r="1434" spans="1:16" s="2" customFormat="1" x14ac:dyDescent="0.25">
      <c r="A1434" s="51">
        <f>ROW()/3-1</f>
        <v>477</v>
      </c>
      <c r="B1434" s="198"/>
      <c r="C1434" s="3" t="str">
        <f ca="1">IF(B1432="","",CONCATENATE("Zástupce","
",OFFSET(List1!K$11,tisk!A1431,0)))</f>
        <v/>
      </c>
      <c r="D1434" s="5" t="str">
        <f ca="1">IF(B1432="","",CONCATENATE("Dotace bude použita na:",OFFSET(List1!N$11,tisk!A1431,0)))</f>
        <v/>
      </c>
      <c r="E1434" s="199"/>
      <c r="F1434" s="48" t="str">
        <f ca="1">IF(B1432="","",OFFSET(List1!Q$11,tisk!A1431,0))</f>
        <v/>
      </c>
      <c r="G1434" s="191"/>
      <c r="H1434" s="200"/>
      <c r="I1434" s="198"/>
      <c r="J1434" s="198"/>
      <c r="K1434" s="198"/>
      <c r="L1434" s="198"/>
      <c r="M1434" s="191"/>
      <c r="N1434" s="176"/>
      <c r="O1434" s="176"/>
      <c r="P1434" s="176"/>
    </row>
    <row r="1435" spans="1:16" s="2" customFormat="1" x14ac:dyDescent="0.25">
      <c r="A1435" s="51"/>
      <c r="B1435" s="198" t="str">
        <f ca="1">IF(OFFSET(List1!B$11,tisk!A1434,0)&gt;0,OFFSET(List1!B$11,tisk!A1434,0),"")</f>
        <v/>
      </c>
      <c r="C1435" s="3" t="str">
        <f ca="1">IF(B1435="","",CONCATENATE(OFFSET(List1!C$11,tisk!A1434,0),"
",OFFSET(List1!D$11,tisk!A1434,0),"
",OFFSET(List1!E$11,tisk!A1434,0),"
",OFFSET(List1!F$11,tisk!A1434,0)))</f>
        <v/>
      </c>
      <c r="D1435" s="64" t="str">
        <f ca="1">IF(B1435="","",OFFSET(List1!L$11,tisk!A1434,0))</f>
        <v/>
      </c>
      <c r="E1435" s="199" t="str">
        <f ca="1">IF(B1435="","",OFFSET(List1!O$11,tisk!A1434,0))</f>
        <v/>
      </c>
      <c r="F1435" s="48" t="str">
        <f ca="1">IF(B1435="","",OFFSET(List1!P$11,tisk!A1434,0))</f>
        <v/>
      </c>
      <c r="G1435" s="191" t="str">
        <f ca="1">IF(B1435="","",OFFSET(List1!R$11,tisk!A1434,0))</f>
        <v/>
      </c>
      <c r="H1435" s="200" t="str">
        <f ca="1">IF(B1435="","",OFFSET(List1!S$11,tisk!A1434,0))</f>
        <v/>
      </c>
      <c r="I1435" s="198" t="str">
        <f ca="1">IF(B1435="","",OFFSET(List1!T$11,tisk!A1434,0))</f>
        <v/>
      </c>
      <c r="J1435" s="198" t="str">
        <f ca="1">IF(B1435="","",OFFSET(List1!U$11,tisk!A1434,0))</f>
        <v/>
      </c>
      <c r="K1435" s="198" t="str">
        <f ca="1">IF(B1435="","",OFFSET(List1!V$11,tisk!A1434,0))</f>
        <v/>
      </c>
      <c r="L1435" s="198" t="str">
        <f ca="1">IF(B1435="","",OFFSET(List1!W$11,tisk!A1434,0))</f>
        <v/>
      </c>
      <c r="M1435" s="191" t="str">
        <f ca="1">IF(B1435="","",OFFSET(List1!X$11,tisk!A1434,0))</f>
        <v/>
      </c>
      <c r="N1435" s="176"/>
      <c r="O1435" s="176"/>
      <c r="P1435" s="176"/>
    </row>
    <row r="1436" spans="1:16" s="2" customFormat="1" x14ac:dyDescent="0.25">
      <c r="A1436" s="51"/>
      <c r="B1436" s="198"/>
      <c r="C1436" s="3" t="str">
        <f ca="1">IF(B1435="","",CONCATENATE("Okres ",OFFSET(List1!G$11,tisk!A1434,0),"
","Právní forma","
",OFFSET(List1!H$11,tisk!A1434,0),"
","IČO ",OFFSET(List1!I$11,tisk!A1434,0),"
 ","B.Ú. ",OFFSET(List1!J$11,tisk!A1434,0)))</f>
        <v/>
      </c>
      <c r="D1436" s="5" t="str">
        <f ca="1">IF(B1435="","",OFFSET(List1!M$11,tisk!A1434,0))</f>
        <v/>
      </c>
      <c r="E1436" s="199"/>
      <c r="F1436" s="47"/>
      <c r="G1436" s="191"/>
      <c r="H1436" s="200"/>
      <c r="I1436" s="198"/>
      <c r="J1436" s="198"/>
      <c r="K1436" s="198"/>
      <c r="L1436" s="198"/>
      <c r="M1436" s="191"/>
      <c r="N1436" s="176"/>
      <c r="O1436" s="176"/>
      <c r="P1436" s="176"/>
    </row>
    <row r="1437" spans="1:16" s="2" customFormat="1" x14ac:dyDescent="0.25">
      <c r="A1437" s="51">
        <f>ROW()/3-1</f>
        <v>478</v>
      </c>
      <c r="B1437" s="198"/>
      <c r="C1437" s="3" t="str">
        <f ca="1">IF(B1435="","",CONCATENATE("Zástupce","
",OFFSET(List1!K$11,tisk!A1434,0)))</f>
        <v/>
      </c>
      <c r="D1437" s="5" t="str">
        <f ca="1">IF(B1435="","",CONCATENATE("Dotace bude použita na:",OFFSET(List1!N$11,tisk!A1434,0)))</f>
        <v/>
      </c>
      <c r="E1437" s="199"/>
      <c r="F1437" s="48" t="str">
        <f ca="1">IF(B1435="","",OFFSET(List1!Q$11,tisk!A1434,0))</f>
        <v/>
      </c>
      <c r="G1437" s="191"/>
      <c r="H1437" s="200"/>
      <c r="I1437" s="198"/>
      <c r="J1437" s="198"/>
      <c r="K1437" s="198"/>
      <c r="L1437" s="198"/>
      <c r="M1437" s="191"/>
      <c r="N1437" s="176"/>
      <c r="O1437" s="176"/>
      <c r="P1437" s="176"/>
    </row>
    <row r="1438" spans="1:16" s="2" customFormat="1" x14ac:dyDescent="0.25">
      <c r="A1438" s="51"/>
      <c r="B1438" s="198" t="str">
        <f ca="1">IF(OFFSET(List1!B$11,tisk!A1437,0)&gt;0,OFFSET(List1!B$11,tisk!A1437,0),"")</f>
        <v/>
      </c>
      <c r="C1438" s="3" t="str">
        <f ca="1">IF(B1438="","",CONCATENATE(OFFSET(List1!C$11,tisk!A1437,0),"
",OFFSET(List1!D$11,tisk!A1437,0),"
",OFFSET(List1!E$11,tisk!A1437,0),"
",OFFSET(List1!F$11,tisk!A1437,0)))</f>
        <v/>
      </c>
      <c r="D1438" s="64" t="str">
        <f ca="1">IF(B1438="","",OFFSET(List1!L$11,tisk!A1437,0))</f>
        <v/>
      </c>
      <c r="E1438" s="199" t="str">
        <f ca="1">IF(B1438="","",OFFSET(List1!O$11,tisk!A1437,0))</f>
        <v/>
      </c>
      <c r="F1438" s="48" t="str">
        <f ca="1">IF(B1438="","",OFFSET(List1!P$11,tisk!A1437,0))</f>
        <v/>
      </c>
      <c r="G1438" s="191" t="str">
        <f ca="1">IF(B1438="","",OFFSET(List1!R$11,tisk!A1437,0))</f>
        <v/>
      </c>
      <c r="H1438" s="200" t="str">
        <f ca="1">IF(B1438="","",OFFSET(List1!S$11,tisk!A1437,0))</f>
        <v/>
      </c>
      <c r="I1438" s="198" t="str">
        <f ca="1">IF(B1438="","",OFFSET(List1!T$11,tisk!A1437,0))</f>
        <v/>
      </c>
      <c r="J1438" s="198" t="str">
        <f ca="1">IF(B1438="","",OFFSET(List1!U$11,tisk!A1437,0))</f>
        <v/>
      </c>
      <c r="K1438" s="198" t="str">
        <f ca="1">IF(B1438="","",OFFSET(List1!V$11,tisk!A1437,0))</f>
        <v/>
      </c>
      <c r="L1438" s="198" t="str">
        <f ca="1">IF(B1438="","",OFFSET(List1!W$11,tisk!A1437,0))</f>
        <v/>
      </c>
      <c r="M1438" s="191" t="str">
        <f ca="1">IF(B1438="","",OFFSET(List1!X$11,tisk!A1437,0))</f>
        <v/>
      </c>
      <c r="N1438" s="176"/>
      <c r="O1438" s="176"/>
      <c r="P1438" s="176"/>
    </row>
    <row r="1439" spans="1:16" s="2" customFormat="1" x14ac:dyDescent="0.25">
      <c r="A1439" s="51"/>
      <c r="B1439" s="198"/>
      <c r="C1439" s="3" t="str">
        <f ca="1">IF(B1438="","",CONCATENATE("Okres ",OFFSET(List1!G$11,tisk!A1437,0),"
","Právní forma","
",OFFSET(List1!H$11,tisk!A1437,0),"
","IČO ",OFFSET(List1!I$11,tisk!A1437,0),"
 ","B.Ú. ",OFFSET(List1!J$11,tisk!A1437,0)))</f>
        <v/>
      </c>
      <c r="D1439" s="5" t="str">
        <f ca="1">IF(B1438="","",OFFSET(List1!M$11,tisk!A1437,0))</f>
        <v/>
      </c>
      <c r="E1439" s="199"/>
      <c r="F1439" s="47"/>
      <c r="G1439" s="191"/>
      <c r="H1439" s="200"/>
      <c r="I1439" s="198"/>
      <c r="J1439" s="198"/>
      <c r="K1439" s="198"/>
      <c r="L1439" s="198"/>
      <c r="M1439" s="191"/>
      <c r="N1439" s="176"/>
      <c r="O1439" s="176"/>
      <c r="P1439" s="176"/>
    </row>
    <row r="1440" spans="1:16" s="2" customFormat="1" x14ac:dyDescent="0.25">
      <c r="A1440" s="51">
        <f>ROW()/3-1</f>
        <v>479</v>
      </c>
      <c r="B1440" s="198"/>
      <c r="C1440" s="3" t="str">
        <f ca="1">IF(B1438="","",CONCATENATE("Zástupce","
",OFFSET(List1!K$11,tisk!A1437,0)))</f>
        <v/>
      </c>
      <c r="D1440" s="5" t="str">
        <f ca="1">IF(B1438="","",CONCATENATE("Dotace bude použita na:",OFFSET(List1!N$11,tisk!A1437,0)))</f>
        <v/>
      </c>
      <c r="E1440" s="199"/>
      <c r="F1440" s="48" t="str">
        <f ca="1">IF(B1438="","",OFFSET(List1!Q$11,tisk!A1437,0))</f>
        <v/>
      </c>
      <c r="G1440" s="191"/>
      <c r="H1440" s="200"/>
      <c r="I1440" s="198"/>
      <c r="J1440" s="198"/>
      <c r="K1440" s="198"/>
      <c r="L1440" s="198"/>
      <c r="M1440" s="191"/>
      <c r="N1440" s="176"/>
      <c r="O1440" s="176"/>
      <c r="P1440" s="176"/>
    </row>
    <row r="1441" spans="1:16" s="2" customFormat="1" x14ac:dyDescent="0.25">
      <c r="A1441" s="51"/>
      <c r="B1441" s="198" t="str">
        <f ca="1">IF(OFFSET(List1!B$11,tisk!A1440,0)&gt;0,OFFSET(List1!B$11,tisk!A1440,0),"")</f>
        <v/>
      </c>
      <c r="C1441" s="3" t="str">
        <f ca="1">IF(B1441="","",CONCATENATE(OFFSET(List1!C$11,tisk!A1440,0),"
",OFFSET(List1!D$11,tisk!A1440,0),"
",OFFSET(List1!E$11,tisk!A1440,0),"
",OFFSET(List1!F$11,tisk!A1440,0)))</f>
        <v/>
      </c>
      <c r="D1441" s="64" t="str">
        <f ca="1">IF(B1441="","",OFFSET(List1!L$11,tisk!A1440,0))</f>
        <v/>
      </c>
      <c r="E1441" s="199" t="str">
        <f ca="1">IF(B1441="","",OFFSET(List1!O$11,tisk!A1440,0))</f>
        <v/>
      </c>
      <c r="F1441" s="48" t="str">
        <f ca="1">IF(B1441="","",OFFSET(List1!P$11,tisk!A1440,0))</f>
        <v/>
      </c>
      <c r="G1441" s="191" t="str">
        <f ca="1">IF(B1441="","",OFFSET(List1!R$11,tisk!A1440,0))</f>
        <v/>
      </c>
      <c r="H1441" s="200" t="str">
        <f ca="1">IF(B1441="","",OFFSET(List1!S$11,tisk!A1440,0))</f>
        <v/>
      </c>
      <c r="I1441" s="198" t="str">
        <f ca="1">IF(B1441="","",OFFSET(List1!T$11,tisk!A1440,0))</f>
        <v/>
      </c>
      <c r="J1441" s="198" t="str">
        <f ca="1">IF(B1441="","",OFFSET(List1!U$11,tisk!A1440,0))</f>
        <v/>
      </c>
      <c r="K1441" s="198" t="str">
        <f ca="1">IF(B1441="","",OFFSET(List1!V$11,tisk!A1440,0))</f>
        <v/>
      </c>
      <c r="L1441" s="198" t="str">
        <f ca="1">IF(B1441="","",OFFSET(List1!W$11,tisk!A1440,0))</f>
        <v/>
      </c>
      <c r="M1441" s="191" t="str">
        <f ca="1">IF(B1441="","",OFFSET(List1!X$11,tisk!A1440,0))</f>
        <v/>
      </c>
      <c r="N1441" s="176"/>
      <c r="O1441" s="176"/>
      <c r="P1441" s="176"/>
    </row>
    <row r="1442" spans="1:16" s="2" customFormat="1" x14ac:dyDescent="0.25">
      <c r="A1442" s="51"/>
      <c r="B1442" s="198"/>
      <c r="C1442" s="3" t="str">
        <f ca="1">IF(B1441="","",CONCATENATE("Okres ",OFFSET(List1!G$11,tisk!A1440,0),"
","Právní forma","
",OFFSET(List1!H$11,tisk!A1440,0),"
","IČO ",OFFSET(List1!I$11,tisk!A1440,0),"
 ","B.Ú. ",OFFSET(List1!J$11,tisk!A1440,0)))</f>
        <v/>
      </c>
      <c r="D1442" s="5" t="str">
        <f ca="1">IF(B1441="","",OFFSET(List1!M$11,tisk!A1440,0))</f>
        <v/>
      </c>
      <c r="E1442" s="199"/>
      <c r="F1442" s="47"/>
      <c r="G1442" s="191"/>
      <c r="H1442" s="200"/>
      <c r="I1442" s="198"/>
      <c r="J1442" s="198"/>
      <c r="K1442" s="198"/>
      <c r="L1442" s="198"/>
      <c r="M1442" s="191"/>
      <c r="N1442" s="176"/>
      <c r="O1442" s="176"/>
      <c r="P1442" s="176"/>
    </row>
    <row r="1443" spans="1:16" s="2" customFormat="1" x14ac:dyDescent="0.25">
      <c r="A1443" s="51">
        <f>ROW()/3-1</f>
        <v>480</v>
      </c>
      <c r="B1443" s="198"/>
      <c r="C1443" s="3" t="str">
        <f ca="1">IF(B1441="","",CONCATENATE("Zástupce","
",OFFSET(List1!K$11,tisk!A1440,0)))</f>
        <v/>
      </c>
      <c r="D1443" s="5" t="str">
        <f ca="1">IF(B1441="","",CONCATENATE("Dotace bude použita na:",OFFSET(List1!N$11,tisk!A1440,0)))</f>
        <v/>
      </c>
      <c r="E1443" s="199"/>
      <c r="F1443" s="48" t="str">
        <f ca="1">IF(B1441="","",OFFSET(List1!Q$11,tisk!A1440,0))</f>
        <v/>
      </c>
      <c r="G1443" s="191"/>
      <c r="H1443" s="200"/>
      <c r="I1443" s="198"/>
      <c r="J1443" s="198"/>
      <c r="K1443" s="198"/>
      <c r="L1443" s="198"/>
      <c r="M1443" s="191"/>
      <c r="N1443" s="176"/>
      <c r="O1443" s="176"/>
      <c r="P1443" s="176"/>
    </row>
    <row r="1444" spans="1:16" s="2" customFormat="1" x14ac:dyDescent="0.25">
      <c r="A1444" s="51"/>
      <c r="B1444" s="198" t="str">
        <f ca="1">IF(OFFSET(List1!B$11,tisk!A1443,0)&gt;0,OFFSET(List1!B$11,tisk!A1443,0),"")</f>
        <v/>
      </c>
      <c r="C1444" s="3" t="str">
        <f ca="1">IF(B1444="","",CONCATENATE(OFFSET(List1!C$11,tisk!A1443,0),"
",OFFSET(List1!D$11,tisk!A1443,0),"
",OFFSET(List1!E$11,tisk!A1443,0),"
",OFFSET(List1!F$11,tisk!A1443,0)))</f>
        <v/>
      </c>
      <c r="D1444" s="64" t="str">
        <f ca="1">IF(B1444="","",OFFSET(List1!L$11,tisk!A1443,0))</f>
        <v/>
      </c>
      <c r="E1444" s="199" t="str">
        <f ca="1">IF(B1444="","",OFFSET(List1!O$11,tisk!A1443,0))</f>
        <v/>
      </c>
      <c r="F1444" s="48" t="str">
        <f ca="1">IF(B1444="","",OFFSET(List1!P$11,tisk!A1443,0))</f>
        <v/>
      </c>
      <c r="G1444" s="191" t="str">
        <f ca="1">IF(B1444="","",OFFSET(List1!R$11,tisk!A1443,0))</f>
        <v/>
      </c>
      <c r="H1444" s="200" t="str">
        <f ca="1">IF(B1444="","",OFFSET(List1!S$11,tisk!A1443,0))</f>
        <v/>
      </c>
      <c r="I1444" s="198" t="str">
        <f ca="1">IF(B1444="","",OFFSET(List1!T$11,tisk!A1443,0))</f>
        <v/>
      </c>
      <c r="J1444" s="198" t="str">
        <f ca="1">IF(B1444="","",OFFSET(List1!U$11,tisk!A1443,0))</f>
        <v/>
      </c>
      <c r="K1444" s="198" t="str">
        <f ca="1">IF(B1444="","",OFFSET(List1!V$11,tisk!A1443,0))</f>
        <v/>
      </c>
      <c r="L1444" s="198" t="str">
        <f ca="1">IF(B1444="","",OFFSET(List1!W$11,tisk!A1443,0))</f>
        <v/>
      </c>
      <c r="M1444" s="191" t="str">
        <f ca="1">IF(B1444="","",OFFSET(List1!X$11,tisk!A1443,0))</f>
        <v/>
      </c>
      <c r="N1444" s="176"/>
      <c r="O1444" s="176"/>
      <c r="P1444" s="176"/>
    </row>
    <row r="1445" spans="1:16" s="2" customFormat="1" x14ac:dyDescent="0.25">
      <c r="A1445" s="51"/>
      <c r="B1445" s="198"/>
      <c r="C1445" s="3" t="str">
        <f ca="1">IF(B1444="","",CONCATENATE("Okres ",OFFSET(List1!G$11,tisk!A1443,0),"
","Právní forma","
",OFFSET(List1!H$11,tisk!A1443,0),"
","IČO ",OFFSET(List1!I$11,tisk!A1443,0),"
 ","B.Ú. ",OFFSET(List1!J$11,tisk!A1443,0)))</f>
        <v/>
      </c>
      <c r="D1445" s="5" t="str">
        <f ca="1">IF(B1444="","",OFFSET(List1!M$11,tisk!A1443,0))</f>
        <v/>
      </c>
      <c r="E1445" s="199"/>
      <c r="F1445" s="47"/>
      <c r="G1445" s="191"/>
      <c r="H1445" s="200"/>
      <c r="I1445" s="198"/>
      <c r="J1445" s="198"/>
      <c r="K1445" s="198"/>
      <c r="L1445" s="198"/>
      <c r="M1445" s="191"/>
      <c r="N1445" s="176"/>
      <c r="O1445" s="176"/>
      <c r="P1445" s="176"/>
    </row>
    <row r="1446" spans="1:16" s="2" customFormat="1" x14ac:dyDescent="0.25">
      <c r="A1446" s="51">
        <f>ROW()/3-1</f>
        <v>481</v>
      </c>
      <c r="B1446" s="198"/>
      <c r="C1446" s="3" t="str">
        <f ca="1">IF(B1444="","",CONCATENATE("Zástupce","
",OFFSET(List1!K$11,tisk!A1443,0)))</f>
        <v/>
      </c>
      <c r="D1446" s="5" t="str">
        <f ca="1">IF(B1444="","",CONCATENATE("Dotace bude použita na:",OFFSET(List1!N$11,tisk!A1443,0)))</f>
        <v/>
      </c>
      <c r="E1446" s="199"/>
      <c r="F1446" s="48" t="str">
        <f ca="1">IF(B1444="","",OFFSET(List1!Q$11,tisk!A1443,0))</f>
        <v/>
      </c>
      <c r="G1446" s="191"/>
      <c r="H1446" s="200"/>
      <c r="I1446" s="198"/>
      <c r="J1446" s="198"/>
      <c r="K1446" s="198"/>
      <c r="L1446" s="198"/>
      <c r="M1446" s="191"/>
      <c r="N1446" s="176"/>
      <c r="O1446" s="176"/>
      <c r="P1446" s="176"/>
    </row>
    <row r="1447" spans="1:16" s="2" customFormat="1" x14ac:dyDescent="0.25">
      <c r="A1447" s="51"/>
      <c r="B1447" s="198" t="str">
        <f ca="1">IF(OFFSET(List1!B$11,tisk!A1446,0)&gt;0,OFFSET(List1!B$11,tisk!A1446,0),"")</f>
        <v/>
      </c>
      <c r="C1447" s="3" t="str">
        <f ca="1">IF(B1447="","",CONCATENATE(OFFSET(List1!C$11,tisk!A1446,0),"
",OFFSET(List1!D$11,tisk!A1446,0),"
",OFFSET(List1!E$11,tisk!A1446,0),"
",OFFSET(List1!F$11,tisk!A1446,0)))</f>
        <v/>
      </c>
      <c r="D1447" s="64" t="str">
        <f ca="1">IF(B1447="","",OFFSET(List1!L$11,tisk!A1446,0))</f>
        <v/>
      </c>
      <c r="E1447" s="199" t="str">
        <f ca="1">IF(B1447="","",OFFSET(List1!O$11,tisk!A1446,0))</f>
        <v/>
      </c>
      <c r="F1447" s="48" t="str">
        <f ca="1">IF(B1447="","",OFFSET(List1!P$11,tisk!A1446,0))</f>
        <v/>
      </c>
      <c r="G1447" s="191" t="str">
        <f ca="1">IF(B1447="","",OFFSET(List1!R$11,tisk!A1446,0))</f>
        <v/>
      </c>
      <c r="H1447" s="200" t="str">
        <f ca="1">IF(B1447="","",OFFSET(List1!S$11,tisk!A1446,0))</f>
        <v/>
      </c>
      <c r="I1447" s="198" t="str">
        <f ca="1">IF(B1447="","",OFFSET(List1!T$11,tisk!A1446,0))</f>
        <v/>
      </c>
      <c r="J1447" s="198" t="str">
        <f ca="1">IF(B1447="","",OFFSET(List1!U$11,tisk!A1446,0))</f>
        <v/>
      </c>
      <c r="K1447" s="198" t="str">
        <f ca="1">IF(B1447="","",OFFSET(List1!V$11,tisk!A1446,0))</f>
        <v/>
      </c>
      <c r="L1447" s="198" t="str">
        <f ca="1">IF(B1447="","",OFFSET(List1!W$11,tisk!A1446,0))</f>
        <v/>
      </c>
      <c r="M1447" s="191" t="str">
        <f ca="1">IF(B1447="","",OFFSET(List1!X$11,tisk!A1446,0))</f>
        <v/>
      </c>
      <c r="N1447" s="176"/>
      <c r="O1447" s="176"/>
      <c r="P1447" s="176"/>
    </row>
    <row r="1448" spans="1:16" s="2" customFormat="1" x14ac:dyDescent="0.25">
      <c r="A1448" s="51"/>
      <c r="B1448" s="198"/>
      <c r="C1448" s="3" t="str">
        <f ca="1">IF(B1447="","",CONCATENATE("Okres ",OFFSET(List1!G$11,tisk!A1446,0),"
","Právní forma","
",OFFSET(List1!H$11,tisk!A1446,0),"
","IČO ",OFFSET(List1!I$11,tisk!A1446,0),"
 ","B.Ú. ",OFFSET(List1!J$11,tisk!A1446,0)))</f>
        <v/>
      </c>
      <c r="D1448" s="5" t="str">
        <f ca="1">IF(B1447="","",OFFSET(List1!M$11,tisk!A1446,0))</f>
        <v/>
      </c>
      <c r="E1448" s="199"/>
      <c r="F1448" s="47"/>
      <c r="G1448" s="191"/>
      <c r="H1448" s="200"/>
      <c r="I1448" s="198"/>
      <c r="J1448" s="198"/>
      <c r="K1448" s="198"/>
      <c r="L1448" s="198"/>
      <c r="M1448" s="191"/>
      <c r="N1448" s="176"/>
      <c r="O1448" s="176"/>
      <c r="P1448" s="176"/>
    </row>
    <row r="1449" spans="1:16" s="2" customFormat="1" x14ac:dyDescent="0.25">
      <c r="A1449" s="51">
        <f>ROW()/3-1</f>
        <v>482</v>
      </c>
      <c r="B1449" s="198"/>
      <c r="C1449" s="3" t="str">
        <f ca="1">IF(B1447="","",CONCATENATE("Zástupce","
",OFFSET(List1!K$11,tisk!A1446,0)))</f>
        <v/>
      </c>
      <c r="D1449" s="5" t="str">
        <f ca="1">IF(B1447="","",CONCATENATE("Dotace bude použita na:",OFFSET(List1!N$11,tisk!A1446,0)))</f>
        <v/>
      </c>
      <c r="E1449" s="199"/>
      <c r="F1449" s="48" t="str">
        <f ca="1">IF(B1447="","",OFFSET(List1!Q$11,tisk!A1446,0))</f>
        <v/>
      </c>
      <c r="G1449" s="191"/>
      <c r="H1449" s="200"/>
      <c r="I1449" s="198"/>
      <c r="J1449" s="198"/>
      <c r="K1449" s="198"/>
      <c r="L1449" s="198"/>
      <c r="M1449" s="191"/>
      <c r="N1449" s="176"/>
      <c r="O1449" s="176"/>
      <c r="P1449" s="176"/>
    </row>
    <row r="1450" spans="1:16" s="2" customFormat="1" x14ac:dyDescent="0.25">
      <c r="A1450" s="51"/>
      <c r="B1450" s="198" t="str">
        <f ca="1">IF(OFFSET(List1!B$11,tisk!A1449,0)&gt;0,OFFSET(List1!B$11,tisk!A1449,0),"")</f>
        <v/>
      </c>
      <c r="C1450" s="3" t="str">
        <f ca="1">IF(B1450="","",CONCATENATE(OFFSET(List1!C$11,tisk!A1449,0),"
",OFFSET(List1!D$11,tisk!A1449,0),"
",OFFSET(List1!E$11,tisk!A1449,0),"
",OFFSET(List1!F$11,tisk!A1449,0)))</f>
        <v/>
      </c>
      <c r="D1450" s="64" t="str">
        <f ca="1">IF(B1450="","",OFFSET(List1!L$11,tisk!A1449,0))</f>
        <v/>
      </c>
      <c r="E1450" s="199" t="str">
        <f ca="1">IF(B1450="","",OFFSET(List1!O$11,tisk!A1449,0))</f>
        <v/>
      </c>
      <c r="F1450" s="48" t="str">
        <f ca="1">IF(B1450="","",OFFSET(List1!P$11,tisk!A1449,0))</f>
        <v/>
      </c>
      <c r="G1450" s="191" t="str">
        <f ca="1">IF(B1450="","",OFFSET(List1!R$11,tisk!A1449,0))</f>
        <v/>
      </c>
      <c r="H1450" s="200" t="str">
        <f ca="1">IF(B1450="","",OFFSET(List1!S$11,tisk!A1449,0))</f>
        <v/>
      </c>
      <c r="I1450" s="198" t="str">
        <f ca="1">IF(B1450="","",OFFSET(List1!T$11,tisk!A1449,0))</f>
        <v/>
      </c>
      <c r="J1450" s="198" t="str">
        <f ca="1">IF(B1450="","",OFFSET(List1!U$11,tisk!A1449,0))</f>
        <v/>
      </c>
      <c r="K1450" s="198" t="str">
        <f ca="1">IF(B1450="","",OFFSET(List1!V$11,tisk!A1449,0))</f>
        <v/>
      </c>
      <c r="L1450" s="198" t="str">
        <f ca="1">IF(B1450="","",OFFSET(List1!W$11,tisk!A1449,0))</f>
        <v/>
      </c>
      <c r="M1450" s="191" t="str">
        <f ca="1">IF(B1450="","",OFFSET(List1!X$11,tisk!A1449,0))</f>
        <v/>
      </c>
      <c r="N1450" s="176"/>
      <c r="O1450" s="176"/>
      <c r="P1450" s="176"/>
    </row>
    <row r="1451" spans="1:16" s="2" customFormat="1" x14ac:dyDescent="0.25">
      <c r="A1451" s="51"/>
      <c r="B1451" s="198"/>
      <c r="C1451" s="3" t="str">
        <f ca="1">IF(B1450="","",CONCATENATE("Okres ",OFFSET(List1!G$11,tisk!A1449,0),"
","Právní forma","
",OFFSET(List1!H$11,tisk!A1449,0),"
","IČO ",OFFSET(List1!I$11,tisk!A1449,0),"
 ","B.Ú. ",OFFSET(List1!J$11,tisk!A1449,0)))</f>
        <v/>
      </c>
      <c r="D1451" s="5" t="str">
        <f ca="1">IF(B1450="","",OFFSET(List1!M$11,tisk!A1449,0))</f>
        <v/>
      </c>
      <c r="E1451" s="199"/>
      <c r="F1451" s="47"/>
      <c r="G1451" s="191"/>
      <c r="H1451" s="200"/>
      <c r="I1451" s="198"/>
      <c r="J1451" s="198"/>
      <c r="K1451" s="198"/>
      <c r="L1451" s="198"/>
      <c r="M1451" s="191"/>
      <c r="N1451" s="176"/>
      <c r="O1451" s="176"/>
      <c r="P1451" s="176"/>
    </row>
    <row r="1452" spans="1:16" s="2" customFormat="1" x14ac:dyDescent="0.25">
      <c r="A1452" s="51">
        <f>ROW()/3-1</f>
        <v>483</v>
      </c>
      <c r="B1452" s="198"/>
      <c r="C1452" s="3" t="str">
        <f ca="1">IF(B1450="","",CONCATENATE("Zástupce","
",OFFSET(List1!K$11,tisk!A1449,0)))</f>
        <v/>
      </c>
      <c r="D1452" s="5" t="str">
        <f ca="1">IF(B1450="","",CONCATENATE("Dotace bude použita na:",OFFSET(List1!N$11,tisk!A1449,0)))</f>
        <v/>
      </c>
      <c r="E1452" s="199"/>
      <c r="F1452" s="48" t="str">
        <f ca="1">IF(B1450="","",OFFSET(List1!Q$11,tisk!A1449,0))</f>
        <v/>
      </c>
      <c r="G1452" s="191"/>
      <c r="H1452" s="200"/>
      <c r="I1452" s="198"/>
      <c r="J1452" s="198"/>
      <c r="K1452" s="198"/>
      <c r="L1452" s="198"/>
      <c r="M1452" s="191"/>
      <c r="N1452" s="176"/>
      <c r="O1452" s="176"/>
      <c r="P1452" s="176"/>
    </row>
    <row r="1453" spans="1:16" s="2" customFormat="1" x14ac:dyDescent="0.25">
      <c r="A1453" s="51"/>
      <c r="B1453" s="198" t="str">
        <f ca="1">IF(OFFSET(List1!B$11,tisk!A1452,0)&gt;0,OFFSET(List1!B$11,tisk!A1452,0),"")</f>
        <v/>
      </c>
      <c r="C1453" s="3" t="str">
        <f ca="1">IF(B1453="","",CONCATENATE(OFFSET(List1!C$11,tisk!A1452,0),"
",OFFSET(List1!D$11,tisk!A1452,0),"
",OFFSET(List1!E$11,tisk!A1452,0),"
",OFFSET(List1!F$11,tisk!A1452,0)))</f>
        <v/>
      </c>
      <c r="D1453" s="64" t="str">
        <f ca="1">IF(B1453="","",OFFSET(List1!L$11,tisk!A1452,0))</f>
        <v/>
      </c>
      <c r="E1453" s="199" t="str">
        <f ca="1">IF(B1453="","",OFFSET(List1!O$11,tisk!A1452,0))</f>
        <v/>
      </c>
      <c r="F1453" s="48" t="str">
        <f ca="1">IF(B1453="","",OFFSET(List1!P$11,tisk!A1452,0))</f>
        <v/>
      </c>
      <c r="G1453" s="191" t="str">
        <f ca="1">IF(B1453="","",OFFSET(List1!R$11,tisk!A1452,0))</f>
        <v/>
      </c>
      <c r="H1453" s="200" t="str">
        <f ca="1">IF(B1453="","",OFFSET(List1!S$11,tisk!A1452,0))</f>
        <v/>
      </c>
      <c r="I1453" s="198" t="str">
        <f ca="1">IF(B1453="","",OFFSET(List1!T$11,tisk!A1452,0))</f>
        <v/>
      </c>
      <c r="J1453" s="198" t="str">
        <f ca="1">IF(B1453="","",OFFSET(List1!U$11,tisk!A1452,0))</f>
        <v/>
      </c>
      <c r="K1453" s="198" t="str">
        <f ca="1">IF(B1453="","",OFFSET(List1!V$11,tisk!A1452,0))</f>
        <v/>
      </c>
      <c r="L1453" s="198" t="str">
        <f ca="1">IF(B1453="","",OFFSET(List1!W$11,tisk!A1452,0))</f>
        <v/>
      </c>
      <c r="M1453" s="191" t="str">
        <f ca="1">IF(B1453="","",OFFSET(List1!X$11,tisk!A1452,0))</f>
        <v/>
      </c>
      <c r="N1453" s="176"/>
      <c r="O1453" s="176"/>
      <c r="P1453" s="176"/>
    </row>
    <row r="1454" spans="1:16" s="2" customFormat="1" x14ac:dyDescent="0.25">
      <c r="A1454" s="51"/>
      <c r="B1454" s="198"/>
      <c r="C1454" s="3" t="str">
        <f ca="1">IF(B1453="","",CONCATENATE("Okres ",OFFSET(List1!G$11,tisk!A1452,0),"
","Právní forma","
",OFFSET(List1!H$11,tisk!A1452,0),"
","IČO ",OFFSET(List1!I$11,tisk!A1452,0),"
 ","B.Ú. ",OFFSET(List1!J$11,tisk!A1452,0)))</f>
        <v/>
      </c>
      <c r="D1454" s="5" t="str">
        <f ca="1">IF(B1453="","",OFFSET(List1!M$11,tisk!A1452,0))</f>
        <v/>
      </c>
      <c r="E1454" s="199"/>
      <c r="F1454" s="47"/>
      <c r="G1454" s="191"/>
      <c r="H1454" s="200"/>
      <c r="I1454" s="198"/>
      <c r="J1454" s="198"/>
      <c r="K1454" s="198"/>
      <c r="L1454" s="198"/>
      <c r="M1454" s="191"/>
      <c r="N1454" s="176"/>
      <c r="O1454" s="176"/>
      <c r="P1454" s="176"/>
    </row>
    <row r="1455" spans="1:16" s="2" customFormat="1" x14ac:dyDescent="0.25">
      <c r="A1455" s="51">
        <f>ROW()/3-1</f>
        <v>484</v>
      </c>
      <c r="B1455" s="198"/>
      <c r="C1455" s="3" t="str">
        <f ca="1">IF(B1453="","",CONCATENATE("Zástupce","
",OFFSET(List1!K$11,tisk!A1452,0)))</f>
        <v/>
      </c>
      <c r="D1455" s="5" t="str">
        <f ca="1">IF(B1453="","",CONCATENATE("Dotace bude použita na:",OFFSET(List1!N$11,tisk!A1452,0)))</f>
        <v/>
      </c>
      <c r="E1455" s="199"/>
      <c r="F1455" s="48" t="str">
        <f ca="1">IF(B1453="","",OFFSET(List1!Q$11,tisk!A1452,0))</f>
        <v/>
      </c>
      <c r="G1455" s="191"/>
      <c r="H1455" s="200"/>
      <c r="I1455" s="198"/>
      <c r="J1455" s="198"/>
      <c r="K1455" s="198"/>
      <c r="L1455" s="198"/>
      <c r="M1455" s="191"/>
      <c r="N1455" s="176"/>
      <c r="O1455" s="176"/>
      <c r="P1455" s="176"/>
    </row>
    <row r="1456" spans="1:16" s="2" customFormat="1" x14ac:dyDescent="0.25">
      <c r="A1456" s="51"/>
      <c r="B1456" s="198" t="str">
        <f ca="1">IF(OFFSET(List1!B$11,tisk!A1455,0)&gt;0,OFFSET(List1!B$11,tisk!A1455,0),"")</f>
        <v/>
      </c>
      <c r="C1456" s="3" t="str">
        <f ca="1">IF(B1456="","",CONCATENATE(OFFSET(List1!C$11,tisk!A1455,0),"
",OFFSET(List1!D$11,tisk!A1455,0),"
",OFFSET(List1!E$11,tisk!A1455,0),"
",OFFSET(List1!F$11,tisk!A1455,0)))</f>
        <v/>
      </c>
      <c r="D1456" s="64" t="str">
        <f ca="1">IF(B1456="","",OFFSET(List1!L$11,tisk!A1455,0))</f>
        <v/>
      </c>
      <c r="E1456" s="199" t="str">
        <f ca="1">IF(B1456="","",OFFSET(List1!O$11,tisk!A1455,0))</f>
        <v/>
      </c>
      <c r="F1456" s="48" t="str">
        <f ca="1">IF(B1456="","",OFFSET(List1!P$11,tisk!A1455,0))</f>
        <v/>
      </c>
      <c r="G1456" s="191" t="str">
        <f ca="1">IF(B1456="","",OFFSET(List1!R$11,tisk!A1455,0))</f>
        <v/>
      </c>
      <c r="H1456" s="200" t="str">
        <f ca="1">IF(B1456="","",OFFSET(List1!S$11,tisk!A1455,0))</f>
        <v/>
      </c>
      <c r="I1456" s="198" t="str">
        <f ca="1">IF(B1456="","",OFFSET(List1!T$11,tisk!A1455,0))</f>
        <v/>
      </c>
      <c r="J1456" s="198" t="str">
        <f ca="1">IF(B1456="","",OFFSET(List1!U$11,tisk!A1455,0))</f>
        <v/>
      </c>
      <c r="K1456" s="198" t="str">
        <f ca="1">IF(B1456="","",OFFSET(List1!V$11,tisk!A1455,0))</f>
        <v/>
      </c>
      <c r="L1456" s="198" t="str">
        <f ca="1">IF(B1456="","",OFFSET(List1!W$11,tisk!A1455,0))</f>
        <v/>
      </c>
      <c r="M1456" s="191" t="str">
        <f ca="1">IF(B1456="","",OFFSET(List1!X$11,tisk!A1455,0))</f>
        <v/>
      </c>
      <c r="N1456" s="176"/>
      <c r="O1456" s="176"/>
      <c r="P1456" s="176"/>
    </row>
    <row r="1457" spans="1:16" s="2" customFormat="1" x14ac:dyDescent="0.25">
      <c r="A1457" s="51"/>
      <c r="B1457" s="198"/>
      <c r="C1457" s="3" t="str">
        <f ca="1">IF(B1456="","",CONCATENATE("Okres ",OFFSET(List1!G$11,tisk!A1455,0),"
","Právní forma","
",OFFSET(List1!H$11,tisk!A1455,0),"
","IČO ",OFFSET(List1!I$11,tisk!A1455,0),"
 ","B.Ú. ",OFFSET(List1!J$11,tisk!A1455,0)))</f>
        <v/>
      </c>
      <c r="D1457" s="5" t="str">
        <f ca="1">IF(B1456="","",OFFSET(List1!M$11,tisk!A1455,0))</f>
        <v/>
      </c>
      <c r="E1457" s="199"/>
      <c r="F1457" s="47"/>
      <c r="G1457" s="191"/>
      <c r="H1457" s="200"/>
      <c r="I1457" s="198"/>
      <c r="J1457" s="198"/>
      <c r="K1457" s="198"/>
      <c r="L1457" s="198"/>
      <c r="M1457" s="191"/>
      <c r="N1457" s="176"/>
      <c r="O1457" s="176"/>
      <c r="P1457" s="176"/>
    </row>
    <row r="1458" spans="1:16" s="2" customFormat="1" x14ac:dyDescent="0.25">
      <c r="A1458" s="51">
        <f>ROW()/3-1</f>
        <v>485</v>
      </c>
      <c r="B1458" s="198"/>
      <c r="C1458" s="3" t="str">
        <f ca="1">IF(B1456="","",CONCATENATE("Zástupce","
",OFFSET(List1!K$11,tisk!A1455,0)))</f>
        <v/>
      </c>
      <c r="D1458" s="5" t="str">
        <f ca="1">IF(B1456="","",CONCATENATE("Dotace bude použita na:",OFFSET(List1!N$11,tisk!A1455,0)))</f>
        <v/>
      </c>
      <c r="E1458" s="199"/>
      <c r="F1458" s="48" t="str">
        <f ca="1">IF(B1456="","",OFFSET(List1!Q$11,tisk!A1455,0))</f>
        <v/>
      </c>
      <c r="G1458" s="191"/>
      <c r="H1458" s="200"/>
      <c r="I1458" s="198"/>
      <c r="J1458" s="198"/>
      <c r="K1458" s="198"/>
      <c r="L1458" s="198"/>
      <c r="M1458" s="191"/>
      <c r="N1458" s="176"/>
      <c r="O1458" s="176"/>
      <c r="P1458" s="176"/>
    </row>
    <row r="1459" spans="1:16" s="2" customFormat="1" x14ac:dyDescent="0.25">
      <c r="A1459" s="51"/>
      <c r="B1459" s="198" t="str">
        <f ca="1">IF(OFFSET(List1!B$11,tisk!A1458,0)&gt;0,OFFSET(List1!B$11,tisk!A1458,0),"")</f>
        <v/>
      </c>
      <c r="C1459" s="3" t="str">
        <f ca="1">IF(B1459="","",CONCATENATE(OFFSET(List1!C$11,tisk!A1458,0),"
",OFFSET(List1!D$11,tisk!A1458,0),"
",OFFSET(List1!E$11,tisk!A1458,0),"
",OFFSET(List1!F$11,tisk!A1458,0)))</f>
        <v/>
      </c>
      <c r="D1459" s="64" t="str">
        <f ca="1">IF(B1459="","",OFFSET(List1!L$11,tisk!A1458,0))</f>
        <v/>
      </c>
      <c r="E1459" s="199" t="str">
        <f ca="1">IF(B1459="","",OFFSET(List1!O$11,tisk!A1458,0))</f>
        <v/>
      </c>
      <c r="F1459" s="48" t="str">
        <f ca="1">IF(B1459="","",OFFSET(List1!P$11,tisk!A1458,0))</f>
        <v/>
      </c>
      <c r="G1459" s="191" t="str">
        <f ca="1">IF(B1459="","",OFFSET(List1!R$11,tisk!A1458,0))</f>
        <v/>
      </c>
      <c r="H1459" s="200" t="str">
        <f ca="1">IF(B1459="","",OFFSET(List1!S$11,tisk!A1458,0))</f>
        <v/>
      </c>
      <c r="I1459" s="198" t="str">
        <f ca="1">IF(B1459="","",OFFSET(List1!T$11,tisk!A1458,0))</f>
        <v/>
      </c>
      <c r="J1459" s="198" t="str">
        <f ca="1">IF(B1459="","",OFFSET(List1!U$11,tisk!A1458,0))</f>
        <v/>
      </c>
      <c r="K1459" s="198" t="str">
        <f ca="1">IF(B1459="","",OFFSET(List1!V$11,tisk!A1458,0))</f>
        <v/>
      </c>
      <c r="L1459" s="198" t="str">
        <f ca="1">IF(B1459="","",OFFSET(List1!W$11,tisk!A1458,0))</f>
        <v/>
      </c>
      <c r="M1459" s="191" t="str">
        <f ca="1">IF(B1459="","",OFFSET(List1!X$11,tisk!A1458,0))</f>
        <v/>
      </c>
      <c r="N1459" s="176"/>
      <c r="O1459" s="176"/>
      <c r="P1459" s="176"/>
    </row>
    <row r="1460" spans="1:16" s="2" customFormat="1" x14ac:dyDescent="0.25">
      <c r="A1460" s="51"/>
      <c r="B1460" s="198"/>
      <c r="C1460" s="3" t="str">
        <f ca="1">IF(B1459="","",CONCATENATE("Okres ",OFFSET(List1!G$11,tisk!A1458,0),"
","Právní forma","
",OFFSET(List1!H$11,tisk!A1458,0),"
","IČO ",OFFSET(List1!I$11,tisk!A1458,0),"
 ","B.Ú. ",OFFSET(List1!J$11,tisk!A1458,0)))</f>
        <v/>
      </c>
      <c r="D1460" s="5" t="str">
        <f ca="1">IF(B1459="","",OFFSET(List1!M$11,tisk!A1458,0))</f>
        <v/>
      </c>
      <c r="E1460" s="199"/>
      <c r="F1460" s="47"/>
      <c r="G1460" s="191"/>
      <c r="H1460" s="200"/>
      <c r="I1460" s="198"/>
      <c r="J1460" s="198"/>
      <c r="K1460" s="198"/>
      <c r="L1460" s="198"/>
      <c r="M1460" s="191"/>
      <c r="N1460" s="176"/>
      <c r="O1460" s="176"/>
      <c r="P1460" s="176"/>
    </row>
    <row r="1461" spans="1:16" s="2" customFormat="1" x14ac:dyDescent="0.25">
      <c r="A1461" s="51">
        <f>ROW()/3-1</f>
        <v>486</v>
      </c>
      <c r="B1461" s="198"/>
      <c r="C1461" s="3" t="str">
        <f ca="1">IF(B1459="","",CONCATENATE("Zástupce","
",OFFSET(List1!K$11,tisk!A1458,0)))</f>
        <v/>
      </c>
      <c r="D1461" s="5" t="str">
        <f ca="1">IF(B1459="","",CONCATENATE("Dotace bude použita na:",OFFSET(List1!N$11,tisk!A1458,0)))</f>
        <v/>
      </c>
      <c r="E1461" s="199"/>
      <c r="F1461" s="48" t="str">
        <f ca="1">IF(B1459="","",OFFSET(List1!Q$11,tisk!A1458,0))</f>
        <v/>
      </c>
      <c r="G1461" s="191"/>
      <c r="H1461" s="200"/>
      <c r="I1461" s="198"/>
      <c r="J1461" s="198"/>
      <c r="K1461" s="198"/>
      <c r="L1461" s="198"/>
      <c r="M1461" s="191"/>
      <c r="N1461" s="176"/>
      <c r="O1461" s="176"/>
      <c r="P1461" s="176"/>
    </row>
    <row r="1462" spans="1:16" s="2" customFormat="1" x14ac:dyDescent="0.25">
      <c r="A1462" s="51"/>
      <c r="B1462" s="198" t="str">
        <f ca="1">IF(OFFSET(List1!B$11,tisk!A1461,0)&gt;0,OFFSET(List1!B$11,tisk!A1461,0),"")</f>
        <v/>
      </c>
      <c r="C1462" s="3" t="str">
        <f ca="1">IF(B1462="","",CONCATENATE(OFFSET(List1!C$11,tisk!A1461,0),"
",OFFSET(List1!D$11,tisk!A1461,0),"
",OFFSET(List1!E$11,tisk!A1461,0),"
",OFFSET(List1!F$11,tisk!A1461,0)))</f>
        <v/>
      </c>
      <c r="D1462" s="64" t="str">
        <f ca="1">IF(B1462="","",OFFSET(List1!L$11,tisk!A1461,0))</f>
        <v/>
      </c>
      <c r="E1462" s="199" t="str">
        <f ca="1">IF(B1462="","",OFFSET(List1!O$11,tisk!A1461,0))</f>
        <v/>
      </c>
      <c r="F1462" s="48" t="str">
        <f ca="1">IF(B1462="","",OFFSET(List1!P$11,tisk!A1461,0))</f>
        <v/>
      </c>
      <c r="G1462" s="191" t="str">
        <f ca="1">IF(B1462="","",OFFSET(List1!R$11,tisk!A1461,0))</f>
        <v/>
      </c>
      <c r="H1462" s="200" t="str">
        <f ca="1">IF(B1462="","",OFFSET(List1!S$11,tisk!A1461,0))</f>
        <v/>
      </c>
      <c r="I1462" s="198" t="str">
        <f ca="1">IF(B1462="","",OFFSET(List1!T$11,tisk!A1461,0))</f>
        <v/>
      </c>
      <c r="J1462" s="198" t="str">
        <f ca="1">IF(B1462="","",OFFSET(List1!U$11,tisk!A1461,0))</f>
        <v/>
      </c>
      <c r="K1462" s="198" t="str">
        <f ca="1">IF(B1462="","",OFFSET(List1!V$11,tisk!A1461,0))</f>
        <v/>
      </c>
      <c r="L1462" s="198" t="str">
        <f ca="1">IF(B1462="","",OFFSET(List1!W$11,tisk!A1461,0))</f>
        <v/>
      </c>
      <c r="M1462" s="191" t="str">
        <f ca="1">IF(B1462="","",OFFSET(List1!X$11,tisk!A1461,0))</f>
        <v/>
      </c>
      <c r="N1462" s="176"/>
      <c r="O1462" s="176"/>
      <c r="P1462" s="176"/>
    </row>
    <row r="1463" spans="1:16" s="2" customFormat="1" x14ac:dyDescent="0.25">
      <c r="A1463" s="51"/>
      <c r="B1463" s="198"/>
      <c r="C1463" s="3" t="str">
        <f ca="1">IF(B1462="","",CONCATENATE("Okres ",OFFSET(List1!G$11,tisk!A1461,0),"
","Právní forma","
",OFFSET(List1!H$11,tisk!A1461,0),"
","IČO ",OFFSET(List1!I$11,tisk!A1461,0),"
 ","B.Ú. ",OFFSET(List1!J$11,tisk!A1461,0)))</f>
        <v/>
      </c>
      <c r="D1463" s="5" t="str">
        <f ca="1">IF(B1462="","",OFFSET(List1!M$11,tisk!A1461,0))</f>
        <v/>
      </c>
      <c r="E1463" s="199"/>
      <c r="F1463" s="47"/>
      <c r="G1463" s="191"/>
      <c r="H1463" s="200"/>
      <c r="I1463" s="198"/>
      <c r="J1463" s="198"/>
      <c r="K1463" s="198"/>
      <c r="L1463" s="198"/>
      <c r="M1463" s="191"/>
      <c r="N1463" s="176"/>
      <c r="O1463" s="176"/>
      <c r="P1463" s="176"/>
    </row>
    <row r="1464" spans="1:16" s="2" customFormat="1" x14ac:dyDescent="0.25">
      <c r="A1464" s="51">
        <f>ROW()/3-1</f>
        <v>487</v>
      </c>
      <c r="B1464" s="198"/>
      <c r="C1464" s="3" t="str">
        <f ca="1">IF(B1462="","",CONCATENATE("Zástupce","
",OFFSET(List1!K$11,tisk!A1461,0)))</f>
        <v/>
      </c>
      <c r="D1464" s="5" t="str">
        <f ca="1">IF(B1462="","",CONCATENATE("Dotace bude použita na:",OFFSET(List1!N$11,tisk!A1461,0)))</f>
        <v/>
      </c>
      <c r="E1464" s="199"/>
      <c r="F1464" s="48" t="str">
        <f ca="1">IF(B1462="","",OFFSET(List1!Q$11,tisk!A1461,0))</f>
        <v/>
      </c>
      <c r="G1464" s="191"/>
      <c r="H1464" s="200"/>
      <c r="I1464" s="198"/>
      <c r="J1464" s="198"/>
      <c r="K1464" s="198"/>
      <c r="L1464" s="198"/>
      <c r="M1464" s="191"/>
      <c r="N1464" s="176"/>
      <c r="O1464" s="176"/>
      <c r="P1464" s="176"/>
    </row>
    <row r="1465" spans="1:16" s="2" customFormat="1" x14ac:dyDescent="0.25">
      <c r="A1465" s="51"/>
      <c r="B1465" s="198" t="str">
        <f ca="1">IF(OFFSET(List1!B$11,tisk!A1464,0)&gt;0,OFFSET(List1!B$11,tisk!A1464,0),"")</f>
        <v/>
      </c>
      <c r="C1465" s="3" t="str">
        <f ca="1">IF(B1465="","",CONCATENATE(OFFSET(List1!C$11,tisk!A1464,0),"
",OFFSET(List1!D$11,tisk!A1464,0),"
",OFFSET(List1!E$11,tisk!A1464,0),"
",OFFSET(List1!F$11,tisk!A1464,0)))</f>
        <v/>
      </c>
      <c r="D1465" s="64" t="str">
        <f ca="1">IF(B1465="","",OFFSET(List1!L$11,tisk!A1464,0))</f>
        <v/>
      </c>
      <c r="E1465" s="199" t="str">
        <f ca="1">IF(B1465="","",OFFSET(List1!O$11,tisk!A1464,0))</f>
        <v/>
      </c>
      <c r="F1465" s="48" t="str">
        <f ca="1">IF(B1465="","",OFFSET(List1!P$11,tisk!A1464,0))</f>
        <v/>
      </c>
      <c r="G1465" s="191" t="str">
        <f ca="1">IF(B1465="","",OFFSET(List1!R$11,tisk!A1464,0))</f>
        <v/>
      </c>
      <c r="H1465" s="200" t="str">
        <f ca="1">IF(B1465="","",OFFSET(List1!S$11,tisk!A1464,0))</f>
        <v/>
      </c>
      <c r="I1465" s="198" t="str">
        <f ca="1">IF(B1465="","",OFFSET(List1!T$11,tisk!A1464,0))</f>
        <v/>
      </c>
      <c r="J1465" s="198" t="str">
        <f ca="1">IF(B1465="","",OFFSET(List1!U$11,tisk!A1464,0))</f>
        <v/>
      </c>
      <c r="K1465" s="198" t="str">
        <f ca="1">IF(B1465="","",OFFSET(List1!V$11,tisk!A1464,0))</f>
        <v/>
      </c>
      <c r="L1465" s="198" t="str">
        <f ca="1">IF(B1465="","",OFFSET(List1!W$11,tisk!A1464,0))</f>
        <v/>
      </c>
      <c r="M1465" s="191" t="str">
        <f ca="1">IF(B1465="","",OFFSET(List1!X$11,tisk!A1464,0))</f>
        <v/>
      </c>
      <c r="N1465" s="176"/>
      <c r="O1465" s="176"/>
      <c r="P1465" s="176"/>
    </row>
    <row r="1466" spans="1:16" s="2" customFormat="1" x14ac:dyDescent="0.25">
      <c r="A1466" s="51"/>
      <c r="B1466" s="198"/>
      <c r="C1466" s="3" t="str">
        <f ca="1">IF(B1465="","",CONCATENATE("Okres ",OFFSET(List1!G$11,tisk!A1464,0),"
","Právní forma","
",OFFSET(List1!H$11,tisk!A1464,0),"
","IČO ",OFFSET(List1!I$11,tisk!A1464,0),"
 ","B.Ú. ",OFFSET(List1!J$11,tisk!A1464,0)))</f>
        <v/>
      </c>
      <c r="D1466" s="5" t="str">
        <f ca="1">IF(B1465="","",OFFSET(List1!M$11,tisk!A1464,0))</f>
        <v/>
      </c>
      <c r="E1466" s="199"/>
      <c r="F1466" s="47"/>
      <c r="G1466" s="191"/>
      <c r="H1466" s="200"/>
      <c r="I1466" s="198"/>
      <c r="J1466" s="198"/>
      <c r="K1466" s="198"/>
      <c r="L1466" s="198"/>
      <c r="M1466" s="191"/>
      <c r="N1466" s="176"/>
      <c r="O1466" s="176"/>
      <c r="P1466" s="176"/>
    </row>
    <row r="1467" spans="1:16" s="2" customFormat="1" x14ac:dyDescent="0.25">
      <c r="A1467" s="51">
        <f>ROW()/3-1</f>
        <v>488</v>
      </c>
      <c r="B1467" s="198"/>
      <c r="C1467" s="3" t="str">
        <f ca="1">IF(B1465="","",CONCATENATE("Zástupce","
",OFFSET(List1!K$11,tisk!A1464,0)))</f>
        <v/>
      </c>
      <c r="D1467" s="5" t="str">
        <f ca="1">IF(B1465="","",CONCATENATE("Dotace bude použita na:",OFFSET(List1!N$11,tisk!A1464,0)))</f>
        <v/>
      </c>
      <c r="E1467" s="199"/>
      <c r="F1467" s="48" t="str">
        <f ca="1">IF(B1465="","",OFFSET(List1!Q$11,tisk!A1464,0))</f>
        <v/>
      </c>
      <c r="G1467" s="191"/>
      <c r="H1467" s="200"/>
      <c r="I1467" s="198"/>
      <c r="J1467" s="198"/>
      <c r="K1467" s="198"/>
      <c r="L1467" s="198"/>
      <c r="M1467" s="191"/>
      <c r="N1467" s="176"/>
      <c r="O1467" s="176"/>
      <c r="P1467" s="176"/>
    </row>
    <row r="1468" spans="1:16" s="2" customFormat="1" x14ac:dyDescent="0.25">
      <c r="A1468" s="51"/>
      <c r="B1468" s="198" t="str">
        <f ca="1">IF(OFFSET(List1!B$11,tisk!A1467,0)&gt;0,OFFSET(List1!B$11,tisk!A1467,0),"")</f>
        <v/>
      </c>
      <c r="C1468" s="3" t="str">
        <f ca="1">IF(B1468="","",CONCATENATE(OFFSET(List1!C$11,tisk!A1467,0),"
",OFFSET(List1!D$11,tisk!A1467,0),"
",OFFSET(List1!E$11,tisk!A1467,0),"
",OFFSET(List1!F$11,tisk!A1467,0)))</f>
        <v/>
      </c>
      <c r="D1468" s="64" t="str">
        <f ca="1">IF(B1468="","",OFFSET(List1!L$11,tisk!A1467,0))</f>
        <v/>
      </c>
      <c r="E1468" s="199" t="str">
        <f ca="1">IF(B1468="","",OFFSET(List1!O$11,tisk!A1467,0))</f>
        <v/>
      </c>
      <c r="F1468" s="48" t="str">
        <f ca="1">IF(B1468="","",OFFSET(List1!P$11,tisk!A1467,0))</f>
        <v/>
      </c>
      <c r="G1468" s="191" t="str">
        <f ca="1">IF(B1468="","",OFFSET(List1!R$11,tisk!A1467,0))</f>
        <v/>
      </c>
      <c r="H1468" s="200" t="str">
        <f ca="1">IF(B1468="","",OFFSET(List1!S$11,tisk!A1467,0))</f>
        <v/>
      </c>
      <c r="I1468" s="198" t="str">
        <f ca="1">IF(B1468="","",OFFSET(List1!T$11,tisk!A1467,0))</f>
        <v/>
      </c>
      <c r="J1468" s="198" t="str">
        <f ca="1">IF(B1468="","",OFFSET(List1!U$11,tisk!A1467,0))</f>
        <v/>
      </c>
      <c r="K1468" s="198" t="str">
        <f ca="1">IF(B1468="","",OFFSET(List1!V$11,tisk!A1467,0))</f>
        <v/>
      </c>
      <c r="L1468" s="198" t="str">
        <f ca="1">IF(B1468="","",OFFSET(List1!W$11,tisk!A1467,0))</f>
        <v/>
      </c>
      <c r="M1468" s="191" t="str">
        <f ca="1">IF(B1468="","",OFFSET(List1!X$11,tisk!A1467,0))</f>
        <v/>
      </c>
      <c r="N1468" s="176"/>
      <c r="O1468" s="176"/>
      <c r="P1468" s="176"/>
    </row>
    <row r="1469" spans="1:16" s="2" customFormat="1" x14ac:dyDescent="0.25">
      <c r="A1469" s="51"/>
      <c r="B1469" s="198"/>
      <c r="C1469" s="3" t="str">
        <f ca="1">IF(B1468="","",CONCATENATE("Okres ",OFFSET(List1!G$11,tisk!A1467,0),"
","Právní forma","
",OFFSET(List1!H$11,tisk!A1467,0),"
","IČO ",OFFSET(List1!I$11,tisk!A1467,0),"
 ","B.Ú. ",OFFSET(List1!J$11,tisk!A1467,0)))</f>
        <v/>
      </c>
      <c r="D1469" s="5" t="str">
        <f ca="1">IF(B1468="","",OFFSET(List1!M$11,tisk!A1467,0))</f>
        <v/>
      </c>
      <c r="E1469" s="199"/>
      <c r="F1469" s="47"/>
      <c r="G1469" s="191"/>
      <c r="H1469" s="200"/>
      <c r="I1469" s="198"/>
      <c r="J1469" s="198"/>
      <c r="K1469" s="198"/>
      <c r="L1469" s="198"/>
      <c r="M1469" s="191"/>
      <c r="N1469" s="176"/>
      <c r="O1469" s="176"/>
      <c r="P1469" s="176"/>
    </row>
    <row r="1470" spans="1:16" s="2" customFormat="1" x14ac:dyDescent="0.25">
      <c r="A1470" s="51">
        <f>ROW()/3-1</f>
        <v>489</v>
      </c>
      <c r="B1470" s="198"/>
      <c r="C1470" s="3" t="str">
        <f ca="1">IF(B1468="","",CONCATENATE("Zástupce","
",OFFSET(List1!K$11,tisk!A1467,0)))</f>
        <v/>
      </c>
      <c r="D1470" s="5" t="str">
        <f ca="1">IF(B1468="","",CONCATENATE("Dotace bude použita na:",OFFSET(List1!N$11,tisk!A1467,0)))</f>
        <v/>
      </c>
      <c r="E1470" s="199"/>
      <c r="F1470" s="48" t="str">
        <f ca="1">IF(B1468="","",OFFSET(List1!Q$11,tisk!A1467,0))</f>
        <v/>
      </c>
      <c r="G1470" s="191"/>
      <c r="H1470" s="200"/>
      <c r="I1470" s="198"/>
      <c r="J1470" s="198"/>
      <c r="K1470" s="198"/>
      <c r="L1470" s="198"/>
      <c r="M1470" s="191"/>
      <c r="N1470" s="176"/>
      <c r="O1470" s="176"/>
      <c r="P1470" s="176"/>
    </row>
    <row r="1471" spans="1:16" s="2" customFormat="1" x14ac:dyDescent="0.25">
      <c r="A1471" s="51"/>
      <c r="B1471" s="198" t="str">
        <f ca="1">IF(OFFSET(List1!B$11,tisk!A1470,0)&gt;0,OFFSET(List1!B$11,tisk!A1470,0),"")</f>
        <v/>
      </c>
      <c r="C1471" s="3" t="str">
        <f ca="1">IF(B1471="","",CONCATENATE(OFFSET(List1!C$11,tisk!A1470,0),"
",OFFSET(List1!D$11,tisk!A1470,0),"
",OFFSET(List1!E$11,tisk!A1470,0),"
",OFFSET(List1!F$11,tisk!A1470,0)))</f>
        <v/>
      </c>
      <c r="D1471" s="64" t="str">
        <f ca="1">IF(B1471="","",OFFSET(List1!L$11,tisk!A1470,0))</f>
        <v/>
      </c>
      <c r="E1471" s="199" t="str">
        <f ca="1">IF(B1471="","",OFFSET(List1!O$11,tisk!A1470,0))</f>
        <v/>
      </c>
      <c r="F1471" s="48" t="str">
        <f ca="1">IF(B1471="","",OFFSET(List1!P$11,tisk!A1470,0))</f>
        <v/>
      </c>
      <c r="G1471" s="191" t="str">
        <f ca="1">IF(B1471="","",OFFSET(List1!R$11,tisk!A1470,0))</f>
        <v/>
      </c>
      <c r="H1471" s="200" t="str">
        <f ca="1">IF(B1471="","",OFFSET(List1!S$11,tisk!A1470,0))</f>
        <v/>
      </c>
      <c r="I1471" s="198" t="str">
        <f ca="1">IF(B1471="","",OFFSET(List1!T$11,tisk!A1470,0))</f>
        <v/>
      </c>
      <c r="J1471" s="198" t="str">
        <f ca="1">IF(B1471="","",OFFSET(List1!U$11,tisk!A1470,0))</f>
        <v/>
      </c>
      <c r="K1471" s="198" t="str">
        <f ca="1">IF(B1471="","",OFFSET(List1!V$11,tisk!A1470,0))</f>
        <v/>
      </c>
      <c r="L1471" s="198" t="str">
        <f ca="1">IF(B1471="","",OFFSET(List1!W$11,tisk!A1470,0))</f>
        <v/>
      </c>
      <c r="M1471" s="191" t="str">
        <f ca="1">IF(B1471="","",OFFSET(List1!X$11,tisk!A1470,0))</f>
        <v/>
      </c>
      <c r="N1471" s="176"/>
      <c r="O1471" s="176"/>
      <c r="P1471" s="176"/>
    </row>
    <row r="1472" spans="1:16" s="2" customFormat="1" x14ac:dyDescent="0.25">
      <c r="A1472" s="51"/>
      <c r="B1472" s="198"/>
      <c r="C1472" s="3" t="str">
        <f ca="1">IF(B1471="","",CONCATENATE("Okres ",OFFSET(List1!G$11,tisk!A1470,0),"
","Právní forma","
",OFFSET(List1!H$11,tisk!A1470,0),"
","IČO ",OFFSET(List1!I$11,tisk!A1470,0),"
 ","B.Ú. ",OFFSET(List1!J$11,tisk!A1470,0)))</f>
        <v/>
      </c>
      <c r="D1472" s="5" t="str">
        <f ca="1">IF(B1471="","",OFFSET(List1!M$11,tisk!A1470,0))</f>
        <v/>
      </c>
      <c r="E1472" s="199"/>
      <c r="F1472" s="47"/>
      <c r="G1472" s="191"/>
      <c r="H1472" s="200"/>
      <c r="I1472" s="198"/>
      <c r="J1472" s="198"/>
      <c r="K1472" s="198"/>
      <c r="L1472" s="198"/>
      <c r="M1472" s="191"/>
      <c r="N1472" s="176"/>
      <c r="O1472" s="176"/>
      <c r="P1472" s="176"/>
    </row>
    <row r="1473" spans="1:16" s="2" customFormat="1" x14ac:dyDescent="0.25">
      <c r="A1473" s="51">
        <f>ROW()/3-1</f>
        <v>490</v>
      </c>
      <c r="B1473" s="198"/>
      <c r="C1473" s="3" t="str">
        <f ca="1">IF(B1471="","",CONCATENATE("Zástupce","
",OFFSET(List1!K$11,tisk!A1470,0)))</f>
        <v/>
      </c>
      <c r="D1473" s="5" t="str">
        <f ca="1">IF(B1471="","",CONCATENATE("Dotace bude použita na:",OFFSET(List1!N$11,tisk!A1470,0)))</f>
        <v/>
      </c>
      <c r="E1473" s="199"/>
      <c r="F1473" s="48" t="str">
        <f ca="1">IF(B1471="","",OFFSET(List1!Q$11,tisk!A1470,0))</f>
        <v/>
      </c>
      <c r="G1473" s="191"/>
      <c r="H1473" s="200"/>
      <c r="I1473" s="198"/>
      <c r="J1473" s="198"/>
      <c r="K1473" s="198"/>
      <c r="L1473" s="198"/>
      <c r="M1473" s="191"/>
      <c r="N1473" s="176"/>
      <c r="O1473" s="176"/>
      <c r="P1473" s="176"/>
    </row>
    <row r="1474" spans="1:16" s="2" customFormat="1" x14ac:dyDescent="0.25">
      <c r="A1474" s="51"/>
      <c r="B1474" s="198" t="str">
        <f ca="1">IF(OFFSET(List1!B$11,tisk!A1473,0)&gt;0,OFFSET(List1!B$11,tisk!A1473,0),"")</f>
        <v/>
      </c>
      <c r="C1474" s="3" t="str">
        <f ca="1">IF(B1474="","",CONCATENATE(OFFSET(List1!C$11,tisk!A1473,0),"
",OFFSET(List1!D$11,tisk!A1473,0),"
",OFFSET(List1!E$11,tisk!A1473,0),"
",OFFSET(List1!F$11,tisk!A1473,0)))</f>
        <v/>
      </c>
      <c r="D1474" s="64" t="str">
        <f ca="1">IF(B1474="","",OFFSET(List1!L$11,tisk!A1473,0))</f>
        <v/>
      </c>
      <c r="E1474" s="199" t="str">
        <f ca="1">IF(B1474="","",OFFSET(List1!O$11,tisk!A1473,0))</f>
        <v/>
      </c>
      <c r="F1474" s="48" t="str">
        <f ca="1">IF(B1474="","",OFFSET(List1!P$11,tisk!A1473,0))</f>
        <v/>
      </c>
      <c r="G1474" s="191" t="str">
        <f ca="1">IF(B1474="","",OFFSET(List1!R$11,tisk!A1473,0))</f>
        <v/>
      </c>
      <c r="H1474" s="200" t="str">
        <f ca="1">IF(B1474="","",OFFSET(List1!S$11,tisk!A1473,0))</f>
        <v/>
      </c>
      <c r="I1474" s="198" t="str">
        <f ca="1">IF(B1474="","",OFFSET(List1!T$11,tisk!A1473,0))</f>
        <v/>
      </c>
      <c r="J1474" s="198" t="str">
        <f ca="1">IF(B1474="","",OFFSET(List1!U$11,tisk!A1473,0))</f>
        <v/>
      </c>
      <c r="K1474" s="198" t="str">
        <f ca="1">IF(B1474="","",OFFSET(List1!V$11,tisk!A1473,0))</f>
        <v/>
      </c>
      <c r="L1474" s="198" t="str">
        <f ca="1">IF(B1474="","",OFFSET(List1!W$11,tisk!A1473,0))</f>
        <v/>
      </c>
      <c r="M1474" s="191" t="str">
        <f ca="1">IF(B1474="","",OFFSET(List1!X$11,tisk!A1473,0))</f>
        <v/>
      </c>
      <c r="N1474" s="176"/>
      <c r="O1474" s="176"/>
      <c r="P1474" s="176"/>
    </row>
    <row r="1475" spans="1:16" s="2" customFormat="1" x14ac:dyDescent="0.25">
      <c r="A1475" s="51"/>
      <c r="B1475" s="198"/>
      <c r="C1475" s="3" t="str">
        <f ca="1">IF(B1474="","",CONCATENATE("Okres ",OFFSET(List1!G$11,tisk!A1473,0),"
","Právní forma","
",OFFSET(List1!H$11,tisk!A1473,0),"
","IČO ",OFFSET(List1!I$11,tisk!A1473,0),"
 ","B.Ú. ",OFFSET(List1!J$11,tisk!A1473,0)))</f>
        <v/>
      </c>
      <c r="D1475" s="5" t="str">
        <f ca="1">IF(B1474="","",OFFSET(List1!M$11,tisk!A1473,0))</f>
        <v/>
      </c>
      <c r="E1475" s="199"/>
      <c r="F1475" s="47"/>
      <c r="G1475" s="191"/>
      <c r="H1475" s="200"/>
      <c r="I1475" s="198"/>
      <c r="J1475" s="198"/>
      <c r="K1475" s="198"/>
      <c r="L1475" s="198"/>
      <c r="M1475" s="191"/>
      <c r="N1475" s="176"/>
      <c r="O1475" s="176"/>
      <c r="P1475" s="176"/>
    </row>
    <row r="1476" spans="1:16" s="2" customFormat="1" x14ac:dyDescent="0.25">
      <c r="A1476" s="51">
        <f>ROW()/3-1</f>
        <v>491</v>
      </c>
      <c r="B1476" s="198"/>
      <c r="C1476" s="3" t="str">
        <f ca="1">IF(B1474="","",CONCATENATE("Zástupce","
",OFFSET(List1!K$11,tisk!A1473,0)))</f>
        <v/>
      </c>
      <c r="D1476" s="5" t="str">
        <f ca="1">IF(B1474="","",CONCATENATE("Dotace bude použita na:",OFFSET(List1!N$11,tisk!A1473,0)))</f>
        <v/>
      </c>
      <c r="E1476" s="199"/>
      <c r="F1476" s="48" t="str">
        <f ca="1">IF(B1474="","",OFFSET(List1!Q$11,tisk!A1473,0))</f>
        <v/>
      </c>
      <c r="G1476" s="191"/>
      <c r="H1476" s="200"/>
      <c r="I1476" s="198"/>
      <c r="J1476" s="198"/>
      <c r="K1476" s="198"/>
      <c r="L1476" s="198"/>
      <c r="M1476" s="191"/>
      <c r="N1476" s="176"/>
      <c r="O1476" s="176"/>
      <c r="P1476" s="176"/>
    </row>
    <row r="1477" spans="1:16" s="2" customFormat="1" x14ac:dyDescent="0.25">
      <c r="A1477" s="51"/>
      <c r="B1477" s="198" t="str">
        <f ca="1">IF(OFFSET(List1!B$11,tisk!A1476,0)&gt;0,OFFSET(List1!B$11,tisk!A1476,0),"")</f>
        <v/>
      </c>
      <c r="C1477" s="3" t="str">
        <f ca="1">IF(B1477="","",CONCATENATE(OFFSET(List1!C$11,tisk!A1476,0),"
",OFFSET(List1!D$11,tisk!A1476,0),"
",OFFSET(List1!E$11,tisk!A1476,0),"
",OFFSET(List1!F$11,tisk!A1476,0)))</f>
        <v/>
      </c>
      <c r="D1477" s="64" t="str">
        <f ca="1">IF(B1477="","",OFFSET(List1!L$11,tisk!A1476,0))</f>
        <v/>
      </c>
      <c r="E1477" s="199" t="str">
        <f ca="1">IF(B1477="","",OFFSET(List1!O$11,tisk!A1476,0))</f>
        <v/>
      </c>
      <c r="F1477" s="48" t="str">
        <f ca="1">IF(B1477="","",OFFSET(List1!P$11,tisk!A1476,0))</f>
        <v/>
      </c>
      <c r="G1477" s="191" t="str">
        <f ca="1">IF(B1477="","",OFFSET(List1!R$11,tisk!A1476,0))</f>
        <v/>
      </c>
      <c r="H1477" s="200" t="str">
        <f ca="1">IF(B1477="","",OFFSET(List1!S$11,tisk!A1476,0))</f>
        <v/>
      </c>
      <c r="I1477" s="198" t="str">
        <f ca="1">IF(B1477="","",OFFSET(List1!T$11,tisk!A1476,0))</f>
        <v/>
      </c>
      <c r="J1477" s="198" t="str">
        <f ca="1">IF(B1477="","",OFFSET(List1!U$11,tisk!A1476,0))</f>
        <v/>
      </c>
      <c r="K1477" s="198" t="str">
        <f ca="1">IF(B1477="","",OFFSET(List1!V$11,tisk!A1476,0))</f>
        <v/>
      </c>
      <c r="L1477" s="198" t="str">
        <f ca="1">IF(B1477="","",OFFSET(List1!W$11,tisk!A1476,0))</f>
        <v/>
      </c>
      <c r="M1477" s="191" t="str">
        <f ca="1">IF(B1477="","",OFFSET(List1!X$11,tisk!A1476,0))</f>
        <v/>
      </c>
      <c r="N1477" s="176"/>
      <c r="O1477" s="176"/>
      <c r="P1477" s="176"/>
    </row>
    <row r="1478" spans="1:16" s="2" customFormat="1" x14ac:dyDescent="0.25">
      <c r="A1478" s="51"/>
      <c r="B1478" s="198"/>
      <c r="C1478" s="3" t="str">
        <f ca="1">IF(B1477="","",CONCATENATE("Okres ",OFFSET(List1!G$11,tisk!A1476,0),"
","Právní forma","
",OFFSET(List1!H$11,tisk!A1476,0),"
","IČO ",OFFSET(List1!I$11,tisk!A1476,0),"
 ","B.Ú. ",OFFSET(List1!J$11,tisk!A1476,0)))</f>
        <v/>
      </c>
      <c r="D1478" s="5" t="str">
        <f ca="1">IF(B1477="","",OFFSET(List1!M$11,tisk!A1476,0))</f>
        <v/>
      </c>
      <c r="E1478" s="199"/>
      <c r="F1478" s="47"/>
      <c r="G1478" s="191"/>
      <c r="H1478" s="200"/>
      <c r="I1478" s="198"/>
      <c r="J1478" s="198"/>
      <c r="K1478" s="198"/>
      <c r="L1478" s="198"/>
      <c r="M1478" s="191"/>
      <c r="N1478" s="176"/>
      <c r="O1478" s="176"/>
      <c r="P1478" s="176"/>
    </row>
    <row r="1479" spans="1:16" s="2" customFormat="1" x14ac:dyDescent="0.25">
      <c r="A1479" s="51">
        <f>ROW()/3-1</f>
        <v>492</v>
      </c>
      <c r="B1479" s="198"/>
      <c r="C1479" s="3" t="str">
        <f ca="1">IF(B1477="","",CONCATENATE("Zástupce","
",OFFSET(List1!K$11,tisk!A1476,0)))</f>
        <v/>
      </c>
      <c r="D1479" s="5" t="str">
        <f ca="1">IF(B1477="","",CONCATENATE("Dotace bude použita na:",OFFSET(List1!N$11,tisk!A1476,0)))</f>
        <v/>
      </c>
      <c r="E1479" s="199"/>
      <c r="F1479" s="48" t="str">
        <f ca="1">IF(B1477="","",OFFSET(List1!Q$11,tisk!A1476,0))</f>
        <v/>
      </c>
      <c r="G1479" s="191"/>
      <c r="H1479" s="200"/>
      <c r="I1479" s="198"/>
      <c r="J1479" s="198"/>
      <c r="K1479" s="198"/>
      <c r="L1479" s="198"/>
      <c r="M1479" s="191"/>
      <c r="N1479" s="176"/>
      <c r="O1479" s="176"/>
      <c r="P1479" s="176"/>
    </row>
    <row r="1480" spans="1:16" s="2" customFormat="1" x14ac:dyDescent="0.25">
      <c r="A1480" s="51"/>
      <c r="B1480" s="198" t="str">
        <f ca="1">IF(OFFSET(List1!B$11,tisk!A1479,0)&gt;0,OFFSET(List1!B$11,tisk!A1479,0),"")</f>
        <v/>
      </c>
      <c r="C1480" s="3" t="str">
        <f ca="1">IF(B1480="","",CONCATENATE(OFFSET(List1!C$11,tisk!A1479,0),"
",OFFSET(List1!D$11,tisk!A1479,0),"
",OFFSET(List1!E$11,tisk!A1479,0),"
",OFFSET(List1!F$11,tisk!A1479,0)))</f>
        <v/>
      </c>
      <c r="D1480" s="64" t="str">
        <f ca="1">IF(B1480="","",OFFSET(List1!L$11,tisk!A1479,0))</f>
        <v/>
      </c>
      <c r="E1480" s="199" t="str">
        <f ca="1">IF(B1480="","",OFFSET(List1!O$11,tisk!A1479,0))</f>
        <v/>
      </c>
      <c r="F1480" s="48" t="str">
        <f ca="1">IF(B1480="","",OFFSET(List1!P$11,tisk!A1479,0))</f>
        <v/>
      </c>
      <c r="G1480" s="191" t="str">
        <f ca="1">IF(B1480="","",OFFSET(List1!R$11,tisk!A1479,0))</f>
        <v/>
      </c>
      <c r="H1480" s="200" t="str">
        <f ca="1">IF(B1480="","",OFFSET(List1!S$11,tisk!A1479,0))</f>
        <v/>
      </c>
      <c r="I1480" s="198" t="str">
        <f ca="1">IF(B1480="","",OFFSET(List1!T$11,tisk!A1479,0))</f>
        <v/>
      </c>
      <c r="J1480" s="198" t="str">
        <f ca="1">IF(B1480="","",OFFSET(List1!U$11,tisk!A1479,0))</f>
        <v/>
      </c>
      <c r="K1480" s="198" t="str">
        <f ca="1">IF(B1480="","",OFFSET(List1!V$11,tisk!A1479,0))</f>
        <v/>
      </c>
      <c r="L1480" s="198" t="str">
        <f ca="1">IF(B1480="","",OFFSET(List1!W$11,tisk!A1479,0))</f>
        <v/>
      </c>
      <c r="M1480" s="191" t="str">
        <f ca="1">IF(B1480="","",OFFSET(List1!X$11,tisk!A1479,0))</f>
        <v/>
      </c>
      <c r="N1480" s="176"/>
      <c r="O1480" s="176"/>
      <c r="P1480" s="176"/>
    </row>
    <row r="1481" spans="1:16" s="2" customFormat="1" x14ac:dyDescent="0.25">
      <c r="A1481" s="51"/>
      <c r="B1481" s="198"/>
      <c r="C1481" s="3" t="str">
        <f ca="1">IF(B1480="","",CONCATENATE("Okres ",OFFSET(List1!G$11,tisk!A1479,0),"
","Právní forma","
",OFFSET(List1!H$11,tisk!A1479,0),"
","IČO ",OFFSET(List1!I$11,tisk!A1479,0),"
 ","B.Ú. ",OFFSET(List1!J$11,tisk!A1479,0)))</f>
        <v/>
      </c>
      <c r="D1481" s="5" t="str">
        <f ca="1">IF(B1480="","",OFFSET(List1!M$11,tisk!A1479,0))</f>
        <v/>
      </c>
      <c r="E1481" s="199"/>
      <c r="F1481" s="47"/>
      <c r="G1481" s="191"/>
      <c r="H1481" s="200"/>
      <c r="I1481" s="198"/>
      <c r="J1481" s="198"/>
      <c r="K1481" s="198"/>
      <c r="L1481" s="198"/>
      <c r="M1481" s="191"/>
      <c r="N1481" s="176"/>
      <c r="O1481" s="176"/>
      <c r="P1481" s="176"/>
    </row>
    <row r="1482" spans="1:16" s="2" customFormat="1" x14ac:dyDescent="0.25">
      <c r="A1482" s="51">
        <f>ROW()/3-1</f>
        <v>493</v>
      </c>
      <c r="B1482" s="198"/>
      <c r="C1482" s="3" t="str">
        <f ca="1">IF(B1480="","",CONCATENATE("Zástupce","
",OFFSET(List1!K$11,tisk!A1479,0)))</f>
        <v/>
      </c>
      <c r="D1482" s="5" t="str">
        <f ca="1">IF(B1480="","",CONCATENATE("Dotace bude použita na:",OFFSET(List1!N$11,tisk!A1479,0)))</f>
        <v/>
      </c>
      <c r="E1482" s="199"/>
      <c r="F1482" s="48" t="str">
        <f ca="1">IF(B1480="","",OFFSET(List1!Q$11,tisk!A1479,0))</f>
        <v/>
      </c>
      <c r="G1482" s="191"/>
      <c r="H1482" s="200"/>
      <c r="I1482" s="198"/>
      <c r="J1482" s="198"/>
      <c r="K1482" s="198"/>
      <c r="L1482" s="198"/>
      <c r="M1482" s="191"/>
      <c r="N1482" s="176"/>
      <c r="O1482" s="176"/>
      <c r="P1482" s="176"/>
    </row>
    <row r="1483" spans="1:16" s="2" customFormat="1" x14ac:dyDescent="0.25">
      <c r="A1483" s="51"/>
      <c r="B1483" s="198" t="str">
        <f ca="1">IF(OFFSET(List1!B$11,tisk!A1482,0)&gt;0,OFFSET(List1!B$11,tisk!A1482,0),"")</f>
        <v/>
      </c>
      <c r="C1483" s="3" t="str">
        <f ca="1">IF(B1483="","",CONCATENATE(OFFSET(List1!C$11,tisk!A1482,0),"
",OFFSET(List1!D$11,tisk!A1482,0),"
",OFFSET(List1!E$11,tisk!A1482,0),"
",OFFSET(List1!F$11,tisk!A1482,0)))</f>
        <v/>
      </c>
      <c r="D1483" s="64" t="str">
        <f ca="1">IF(B1483="","",OFFSET(List1!L$11,tisk!A1482,0))</f>
        <v/>
      </c>
      <c r="E1483" s="199" t="str">
        <f ca="1">IF(B1483="","",OFFSET(List1!O$11,tisk!A1482,0))</f>
        <v/>
      </c>
      <c r="F1483" s="48" t="str">
        <f ca="1">IF(B1483="","",OFFSET(List1!P$11,tisk!A1482,0))</f>
        <v/>
      </c>
      <c r="G1483" s="191" t="str">
        <f ca="1">IF(B1483="","",OFFSET(List1!R$11,tisk!A1482,0))</f>
        <v/>
      </c>
      <c r="H1483" s="200" t="str">
        <f ca="1">IF(B1483="","",OFFSET(List1!S$11,tisk!A1482,0))</f>
        <v/>
      </c>
      <c r="I1483" s="198" t="str">
        <f ca="1">IF(B1483="","",OFFSET(List1!T$11,tisk!A1482,0))</f>
        <v/>
      </c>
      <c r="J1483" s="198" t="str">
        <f ca="1">IF(B1483="","",OFFSET(List1!U$11,tisk!A1482,0))</f>
        <v/>
      </c>
      <c r="K1483" s="198" t="str">
        <f ca="1">IF(B1483="","",OFFSET(List1!V$11,tisk!A1482,0))</f>
        <v/>
      </c>
      <c r="L1483" s="198" t="str">
        <f ca="1">IF(B1483="","",OFFSET(List1!W$11,tisk!A1482,0))</f>
        <v/>
      </c>
      <c r="M1483" s="191" t="str">
        <f ca="1">IF(B1483="","",OFFSET(List1!X$11,tisk!A1482,0))</f>
        <v/>
      </c>
      <c r="N1483" s="176"/>
      <c r="O1483" s="176"/>
      <c r="P1483" s="176"/>
    </row>
    <row r="1484" spans="1:16" s="2" customFormat="1" x14ac:dyDescent="0.25">
      <c r="A1484" s="51"/>
      <c r="B1484" s="198"/>
      <c r="C1484" s="3" t="str">
        <f ca="1">IF(B1483="","",CONCATENATE("Okres ",OFFSET(List1!G$11,tisk!A1482,0),"
","Právní forma","
",OFFSET(List1!H$11,tisk!A1482,0),"
","IČO ",OFFSET(List1!I$11,tisk!A1482,0),"
 ","B.Ú. ",OFFSET(List1!J$11,tisk!A1482,0)))</f>
        <v/>
      </c>
      <c r="D1484" s="5" t="str">
        <f ca="1">IF(B1483="","",OFFSET(List1!M$11,tisk!A1482,0))</f>
        <v/>
      </c>
      <c r="E1484" s="199"/>
      <c r="F1484" s="47"/>
      <c r="G1484" s="191"/>
      <c r="H1484" s="200"/>
      <c r="I1484" s="198"/>
      <c r="J1484" s="198"/>
      <c r="K1484" s="198"/>
      <c r="L1484" s="198"/>
      <c r="M1484" s="191"/>
      <c r="N1484" s="176"/>
      <c r="O1484" s="176"/>
      <c r="P1484" s="176"/>
    </row>
    <row r="1485" spans="1:16" s="2" customFormat="1" x14ac:dyDescent="0.25">
      <c r="A1485" s="51">
        <f>ROW()/3-1</f>
        <v>494</v>
      </c>
      <c r="B1485" s="198"/>
      <c r="C1485" s="3" t="str">
        <f ca="1">IF(B1483="","",CONCATENATE("Zástupce","
",OFFSET(List1!K$11,tisk!A1482,0)))</f>
        <v/>
      </c>
      <c r="D1485" s="5" t="str">
        <f ca="1">IF(B1483="","",CONCATENATE("Dotace bude použita na:",OFFSET(List1!N$11,tisk!A1482,0)))</f>
        <v/>
      </c>
      <c r="E1485" s="199"/>
      <c r="F1485" s="48" t="str">
        <f ca="1">IF(B1483="","",OFFSET(List1!Q$11,tisk!A1482,0))</f>
        <v/>
      </c>
      <c r="G1485" s="191"/>
      <c r="H1485" s="200"/>
      <c r="I1485" s="198"/>
      <c r="J1485" s="198"/>
      <c r="K1485" s="198"/>
      <c r="L1485" s="198"/>
      <c r="M1485" s="191"/>
      <c r="N1485" s="176"/>
      <c r="O1485" s="176"/>
      <c r="P1485" s="176"/>
    </row>
    <row r="1486" spans="1:16" s="2" customFormat="1" x14ac:dyDescent="0.25">
      <c r="A1486" s="51"/>
      <c r="B1486" s="198" t="str">
        <f ca="1">IF(OFFSET(List1!B$11,tisk!A1485,0)&gt;0,OFFSET(List1!B$11,tisk!A1485,0),"")</f>
        <v/>
      </c>
      <c r="C1486" s="3" t="str">
        <f ca="1">IF(B1486="","",CONCATENATE(OFFSET(List1!C$11,tisk!A1485,0),"
",OFFSET(List1!D$11,tisk!A1485,0),"
",OFFSET(List1!E$11,tisk!A1485,0),"
",OFFSET(List1!F$11,tisk!A1485,0)))</f>
        <v/>
      </c>
      <c r="D1486" s="64" t="str">
        <f ca="1">IF(B1486="","",OFFSET(List1!L$11,tisk!A1485,0))</f>
        <v/>
      </c>
      <c r="E1486" s="199" t="str">
        <f ca="1">IF(B1486="","",OFFSET(List1!O$11,tisk!A1485,0))</f>
        <v/>
      </c>
      <c r="F1486" s="48" t="str">
        <f ca="1">IF(B1486="","",OFFSET(List1!P$11,tisk!A1485,0))</f>
        <v/>
      </c>
      <c r="G1486" s="191" t="str">
        <f ca="1">IF(B1486="","",OFFSET(List1!R$11,tisk!A1485,0))</f>
        <v/>
      </c>
      <c r="H1486" s="200" t="str">
        <f ca="1">IF(B1486="","",OFFSET(List1!S$11,tisk!A1485,0))</f>
        <v/>
      </c>
      <c r="I1486" s="198" t="str">
        <f ca="1">IF(B1486="","",OFFSET(List1!T$11,tisk!A1485,0))</f>
        <v/>
      </c>
      <c r="J1486" s="198" t="str">
        <f ca="1">IF(B1486="","",OFFSET(List1!U$11,tisk!A1485,0))</f>
        <v/>
      </c>
      <c r="K1486" s="198" t="str">
        <f ca="1">IF(B1486="","",OFFSET(List1!V$11,tisk!A1485,0))</f>
        <v/>
      </c>
      <c r="L1486" s="198" t="str">
        <f ca="1">IF(B1486="","",OFFSET(List1!W$11,tisk!A1485,0))</f>
        <v/>
      </c>
      <c r="M1486" s="191" t="str">
        <f ca="1">IF(B1486="","",OFFSET(List1!X$11,tisk!A1485,0))</f>
        <v/>
      </c>
      <c r="N1486" s="176"/>
      <c r="O1486" s="176"/>
      <c r="P1486" s="176"/>
    </row>
    <row r="1487" spans="1:16" s="2" customFormat="1" x14ac:dyDescent="0.25">
      <c r="A1487" s="51"/>
      <c r="B1487" s="198"/>
      <c r="C1487" s="3" t="str">
        <f ca="1">IF(B1486="","",CONCATENATE("Okres ",OFFSET(List1!G$11,tisk!A1485,0),"
","Právní forma","
",OFFSET(List1!H$11,tisk!A1485,0),"
","IČO ",OFFSET(List1!I$11,tisk!A1485,0),"
 ","B.Ú. ",OFFSET(List1!J$11,tisk!A1485,0)))</f>
        <v/>
      </c>
      <c r="D1487" s="5" t="str">
        <f ca="1">IF(B1486="","",OFFSET(List1!M$11,tisk!A1485,0))</f>
        <v/>
      </c>
      <c r="E1487" s="199"/>
      <c r="F1487" s="47"/>
      <c r="G1487" s="191"/>
      <c r="H1487" s="200"/>
      <c r="I1487" s="198"/>
      <c r="J1487" s="198"/>
      <c r="K1487" s="198"/>
      <c r="L1487" s="198"/>
      <c r="M1487" s="191"/>
      <c r="N1487" s="176"/>
      <c r="O1487" s="176"/>
      <c r="P1487" s="176"/>
    </row>
    <row r="1488" spans="1:16" s="2" customFormat="1" x14ac:dyDescent="0.25">
      <c r="A1488" s="51">
        <f>ROW()/3-1</f>
        <v>495</v>
      </c>
      <c r="B1488" s="198"/>
      <c r="C1488" s="3" t="str">
        <f ca="1">IF(B1486="","",CONCATENATE("Zástupce","
",OFFSET(List1!K$11,tisk!A1485,0)))</f>
        <v/>
      </c>
      <c r="D1488" s="5" t="str">
        <f ca="1">IF(B1486="","",CONCATENATE("Dotace bude použita na:",OFFSET(List1!N$11,tisk!A1485,0)))</f>
        <v/>
      </c>
      <c r="E1488" s="199"/>
      <c r="F1488" s="48" t="str">
        <f ca="1">IF(B1486="","",OFFSET(List1!Q$11,tisk!A1485,0))</f>
        <v/>
      </c>
      <c r="G1488" s="191"/>
      <c r="H1488" s="200"/>
      <c r="I1488" s="198"/>
      <c r="J1488" s="198"/>
      <c r="K1488" s="198"/>
      <c r="L1488" s="198"/>
      <c r="M1488" s="191"/>
      <c r="N1488" s="176"/>
      <c r="O1488" s="176"/>
      <c r="P1488" s="176"/>
    </row>
    <row r="1489" spans="1:16" s="2" customFormat="1" x14ac:dyDescent="0.25">
      <c r="A1489" s="51"/>
      <c r="B1489" s="198" t="str">
        <f ca="1">IF(OFFSET(List1!B$11,tisk!A1488,0)&gt;0,OFFSET(List1!B$11,tisk!A1488,0),"")</f>
        <v/>
      </c>
      <c r="C1489" s="3" t="str">
        <f ca="1">IF(B1489="","",CONCATENATE(OFFSET(List1!C$11,tisk!A1488,0),"
",OFFSET(List1!D$11,tisk!A1488,0),"
",OFFSET(List1!E$11,tisk!A1488,0),"
",OFFSET(List1!F$11,tisk!A1488,0)))</f>
        <v/>
      </c>
      <c r="D1489" s="64" t="str">
        <f ca="1">IF(B1489="","",OFFSET(List1!L$11,tisk!A1488,0))</f>
        <v/>
      </c>
      <c r="E1489" s="199" t="str">
        <f ca="1">IF(B1489="","",OFFSET(List1!O$11,tisk!A1488,0))</f>
        <v/>
      </c>
      <c r="F1489" s="48" t="str">
        <f ca="1">IF(B1489="","",OFFSET(List1!P$11,tisk!A1488,0))</f>
        <v/>
      </c>
      <c r="G1489" s="191" t="str">
        <f ca="1">IF(B1489="","",OFFSET(List1!R$11,tisk!A1488,0))</f>
        <v/>
      </c>
      <c r="H1489" s="200" t="str">
        <f ca="1">IF(B1489="","",OFFSET(List1!S$11,tisk!A1488,0))</f>
        <v/>
      </c>
      <c r="I1489" s="198" t="str">
        <f ca="1">IF(B1489="","",OFFSET(List1!T$11,tisk!A1488,0))</f>
        <v/>
      </c>
      <c r="J1489" s="198" t="str">
        <f ca="1">IF(B1489="","",OFFSET(List1!U$11,tisk!A1488,0))</f>
        <v/>
      </c>
      <c r="K1489" s="198" t="str">
        <f ca="1">IF(B1489="","",OFFSET(List1!V$11,tisk!A1488,0))</f>
        <v/>
      </c>
      <c r="L1489" s="198" t="str">
        <f ca="1">IF(B1489="","",OFFSET(List1!W$11,tisk!A1488,0))</f>
        <v/>
      </c>
      <c r="M1489" s="191" t="str">
        <f ca="1">IF(B1489="","",OFFSET(List1!X$11,tisk!A1488,0))</f>
        <v/>
      </c>
      <c r="N1489" s="176"/>
      <c r="O1489" s="176"/>
      <c r="P1489" s="176"/>
    </row>
    <row r="1490" spans="1:16" s="2" customFormat="1" x14ac:dyDescent="0.25">
      <c r="A1490" s="51"/>
      <c r="B1490" s="198"/>
      <c r="C1490" s="3" t="str">
        <f ca="1">IF(B1489="","",CONCATENATE("Okres ",OFFSET(List1!G$11,tisk!A1488,0),"
","Právní forma","
",OFFSET(List1!H$11,tisk!A1488,0),"
","IČO ",OFFSET(List1!I$11,tisk!A1488,0),"
 ","B.Ú. ",OFFSET(List1!J$11,tisk!A1488,0)))</f>
        <v/>
      </c>
      <c r="D1490" s="5" t="str">
        <f ca="1">IF(B1489="","",OFFSET(List1!M$11,tisk!A1488,0))</f>
        <v/>
      </c>
      <c r="E1490" s="199"/>
      <c r="F1490" s="47"/>
      <c r="G1490" s="191"/>
      <c r="H1490" s="200"/>
      <c r="I1490" s="198"/>
      <c r="J1490" s="198"/>
      <c r="K1490" s="198"/>
      <c r="L1490" s="198"/>
      <c r="M1490" s="191"/>
      <c r="N1490" s="176"/>
      <c r="O1490" s="176"/>
      <c r="P1490" s="176"/>
    </row>
    <row r="1491" spans="1:16" s="2" customFormat="1" x14ac:dyDescent="0.25">
      <c r="A1491" s="51">
        <f>ROW()/3-1</f>
        <v>496</v>
      </c>
      <c r="B1491" s="198"/>
      <c r="C1491" s="3" t="str">
        <f ca="1">IF(B1489="","",CONCATENATE("Zástupce","
",OFFSET(List1!K$11,tisk!A1488,0)))</f>
        <v/>
      </c>
      <c r="D1491" s="5" t="str">
        <f ca="1">IF(B1489="","",CONCATENATE("Dotace bude použita na:",OFFSET(List1!N$11,tisk!A1488,0)))</f>
        <v/>
      </c>
      <c r="E1491" s="199"/>
      <c r="F1491" s="48" t="str">
        <f ca="1">IF(B1489="","",OFFSET(List1!Q$11,tisk!A1488,0))</f>
        <v/>
      </c>
      <c r="G1491" s="191"/>
      <c r="H1491" s="200"/>
      <c r="I1491" s="198"/>
      <c r="J1491" s="198"/>
      <c r="K1491" s="198"/>
      <c r="L1491" s="198"/>
      <c r="M1491" s="191"/>
      <c r="N1491" s="176"/>
      <c r="O1491" s="176"/>
      <c r="P1491" s="176"/>
    </row>
    <row r="1492" spans="1:16" s="2" customFormat="1" x14ac:dyDescent="0.25">
      <c r="A1492" s="51"/>
      <c r="B1492" s="198" t="str">
        <f ca="1">IF(OFFSET(List1!B$11,tisk!A1491,0)&gt;0,OFFSET(List1!B$11,tisk!A1491,0),"")</f>
        <v/>
      </c>
      <c r="C1492" s="3" t="str">
        <f ca="1">IF(B1492="","",CONCATENATE(OFFSET(List1!C$11,tisk!A1491,0),"
",OFFSET(List1!D$11,tisk!A1491,0),"
",OFFSET(List1!E$11,tisk!A1491,0),"
",OFFSET(List1!F$11,tisk!A1491,0)))</f>
        <v/>
      </c>
      <c r="D1492" s="64" t="str">
        <f ca="1">IF(B1492="","",OFFSET(List1!L$11,tisk!A1491,0))</f>
        <v/>
      </c>
      <c r="E1492" s="199" t="str">
        <f ca="1">IF(B1492="","",OFFSET(List1!O$11,tisk!A1491,0))</f>
        <v/>
      </c>
      <c r="F1492" s="48" t="str">
        <f ca="1">IF(B1492="","",OFFSET(List1!P$11,tisk!A1491,0))</f>
        <v/>
      </c>
      <c r="G1492" s="191" t="str">
        <f ca="1">IF(B1492="","",OFFSET(List1!R$11,tisk!A1491,0))</f>
        <v/>
      </c>
      <c r="H1492" s="200" t="str">
        <f ca="1">IF(B1492="","",OFFSET(List1!S$11,tisk!A1491,0))</f>
        <v/>
      </c>
      <c r="I1492" s="198" t="str">
        <f ca="1">IF(B1492="","",OFFSET(List1!T$11,tisk!A1491,0))</f>
        <v/>
      </c>
      <c r="J1492" s="198" t="str">
        <f ca="1">IF(B1492="","",OFFSET(List1!U$11,tisk!A1491,0))</f>
        <v/>
      </c>
      <c r="K1492" s="198" t="str">
        <f ca="1">IF(B1492="","",OFFSET(List1!V$11,tisk!A1491,0))</f>
        <v/>
      </c>
      <c r="L1492" s="198" t="str">
        <f ca="1">IF(B1492="","",OFFSET(List1!W$11,tisk!A1491,0))</f>
        <v/>
      </c>
      <c r="M1492" s="191" t="str">
        <f ca="1">IF(B1492="","",OFFSET(List1!X$11,tisk!A1491,0))</f>
        <v/>
      </c>
      <c r="N1492" s="176"/>
      <c r="O1492" s="176"/>
      <c r="P1492" s="176"/>
    </row>
    <row r="1493" spans="1:16" s="2" customFormat="1" x14ac:dyDescent="0.25">
      <c r="A1493" s="51"/>
      <c r="B1493" s="198"/>
      <c r="C1493" s="3" t="str">
        <f ca="1">IF(B1492="","",CONCATENATE("Okres ",OFFSET(List1!G$11,tisk!A1491,0),"
","Právní forma","
",OFFSET(List1!H$11,tisk!A1491,0),"
","IČO ",OFFSET(List1!I$11,tisk!A1491,0),"
 ","B.Ú. ",OFFSET(List1!J$11,tisk!A1491,0)))</f>
        <v/>
      </c>
      <c r="D1493" s="5" t="str">
        <f ca="1">IF(B1492="","",OFFSET(List1!M$11,tisk!A1491,0))</f>
        <v/>
      </c>
      <c r="E1493" s="199"/>
      <c r="F1493" s="47"/>
      <c r="G1493" s="191"/>
      <c r="H1493" s="200"/>
      <c r="I1493" s="198"/>
      <c r="J1493" s="198"/>
      <c r="K1493" s="198"/>
      <c r="L1493" s="198"/>
      <c r="M1493" s="191"/>
      <c r="N1493" s="176"/>
      <c r="O1493" s="176"/>
      <c r="P1493" s="176"/>
    </row>
    <row r="1494" spans="1:16" s="2" customFormat="1" x14ac:dyDescent="0.25">
      <c r="A1494" s="51">
        <f>ROW()/3-1</f>
        <v>497</v>
      </c>
      <c r="B1494" s="198"/>
      <c r="C1494" s="3" t="str">
        <f ca="1">IF(B1492="","",CONCATENATE("Zástupce","
",OFFSET(List1!K$11,tisk!A1491,0)))</f>
        <v/>
      </c>
      <c r="D1494" s="5" t="str">
        <f ca="1">IF(B1492="","",CONCATENATE("Dotace bude použita na:",OFFSET(List1!N$11,tisk!A1491,0)))</f>
        <v/>
      </c>
      <c r="E1494" s="199"/>
      <c r="F1494" s="48" t="str">
        <f ca="1">IF(B1492="","",OFFSET(List1!Q$11,tisk!A1491,0))</f>
        <v/>
      </c>
      <c r="G1494" s="191"/>
      <c r="H1494" s="200"/>
      <c r="I1494" s="198"/>
      <c r="J1494" s="198"/>
      <c r="K1494" s="198"/>
      <c r="L1494" s="198"/>
      <c r="M1494" s="191"/>
      <c r="N1494" s="176"/>
      <c r="O1494" s="176"/>
      <c r="P1494" s="176"/>
    </row>
    <row r="1495" spans="1:16" s="2" customFormat="1" x14ac:dyDescent="0.25">
      <c r="A1495" s="51"/>
      <c r="B1495" s="198" t="str">
        <f ca="1">IF(OFFSET(List1!B$11,tisk!A1494,0)&gt;0,OFFSET(List1!B$11,tisk!A1494,0),"")</f>
        <v/>
      </c>
      <c r="C1495" s="3" t="str">
        <f ca="1">IF(B1495="","",CONCATENATE(OFFSET(List1!C$11,tisk!A1494,0),"
",OFFSET(List1!D$11,tisk!A1494,0),"
",OFFSET(List1!E$11,tisk!A1494,0),"
",OFFSET(List1!F$11,tisk!A1494,0)))</f>
        <v/>
      </c>
      <c r="D1495" s="64" t="str">
        <f ca="1">IF(B1495="","",OFFSET(List1!L$11,tisk!A1494,0))</f>
        <v/>
      </c>
      <c r="E1495" s="199" t="str">
        <f ca="1">IF(B1495="","",OFFSET(List1!O$11,tisk!A1494,0))</f>
        <v/>
      </c>
      <c r="F1495" s="48" t="str">
        <f ca="1">IF(B1495="","",OFFSET(List1!P$11,tisk!A1494,0))</f>
        <v/>
      </c>
      <c r="G1495" s="191" t="str">
        <f ca="1">IF(B1495="","",OFFSET(List1!R$11,tisk!A1494,0))</f>
        <v/>
      </c>
      <c r="H1495" s="200" t="str">
        <f ca="1">IF(B1495="","",OFFSET(List1!S$11,tisk!A1494,0))</f>
        <v/>
      </c>
      <c r="I1495" s="198" t="str">
        <f ca="1">IF(B1495="","",OFFSET(List1!T$11,tisk!A1494,0))</f>
        <v/>
      </c>
      <c r="J1495" s="198" t="str">
        <f ca="1">IF(B1495="","",OFFSET(List1!U$11,tisk!A1494,0))</f>
        <v/>
      </c>
      <c r="K1495" s="198" t="str">
        <f ca="1">IF(B1495="","",OFFSET(List1!V$11,tisk!A1494,0))</f>
        <v/>
      </c>
      <c r="L1495" s="198" t="str">
        <f ca="1">IF(B1495="","",OFFSET(List1!W$11,tisk!A1494,0))</f>
        <v/>
      </c>
      <c r="M1495" s="191" t="str">
        <f ca="1">IF(B1495="","",OFFSET(List1!X$11,tisk!A1494,0))</f>
        <v/>
      </c>
      <c r="N1495" s="176"/>
      <c r="O1495" s="176"/>
      <c r="P1495" s="176"/>
    </row>
    <row r="1496" spans="1:16" s="2" customFormat="1" x14ac:dyDescent="0.25">
      <c r="A1496" s="51"/>
      <c r="B1496" s="198"/>
      <c r="C1496" s="3" t="str">
        <f ca="1">IF(B1495="","",CONCATENATE("Okres ",OFFSET(List1!G$11,tisk!A1494,0),"
","Právní forma","
",OFFSET(List1!H$11,tisk!A1494,0),"
","IČO ",OFFSET(List1!I$11,tisk!A1494,0),"
 ","B.Ú. ",OFFSET(List1!J$11,tisk!A1494,0)))</f>
        <v/>
      </c>
      <c r="D1496" s="5" t="str">
        <f ca="1">IF(B1495="","",OFFSET(List1!M$11,tisk!A1494,0))</f>
        <v/>
      </c>
      <c r="E1496" s="199"/>
      <c r="F1496" s="47"/>
      <c r="G1496" s="191"/>
      <c r="H1496" s="200"/>
      <c r="I1496" s="198"/>
      <c r="J1496" s="198"/>
      <c r="K1496" s="198"/>
      <c r="L1496" s="198"/>
      <c r="M1496" s="191"/>
      <c r="N1496" s="176"/>
      <c r="O1496" s="176"/>
      <c r="P1496" s="176"/>
    </row>
    <row r="1497" spans="1:16" s="2" customFormat="1" x14ac:dyDescent="0.25">
      <c r="A1497" s="51">
        <f>ROW()/3-1</f>
        <v>498</v>
      </c>
      <c r="B1497" s="198"/>
      <c r="C1497" s="3" t="str">
        <f ca="1">IF(B1495="","",CONCATENATE("Zástupce","
",OFFSET(List1!K$11,tisk!A1494,0)))</f>
        <v/>
      </c>
      <c r="D1497" s="5" t="str">
        <f ca="1">IF(B1495="","",CONCATENATE("Dotace bude použita na:",OFFSET(List1!N$11,tisk!A1494,0)))</f>
        <v/>
      </c>
      <c r="E1497" s="199"/>
      <c r="F1497" s="48" t="str">
        <f ca="1">IF(B1495="","",OFFSET(List1!Q$11,tisk!A1494,0))</f>
        <v/>
      </c>
      <c r="G1497" s="191"/>
      <c r="H1497" s="200"/>
      <c r="I1497" s="198"/>
      <c r="J1497" s="198"/>
      <c r="K1497" s="198"/>
      <c r="L1497" s="198"/>
      <c r="M1497" s="191"/>
      <c r="N1497" s="176"/>
      <c r="O1497" s="176"/>
      <c r="P1497" s="176"/>
    </row>
    <row r="1498" spans="1:16" s="2" customFormat="1" x14ac:dyDescent="0.25">
      <c r="A1498" s="51"/>
      <c r="B1498" s="198" t="str">
        <f ca="1">IF(OFFSET(List1!B$11,tisk!A1497,0)&gt;0,OFFSET(List1!B$11,tisk!A1497,0),"")</f>
        <v/>
      </c>
      <c r="C1498" s="3" t="str">
        <f ca="1">IF(B1498="","",CONCATENATE(OFFSET(List1!C$11,tisk!A1497,0),"
",OFFSET(List1!D$11,tisk!A1497,0),"
",OFFSET(List1!E$11,tisk!A1497,0),"
",OFFSET(List1!F$11,tisk!A1497,0)))</f>
        <v/>
      </c>
      <c r="D1498" s="64" t="str">
        <f ca="1">IF(B1498="","",OFFSET(List1!L$11,tisk!A1497,0))</f>
        <v/>
      </c>
      <c r="E1498" s="199" t="str">
        <f ca="1">IF(B1498="","",OFFSET(List1!O$11,tisk!A1497,0))</f>
        <v/>
      </c>
      <c r="F1498" s="48" t="str">
        <f ca="1">IF(B1498="","",OFFSET(List1!P$11,tisk!A1497,0))</f>
        <v/>
      </c>
      <c r="G1498" s="191" t="str">
        <f ca="1">IF(B1498="","",OFFSET(List1!R$11,tisk!A1497,0))</f>
        <v/>
      </c>
      <c r="H1498" s="200" t="str">
        <f ca="1">IF(B1498="","",OFFSET(List1!S$11,tisk!A1497,0))</f>
        <v/>
      </c>
      <c r="I1498" s="198" t="str">
        <f ca="1">IF(B1498="","",OFFSET(List1!T$11,tisk!A1497,0))</f>
        <v/>
      </c>
      <c r="J1498" s="198" t="str">
        <f ca="1">IF(B1498="","",OFFSET(List1!U$11,tisk!A1497,0))</f>
        <v/>
      </c>
      <c r="K1498" s="198" t="str">
        <f ca="1">IF(B1498="","",OFFSET(List1!V$11,tisk!A1497,0))</f>
        <v/>
      </c>
      <c r="L1498" s="198" t="str">
        <f ca="1">IF(B1498="","",OFFSET(List1!W$11,tisk!A1497,0))</f>
        <v/>
      </c>
      <c r="M1498" s="191" t="str">
        <f ca="1">IF(B1498="","",OFFSET(List1!X$11,tisk!A1497,0))</f>
        <v/>
      </c>
      <c r="N1498" s="176"/>
      <c r="O1498" s="176"/>
      <c r="P1498" s="176"/>
    </row>
    <row r="1499" spans="1:16" s="2" customFormat="1" x14ac:dyDescent="0.25">
      <c r="A1499" s="51"/>
      <c r="B1499" s="198"/>
      <c r="C1499" s="3" t="str">
        <f ca="1">IF(B1498="","",CONCATENATE("Okres ",OFFSET(List1!G$11,tisk!A1497,0),"
","Právní forma","
",OFFSET(List1!H$11,tisk!A1497,0),"
","IČO ",OFFSET(List1!I$11,tisk!A1497,0),"
 ","B.Ú. ",OFFSET(List1!J$11,tisk!A1497,0)))</f>
        <v/>
      </c>
      <c r="D1499" s="5" t="str">
        <f ca="1">IF(B1498="","",OFFSET(List1!M$11,tisk!A1497,0))</f>
        <v/>
      </c>
      <c r="E1499" s="199"/>
      <c r="F1499" s="47"/>
      <c r="G1499" s="191"/>
      <c r="H1499" s="200"/>
      <c r="I1499" s="198"/>
      <c r="J1499" s="198"/>
      <c r="K1499" s="198"/>
      <c r="L1499" s="198"/>
      <c r="M1499" s="191"/>
      <c r="N1499" s="176"/>
      <c r="O1499" s="176"/>
      <c r="P1499" s="176"/>
    </row>
    <row r="1500" spans="1:16" s="2" customFormat="1" x14ac:dyDescent="0.25">
      <c r="A1500" s="51">
        <f>ROW()/3-1</f>
        <v>499</v>
      </c>
      <c r="B1500" s="198"/>
      <c r="C1500" s="3" t="str">
        <f ca="1">IF(B1498="","",CONCATENATE("Zástupce","
",OFFSET(List1!K$11,tisk!A1497,0)))</f>
        <v/>
      </c>
      <c r="D1500" s="5" t="str">
        <f ca="1">IF(B1498="","",CONCATENATE("Dotace bude použita na:",OFFSET(List1!N$11,tisk!A1497,0)))</f>
        <v/>
      </c>
      <c r="E1500" s="199"/>
      <c r="F1500" s="48" t="str">
        <f ca="1">IF(B1498="","",OFFSET(List1!Q$11,tisk!A1497,0))</f>
        <v/>
      </c>
      <c r="G1500" s="191"/>
      <c r="H1500" s="200"/>
      <c r="I1500" s="198"/>
      <c r="J1500" s="198"/>
      <c r="K1500" s="198"/>
      <c r="L1500" s="198"/>
      <c r="M1500" s="191"/>
      <c r="N1500" s="176"/>
      <c r="O1500" s="176"/>
      <c r="P1500" s="176"/>
    </row>
    <row r="1501" spans="1:16" s="2" customFormat="1" x14ac:dyDescent="0.25">
      <c r="A1501" s="51"/>
      <c r="B1501" s="198" t="str">
        <f ca="1">IF(OFFSET(List1!B$11,tisk!A1500,0)&gt;0,OFFSET(List1!B$11,tisk!A1500,0),"")</f>
        <v/>
      </c>
      <c r="C1501" s="3" t="str">
        <f ca="1">IF(B1501="","",CONCATENATE(OFFSET(List1!C$11,tisk!A1500,0),"
",OFFSET(List1!D$11,tisk!A1500,0),"
",OFFSET(List1!E$11,tisk!A1500,0),"
",OFFSET(List1!F$11,tisk!A1500,0)))</f>
        <v/>
      </c>
      <c r="D1501" s="64" t="str">
        <f ca="1">IF(B1501="","",OFFSET(List1!L$11,tisk!A1500,0))</f>
        <v/>
      </c>
      <c r="E1501" s="199" t="str">
        <f ca="1">IF(B1501="","",OFFSET(List1!O$11,tisk!A1500,0))</f>
        <v/>
      </c>
      <c r="F1501" s="48" t="str">
        <f ca="1">IF(B1501="","",OFFSET(List1!P$11,tisk!A1500,0))</f>
        <v/>
      </c>
      <c r="G1501" s="191" t="str">
        <f ca="1">IF(B1501="","",OFFSET(List1!R$11,tisk!A1500,0))</f>
        <v/>
      </c>
      <c r="H1501" s="200" t="str">
        <f ca="1">IF(B1501="","",OFFSET(List1!S$11,tisk!A1500,0))</f>
        <v/>
      </c>
      <c r="I1501" s="198" t="str">
        <f ca="1">IF(B1501="","",OFFSET(List1!T$11,tisk!A1500,0))</f>
        <v/>
      </c>
      <c r="J1501" s="198" t="str">
        <f ca="1">IF(B1501="","",OFFSET(List1!U$11,tisk!A1500,0))</f>
        <v/>
      </c>
      <c r="K1501" s="198" t="str">
        <f ca="1">IF(B1501="","",OFFSET(List1!V$11,tisk!A1500,0))</f>
        <v/>
      </c>
      <c r="L1501" s="198" t="str">
        <f ca="1">IF(B1501="","",OFFSET(List1!W$11,tisk!A1500,0))</f>
        <v/>
      </c>
      <c r="M1501" s="191" t="str">
        <f ca="1">IF(B1501="","",OFFSET(List1!X$11,tisk!A1500,0))</f>
        <v/>
      </c>
      <c r="N1501" s="176"/>
      <c r="O1501" s="176"/>
      <c r="P1501" s="176"/>
    </row>
    <row r="1502" spans="1:16" s="2" customFormat="1" x14ac:dyDescent="0.25">
      <c r="A1502" s="51"/>
      <c r="B1502" s="198"/>
      <c r="C1502" s="3" t="str">
        <f ca="1">IF(B1501="","",CONCATENATE("Okres ",OFFSET(List1!G$11,tisk!A1500,0),"
","Právní forma","
",OFFSET(List1!H$11,tisk!A1500,0),"
","IČO ",OFFSET(List1!I$11,tisk!A1500,0),"
 ","B.Ú. ",OFFSET(List1!J$11,tisk!A1500,0)))</f>
        <v/>
      </c>
      <c r="D1502" s="5" t="str">
        <f ca="1">IF(B1501="","",OFFSET(List1!M$11,tisk!A1500,0))</f>
        <v/>
      </c>
      <c r="E1502" s="199"/>
      <c r="F1502" s="47"/>
      <c r="G1502" s="191"/>
      <c r="H1502" s="200"/>
      <c r="I1502" s="198"/>
      <c r="J1502" s="198"/>
      <c r="K1502" s="198"/>
      <c r="L1502" s="198"/>
      <c r="M1502" s="191"/>
      <c r="N1502" s="176"/>
      <c r="O1502" s="176"/>
      <c r="P1502" s="176"/>
    </row>
    <row r="1503" spans="1:16" s="2" customFormat="1" x14ac:dyDescent="0.25">
      <c r="A1503" s="51">
        <f>ROW()/3-1</f>
        <v>500</v>
      </c>
      <c r="B1503" s="198"/>
      <c r="C1503" s="3" t="str">
        <f ca="1">IF(B1501="","",CONCATENATE("Zástupce","
",OFFSET(List1!K$11,tisk!A1500,0)))</f>
        <v/>
      </c>
      <c r="D1503" s="5" t="str">
        <f ca="1">IF(B1501="","",CONCATENATE("Dotace bude použita na:",OFFSET(List1!N$11,tisk!A1500,0)))</f>
        <v/>
      </c>
      <c r="E1503" s="199"/>
      <c r="F1503" s="48" t="str">
        <f ca="1">IF(B1501="","",OFFSET(List1!Q$11,tisk!A1500,0))</f>
        <v/>
      </c>
      <c r="G1503" s="191"/>
      <c r="H1503" s="200"/>
      <c r="I1503" s="198"/>
      <c r="J1503" s="198"/>
      <c r="K1503" s="198"/>
      <c r="L1503" s="198"/>
      <c r="M1503" s="191"/>
      <c r="N1503" s="176"/>
      <c r="O1503" s="176"/>
      <c r="P1503" s="176"/>
    </row>
    <row r="1504" spans="1:16" s="2" customFormat="1" x14ac:dyDescent="0.25">
      <c r="A1504" s="52"/>
      <c r="B1504" s="198" t="str">
        <f ca="1">IF(OFFSET(List1!B$11,tisk!A1503,0)&gt;0,OFFSET(List1!B$11,tisk!A1503,0),"")</f>
        <v/>
      </c>
      <c r="C1504" s="3" t="str">
        <f ca="1">IF(B1504="","",CONCATENATE(OFFSET(List1!C$11,tisk!A1503,0),"
",OFFSET(List1!D$11,tisk!A1503,0),"
",OFFSET(List1!E$11,tisk!A1503,0),"
",OFFSET(List1!F$11,tisk!A1503,0)))</f>
        <v/>
      </c>
      <c r="D1504" s="64" t="str">
        <f ca="1">IF(B1504="","",OFFSET(List1!L$11,tisk!A1503,0))</f>
        <v/>
      </c>
      <c r="E1504" s="199" t="str">
        <f ca="1">IF(B1504="","",OFFSET(List1!O$11,tisk!A1503,0))</f>
        <v/>
      </c>
      <c r="F1504" s="48" t="str">
        <f ca="1">IF(B1504="","",OFFSET(List1!P$11,tisk!A1503,0))</f>
        <v/>
      </c>
      <c r="G1504" s="191" t="str">
        <f ca="1">IF(B1504="","",OFFSET(List1!R$11,tisk!A1503,0))</f>
        <v/>
      </c>
      <c r="H1504" s="200" t="str">
        <f ca="1">IF(B1504="","",OFFSET(List1!S$11,tisk!A1503,0))</f>
        <v/>
      </c>
      <c r="I1504" s="198" t="str">
        <f ca="1">IF(B1504="","",OFFSET(List1!T$11,tisk!A1503,0))</f>
        <v/>
      </c>
      <c r="J1504" s="198" t="str">
        <f ca="1">IF(B1504="","",OFFSET(List1!U$11,tisk!A1503,0))</f>
        <v/>
      </c>
      <c r="K1504" s="198" t="str">
        <f ca="1">IF(B1504="","",OFFSET(List1!V$11,tisk!A1503,0))</f>
        <v/>
      </c>
      <c r="L1504" s="198" t="str">
        <f ca="1">IF(B1504="","",OFFSET(List1!W$11,tisk!A1503,0))</f>
        <v/>
      </c>
      <c r="M1504" s="191" t="str">
        <f ca="1">IF(B1504="","",OFFSET(List1!X$11,tisk!A1503,0))</f>
        <v/>
      </c>
      <c r="N1504" s="176"/>
      <c r="O1504" s="176"/>
      <c r="P1504" s="176"/>
    </row>
    <row r="1505" spans="1:16" s="2" customFormat="1" x14ac:dyDescent="0.25">
      <c r="A1505" s="52"/>
      <c r="B1505" s="198"/>
      <c r="C1505" s="3" t="str">
        <f ca="1">IF(B1504="","",CONCATENATE("Okres ",OFFSET(List1!G$11,tisk!A1503,0),"
","Právní forma","
",OFFSET(List1!H$11,tisk!A1503,0),"
","IČO ",OFFSET(List1!I$11,tisk!A1503,0),"
 ","B.Ú. ",OFFSET(List1!J$11,tisk!A1503,0)))</f>
        <v/>
      </c>
      <c r="D1505" s="5" t="str">
        <f ca="1">IF(B1504="","",OFFSET(List1!M$11,tisk!A1503,0))</f>
        <v/>
      </c>
      <c r="E1505" s="199"/>
      <c r="F1505" s="47"/>
      <c r="G1505" s="191"/>
      <c r="H1505" s="200"/>
      <c r="I1505" s="198"/>
      <c r="J1505" s="198"/>
      <c r="K1505" s="198"/>
      <c r="L1505" s="198"/>
      <c r="M1505" s="191"/>
      <c r="N1505" s="176"/>
      <c r="O1505" s="176"/>
      <c r="P1505" s="176"/>
    </row>
    <row r="1506" spans="1:16" s="2" customFormat="1" x14ac:dyDescent="0.25">
      <c r="A1506" s="52"/>
      <c r="B1506" s="55"/>
      <c r="C1506" s="3" t="str">
        <f ca="1">IF(B1504="","",CONCATENATE("Zástupce","
",OFFSET(List1!K$11,tisk!A1503,0)))</f>
        <v/>
      </c>
      <c r="D1506" s="5" t="str">
        <f ca="1">IF(B1504="","",CONCATENATE("Dotace bude použita na:",OFFSET(List1!N$11,tisk!A1503,0)))</f>
        <v/>
      </c>
      <c r="E1506" s="56"/>
      <c r="F1506" s="48" t="str">
        <f ca="1">IF(B1504="","",OFFSET(List1!Q$11,tisk!A1503,0))</f>
        <v/>
      </c>
      <c r="G1506" s="57"/>
      <c r="H1506" s="55"/>
      <c r="I1506" s="55"/>
      <c r="J1506" s="55"/>
      <c r="K1506" s="55"/>
      <c r="L1506" s="55"/>
      <c r="M1506" s="57"/>
      <c r="N1506" s="57"/>
      <c r="O1506" s="57"/>
      <c r="P1506" s="57"/>
    </row>
    <row r="1507" spans="1:16" s="2" customFormat="1" x14ac:dyDescent="0.25">
      <c r="A1507" s="52"/>
      <c r="C1507" s="3"/>
      <c r="D1507" s="5"/>
      <c r="E1507" s="9"/>
      <c r="F1507" s="49"/>
      <c r="G1507" s="7"/>
      <c r="M1507" s="7"/>
      <c r="N1507" s="7"/>
      <c r="O1507" s="7"/>
      <c r="P1507" s="7"/>
    </row>
    <row r="1508" spans="1:16" s="2" customFormat="1" x14ac:dyDescent="0.25">
      <c r="A1508" s="52"/>
      <c r="C1508" s="3"/>
      <c r="D1508" s="5"/>
      <c r="E1508" s="9"/>
      <c r="F1508" s="49"/>
      <c r="G1508" s="7"/>
      <c r="M1508" s="7"/>
      <c r="N1508" s="7"/>
      <c r="O1508" s="7"/>
      <c r="P1508" s="7"/>
    </row>
    <row r="1509" spans="1:16" s="2" customFormat="1" x14ac:dyDescent="0.25">
      <c r="A1509" s="52"/>
      <c r="C1509" s="3"/>
      <c r="D1509" s="5"/>
      <c r="E1509" s="9"/>
      <c r="F1509" s="49"/>
      <c r="G1509" s="7"/>
      <c r="M1509" s="7"/>
      <c r="N1509" s="7"/>
      <c r="O1509" s="7"/>
      <c r="P1509" s="7"/>
    </row>
    <row r="1510" spans="1:16" s="2" customFormat="1" x14ac:dyDescent="0.25">
      <c r="A1510" s="52"/>
      <c r="C1510" s="3"/>
      <c r="D1510" s="5"/>
      <c r="E1510" s="9"/>
      <c r="F1510" s="49"/>
      <c r="G1510" s="7"/>
      <c r="M1510" s="7"/>
      <c r="N1510" s="7"/>
      <c r="O1510" s="7"/>
      <c r="P1510" s="7"/>
    </row>
    <row r="1511" spans="1:16" s="2" customFormat="1" x14ac:dyDescent="0.25">
      <c r="A1511" s="52"/>
      <c r="C1511" s="3"/>
      <c r="D1511" s="5"/>
      <c r="E1511" s="9"/>
      <c r="F1511" s="49"/>
      <c r="G1511" s="7"/>
      <c r="M1511" s="7"/>
      <c r="N1511" s="7"/>
      <c r="O1511" s="7"/>
      <c r="P1511" s="7"/>
    </row>
    <row r="1512" spans="1:16" s="2" customFormat="1" x14ac:dyDescent="0.25">
      <c r="A1512" s="52"/>
      <c r="C1512" s="3"/>
      <c r="D1512" s="5"/>
      <c r="E1512" s="9"/>
      <c r="F1512" s="49"/>
      <c r="G1512" s="7"/>
      <c r="M1512" s="7"/>
      <c r="N1512" s="7"/>
      <c r="O1512" s="7"/>
      <c r="P1512" s="7"/>
    </row>
    <row r="1513" spans="1:16" s="2" customFormat="1" x14ac:dyDescent="0.25">
      <c r="A1513" s="52"/>
      <c r="C1513" s="3"/>
      <c r="D1513" s="5"/>
      <c r="E1513" s="9"/>
      <c r="F1513" s="49"/>
      <c r="G1513" s="7"/>
      <c r="M1513" s="7"/>
      <c r="N1513" s="7"/>
      <c r="O1513" s="7"/>
      <c r="P1513" s="7"/>
    </row>
    <row r="1514" spans="1:16" s="2" customFormat="1" x14ac:dyDescent="0.25">
      <c r="A1514" s="52"/>
      <c r="C1514" s="3"/>
      <c r="D1514" s="5"/>
      <c r="E1514" s="9"/>
      <c r="F1514" s="49"/>
      <c r="G1514" s="7"/>
      <c r="M1514" s="7"/>
      <c r="N1514" s="7"/>
      <c r="O1514" s="7"/>
      <c r="P1514" s="7"/>
    </row>
    <row r="1515" spans="1:16" s="2" customFormat="1" x14ac:dyDescent="0.25">
      <c r="A1515" s="52"/>
      <c r="C1515" s="3"/>
      <c r="D1515" s="5"/>
      <c r="E1515" s="9"/>
      <c r="F1515" s="49"/>
      <c r="G1515" s="7"/>
      <c r="M1515" s="7"/>
      <c r="N1515" s="7"/>
      <c r="O1515" s="7"/>
      <c r="P1515" s="7"/>
    </row>
    <row r="1516" spans="1:16" s="2" customFormat="1" x14ac:dyDescent="0.25">
      <c r="A1516" s="52"/>
      <c r="C1516" s="3"/>
      <c r="D1516" s="5"/>
      <c r="E1516" s="9"/>
      <c r="F1516" s="49"/>
      <c r="G1516" s="7"/>
      <c r="M1516" s="7"/>
      <c r="N1516" s="7"/>
      <c r="O1516" s="7"/>
      <c r="P1516" s="7"/>
    </row>
    <row r="1517" spans="1:16" s="2" customFormat="1" x14ac:dyDescent="0.25">
      <c r="A1517" s="52"/>
      <c r="C1517" s="3"/>
      <c r="D1517" s="5"/>
      <c r="E1517" s="9"/>
      <c r="F1517" s="49"/>
      <c r="G1517" s="7"/>
      <c r="M1517" s="7"/>
      <c r="N1517" s="7"/>
      <c r="O1517" s="7"/>
      <c r="P1517" s="7"/>
    </row>
    <row r="1518" spans="1:16" s="2" customFormat="1" x14ac:dyDescent="0.25">
      <c r="A1518" s="52"/>
      <c r="C1518" s="3"/>
      <c r="D1518" s="5"/>
      <c r="E1518" s="9"/>
      <c r="F1518" s="49"/>
      <c r="G1518" s="7"/>
      <c r="M1518" s="7"/>
      <c r="N1518" s="7"/>
      <c r="O1518" s="7"/>
      <c r="P1518" s="7"/>
    </row>
    <row r="1519" spans="1:16" s="2" customFormat="1" x14ac:dyDescent="0.25">
      <c r="A1519" s="52"/>
      <c r="C1519" s="3"/>
      <c r="D1519" s="5"/>
      <c r="E1519" s="9"/>
      <c r="F1519" s="49"/>
      <c r="G1519" s="7"/>
      <c r="M1519" s="7"/>
      <c r="N1519" s="7"/>
      <c r="O1519" s="7"/>
      <c r="P1519" s="7"/>
    </row>
    <row r="1520" spans="1:16" s="2" customFormat="1" x14ac:dyDescent="0.25">
      <c r="A1520" s="52"/>
      <c r="C1520" s="3"/>
      <c r="D1520" s="5"/>
      <c r="E1520" s="9"/>
      <c r="F1520" s="49"/>
      <c r="G1520" s="7"/>
      <c r="M1520" s="7"/>
      <c r="N1520" s="7"/>
      <c r="O1520" s="7"/>
      <c r="P1520" s="7"/>
    </row>
    <row r="1521" spans="3:16" x14ac:dyDescent="0.25">
      <c r="C1521" s="3"/>
      <c r="D1521" s="5"/>
      <c r="E1521" s="9"/>
      <c r="F1521" s="49"/>
      <c r="G1521" s="7"/>
      <c r="H1521" s="2"/>
      <c r="I1521" s="2"/>
      <c r="J1521" s="2"/>
      <c r="K1521" s="2"/>
      <c r="L1521" s="2"/>
      <c r="M1521" s="7"/>
      <c r="N1521" s="7"/>
      <c r="O1521" s="7"/>
      <c r="P1521" s="7"/>
    </row>
    <row r="1522" spans="3:16" x14ac:dyDescent="0.25">
      <c r="C1522" s="3"/>
      <c r="D1522" s="5"/>
      <c r="E1522" s="9"/>
      <c r="F1522" s="49"/>
      <c r="G1522" s="7"/>
      <c r="H1522" s="2"/>
      <c r="I1522" s="2"/>
      <c r="J1522" s="2"/>
      <c r="K1522" s="2"/>
      <c r="L1522" s="2"/>
      <c r="M1522" s="7"/>
      <c r="N1522" s="7"/>
      <c r="O1522" s="7"/>
      <c r="P1522" s="7"/>
    </row>
    <row r="1523" spans="3:16" x14ac:dyDescent="0.25">
      <c r="C1523" s="3"/>
      <c r="D1523" s="5"/>
      <c r="E1523" s="9"/>
      <c r="F1523" s="49"/>
      <c r="G1523" s="7"/>
      <c r="H1523" s="2"/>
      <c r="I1523" s="2"/>
      <c r="J1523" s="2"/>
      <c r="K1523" s="2"/>
      <c r="L1523" s="2"/>
      <c r="M1523" s="7"/>
      <c r="N1523" s="7"/>
      <c r="O1523" s="7"/>
      <c r="P1523" s="7"/>
    </row>
    <row r="1524" spans="3:16" x14ac:dyDescent="0.25">
      <c r="C1524" s="3"/>
      <c r="D1524" s="5"/>
      <c r="E1524" s="9"/>
      <c r="F1524" s="49"/>
      <c r="G1524" s="7"/>
      <c r="H1524" s="2"/>
      <c r="I1524" s="2"/>
      <c r="J1524" s="2"/>
      <c r="K1524" s="2"/>
      <c r="L1524" s="2"/>
      <c r="M1524" s="7"/>
      <c r="N1524" s="7"/>
      <c r="O1524" s="7"/>
      <c r="P1524" s="7"/>
    </row>
    <row r="1525" spans="3:16" x14ac:dyDescent="0.25">
      <c r="C1525" s="3"/>
      <c r="D1525" s="5"/>
      <c r="E1525" s="9"/>
      <c r="F1525" s="49"/>
      <c r="G1525" s="7"/>
      <c r="H1525" s="2"/>
      <c r="I1525" s="2"/>
      <c r="J1525" s="2"/>
      <c r="K1525" s="2"/>
      <c r="L1525" s="2"/>
      <c r="M1525" s="7"/>
      <c r="N1525" s="7"/>
      <c r="O1525" s="7"/>
      <c r="P1525" s="7"/>
    </row>
    <row r="1526" spans="3:16" x14ac:dyDescent="0.25">
      <c r="C1526" s="3"/>
      <c r="D1526" s="5"/>
      <c r="E1526" s="9"/>
      <c r="F1526" s="49"/>
      <c r="G1526" s="7"/>
      <c r="H1526" s="2"/>
      <c r="I1526" s="2"/>
      <c r="J1526" s="2"/>
      <c r="K1526" s="2"/>
      <c r="L1526" s="2"/>
      <c r="M1526" s="7"/>
      <c r="N1526" s="7"/>
      <c r="O1526" s="7"/>
      <c r="P1526" s="7"/>
    </row>
    <row r="1527" spans="3:16" x14ac:dyDescent="0.25">
      <c r="C1527" s="3"/>
      <c r="D1527" s="5"/>
      <c r="E1527" s="9"/>
      <c r="F1527" s="49"/>
      <c r="G1527" s="7"/>
      <c r="H1527" s="2"/>
      <c r="I1527" s="2"/>
      <c r="J1527" s="2"/>
      <c r="K1527" s="2"/>
      <c r="L1527" s="2"/>
      <c r="M1527" s="7"/>
      <c r="N1527" s="7"/>
      <c r="O1527" s="7"/>
      <c r="P1527" s="7"/>
    </row>
    <row r="1528" spans="3:16" x14ac:dyDescent="0.25">
      <c r="C1528" s="3"/>
      <c r="D1528" s="5"/>
      <c r="E1528" s="9"/>
      <c r="F1528" s="49"/>
      <c r="G1528" s="7"/>
      <c r="H1528" s="2"/>
      <c r="I1528" s="2"/>
      <c r="J1528" s="2"/>
      <c r="K1528" s="2"/>
      <c r="L1528" s="2"/>
      <c r="M1528" s="7"/>
      <c r="N1528" s="7"/>
      <c r="O1528" s="7"/>
      <c r="P1528" s="7"/>
    </row>
  </sheetData>
  <mergeCells count="5264">
    <mergeCell ref="N436:N438"/>
    <mergeCell ref="O436:O438"/>
    <mergeCell ref="P436:P438"/>
    <mergeCell ref="N439:N441"/>
    <mergeCell ref="O439:O441"/>
    <mergeCell ref="P439:P441"/>
    <mergeCell ref="N442:N444"/>
    <mergeCell ref="O442:O444"/>
    <mergeCell ref="P442:P444"/>
    <mergeCell ref="N445:N447"/>
    <mergeCell ref="O445:O447"/>
    <mergeCell ref="P445:P447"/>
    <mergeCell ref="N448:N450"/>
    <mergeCell ref="O448:O450"/>
    <mergeCell ref="P448:P450"/>
    <mergeCell ref="N277:N279"/>
    <mergeCell ref="O277:O279"/>
    <mergeCell ref="P277:P279"/>
    <mergeCell ref="N418:N420"/>
    <mergeCell ref="O418:O420"/>
    <mergeCell ref="P418:P420"/>
    <mergeCell ref="N421:N423"/>
    <mergeCell ref="O421:O423"/>
    <mergeCell ref="P421:P423"/>
    <mergeCell ref="N424:N426"/>
    <mergeCell ref="O424:O426"/>
    <mergeCell ref="P424:P426"/>
    <mergeCell ref="N427:N429"/>
    <mergeCell ref="O427:O429"/>
    <mergeCell ref="P427:P429"/>
    <mergeCell ref="N430:N432"/>
    <mergeCell ref="O430:O432"/>
    <mergeCell ref="P430:P432"/>
    <mergeCell ref="N433:N435"/>
    <mergeCell ref="O433:O435"/>
    <mergeCell ref="P433:P435"/>
    <mergeCell ref="N400:N402"/>
    <mergeCell ref="O400:O402"/>
    <mergeCell ref="P400:P402"/>
    <mergeCell ref="N403:N405"/>
    <mergeCell ref="O403:O405"/>
    <mergeCell ref="P403:P405"/>
    <mergeCell ref="N406:N408"/>
    <mergeCell ref="O406:O408"/>
    <mergeCell ref="P406:P408"/>
    <mergeCell ref="N409:N411"/>
    <mergeCell ref="O409:O411"/>
    <mergeCell ref="P409:P411"/>
    <mergeCell ref="N412:N414"/>
    <mergeCell ref="O412:O414"/>
    <mergeCell ref="P412:P414"/>
    <mergeCell ref="N415:N417"/>
    <mergeCell ref="O415:O417"/>
    <mergeCell ref="P415:P417"/>
    <mergeCell ref="N382:N384"/>
    <mergeCell ref="O382:O384"/>
    <mergeCell ref="P382:P384"/>
    <mergeCell ref="N385:N387"/>
    <mergeCell ref="O385:O387"/>
    <mergeCell ref="P385:P387"/>
    <mergeCell ref="N388:N390"/>
    <mergeCell ref="O388:O390"/>
    <mergeCell ref="P388:P390"/>
    <mergeCell ref="N391:N393"/>
    <mergeCell ref="O391:O393"/>
    <mergeCell ref="P391:P393"/>
    <mergeCell ref="N394:N396"/>
    <mergeCell ref="O394:O396"/>
    <mergeCell ref="P394:P396"/>
    <mergeCell ref="N397:N399"/>
    <mergeCell ref="O397:O399"/>
    <mergeCell ref="P397:P399"/>
    <mergeCell ref="N364:N366"/>
    <mergeCell ref="O364:O366"/>
    <mergeCell ref="P364:P366"/>
    <mergeCell ref="N367:N369"/>
    <mergeCell ref="O367:O369"/>
    <mergeCell ref="P367:P369"/>
    <mergeCell ref="N370:N372"/>
    <mergeCell ref="O370:O372"/>
    <mergeCell ref="P370:P372"/>
    <mergeCell ref="N373:N375"/>
    <mergeCell ref="O373:O375"/>
    <mergeCell ref="P373:P375"/>
    <mergeCell ref="N376:N378"/>
    <mergeCell ref="O376:O378"/>
    <mergeCell ref="P376:P378"/>
    <mergeCell ref="N379:N381"/>
    <mergeCell ref="O379:O381"/>
    <mergeCell ref="P379:P381"/>
    <mergeCell ref="N346:N348"/>
    <mergeCell ref="O346:O348"/>
    <mergeCell ref="P346:P348"/>
    <mergeCell ref="N349:N351"/>
    <mergeCell ref="O349:O351"/>
    <mergeCell ref="P349:P351"/>
    <mergeCell ref="N352:N354"/>
    <mergeCell ref="O352:O354"/>
    <mergeCell ref="P352:P354"/>
    <mergeCell ref="N355:N357"/>
    <mergeCell ref="O355:O357"/>
    <mergeCell ref="P355:P357"/>
    <mergeCell ref="N358:N360"/>
    <mergeCell ref="O358:O360"/>
    <mergeCell ref="P358:P360"/>
    <mergeCell ref="N361:N363"/>
    <mergeCell ref="O361:O363"/>
    <mergeCell ref="P361:P363"/>
    <mergeCell ref="N328:N330"/>
    <mergeCell ref="O328:O330"/>
    <mergeCell ref="P328:P330"/>
    <mergeCell ref="N331:N333"/>
    <mergeCell ref="O331:O333"/>
    <mergeCell ref="P331:P333"/>
    <mergeCell ref="N334:N336"/>
    <mergeCell ref="O334:O336"/>
    <mergeCell ref="P334:P336"/>
    <mergeCell ref="N337:N339"/>
    <mergeCell ref="O337:O339"/>
    <mergeCell ref="P337:P339"/>
    <mergeCell ref="N340:N342"/>
    <mergeCell ref="O340:O342"/>
    <mergeCell ref="P340:P342"/>
    <mergeCell ref="N343:N345"/>
    <mergeCell ref="O343:O345"/>
    <mergeCell ref="P343:P345"/>
    <mergeCell ref="N310:N312"/>
    <mergeCell ref="O310:O312"/>
    <mergeCell ref="P310:P312"/>
    <mergeCell ref="N313:N315"/>
    <mergeCell ref="O313:O315"/>
    <mergeCell ref="P313:P315"/>
    <mergeCell ref="N316:N318"/>
    <mergeCell ref="O316:O318"/>
    <mergeCell ref="P316:P318"/>
    <mergeCell ref="N319:N321"/>
    <mergeCell ref="O319:O321"/>
    <mergeCell ref="P319:P321"/>
    <mergeCell ref="N322:N324"/>
    <mergeCell ref="O322:O324"/>
    <mergeCell ref="P322:P324"/>
    <mergeCell ref="N325:N327"/>
    <mergeCell ref="O325:O327"/>
    <mergeCell ref="P325:P327"/>
    <mergeCell ref="N292:N294"/>
    <mergeCell ref="O292:O294"/>
    <mergeCell ref="P292:P294"/>
    <mergeCell ref="N295:N297"/>
    <mergeCell ref="O295:O297"/>
    <mergeCell ref="P295:P297"/>
    <mergeCell ref="N298:N300"/>
    <mergeCell ref="O298:O300"/>
    <mergeCell ref="P298:P300"/>
    <mergeCell ref="N301:N303"/>
    <mergeCell ref="O301:O303"/>
    <mergeCell ref="P301:P303"/>
    <mergeCell ref="N304:N306"/>
    <mergeCell ref="O304:O306"/>
    <mergeCell ref="P304:P306"/>
    <mergeCell ref="N307:N309"/>
    <mergeCell ref="O307:O309"/>
    <mergeCell ref="P307:P309"/>
    <mergeCell ref="N271:N273"/>
    <mergeCell ref="O271:O273"/>
    <mergeCell ref="P271:P273"/>
    <mergeCell ref="N274:N276"/>
    <mergeCell ref="O274:O276"/>
    <mergeCell ref="P274:P276"/>
    <mergeCell ref="N280:N282"/>
    <mergeCell ref="O280:O282"/>
    <mergeCell ref="P280:P282"/>
    <mergeCell ref="N283:N285"/>
    <mergeCell ref="O283:O285"/>
    <mergeCell ref="P283:P285"/>
    <mergeCell ref="N286:N288"/>
    <mergeCell ref="O286:O288"/>
    <mergeCell ref="P286:P288"/>
    <mergeCell ref="N289:N291"/>
    <mergeCell ref="O289:O291"/>
    <mergeCell ref="P289:P291"/>
    <mergeCell ref="N253:N255"/>
    <mergeCell ref="O253:O255"/>
    <mergeCell ref="P253:P255"/>
    <mergeCell ref="N256:N258"/>
    <mergeCell ref="O256:O258"/>
    <mergeCell ref="P256:P258"/>
    <mergeCell ref="N259:N261"/>
    <mergeCell ref="O259:O261"/>
    <mergeCell ref="P259:P261"/>
    <mergeCell ref="N262:N264"/>
    <mergeCell ref="O262:O264"/>
    <mergeCell ref="P262:P264"/>
    <mergeCell ref="N265:N267"/>
    <mergeCell ref="O265:O267"/>
    <mergeCell ref="P265:P267"/>
    <mergeCell ref="N268:N270"/>
    <mergeCell ref="O268:O270"/>
    <mergeCell ref="P268:P270"/>
    <mergeCell ref="N235:N237"/>
    <mergeCell ref="O235:O237"/>
    <mergeCell ref="P235:P237"/>
    <mergeCell ref="N238:N240"/>
    <mergeCell ref="O238:O240"/>
    <mergeCell ref="P238:P240"/>
    <mergeCell ref="N241:N243"/>
    <mergeCell ref="O241:O243"/>
    <mergeCell ref="P241:P243"/>
    <mergeCell ref="N244:N246"/>
    <mergeCell ref="O244:O246"/>
    <mergeCell ref="P244:P246"/>
    <mergeCell ref="N247:N249"/>
    <mergeCell ref="O247:O249"/>
    <mergeCell ref="P247:P249"/>
    <mergeCell ref="N250:N252"/>
    <mergeCell ref="O250:O252"/>
    <mergeCell ref="P250:P252"/>
    <mergeCell ref="N217:N219"/>
    <mergeCell ref="O217:O219"/>
    <mergeCell ref="P217:P219"/>
    <mergeCell ref="N220:N222"/>
    <mergeCell ref="O220:O222"/>
    <mergeCell ref="P220:P222"/>
    <mergeCell ref="N223:N225"/>
    <mergeCell ref="O223:O225"/>
    <mergeCell ref="P223:P225"/>
    <mergeCell ref="N226:N228"/>
    <mergeCell ref="O226:O228"/>
    <mergeCell ref="P226:P228"/>
    <mergeCell ref="N229:N231"/>
    <mergeCell ref="O229:O231"/>
    <mergeCell ref="P229:P231"/>
    <mergeCell ref="N232:N234"/>
    <mergeCell ref="O232:O234"/>
    <mergeCell ref="P232:P234"/>
    <mergeCell ref="N199:N201"/>
    <mergeCell ref="O199:O201"/>
    <mergeCell ref="P199:P201"/>
    <mergeCell ref="N202:N204"/>
    <mergeCell ref="O202:O204"/>
    <mergeCell ref="P202:P204"/>
    <mergeCell ref="N205:N207"/>
    <mergeCell ref="O205:O207"/>
    <mergeCell ref="P205:P207"/>
    <mergeCell ref="N208:N210"/>
    <mergeCell ref="O208:O210"/>
    <mergeCell ref="P208:P210"/>
    <mergeCell ref="N211:N213"/>
    <mergeCell ref="O211:O213"/>
    <mergeCell ref="P211:P213"/>
    <mergeCell ref="N214:N216"/>
    <mergeCell ref="O214:O216"/>
    <mergeCell ref="P214:P216"/>
    <mergeCell ref="N181:N183"/>
    <mergeCell ref="O181:O183"/>
    <mergeCell ref="P181:P183"/>
    <mergeCell ref="N184:N186"/>
    <mergeCell ref="O184:O186"/>
    <mergeCell ref="P184:P186"/>
    <mergeCell ref="N187:N189"/>
    <mergeCell ref="O187:O189"/>
    <mergeCell ref="P187:P189"/>
    <mergeCell ref="N190:N192"/>
    <mergeCell ref="O190:O192"/>
    <mergeCell ref="P190:P192"/>
    <mergeCell ref="N193:N195"/>
    <mergeCell ref="O193:O195"/>
    <mergeCell ref="P193:P195"/>
    <mergeCell ref="N196:N198"/>
    <mergeCell ref="O196:O198"/>
    <mergeCell ref="P196:P198"/>
    <mergeCell ref="N163:N165"/>
    <mergeCell ref="O163:O165"/>
    <mergeCell ref="P163:P165"/>
    <mergeCell ref="N166:N168"/>
    <mergeCell ref="O166:O168"/>
    <mergeCell ref="P166:P168"/>
    <mergeCell ref="N169:N171"/>
    <mergeCell ref="O169:O171"/>
    <mergeCell ref="P169:P171"/>
    <mergeCell ref="N172:N174"/>
    <mergeCell ref="O172:O174"/>
    <mergeCell ref="P172:P174"/>
    <mergeCell ref="N175:N177"/>
    <mergeCell ref="O175:O177"/>
    <mergeCell ref="P175:P177"/>
    <mergeCell ref="N178:N180"/>
    <mergeCell ref="O178:O180"/>
    <mergeCell ref="P178:P180"/>
    <mergeCell ref="N145:N147"/>
    <mergeCell ref="O145:O147"/>
    <mergeCell ref="P145:P147"/>
    <mergeCell ref="N148:N150"/>
    <mergeCell ref="O148:O150"/>
    <mergeCell ref="P148:P150"/>
    <mergeCell ref="N151:N153"/>
    <mergeCell ref="O151:O153"/>
    <mergeCell ref="P151:P153"/>
    <mergeCell ref="N154:N156"/>
    <mergeCell ref="O154:O156"/>
    <mergeCell ref="P154:P156"/>
    <mergeCell ref="N157:N159"/>
    <mergeCell ref="O157:O159"/>
    <mergeCell ref="P157:P159"/>
    <mergeCell ref="N160:N162"/>
    <mergeCell ref="O160:O162"/>
    <mergeCell ref="P160:P162"/>
    <mergeCell ref="N127:N129"/>
    <mergeCell ref="O127:O129"/>
    <mergeCell ref="P127:P129"/>
    <mergeCell ref="N130:N132"/>
    <mergeCell ref="O130:O132"/>
    <mergeCell ref="P130:P132"/>
    <mergeCell ref="N133:N135"/>
    <mergeCell ref="O133:O135"/>
    <mergeCell ref="P133:P135"/>
    <mergeCell ref="N136:N138"/>
    <mergeCell ref="O136:O138"/>
    <mergeCell ref="P136:P138"/>
    <mergeCell ref="N139:N141"/>
    <mergeCell ref="O139:O141"/>
    <mergeCell ref="P139:P141"/>
    <mergeCell ref="N142:N144"/>
    <mergeCell ref="O142:O144"/>
    <mergeCell ref="P142:P144"/>
    <mergeCell ref="N109:N111"/>
    <mergeCell ref="O109:O111"/>
    <mergeCell ref="P109:P111"/>
    <mergeCell ref="N112:N114"/>
    <mergeCell ref="O112:O114"/>
    <mergeCell ref="P112:P114"/>
    <mergeCell ref="N115:N117"/>
    <mergeCell ref="O115:O117"/>
    <mergeCell ref="P115:P117"/>
    <mergeCell ref="N118:N120"/>
    <mergeCell ref="O118:O120"/>
    <mergeCell ref="P118:P120"/>
    <mergeCell ref="N121:N123"/>
    <mergeCell ref="O121:O123"/>
    <mergeCell ref="P121:P123"/>
    <mergeCell ref="N124:N126"/>
    <mergeCell ref="O124:O126"/>
    <mergeCell ref="P124:P126"/>
    <mergeCell ref="N91:N93"/>
    <mergeCell ref="O91:O93"/>
    <mergeCell ref="P91:P93"/>
    <mergeCell ref="N94:N96"/>
    <mergeCell ref="O94:O96"/>
    <mergeCell ref="P94:P96"/>
    <mergeCell ref="N97:N99"/>
    <mergeCell ref="O97:O99"/>
    <mergeCell ref="P97:P99"/>
    <mergeCell ref="N100:N102"/>
    <mergeCell ref="O100:O102"/>
    <mergeCell ref="P100:P102"/>
    <mergeCell ref="N103:N105"/>
    <mergeCell ref="O103:O105"/>
    <mergeCell ref="P103:P105"/>
    <mergeCell ref="N106:N108"/>
    <mergeCell ref="O106:O108"/>
    <mergeCell ref="P106:P108"/>
    <mergeCell ref="N73:N75"/>
    <mergeCell ref="O73:O75"/>
    <mergeCell ref="P73:P75"/>
    <mergeCell ref="N76:N78"/>
    <mergeCell ref="O76:O78"/>
    <mergeCell ref="P76:P78"/>
    <mergeCell ref="N79:N81"/>
    <mergeCell ref="O79:O81"/>
    <mergeCell ref="P79:P81"/>
    <mergeCell ref="N82:N84"/>
    <mergeCell ref="O82:O84"/>
    <mergeCell ref="P82:P84"/>
    <mergeCell ref="N85:N87"/>
    <mergeCell ref="O85:O87"/>
    <mergeCell ref="P85:P87"/>
    <mergeCell ref="N88:N90"/>
    <mergeCell ref="O88:O90"/>
    <mergeCell ref="P88:P90"/>
    <mergeCell ref="N55:N57"/>
    <mergeCell ref="O55:O57"/>
    <mergeCell ref="P55:P57"/>
    <mergeCell ref="N58:N60"/>
    <mergeCell ref="O58:O60"/>
    <mergeCell ref="P58:P60"/>
    <mergeCell ref="N61:N63"/>
    <mergeCell ref="O61:O63"/>
    <mergeCell ref="P61:P63"/>
    <mergeCell ref="N64:N66"/>
    <mergeCell ref="O64:O66"/>
    <mergeCell ref="P64:P66"/>
    <mergeCell ref="N67:N69"/>
    <mergeCell ref="O67:O69"/>
    <mergeCell ref="P67:P69"/>
    <mergeCell ref="N70:N72"/>
    <mergeCell ref="O70:O72"/>
    <mergeCell ref="P70:P72"/>
    <mergeCell ref="N37:N39"/>
    <mergeCell ref="O37:O39"/>
    <mergeCell ref="P37:P39"/>
    <mergeCell ref="N40:N42"/>
    <mergeCell ref="O40:O42"/>
    <mergeCell ref="P40:P42"/>
    <mergeCell ref="N43:N45"/>
    <mergeCell ref="O43:O45"/>
    <mergeCell ref="P43:P45"/>
    <mergeCell ref="N46:N48"/>
    <mergeCell ref="O46:O48"/>
    <mergeCell ref="P46:P48"/>
    <mergeCell ref="N49:N51"/>
    <mergeCell ref="O49:O51"/>
    <mergeCell ref="P49:P51"/>
    <mergeCell ref="N52:N54"/>
    <mergeCell ref="O52:O54"/>
    <mergeCell ref="P52:P54"/>
    <mergeCell ref="N19:N21"/>
    <mergeCell ref="O19:O21"/>
    <mergeCell ref="P19:P21"/>
    <mergeCell ref="N22:N24"/>
    <mergeCell ref="O22:O24"/>
    <mergeCell ref="P22:P24"/>
    <mergeCell ref="N25:N27"/>
    <mergeCell ref="O25:O27"/>
    <mergeCell ref="P25:P27"/>
    <mergeCell ref="N28:N30"/>
    <mergeCell ref="O28:O30"/>
    <mergeCell ref="P28:P30"/>
    <mergeCell ref="N31:N33"/>
    <mergeCell ref="O31:O33"/>
    <mergeCell ref="P31:P33"/>
    <mergeCell ref="N34:N36"/>
    <mergeCell ref="O34:O36"/>
    <mergeCell ref="P34:P36"/>
    <mergeCell ref="N1:N3"/>
    <mergeCell ref="O1:O3"/>
    <mergeCell ref="P1:P3"/>
    <mergeCell ref="N4:N6"/>
    <mergeCell ref="O4:O6"/>
    <mergeCell ref="P4:P6"/>
    <mergeCell ref="N7:N9"/>
    <mergeCell ref="O7:O9"/>
    <mergeCell ref="P7:P9"/>
    <mergeCell ref="N10:N12"/>
    <mergeCell ref="O10:O12"/>
    <mergeCell ref="P10:P12"/>
    <mergeCell ref="N13:N15"/>
    <mergeCell ref="O13:O15"/>
    <mergeCell ref="P13:P15"/>
    <mergeCell ref="N16:N18"/>
    <mergeCell ref="O16:O18"/>
    <mergeCell ref="P16:P18"/>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S1:S3"/>
    <mergeCell ref="Q4:Q6"/>
    <mergeCell ref="S4:S6"/>
    <mergeCell ref="Q7:Q9"/>
    <mergeCell ref="S7:S9"/>
    <mergeCell ref="Q10:Q12"/>
    <mergeCell ref="S10:S12"/>
    <mergeCell ref="Q1:Q3"/>
    <mergeCell ref="Q13:Q15"/>
    <mergeCell ref="S13:S15"/>
    <mergeCell ref="Q16:Q18"/>
    <mergeCell ref="S16:S18"/>
    <mergeCell ref="Q19:Q21"/>
    <mergeCell ref="S19:S21"/>
    <mergeCell ref="Q22:Q24"/>
    <mergeCell ref="S22:S24"/>
    <mergeCell ref="Q25:Q27"/>
    <mergeCell ref="S25:S27"/>
    <mergeCell ref="Q28:Q30"/>
    <mergeCell ref="S28:S30"/>
    <mergeCell ref="Q31:Q33"/>
    <mergeCell ref="S31:S33"/>
    <mergeCell ref="Q34:Q36"/>
    <mergeCell ref="S34:S36"/>
    <mergeCell ref="Q37:Q39"/>
    <mergeCell ref="S37:S39"/>
    <mergeCell ref="Q40:Q42"/>
    <mergeCell ref="S40:S42"/>
    <mergeCell ref="Q43:Q45"/>
    <mergeCell ref="S43:S45"/>
    <mergeCell ref="Q46:Q48"/>
    <mergeCell ref="S46:S48"/>
    <mergeCell ref="Q49:Q51"/>
    <mergeCell ref="S49:S51"/>
    <mergeCell ref="Q52:Q54"/>
    <mergeCell ref="S52:S54"/>
    <mergeCell ref="Q55:Q57"/>
    <mergeCell ref="S55:S57"/>
    <mergeCell ref="Q58:Q60"/>
    <mergeCell ref="S58:S60"/>
    <mergeCell ref="Q61:Q63"/>
    <mergeCell ref="S61:S63"/>
    <mergeCell ref="Q64:Q66"/>
    <mergeCell ref="S64:S66"/>
    <mergeCell ref="Q67:Q69"/>
    <mergeCell ref="S67:S69"/>
    <mergeCell ref="Q70:Q72"/>
    <mergeCell ref="S70:S72"/>
    <mergeCell ref="Q73:Q75"/>
    <mergeCell ref="S73:S75"/>
    <mergeCell ref="Q76:Q78"/>
    <mergeCell ref="S76:S78"/>
    <mergeCell ref="Q79:Q81"/>
    <mergeCell ref="S79:S81"/>
    <mergeCell ref="Q82:Q84"/>
    <mergeCell ref="S82:S84"/>
    <mergeCell ref="Q85:Q87"/>
    <mergeCell ref="S85:S87"/>
    <mergeCell ref="Q88:Q90"/>
    <mergeCell ref="S88:S90"/>
    <mergeCell ref="Q91:Q93"/>
    <mergeCell ref="S91:S93"/>
    <mergeCell ref="Q94:Q96"/>
    <mergeCell ref="S94:S96"/>
    <mergeCell ref="Q97:Q99"/>
    <mergeCell ref="S97:S99"/>
    <mergeCell ref="Q100:Q102"/>
    <mergeCell ref="S100:S102"/>
    <mergeCell ref="Q103:Q105"/>
    <mergeCell ref="S103:S105"/>
    <mergeCell ref="Q106:Q108"/>
    <mergeCell ref="S106:S108"/>
    <mergeCell ref="Q109:Q111"/>
    <mergeCell ref="S109:S111"/>
    <mergeCell ref="Q112:Q114"/>
    <mergeCell ref="S112:S114"/>
    <mergeCell ref="Q115:Q117"/>
    <mergeCell ref="S115:S117"/>
    <mergeCell ref="Q118:Q120"/>
    <mergeCell ref="S118:S120"/>
    <mergeCell ref="Q121:Q123"/>
    <mergeCell ref="S121:S123"/>
    <mergeCell ref="Q124:Q126"/>
    <mergeCell ref="S124:S126"/>
    <mergeCell ref="Q127:Q129"/>
    <mergeCell ref="S127:S129"/>
    <mergeCell ref="Q130:Q132"/>
    <mergeCell ref="S130:S132"/>
    <mergeCell ref="Q133:Q135"/>
    <mergeCell ref="S133:S135"/>
    <mergeCell ref="Q136:Q138"/>
    <mergeCell ref="S136:S138"/>
    <mergeCell ref="Q139:Q141"/>
    <mergeCell ref="S139:S141"/>
    <mergeCell ref="Q142:Q144"/>
    <mergeCell ref="S142:S144"/>
    <mergeCell ref="Q145:Q147"/>
    <mergeCell ref="S145:S147"/>
    <mergeCell ref="Q148:Q150"/>
    <mergeCell ref="S148:S150"/>
    <mergeCell ref="Q151:Q153"/>
    <mergeCell ref="S151:S153"/>
    <mergeCell ref="Q154:Q156"/>
    <mergeCell ref="S154:S156"/>
    <mergeCell ref="Q157:Q159"/>
    <mergeCell ref="S157:S159"/>
    <mergeCell ref="Q160:Q162"/>
    <mergeCell ref="S160:S162"/>
    <mergeCell ref="Q163:Q165"/>
    <mergeCell ref="S163:S165"/>
    <mergeCell ref="Q166:Q168"/>
    <mergeCell ref="S166:S168"/>
    <mergeCell ref="Q169:Q171"/>
    <mergeCell ref="S169:S171"/>
    <mergeCell ref="Q172:Q174"/>
    <mergeCell ref="S172:S174"/>
    <mergeCell ref="Q175:Q177"/>
    <mergeCell ref="S175:S177"/>
    <mergeCell ref="Q178:Q180"/>
    <mergeCell ref="S178:S180"/>
    <mergeCell ref="Q181:Q183"/>
    <mergeCell ref="S181:S183"/>
    <mergeCell ref="Q184:Q186"/>
    <mergeCell ref="S184:S186"/>
    <mergeCell ref="Q187:Q189"/>
    <mergeCell ref="S187:S189"/>
    <mergeCell ref="Q190:Q192"/>
    <mergeCell ref="S190:S192"/>
    <mergeCell ref="Q193:Q195"/>
    <mergeCell ref="S193:S195"/>
    <mergeCell ref="Q196:Q198"/>
    <mergeCell ref="S196:S198"/>
    <mergeCell ref="Q199:Q201"/>
    <mergeCell ref="S199:S201"/>
    <mergeCell ref="Q202:Q204"/>
    <mergeCell ref="S202:S204"/>
    <mergeCell ref="Q205:Q207"/>
    <mergeCell ref="S205:S207"/>
    <mergeCell ref="Q208:Q210"/>
    <mergeCell ref="S208:S210"/>
    <mergeCell ref="Q211:Q213"/>
    <mergeCell ref="S211:S213"/>
    <mergeCell ref="Q214:Q216"/>
    <mergeCell ref="S214:S216"/>
    <mergeCell ref="Q217:Q219"/>
    <mergeCell ref="S217:S219"/>
    <mergeCell ref="Q220:Q222"/>
    <mergeCell ref="S220:S222"/>
    <mergeCell ref="Q223:Q225"/>
    <mergeCell ref="S223:S225"/>
    <mergeCell ref="Q226:Q228"/>
    <mergeCell ref="S226:S228"/>
    <mergeCell ref="Q229:Q231"/>
    <mergeCell ref="S229:S231"/>
    <mergeCell ref="Q232:Q234"/>
    <mergeCell ref="S232:S234"/>
    <mergeCell ref="Q235:Q237"/>
    <mergeCell ref="S235:S237"/>
    <mergeCell ref="Q238:Q240"/>
    <mergeCell ref="S238:S240"/>
    <mergeCell ref="Q241:Q243"/>
    <mergeCell ref="S241:S243"/>
    <mergeCell ref="Q244:Q246"/>
    <mergeCell ref="S244:S246"/>
    <mergeCell ref="Q247:Q249"/>
    <mergeCell ref="S247:S249"/>
    <mergeCell ref="Q250:Q252"/>
    <mergeCell ref="S250:S252"/>
    <mergeCell ref="Q253:Q255"/>
    <mergeCell ref="S253:S255"/>
    <mergeCell ref="Q256:Q258"/>
    <mergeCell ref="S256:S258"/>
    <mergeCell ref="Q259:Q261"/>
    <mergeCell ref="S259:S261"/>
    <mergeCell ref="Q262:Q264"/>
    <mergeCell ref="S262:S264"/>
    <mergeCell ref="Q265:Q267"/>
    <mergeCell ref="S265:S267"/>
    <mergeCell ref="Q268:Q270"/>
    <mergeCell ref="S268:S270"/>
    <mergeCell ref="Q271:Q273"/>
    <mergeCell ref="S271:S273"/>
    <mergeCell ref="Q274:Q276"/>
    <mergeCell ref="S274:S276"/>
    <mergeCell ref="Q277:Q279"/>
    <mergeCell ref="S277:S279"/>
    <mergeCell ref="Q280:Q282"/>
    <mergeCell ref="S280:S282"/>
    <mergeCell ref="Q283:Q285"/>
    <mergeCell ref="S283:S285"/>
    <mergeCell ref="Q286:Q288"/>
    <mergeCell ref="S286:S288"/>
    <mergeCell ref="Q289:Q291"/>
    <mergeCell ref="S289:S291"/>
    <mergeCell ref="Q292:Q294"/>
    <mergeCell ref="S292:S294"/>
    <mergeCell ref="Q295:Q297"/>
    <mergeCell ref="S295:S297"/>
    <mergeCell ref="Q298:Q300"/>
    <mergeCell ref="S298:S300"/>
    <mergeCell ref="Q301:Q303"/>
    <mergeCell ref="S301:S303"/>
    <mergeCell ref="Q304:Q306"/>
    <mergeCell ref="S304:S306"/>
    <mergeCell ref="Q307:Q309"/>
    <mergeCell ref="S307:S309"/>
    <mergeCell ref="Q310:Q312"/>
    <mergeCell ref="S310:S312"/>
    <mergeCell ref="Q313:Q315"/>
    <mergeCell ref="S313:S315"/>
    <mergeCell ref="Q316:Q318"/>
    <mergeCell ref="S316:S318"/>
    <mergeCell ref="Q319:Q321"/>
    <mergeCell ref="S319:S321"/>
    <mergeCell ref="Q322:Q324"/>
    <mergeCell ref="S322:S324"/>
    <mergeCell ref="Q325:Q327"/>
    <mergeCell ref="S325:S327"/>
    <mergeCell ref="Q328:Q330"/>
    <mergeCell ref="S328:S330"/>
    <mergeCell ref="Q331:Q333"/>
    <mergeCell ref="S331:S333"/>
    <mergeCell ref="Q334:Q336"/>
    <mergeCell ref="S334:S336"/>
    <mergeCell ref="Q337:Q339"/>
    <mergeCell ref="S337:S339"/>
    <mergeCell ref="Q340:Q342"/>
    <mergeCell ref="S340:S342"/>
    <mergeCell ref="Q343:Q345"/>
    <mergeCell ref="S343:S345"/>
    <mergeCell ref="Q346:Q348"/>
    <mergeCell ref="S346:S348"/>
    <mergeCell ref="Q349:Q351"/>
    <mergeCell ref="S349:S351"/>
    <mergeCell ref="Q352:Q354"/>
    <mergeCell ref="S352:S354"/>
    <mergeCell ref="Q355:Q357"/>
    <mergeCell ref="S355:S357"/>
    <mergeCell ref="Q358:Q360"/>
    <mergeCell ref="S358:S360"/>
    <mergeCell ref="Q361:Q363"/>
    <mergeCell ref="S361:S363"/>
    <mergeCell ref="Q364:Q366"/>
    <mergeCell ref="S364:S366"/>
    <mergeCell ref="Q367:Q369"/>
    <mergeCell ref="S367:S369"/>
    <mergeCell ref="Q370:Q372"/>
    <mergeCell ref="S370:S372"/>
    <mergeCell ref="Q373:Q375"/>
    <mergeCell ref="S373:S375"/>
    <mergeCell ref="Q376:Q378"/>
    <mergeCell ref="S376:S378"/>
    <mergeCell ref="Q379:Q381"/>
    <mergeCell ref="S379:S381"/>
    <mergeCell ref="Q382:Q384"/>
    <mergeCell ref="S382:S384"/>
    <mergeCell ref="Q385:Q387"/>
    <mergeCell ref="S385:S387"/>
    <mergeCell ref="Q388:Q390"/>
    <mergeCell ref="S388:S390"/>
    <mergeCell ref="Q391:Q393"/>
    <mergeCell ref="S391:S393"/>
    <mergeCell ref="Q394:Q396"/>
    <mergeCell ref="S394:S396"/>
    <mergeCell ref="Q397:Q399"/>
    <mergeCell ref="S397:S399"/>
    <mergeCell ref="Q400:Q402"/>
    <mergeCell ref="S400:S402"/>
    <mergeCell ref="Q403:Q405"/>
    <mergeCell ref="S403:S405"/>
    <mergeCell ref="Q433:Q435"/>
    <mergeCell ref="S433:S435"/>
    <mergeCell ref="Q445:Q447"/>
    <mergeCell ref="S445:S447"/>
    <mergeCell ref="Q448:Q450"/>
    <mergeCell ref="S448:S450"/>
    <mergeCell ref="Q436:Q438"/>
    <mergeCell ref="S436:S438"/>
    <mergeCell ref="Q439:Q441"/>
    <mergeCell ref="S439:S441"/>
    <mergeCell ref="Q442:Q444"/>
    <mergeCell ref="S442:S444"/>
    <mergeCell ref="Q406:Q408"/>
    <mergeCell ref="S406:S408"/>
    <mergeCell ref="Q409:Q411"/>
    <mergeCell ref="S409:S411"/>
    <mergeCell ref="Q412:Q414"/>
    <mergeCell ref="S412:S414"/>
    <mergeCell ref="Q415:Q417"/>
    <mergeCell ref="S415:S417"/>
    <mergeCell ref="Q418:Q420"/>
    <mergeCell ref="S418:S420"/>
    <mergeCell ref="Q421:Q423"/>
    <mergeCell ref="S421:S423"/>
    <mergeCell ref="Q424:Q426"/>
    <mergeCell ref="S424:S426"/>
    <mergeCell ref="Q427:Q429"/>
    <mergeCell ref="S427:S429"/>
    <mergeCell ref="Q430:Q432"/>
    <mergeCell ref="S430:S432"/>
  </mergeCells>
  <conditionalFormatting sqref="F6">
    <cfRule type="notContainsBlanks" dxfId="198" priority="242" stopIfTrue="1">
      <formula>LEN(TRIM(F6))&gt;0</formula>
    </cfRule>
  </conditionalFormatting>
  <conditionalFormatting sqref="D6">
    <cfRule type="notContainsBlanks" dxfId="197" priority="241" stopIfTrue="1">
      <formula>LEN(TRIM(D6))&gt;0</formula>
    </cfRule>
  </conditionalFormatting>
  <conditionalFormatting sqref="D5">
    <cfRule type="notContainsBlanks" dxfId="196" priority="240" stopIfTrue="1">
      <formula>LEN(TRIM(D5))&gt;0</formula>
    </cfRule>
  </conditionalFormatting>
  <conditionalFormatting sqref="C6">
    <cfRule type="notContainsBlanks" dxfId="195" priority="239" stopIfTrue="1">
      <formula>LEN(TRIM(C6))&gt;0</formula>
    </cfRule>
  </conditionalFormatting>
  <conditionalFormatting sqref="B4:B6">
    <cfRule type="notContainsBlanks" dxfId="194" priority="250" stopIfTrue="1">
      <formula>LEN(TRIM(B4))&gt;0</formula>
    </cfRule>
  </conditionalFormatting>
  <conditionalFormatting sqref="D4">
    <cfRule type="notContainsBlanks" dxfId="193" priority="233" stopIfTrue="1">
      <formula>LEN(TRIM(D4))&gt;0</formula>
    </cfRule>
  </conditionalFormatting>
  <conditionalFormatting sqref="C4">
    <cfRule type="notContainsBlanks" dxfId="192" priority="232" stopIfTrue="1">
      <formula>LEN(TRIM(C4))&gt;0</formula>
    </cfRule>
  </conditionalFormatting>
  <conditionalFormatting sqref="E4:E6">
    <cfRule type="notContainsBlanks" dxfId="191" priority="231" stopIfTrue="1">
      <formula>LEN(TRIM(E4))&gt;0</formula>
    </cfRule>
  </conditionalFormatting>
  <conditionalFormatting sqref="F4">
    <cfRule type="notContainsBlanks" dxfId="190" priority="230" stopIfTrue="1">
      <formula>LEN(TRIM(F4))&gt;0</formula>
    </cfRule>
  </conditionalFormatting>
  <conditionalFormatting sqref="G4:L6">
    <cfRule type="notContainsBlanks" dxfId="189" priority="249" stopIfTrue="1">
      <formula>LEN(TRIM(G4))&gt;0</formula>
    </cfRule>
  </conditionalFormatting>
  <conditionalFormatting sqref="M4:P4 M5:M6">
    <cfRule type="notContainsBlanks" dxfId="188" priority="229" stopIfTrue="1">
      <formula>LEN(TRIM(M4))&gt;0</formula>
    </cfRule>
  </conditionalFormatting>
  <conditionalFormatting sqref="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87" priority="215" stopIfTrue="1">
      <formula>LEN(TRIM(F453))&gt;0</formula>
    </cfRule>
  </conditionalFormatting>
  <conditionalFormatting sqref="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86" priority="214" stopIfTrue="1">
      <formula>LEN(TRIM(D453))&gt;0</formula>
    </cfRule>
  </conditionalFormatting>
  <conditionalFormatting sqref="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85" priority="213" stopIfTrue="1">
      <formula>LEN(TRIM(D452))&gt;0</formula>
    </cfRule>
  </conditionalFormatting>
  <conditionalFormatting sqref="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84" priority="212" stopIfTrue="1">
      <formula>LEN(TRIM(C453))&gt;0</formula>
    </cfRule>
  </conditionalFormatting>
  <conditionalFormatting sqref="B451:B1505">
    <cfRule type="notContainsBlanks" dxfId="183" priority="217" stopIfTrue="1">
      <formula>LEN(TRIM(B451))&gt;0</formula>
    </cfRule>
  </conditionalFormatting>
  <conditionalFormatting sqref="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82" priority="211" stopIfTrue="1">
      <formula>LEN(TRIM(D451))&gt;0</formula>
    </cfRule>
  </conditionalFormatting>
  <conditionalFormatting sqref="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81" priority="210" stopIfTrue="1">
      <formula>LEN(TRIM(C451))&gt;0</formula>
    </cfRule>
  </conditionalFormatting>
  <conditionalFormatting sqref="E451:E1505">
    <cfRule type="notContainsBlanks" dxfId="180" priority="209" stopIfTrue="1">
      <formula>LEN(TRIM(E451))&gt;0</formula>
    </cfRule>
  </conditionalFormatting>
  <conditionalFormatting sqref="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79" priority="208" stopIfTrue="1">
      <formula>LEN(TRIM(F451))&gt;0</formula>
    </cfRule>
  </conditionalFormatting>
  <conditionalFormatting sqref="G451:L1505">
    <cfRule type="notContainsBlanks" dxfId="178" priority="216" stopIfTrue="1">
      <formula>LEN(TRIM(G451))&gt;0</formula>
    </cfRule>
  </conditionalFormatting>
  <conditionalFormatting sqref="M451:P1505">
    <cfRule type="notContainsBlanks" dxfId="177" priority="207" stopIfTrue="1">
      <formula>LEN(TRIM(M451))&gt;0</formula>
    </cfRule>
  </conditionalFormatting>
  <conditionalFormatting sqref="Q4:Q6">
    <cfRule type="notContainsBlanks" dxfId="176" priority="206" stopIfTrue="1">
      <formula>LEN(TRIM(Q4))&gt;0</formula>
    </cfRule>
  </conditionalFormatting>
  <conditionalFormatting sqref="S4:S6">
    <cfRule type="notContainsBlanks" dxfId="175" priority="204" stopIfTrue="1">
      <formula>LEN(TRIM(S4))&gt;0</formula>
    </cfRule>
  </conditionalFormatting>
  <conditionalFormatting sqref="F9">
    <cfRule type="notContainsBlanks" dxfId="174" priority="170" stopIfTrue="1">
      <formula>LEN(TRIM(F9))&gt;0</formula>
    </cfRule>
  </conditionalFormatting>
  <conditionalFormatting sqref="D9">
    <cfRule type="notContainsBlanks" dxfId="173" priority="169" stopIfTrue="1">
      <formula>LEN(TRIM(D9))&gt;0</formula>
    </cfRule>
  </conditionalFormatting>
  <conditionalFormatting sqref="D8">
    <cfRule type="notContainsBlanks" dxfId="172" priority="168" stopIfTrue="1">
      <formula>LEN(TRIM(D8))&gt;0</formula>
    </cfRule>
  </conditionalFormatting>
  <conditionalFormatting sqref="C9">
    <cfRule type="notContainsBlanks" dxfId="171" priority="167" stopIfTrue="1">
      <formula>LEN(TRIM(C9))&gt;0</formula>
    </cfRule>
  </conditionalFormatting>
  <conditionalFormatting sqref="B7:B9">
    <cfRule type="notContainsBlanks" dxfId="170" priority="172" stopIfTrue="1">
      <formula>LEN(TRIM(B7))&gt;0</formula>
    </cfRule>
  </conditionalFormatting>
  <conditionalFormatting sqref="D7">
    <cfRule type="notContainsBlanks" dxfId="169" priority="166" stopIfTrue="1">
      <formula>LEN(TRIM(D7))&gt;0</formula>
    </cfRule>
  </conditionalFormatting>
  <conditionalFormatting sqref="C7">
    <cfRule type="notContainsBlanks" dxfId="168" priority="165" stopIfTrue="1">
      <formula>LEN(TRIM(C7))&gt;0</formula>
    </cfRule>
  </conditionalFormatting>
  <conditionalFormatting sqref="E7:E9">
    <cfRule type="notContainsBlanks" dxfId="167" priority="164" stopIfTrue="1">
      <formula>LEN(TRIM(E7))&gt;0</formula>
    </cfRule>
  </conditionalFormatting>
  <conditionalFormatting sqref="F7">
    <cfRule type="notContainsBlanks" dxfId="166" priority="163" stopIfTrue="1">
      <formula>LEN(TRIM(F7))&gt;0</formula>
    </cfRule>
  </conditionalFormatting>
  <conditionalFormatting sqref="G7:L9">
    <cfRule type="notContainsBlanks" dxfId="165" priority="171" stopIfTrue="1">
      <formula>LEN(TRIM(G7))&gt;0</formula>
    </cfRule>
  </conditionalFormatting>
  <conditionalFormatting sqref="M7:P7 M8:M9">
    <cfRule type="notContainsBlanks" dxfId="164" priority="162" stopIfTrue="1">
      <formula>LEN(TRIM(M7))&gt;0</formula>
    </cfRule>
  </conditionalFormatting>
  <conditionalFormatting sqref="Q7:Q9">
    <cfRule type="notContainsBlanks" dxfId="163" priority="161" stopIfTrue="1">
      <formula>LEN(TRIM(Q7))&gt;0</formula>
    </cfRule>
  </conditionalFormatting>
  <conditionalFormatting sqref="S7:S9">
    <cfRule type="notContainsBlanks" dxfId="162" priority="160" stopIfTrue="1">
      <formula>LEN(TRIM(S7))&gt;0</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cfRule type="notContainsBlanks" dxfId="161" priority="157" stopIfTrue="1">
      <formula>LEN(TRIM(F12))&gt;0</formula>
    </cfRule>
  </conditionalFormatting>
  <conditionalFormatting sqref="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cfRule type="notContainsBlanks" dxfId="160" priority="156" stopIfTrue="1">
      <formula>LEN(TRIM(D12))&gt;0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cfRule type="notContainsBlanks" dxfId="159" priority="155" stopIfTrue="1">
      <formula>LEN(TRIM(D11))&gt;0</formula>
    </cfRule>
  </conditionalFormatting>
  <conditionalFormatting sqref="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fRule type="notContainsBlanks" dxfId="158" priority="154" stopIfTrue="1">
      <formula>LEN(TRIM(C12))&gt;0</formula>
    </cfRule>
  </conditionalFormatting>
  <conditionalFormatting sqref="B10:B450">
    <cfRule type="notContainsBlanks" dxfId="157" priority="159" stopIfTrue="1">
      <formula>LEN(TRIM(B10))&gt;0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cfRule type="notContainsBlanks" dxfId="156" priority="153" stopIfTrue="1">
      <formula>LEN(TRIM(D10))&gt;0</formula>
    </cfRule>
  </conditionalFormatting>
  <conditionalFormatting sqref="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fRule type="notContainsBlanks" dxfId="155" priority="152" stopIfTrue="1">
      <formula>LEN(TRIM(C10))&gt;0</formula>
    </cfRule>
  </conditionalFormatting>
  <conditionalFormatting sqref="E10:E450">
    <cfRule type="notContainsBlanks" dxfId="154" priority="151" stopIfTrue="1">
      <formula>LEN(TRIM(E10))&gt;0</formula>
    </cfRule>
  </conditionalFormatting>
  <conditionalFormatting sqref="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cfRule type="notContainsBlanks" dxfId="153" priority="150" stopIfTrue="1">
      <formula>LEN(TRIM(F10))&gt;0</formula>
    </cfRule>
  </conditionalFormatting>
  <conditionalFormatting sqref="G10:L450">
    <cfRule type="notContainsBlanks" dxfId="152" priority="158" stopIfTrue="1">
      <formula>LEN(TRIM(G10))&gt;0</formula>
    </cfRule>
  </conditionalFormatting>
  <conditionalFormatting sqref="M277:P277 M10:M276 M278:M450">
    <cfRule type="notContainsBlanks" dxfId="151" priority="149" stopIfTrue="1">
      <formula>LEN(TRIM(M10))&gt;0</formula>
    </cfRule>
  </conditionalFormatting>
  <conditionalFormatting sqref="Q10:Q450">
    <cfRule type="notContainsBlanks" dxfId="150" priority="148" stopIfTrue="1">
      <formula>LEN(TRIM(Q10))&gt;0</formula>
    </cfRule>
  </conditionalFormatting>
  <conditionalFormatting sqref="S10:S450">
    <cfRule type="notContainsBlanks" dxfId="149" priority="147" stopIfTrue="1">
      <formula>LEN(TRIM(S10))&gt;0</formula>
    </cfRule>
  </conditionalFormatting>
  <conditionalFormatting sqref="N10:P10">
    <cfRule type="notContainsBlanks" dxfId="148" priority="146" stopIfTrue="1">
      <formula>LEN(TRIM(N10))&gt;0</formula>
    </cfRule>
  </conditionalFormatting>
  <conditionalFormatting sqref="N13:P13">
    <cfRule type="notContainsBlanks" dxfId="147" priority="145" stopIfTrue="1">
      <formula>LEN(TRIM(N13))&gt;0</formula>
    </cfRule>
  </conditionalFormatting>
  <conditionalFormatting sqref="N16:P16">
    <cfRule type="notContainsBlanks" dxfId="146" priority="144" stopIfTrue="1">
      <formula>LEN(TRIM(N16))&gt;0</formula>
    </cfRule>
  </conditionalFormatting>
  <conditionalFormatting sqref="N19:P19">
    <cfRule type="notContainsBlanks" dxfId="145" priority="143" stopIfTrue="1">
      <formula>LEN(TRIM(N19))&gt;0</formula>
    </cfRule>
  </conditionalFormatting>
  <conditionalFormatting sqref="N22:P22">
    <cfRule type="notContainsBlanks" dxfId="144" priority="142" stopIfTrue="1">
      <formula>LEN(TRIM(N22))&gt;0</formula>
    </cfRule>
  </conditionalFormatting>
  <conditionalFormatting sqref="N25:P25">
    <cfRule type="notContainsBlanks" dxfId="143" priority="141" stopIfTrue="1">
      <formula>LEN(TRIM(N25))&gt;0</formula>
    </cfRule>
  </conditionalFormatting>
  <conditionalFormatting sqref="N28:P28">
    <cfRule type="notContainsBlanks" dxfId="142" priority="140" stopIfTrue="1">
      <formula>LEN(TRIM(N28))&gt;0</formula>
    </cfRule>
  </conditionalFormatting>
  <conditionalFormatting sqref="N31:P31">
    <cfRule type="notContainsBlanks" dxfId="141" priority="139" stopIfTrue="1">
      <formula>LEN(TRIM(N31))&gt;0</formula>
    </cfRule>
  </conditionalFormatting>
  <conditionalFormatting sqref="N34:P34">
    <cfRule type="notContainsBlanks" dxfId="140" priority="138" stopIfTrue="1">
      <formula>LEN(TRIM(N34))&gt;0</formula>
    </cfRule>
  </conditionalFormatting>
  <conditionalFormatting sqref="N37:P37">
    <cfRule type="notContainsBlanks" dxfId="139" priority="137" stopIfTrue="1">
      <formula>LEN(TRIM(N37))&gt;0</formula>
    </cfRule>
  </conditionalFormatting>
  <conditionalFormatting sqref="N40:P40">
    <cfRule type="notContainsBlanks" dxfId="138" priority="136" stopIfTrue="1">
      <formula>LEN(TRIM(N40))&gt;0</formula>
    </cfRule>
  </conditionalFormatting>
  <conditionalFormatting sqref="N43:P43">
    <cfRule type="notContainsBlanks" dxfId="137" priority="135" stopIfTrue="1">
      <formula>LEN(TRIM(N43))&gt;0</formula>
    </cfRule>
  </conditionalFormatting>
  <conditionalFormatting sqref="N46:P46">
    <cfRule type="notContainsBlanks" dxfId="136" priority="134" stopIfTrue="1">
      <formula>LEN(TRIM(N46))&gt;0</formula>
    </cfRule>
  </conditionalFormatting>
  <conditionalFormatting sqref="N49:P49">
    <cfRule type="notContainsBlanks" dxfId="135" priority="133" stopIfTrue="1">
      <formula>LEN(TRIM(N49))&gt;0</formula>
    </cfRule>
  </conditionalFormatting>
  <conditionalFormatting sqref="N52:P52">
    <cfRule type="notContainsBlanks" dxfId="134" priority="132" stopIfTrue="1">
      <formula>LEN(TRIM(N52))&gt;0</formula>
    </cfRule>
  </conditionalFormatting>
  <conditionalFormatting sqref="N55:P55">
    <cfRule type="notContainsBlanks" dxfId="133" priority="131" stopIfTrue="1">
      <formula>LEN(TRIM(N55))&gt;0</formula>
    </cfRule>
  </conditionalFormatting>
  <conditionalFormatting sqref="N58:P58">
    <cfRule type="notContainsBlanks" dxfId="132" priority="130" stopIfTrue="1">
      <formula>LEN(TRIM(N58))&gt;0</formula>
    </cfRule>
  </conditionalFormatting>
  <conditionalFormatting sqref="N61:P61">
    <cfRule type="notContainsBlanks" dxfId="131" priority="129" stopIfTrue="1">
      <formula>LEN(TRIM(N61))&gt;0</formula>
    </cfRule>
  </conditionalFormatting>
  <conditionalFormatting sqref="N64:P64">
    <cfRule type="notContainsBlanks" dxfId="130" priority="128" stopIfTrue="1">
      <formula>LEN(TRIM(N64))&gt;0</formula>
    </cfRule>
  </conditionalFormatting>
  <conditionalFormatting sqref="N67:P67">
    <cfRule type="notContainsBlanks" dxfId="129" priority="127" stopIfTrue="1">
      <formula>LEN(TRIM(N67))&gt;0</formula>
    </cfRule>
  </conditionalFormatting>
  <conditionalFormatting sqref="N70:P70">
    <cfRule type="notContainsBlanks" dxfId="128" priority="126" stopIfTrue="1">
      <formula>LEN(TRIM(N70))&gt;0</formula>
    </cfRule>
  </conditionalFormatting>
  <conditionalFormatting sqref="N73:P73">
    <cfRule type="notContainsBlanks" dxfId="127" priority="125" stopIfTrue="1">
      <formula>LEN(TRIM(N73))&gt;0</formula>
    </cfRule>
  </conditionalFormatting>
  <conditionalFormatting sqref="N76:P76">
    <cfRule type="notContainsBlanks" dxfId="126" priority="124" stopIfTrue="1">
      <formula>LEN(TRIM(N76))&gt;0</formula>
    </cfRule>
  </conditionalFormatting>
  <conditionalFormatting sqref="N79:P79">
    <cfRule type="notContainsBlanks" dxfId="125" priority="123" stopIfTrue="1">
      <formula>LEN(TRIM(N79))&gt;0</formula>
    </cfRule>
  </conditionalFormatting>
  <conditionalFormatting sqref="N82:P82">
    <cfRule type="notContainsBlanks" dxfId="124" priority="122" stopIfTrue="1">
      <formula>LEN(TRIM(N82))&gt;0</formula>
    </cfRule>
  </conditionalFormatting>
  <conditionalFormatting sqref="N85:P85">
    <cfRule type="notContainsBlanks" dxfId="123" priority="121" stopIfTrue="1">
      <formula>LEN(TRIM(N85))&gt;0</formula>
    </cfRule>
  </conditionalFormatting>
  <conditionalFormatting sqref="N88:P88">
    <cfRule type="notContainsBlanks" dxfId="122" priority="120" stopIfTrue="1">
      <formula>LEN(TRIM(N88))&gt;0</formula>
    </cfRule>
  </conditionalFormatting>
  <conditionalFormatting sqref="N91:P91">
    <cfRule type="notContainsBlanks" dxfId="121" priority="119" stopIfTrue="1">
      <formula>LEN(TRIM(N91))&gt;0</formula>
    </cfRule>
  </conditionalFormatting>
  <conditionalFormatting sqref="N94:P94">
    <cfRule type="notContainsBlanks" dxfId="120" priority="118" stopIfTrue="1">
      <formula>LEN(TRIM(N94))&gt;0</formula>
    </cfRule>
  </conditionalFormatting>
  <conditionalFormatting sqref="N97:P97">
    <cfRule type="notContainsBlanks" dxfId="119" priority="117" stopIfTrue="1">
      <formula>LEN(TRIM(N97))&gt;0</formula>
    </cfRule>
  </conditionalFormatting>
  <conditionalFormatting sqref="N100:P100">
    <cfRule type="notContainsBlanks" dxfId="118" priority="116" stopIfTrue="1">
      <formula>LEN(TRIM(N100))&gt;0</formula>
    </cfRule>
  </conditionalFormatting>
  <conditionalFormatting sqref="N103:P103">
    <cfRule type="notContainsBlanks" dxfId="117" priority="115" stopIfTrue="1">
      <formula>LEN(TRIM(N103))&gt;0</formula>
    </cfRule>
  </conditionalFormatting>
  <conditionalFormatting sqref="N106:P106">
    <cfRule type="notContainsBlanks" dxfId="116" priority="114" stopIfTrue="1">
      <formula>LEN(TRIM(N106))&gt;0</formula>
    </cfRule>
  </conditionalFormatting>
  <conditionalFormatting sqref="N109:P109">
    <cfRule type="notContainsBlanks" dxfId="115" priority="113" stopIfTrue="1">
      <formula>LEN(TRIM(N109))&gt;0</formula>
    </cfRule>
  </conditionalFormatting>
  <conditionalFormatting sqref="N112:P112">
    <cfRule type="notContainsBlanks" dxfId="114" priority="112" stopIfTrue="1">
      <formula>LEN(TRIM(N112))&gt;0</formula>
    </cfRule>
  </conditionalFormatting>
  <conditionalFormatting sqref="N115:P115">
    <cfRule type="notContainsBlanks" dxfId="113" priority="111" stopIfTrue="1">
      <formula>LEN(TRIM(N115))&gt;0</formula>
    </cfRule>
  </conditionalFormatting>
  <conditionalFormatting sqref="N118:P118">
    <cfRule type="notContainsBlanks" dxfId="112" priority="110" stopIfTrue="1">
      <formula>LEN(TRIM(N118))&gt;0</formula>
    </cfRule>
  </conditionalFormatting>
  <conditionalFormatting sqref="N121:P121">
    <cfRule type="notContainsBlanks" dxfId="111" priority="109" stopIfTrue="1">
      <formula>LEN(TRIM(N121))&gt;0</formula>
    </cfRule>
  </conditionalFormatting>
  <conditionalFormatting sqref="N124:P124">
    <cfRule type="notContainsBlanks" dxfId="110" priority="108" stopIfTrue="1">
      <formula>LEN(TRIM(N124))&gt;0</formula>
    </cfRule>
  </conditionalFormatting>
  <conditionalFormatting sqref="N127:P127">
    <cfRule type="notContainsBlanks" dxfId="109" priority="107" stopIfTrue="1">
      <formula>LEN(TRIM(N127))&gt;0</formula>
    </cfRule>
  </conditionalFormatting>
  <conditionalFormatting sqref="N130:P130">
    <cfRule type="notContainsBlanks" dxfId="108" priority="106" stopIfTrue="1">
      <formula>LEN(TRIM(N130))&gt;0</formula>
    </cfRule>
  </conditionalFormatting>
  <conditionalFormatting sqref="N133:P133">
    <cfRule type="notContainsBlanks" dxfId="107" priority="105" stopIfTrue="1">
      <formula>LEN(TRIM(N133))&gt;0</formula>
    </cfRule>
  </conditionalFormatting>
  <conditionalFormatting sqref="N136:P136">
    <cfRule type="notContainsBlanks" dxfId="106" priority="104" stopIfTrue="1">
      <formula>LEN(TRIM(N136))&gt;0</formula>
    </cfRule>
  </conditionalFormatting>
  <conditionalFormatting sqref="N139:P139">
    <cfRule type="notContainsBlanks" dxfId="105" priority="103" stopIfTrue="1">
      <formula>LEN(TRIM(N139))&gt;0</formula>
    </cfRule>
  </conditionalFormatting>
  <conditionalFormatting sqref="N142:P142">
    <cfRule type="notContainsBlanks" dxfId="104" priority="102" stopIfTrue="1">
      <formula>LEN(TRIM(N142))&gt;0</formula>
    </cfRule>
  </conditionalFormatting>
  <conditionalFormatting sqref="N145:P145">
    <cfRule type="notContainsBlanks" dxfId="103" priority="101" stopIfTrue="1">
      <formula>LEN(TRIM(N145))&gt;0</formula>
    </cfRule>
  </conditionalFormatting>
  <conditionalFormatting sqref="N148:P148">
    <cfRule type="notContainsBlanks" dxfId="102" priority="100" stopIfTrue="1">
      <formula>LEN(TRIM(N148))&gt;0</formula>
    </cfRule>
  </conditionalFormatting>
  <conditionalFormatting sqref="N151:P151">
    <cfRule type="notContainsBlanks" dxfId="101" priority="99" stopIfTrue="1">
      <formula>LEN(TRIM(N151))&gt;0</formula>
    </cfRule>
  </conditionalFormatting>
  <conditionalFormatting sqref="N154:P154">
    <cfRule type="notContainsBlanks" dxfId="100" priority="98" stopIfTrue="1">
      <formula>LEN(TRIM(N154))&gt;0</formula>
    </cfRule>
  </conditionalFormatting>
  <conditionalFormatting sqref="N157:P157">
    <cfRule type="notContainsBlanks" dxfId="99" priority="97" stopIfTrue="1">
      <formula>LEN(TRIM(N157))&gt;0</formula>
    </cfRule>
  </conditionalFormatting>
  <conditionalFormatting sqref="N160:P160">
    <cfRule type="notContainsBlanks" dxfId="98" priority="96" stopIfTrue="1">
      <formula>LEN(TRIM(N160))&gt;0</formula>
    </cfRule>
  </conditionalFormatting>
  <conditionalFormatting sqref="N163:P163">
    <cfRule type="notContainsBlanks" dxfId="97" priority="95" stopIfTrue="1">
      <formula>LEN(TRIM(N163))&gt;0</formula>
    </cfRule>
  </conditionalFormatting>
  <conditionalFormatting sqref="N166:P166">
    <cfRule type="notContainsBlanks" dxfId="96" priority="94" stopIfTrue="1">
      <formula>LEN(TRIM(N166))&gt;0</formula>
    </cfRule>
  </conditionalFormatting>
  <conditionalFormatting sqref="N169:P169">
    <cfRule type="notContainsBlanks" dxfId="95" priority="93" stopIfTrue="1">
      <formula>LEN(TRIM(N169))&gt;0</formula>
    </cfRule>
  </conditionalFormatting>
  <conditionalFormatting sqref="N172:P172">
    <cfRule type="notContainsBlanks" dxfId="94" priority="92" stopIfTrue="1">
      <formula>LEN(TRIM(N172))&gt;0</formula>
    </cfRule>
  </conditionalFormatting>
  <conditionalFormatting sqref="N175:P175">
    <cfRule type="notContainsBlanks" dxfId="93" priority="91" stopIfTrue="1">
      <formula>LEN(TRIM(N175))&gt;0</formula>
    </cfRule>
  </conditionalFormatting>
  <conditionalFormatting sqref="N178:P178">
    <cfRule type="notContainsBlanks" dxfId="92" priority="90" stopIfTrue="1">
      <formula>LEN(TRIM(N178))&gt;0</formula>
    </cfRule>
  </conditionalFormatting>
  <conditionalFormatting sqref="N181:P181">
    <cfRule type="notContainsBlanks" dxfId="91" priority="89" stopIfTrue="1">
      <formula>LEN(TRIM(N181))&gt;0</formula>
    </cfRule>
  </conditionalFormatting>
  <conditionalFormatting sqref="N184:P184">
    <cfRule type="notContainsBlanks" dxfId="90" priority="88" stopIfTrue="1">
      <formula>LEN(TRIM(N184))&gt;0</formula>
    </cfRule>
  </conditionalFormatting>
  <conditionalFormatting sqref="N187:P187">
    <cfRule type="notContainsBlanks" dxfId="89" priority="87" stopIfTrue="1">
      <formula>LEN(TRIM(N187))&gt;0</formula>
    </cfRule>
  </conditionalFormatting>
  <conditionalFormatting sqref="N190:P190">
    <cfRule type="notContainsBlanks" dxfId="88" priority="86" stopIfTrue="1">
      <formula>LEN(TRIM(N190))&gt;0</formula>
    </cfRule>
  </conditionalFormatting>
  <conditionalFormatting sqref="N193:P193">
    <cfRule type="notContainsBlanks" dxfId="87" priority="85" stopIfTrue="1">
      <formula>LEN(TRIM(N193))&gt;0</formula>
    </cfRule>
  </conditionalFormatting>
  <conditionalFormatting sqref="N196:P196">
    <cfRule type="notContainsBlanks" dxfId="86" priority="84" stopIfTrue="1">
      <formula>LEN(TRIM(N196))&gt;0</formula>
    </cfRule>
  </conditionalFormatting>
  <conditionalFormatting sqref="N199:P199">
    <cfRule type="notContainsBlanks" dxfId="85" priority="83" stopIfTrue="1">
      <formula>LEN(TRIM(N199))&gt;0</formula>
    </cfRule>
  </conditionalFormatting>
  <conditionalFormatting sqref="N202:P202">
    <cfRule type="notContainsBlanks" dxfId="84" priority="82" stopIfTrue="1">
      <formula>LEN(TRIM(N202))&gt;0</formula>
    </cfRule>
  </conditionalFormatting>
  <conditionalFormatting sqref="N205:P205">
    <cfRule type="notContainsBlanks" dxfId="83" priority="81" stopIfTrue="1">
      <formula>LEN(TRIM(N205))&gt;0</formula>
    </cfRule>
  </conditionalFormatting>
  <conditionalFormatting sqref="N208:P208">
    <cfRule type="notContainsBlanks" dxfId="82" priority="80" stopIfTrue="1">
      <formula>LEN(TRIM(N208))&gt;0</formula>
    </cfRule>
  </conditionalFormatting>
  <conditionalFormatting sqref="N211:P211">
    <cfRule type="notContainsBlanks" dxfId="81" priority="79" stopIfTrue="1">
      <formula>LEN(TRIM(N211))&gt;0</formula>
    </cfRule>
  </conditionalFormatting>
  <conditionalFormatting sqref="N214:P214">
    <cfRule type="notContainsBlanks" dxfId="80" priority="78" stopIfTrue="1">
      <formula>LEN(TRIM(N214))&gt;0</formula>
    </cfRule>
  </conditionalFormatting>
  <conditionalFormatting sqref="N217:P217">
    <cfRule type="notContainsBlanks" dxfId="79" priority="77" stopIfTrue="1">
      <formula>LEN(TRIM(N217))&gt;0</formula>
    </cfRule>
  </conditionalFormatting>
  <conditionalFormatting sqref="N220:P220">
    <cfRule type="notContainsBlanks" dxfId="78" priority="76" stopIfTrue="1">
      <formula>LEN(TRIM(N220))&gt;0</formula>
    </cfRule>
  </conditionalFormatting>
  <conditionalFormatting sqref="N223:P223">
    <cfRule type="notContainsBlanks" dxfId="77" priority="75" stopIfTrue="1">
      <formula>LEN(TRIM(N223))&gt;0</formula>
    </cfRule>
  </conditionalFormatting>
  <conditionalFormatting sqref="N226:P226">
    <cfRule type="notContainsBlanks" dxfId="76" priority="74" stopIfTrue="1">
      <formula>LEN(TRIM(N226))&gt;0</formula>
    </cfRule>
  </conditionalFormatting>
  <conditionalFormatting sqref="N229:P229">
    <cfRule type="notContainsBlanks" dxfId="75" priority="73" stopIfTrue="1">
      <formula>LEN(TRIM(N229))&gt;0</formula>
    </cfRule>
  </conditionalFormatting>
  <conditionalFormatting sqref="N232:P232">
    <cfRule type="notContainsBlanks" dxfId="74" priority="72" stopIfTrue="1">
      <formula>LEN(TRIM(N232))&gt;0</formula>
    </cfRule>
  </conditionalFormatting>
  <conditionalFormatting sqref="N235:P235">
    <cfRule type="notContainsBlanks" dxfId="73" priority="71" stopIfTrue="1">
      <formula>LEN(TRIM(N235))&gt;0</formula>
    </cfRule>
  </conditionalFormatting>
  <conditionalFormatting sqref="N238:P238">
    <cfRule type="notContainsBlanks" dxfId="72" priority="70" stopIfTrue="1">
      <formula>LEN(TRIM(N238))&gt;0</formula>
    </cfRule>
  </conditionalFormatting>
  <conditionalFormatting sqref="N241:P241">
    <cfRule type="notContainsBlanks" dxfId="71" priority="69" stopIfTrue="1">
      <formula>LEN(TRIM(N241))&gt;0</formula>
    </cfRule>
  </conditionalFormatting>
  <conditionalFormatting sqref="N244:P244">
    <cfRule type="notContainsBlanks" dxfId="70" priority="68" stopIfTrue="1">
      <formula>LEN(TRIM(N244))&gt;0</formula>
    </cfRule>
  </conditionalFormatting>
  <conditionalFormatting sqref="N247:P247">
    <cfRule type="notContainsBlanks" dxfId="69" priority="67" stopIfTrue="1">
      <formula>LEN(TRIM(N247))&gt;0</formula>
    </cfRule>
  </conditionalFormatting>
  <conditionalFormatting sqref="N250:P250">
    <cfRule type="notContainsBlanks" dxfId="68" priority="66" stopIfTrue="1">
      <formula>LEN(TRIM(N250))&gt;0</formula>
    </cfRule>
  </conditionalFormatting>
  <conditionalFormatting sqref="N253:P253">
    <cfRule type="notContainsBlanks" dxfId="67" priority="65" stopIfTrue="1">
      <formula>LEN(TRIM(N253))&gt;0</formula>
    </cfRule>
  </conditionalFormatting>
  <conditionalFormatting sqref="N256:P256">
    <cfRule type="notContainsBlanks" dxfId="66" priority="64" stopIfTrue="1">
      <formula>LEN(TRIM(N256))&gt;0</formula>
    </cfRule>
  </conditionalFormatting>
  <conditionalFormatting sqref="N259:P259">
    <cfRule type="notContainsBlanks" dxfId="65" priority="63" stopIfTrue="1">
      <formula>LEN(TRIM(N259))&gt;0</formula>
    </cfRule>
  </conditionalFormatting>
  <conditionalFormatting sqref="N262:P262">
    <cfRule type="notContainsBlanks" dxfId="64" priority="62" stopIfTrue="1">
      <formula>LEN(TRIM(N262))&gt;0</formula>
    </cfRule>
  </conditionalFormatting>
  <conditionalFormatting sqref="N265:P265">
    <cfRule type="notContainsBlanks" dxfId="63" priority="61" stopIfTrue="1">
      <formula>LEN(TRIM(N265))&gt;0</formula>
    </cfRule>
  </conditionalFormatting>
  <conditionalFormatting sqref="N268:P268">
    <cfRule type="notContainsBlanks" dxfId="62" priority="60" stopIfTrue="1">
      <formula>LEN(TRIM(N268))&gt;0</formula>
    </cfRule>
  </conditionalFormatting>
  <conditionalFormatting sqref="N271:P271">
    <cfRule type="notContainsBlanks" dxfId="61" priority="59" stopIfTrue="1">
      <formula>LEN(TRIM(N271))&gt;0</formula>
    </cfRule>
  </conditionalFormatting>
  <conditionalFormatting sqref="N274:P274">
    <cfRule type="notContainsBlanks" dxfId="60" priority="58" stopIfTrue="1">
      <formula>LEN(TRIM(N274))&gt;0</formula>
    </cfRule>
  </conditionalFormatting>
  <conditionalFormatting sqref="N280:P280">
    <cfRule type="notContainsBlanks" dxfId="59" priority="57" stopIfTrue="1">
      <formula>LEN(TRIM(N280))&gt;0</formula>
    </cfRule>
  </conditionalFormatting>
  <conditionalFormatting sqref="N283:P283">
    <cfRule type="notContainsBlanks" dxfId="58" priority="56" stopIfTrue="1">
      <formula>LEN(TRIM(N283))&gt;0</formula>
    </cfRule>
  </conditionalFormatting>
  <conditionalFormatting sqref="N286:P286">
    <cfRule type="notContainsBlanks" dxfId="57" priority="55" stopIfTrue="1">
      <formula>LEN(TRIM(N286))&gt;0</formula>
    </cfRule>
  </conditionalFormatting>
  <conditionalFormatting sqref="N289:P289">
    <cfRule type="notContainsBlanks" dxfId="56" priority="54" stopIfTrue="1">
      <formula>LEN(TRIM(N289))&gt;0</formula>
    </cfRule>
  </conditionalFormatting>
  <conditionalFormatting sqref="N292:P292">
    <cfRule type="notContainsBlanks" dxfId="55" priority="53" stopIfTrue="1">
      <formula>LEN(TRIM(N292))&gt;0</formula>
    </cfRule>
  </conditionalFormatting>
  <conditionalFormatting sqref="N295:P295">
    <cfRule type="notContainsBlanks" dxfId="54" priority="52" stopIfTrue="1">
      <formula>LEN(TRIM(N295))&gt;0</formula>
    </cfRule>
  </conditionalFormatting>
  <conditionalFormatting sqref="N298:P298">
    <cfRule type="notContainsBlanks" dxfId="53" priority="51" stopIfTrue="1">
      <formula>LEN(TRIM(N298))&gt;0</formula>
    </cfRule>
  </conditionalFormatting>
  <conditionalFormatting sqref="N301:P301">
    <cfRule type="notContainsBlanks" dxfId="52" priority="50" stopIfTrue="1">
      <formula>LEN(TRIM(N301))&gt;0</formula>
    </cfRule>
  </conditionalFormatting>
  <conditionalFormatting sqref="N304:P304">
    <cfRule type="notContainsBlanks" dxfId="51" priority="49" stopIfTrue="1">
      <formula>LEN(TRIM(N304))&gt;0</formula>
    </cfRule>
  </conditionalFormatting>
  <conditionalFormatting sqref="N307:P307">
    <cfRule type="notContainsBlanks" dxfId="50" priority="48" stopIfTrue="1">
      <formula>LEN(TRIM(N307))&gt;0</formula>
    </cfRule>
  </conditionalFormatting>
  <conditionalFormatting sqref="N310:P310">
    <cfRule type="notContainsBlanks" dxfId="49" priority="47" stopIfTrue="1">
      <formula>LEN(TRIM(N310))&gt;0</formula>
    </cfRule>
  </conditionalFormatting>
  <conditionalFormatting sqref="N313:P313">
    <cfRule type="notContainsBlanks" dxfId="48" priority="46" stopIfTrue="1">
      <formula>LEN(TRIM(N313))&gt;0</formula>
    </cfRule>
  </conditionalFormatting>
  <conditionalFormatting sqref="N316:P316">
    <cfRule type="notContainsBlanks" dxfId="47" priority="45" stopIfTrue="1">
      <formula>LEN(TRIM(N316))&gt;0</formula>
    </cfRule>
  </conditionalFormatting>
  <conditionalFormatting sqref="N319:P319">
    <cfRule type="notContainsBlanks" dxfId="46" priority="44" stopIfTrue="1">
      <formula>LEN(TRIM(N319))&gt;0</formula>
    </cfRule>
  </conditionalFormatting>
  <conditionalFormatting sqref="N322:P322">
    <cfRule type="notContainsBlanks" dxfId="45" priority="43" stopIfTrue="1">
      <formula>LEN(TRIM(N322))&gt;0</formula>
    </cfRule>
  </conditionalFormatting>
  <conditionalFormatting sqref="N325:P325">
    <cfRule type="notContainsBlanks" dxfId="44" priority="42" stopIfTrue="1">
      <formula>LEN(TRIM(N325))&gt;0</formula>
    </cfRule>
  </conditionalFormatting>
  <conditionalFormatting sqref="N328:P328">
    <cfRule type="notContainsBlanks" dxfId="43" priority="41" stopIfTrue="1">
      <formula>LEN(TRIM(N328))&gt;0</formula>
    </cfRule>
  </conditionalFormatting>
  <conditionalFormatting sqref="N331:P331">
    <cfRule type="notContainsBlanks" dxfId="42" priority="40" stopIfTrue="1">
      <formula>LEN(TRIM(N331))&gt;0</formula>
    </cfRule>
  </conditionalFormatting>
  <conditionalFormatting sqref="N334:P334">
    <cfRule type="notContainsBlanks" dxfId="41" priority="39" stopIfTrue="1">
      <formula>LEN(TRIM(N334))&gt;0</formula>
    </cfRule>
  </conditionalFormatting>
  <conditionalFormatting sqref="N337:P337">
    <cfRule type="notContainsBlanks" dxfId="40" priority="38" stopIfTrue="1">
      <formula>LEN(TRIM(N337))&gt;0</formula>
    </cfRule>
  </conditionalFormatting>
  <conditionalFormatting sqref="N340:P340">
    <cfRule type="notContainsBlanks" dxfId="39" priority="37" stopIfTrue="1">
      <formula>LEN(TRIM(N340))&gt;0</formula>
    </cfRule>
  </conditionalFormatting>
  <conditionalFormatting sqref="N343:P343">
    <cfRule type="notContainsBlanks" dxfId="38" priority="36" stopIfTrue="1">
      <formula>LEN(TRIM(N343))&gt;0</formula>
    </cfRule>
  </conditionalFormatting>
  <conditionalFormatting sqref="N346:P346">
    <cfRule type="notContainsBlanks" dxfId="37" priority="35" stopIfTrue="1">
      <formula>LEN(TRIM(N346))&gt;0</formula>
    </cfRule>
  </conditionalFormatting>
  <conditionalFormatting sqref="N349:P349">
    <cfRule type="notContainsBlanks" dxfId="36" priority="34" stopIfTrue="1">
      <formula>LEN(TRIM(N349))&gt;0</formula>
    </cfRule>
  </conditionalFormatting>
  <conditionalFormatting sqref="N352:P352">
    <cfRule type="notContainsBlanks" dxfId="35" priority="33" stopIfTrue="1">
      <formula>LEN(TRIM(N352))&gt;0</formula>
    </cfRule>
  </conditionalFormatting>
  <conditionalFormatting sqref="N355:P355">
    <cfRule type="notContainsBlanks" dxfId="34" priority="32" stopIfTrue="1">
      <formula>LEN(TRIM(N355))&gt;0</formula>
    </cfRule>
  </conditionalFormatting>
  <conditionalFormatting sqref="N358:P358">
    <cfRule type="notContainsBlanks" dxfId="33" priority="31" stopIfTrue="1">
      <formula>LEN(TRIM(N358))&gt;0</formula>
    </cfRule>
  </conditionalFormatting>
  <conditionalFormatting sqref="N361:P361">
    <cfRule type="notContainsBlanks" dxfId="32" priority="30" stopIfTrue="1">
      <formula>LEN(TRIM(N361))&gt;0</formula>
    </cfRule>
  </conditionalFormatting>
  <conditionalFormatting sqref="N364:P364">
    <cfRule type="notContainsBlanks" dxfId="31" priority="29" stopIfTrue="1">
      <formula>LEN(TRIM(N364))&gt;0</formula>
    </cfRule>
  </conditionalFormatting>
  <conditionalFormatting sqref="N367:P367">
    <cfRule type="notContainsBlanks" dxfId="30" priority="28" stopIfTrue="1">
      <formula>LEN(TRIM(N367))&gt;0</formula>
    </cfRule>
  </conditionalFormatting>
  <conditionalFormatting sqref="N370:P370">
    <cfRule type="notContainsBlanks" dxfId="29" priority="27" stopIfTrue="1">
      <formula>LEN(TRIM(N370))&gt;0</formula>
    </cfRule>
  </conditionalFormatting>
  <conditionalFormatting sqref="N373:P373">
    <cfRule type="notContainsBlanks" dxfId="28" priority="26" stopIfTrue="1">
      <formula>LEN(TRIM(N373))&gt;0</formula>
    </cfRule>
  </conditionalFormatting>
  <conditionalFormatting sqref="N376:P376">
    <cfRule type="notContainsBlanks" dxfId="27" priority="25" stopIfTrue="1">
      <formula>LEN(TRIM(N376))&gt;0</formula>
    </cfRule>
  </conditionalFormatting>
  <conditionalFormatting sqref="N379:P379">
    <cfRule type="notContainsBlanks" dxfId="26" priority="24" stopIfTrue="1">
      <formula>LEN(TRIM(N379))&gt;0</formula>
    </cfRule>
  </conditionalFormatting>
  <conditionalFormatting sqref="N382:P382">
    <cfRule type="notContainsBlanks" dxfId="25" priority="23" stopIfTrue="1">
      <formula>LEN(TRIM(N382))&gt;0</formula>
    </cfRule>
  </conditionalFormatting>
  <conditionalFormatting sqref="N385:P385">
    <cfRule type="notContainsBlanks" dxfId="24" priority="22" stopIfTrue="1">
      <formula>LEN(TRIM(N385))&gt;0</formula>
    </cfRule>
  </conditionalFormatting>
  <conditionalFormatting sqref="N388:P388">
    <cfRule type="notContainsBlanks" dxfId="23" priority="21" stopIfTrue="1">
      <formula>LEN(TRIM(N388))&gt;0</formula>
    </cfRule>
  </conditionalFormatting>
  <conditionalFormatting sqref="N391:P391">
    <cfRule type="notContainsBlanks" dxfId="22" priority="20" stopIfTrue="1">
      <formula>LEN(TRIM(N391))&gt;0</formula>
    </cfRule>
  </conditionalFormatting>
  <conditionalFormatting sqref="N394:P394">
    <cfRule type="notContainsBlanks" dxfId="21" priority="19" stopIfTrue="1">
      <formula>LEN(TRIM(N394))&gt;0</formula>
    </cfRule>
  </conditionalFormatting>
  <conditionalFormatting sqref="N397:P397">
    <cfRule type="notContainsBlanks" dxfId="20" priority="18" stopIfTrue="1">
      <formula>LEN(TRIM(N397))&gt;0</formula>
    </cfRule>
  </conditionalFormatting>
  <conditionalFormatting sqref="N400:P400">
    <cfRule type="notContainsBlanks" dxfId="19" priority="17" stopIfTrue="1">
      <formula>LEN(TRIM(N400))&gt;0</formula>
    </cfRule>
  </conditionalFormatting>
  <conditionalFormatting sqref="N403:P403">
    <cfRule type="notContainsBlanks" dxfId="18" priority="16" stopIfTrue="1">
      <formula>LEN(TRIM(N403))&gt;0</formula>
    </cfRule>
  </conditionalFormatting>
  <conditionalFormatting sqref="N406:P406">
    <cfRule type="notContainsBlanks" dxfId="17" priority="15" stopIfTrue="1">
      <formula>LEN(TRIM(N406))&gt;0</formula>
    </cfRule>
  </conditionalFormatting>
  <conditionalFormatting sqref="N409:P409">
    <cfRule type="notContainsBlanks" dxfId="16" priority="14" stopIfTrue="1">
      <formula>LEN(TRIM(N409))&gt;0</formula>
    </cfRule>
  </conditionalFormatting>
  <conditionalFormatting sqref="N412:P412">
    <cfRule type="notContainsBlanks" dxfId="15" priority="13" stopIfTrue="1">
      <formula>LEN(TRIM(N412))&gt;0</formula>
    </cfRule>
  </conditionalFormatting>
  <conditionalFormatting sqref="N415:P415">
    <cfRule type="notContainsBlanks" dxfId="14" priority="12" stopIfTrue="1">
      <formula>LEN(TRIM(N415))&gt;0</formula>
    </cfRule>
  </conditionalFormatting>
  <conditionalFormatting sqref="N418:P418">
    <cfRule type="notContainsBlanks" dxfId="13" priority="11" stopIfTrue="1">
      <formula>LEN(TRIM(N418))&gt;0</formula>
    </cfRule>
  </conditionalFormatting>
  <conditionalFormatting sqref="N421:P421">
    <cfRule type="notContainsBlanks" dxfId="12" priority="10" stopIfTrue="1">
      <formula>LEN(TRIM(N421))&gt;0</formula>
    </cfRule>
  </conditionalFormatting>
  <conditionalFormatting sqref="N424:P424">
    <cfRule type="notContainsBlanks" dxfId="11" priority="9" stopIfTrue="1">
      <formula>LEN(TRIM(N424))&gt;0</formula>
    </cfRule>
  </conditionalFormatting>
  <conditionalFormatting sqref="N427:P427">
    <cfRule type="notContainsBlanks" dxfId="10" priority="8" stopIfTrue="1">
      <formula>LEN(TRIM(N427))&gt;0</formula>
    </cfRule>
  </conditionalFormatting>
  <conditionalFormatting sqref="N430:P430">
    <cfRule type="notContainsBlanks" dxfId="9" priority="7" stopIfTrue="1">
      <formula>LEN(TRIM(N430))&gt;0</formula>
    </cfRule>
  </conditionalFormatting>
  <conditionalFormatting sqref="N433:P433">
    <cfRule type="notContainsBlanks" dxfId="8" priority="6" stopIfTrue="1">
      <formula>LEN(TRIM(N433))&gt;0</formula>
    </cfRule>
  </conditionalFormatting>
  <conditionalFormatting sqref="N436:P436">
    <cfRule type="notContainsBlanks" dxfId="7" priority="5" stopIfTrue="1">
      <formula>LEN(TRIM(N436))&gt;0</formula>
    </cfRule>
  </conditionalFormatting>
  <conditionalFormatting sqref="N439:P439">
    <cfRule type="notContainsBlanks" dxfId="6" priority="4" stopIfTrue="1">
      <formula>LEN(TRIM(N439))&gt;0</formula>
    </cfRule>
  </conditionalFormatting>
  <conditionalFormatting sqref="N442:P442">
    <cfRule type="notContainsBlanks" dxfId="5" priority="3" stopIfTrue="1">
      <formula>LEN(TRIM(N442))&gt;0</formula>
    </cfRule>
  </conditionalFormatting>
  <conditionalFormatting sqref="N445:P445">
    <cfRule type="notContainsBlanks" dxfId="4" priority="2" stopIfTrue="1">
      <formula>LEN(TRIM(N445))&gt;0</formula>
    </cfRule>
  </conditionalFormatting>
  <conditionalFormatting sqref="N448:P448">
    <cfRule type="notContainsBlanks" dxfId="3" priority="1" stopIfTrue="1">
      <formula>LEN(TRIM(N448))&gt;0</formula>
    </cfRule>
  </conditionalFormatting>
  <pageMargins left="0.70866141732283472" right="0.70866141732283472" top="0.78740157480314965" bottom="0.78740157480314965" header="0.31496062992125984" footer="0.31496062992125984"/>
  <pageSetup paperSize="8" scale="55" fitToHeight="0" orientation="portrait" r:id="rId1"/>
  <headerFooter alignWithMargins="0">
    <oddHeader>&amp;L&amp;"-,Kurzíva"Příloha č. 1 - Seznam žadatelů v rámci DT 1 - Podpora budování a obnovy infrastruktury obce</oddHeader>
    <oddFooter>&amp;L&amp;"-,Kurzíva"Zastupitelstvo Olomouckého kraje 29. 4. 2019                      
41. - Program obnovy venkova Olomouckého kraje 2019 - vyhodnocení
Příloha č. 1 - Seznam žadatelů v rámci DT 1 - Podpora budování a obnovy infrastruktury obce&amp;R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Machálek Miloslav</dc:creator>
  <cp:lastModifiedBy>Olivíková Jana</cp:lastModifiedBy>
  <cp:lastPrinted>2019-04-03T10:47:36Z</cp:lastPrinted>
  <dcterms:created xsi:type="dcterms:W3CDTF">2016-08-30T11:35:03Z</dcterms:created>
  <dcterms:modified xsi:type="dcterms:W3CDTF">2019-04-03T11:29:09Z</dcterms:modified>
</cp:coreProperties>
</file>