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5" windowWidth="15480" windowHeight="11250"/>
  </bookViews>
  <sheets>
    <sheet name="rekapitulace" sheetId="2" r:id="rId1"/>
    <sheet name="dotace " sheetId="1" r:id="rId2"/>
  </sheets>
  <definedNames>
    <definedName name="_xlnm.Print_Area" localSheetId="1">'dotace '!$B$1:$E$3186</definedName>
  </definedNames>
  <calcPr calcId="145621"/>
</workbook>
</file>

<file path=xl/calcChain.xml><?xml version="1.0" encoding="utf-8"?>
<calcChain xmlns="http://schemas.openxmlformats.org/spreadsheetml/2006/main">
  <c r="E39" i="2" l="1"/>
  <c r="C3179" i="1"/>
  <c r="E3175" i="1" l="1"/>
  <c r="E3174" i="1"/>
  <c r="E33" i="2" l="1"/>
  <c r="E19" i="2"/>
  <c r="E13" i="2"/>
  <c r="E3169" i="1"/>
  <c r="E38" i="2" s="1"/>
  <c r="E3152" i="1"/>
  <c r="E37" i="2" s="1"/>
  <c r="E2848" i="1"/>
  <c r="E32" i="2" s="1"/>
  <c r="E2784" i="1"/>
  <c r="E30" i="2" s="1"/>
  <c r="E2154" i="1"/>
  <c r="E15" i="2" s="1"/>
  <c r="E1598" i="1"/>
  <c r="E11" i="2" s="1"/>
  <c r="E1322" i="1"/>
  <c r="E9" i="2" s="1"/>
  <c r="E1300" i="1"/>
  <c r="E8" i="2" s="1"/>
  <c r="E885" i="1"/>
  <c r="E7" i="2" s="1"/>
  <c r="E150" i="1"/>
  <c r="E6" i="2" s="1"/>
  <c r="D3171" i="1" l="1"/>
  <c r="E2689" i="1"/>
  <c r="E27" i="2" s="1"/>
  <c r="C885" i="1" l="1"/>
  <c r="C3169" i="1"/>
  <c r="C3152" i="1"/>
  <c r="C3058" i="1"/>
  <c r="C3033" i="1"/>
  <c r="C3013" i="1"/>
  <c r="C2857" i="1"/>
  <c r="C2848" i="1"/>
  <c r="C2784" i="1"/>
  <c r="C30" i="2" s="1"/>
  <c r="C2707" i="1"/>
  <c r="C2698" i="1"/>
  <c r="C28" i="2" s="1"/>
  <c r="C2689" i="1"/>
  <c r="C27" i="2" s="1"/>
  <c r="C2676" i="1"/>
  <c r="C2663" i="1"/>
  <c r="C2641" i="1"/>
  <c r="C2450" i="1"/>
  <c r="C2386" i="1"/>
  <c r="C2336" i="1"/>
  <c r="C2322" i="1"/>
  <c r="C2314" i="1"/>
  <c r="C2304" i="1"/>
  <c r="C2267" i="1"/>
  <c r="C2192" i="1"/>
  <c r="C2154" i="1"/>
  <c r="C2047" i="1"/>
  <c r="C1631" i="1"/>
  <c r="C1614" i="1"/>
  <c r="C1598" i="1"/>
  <c r="C1366" i="1"/>
  <c r="C1322" i="1"/>
  <c r="C1300" i="1"/>
  <c r="C150" i="1"/>
  <c r="C3171" i="1" l="1"/>
  <c r="H1625" i="1" l="1"/>
  <c r="H3171" i="1" s="1"/>
  <c r="I17" i="1" l="1"/>
  <c r="I279" i="1"/>
  <c r="E1366" i="1" l="1"/>
  <c r="E10" i="2" s="1"/>
  <c r="E2304" i="1" l="1"/>
  <c r="E18" i="2" s="1"/>
  <c r="C19" i="2" l="1"/>
  <c r="E2267" i="1"/>
  <c r="E17" i="2" s="1"/>
  <c r="E2322" i="1" l="1"/>
  <c r="E20" i="2" s="1"/>
  <c r="E2663" i="1"/>
  <c r="E25" i="2" s="1"/>
  <c r="C25" i="2" l="1"/>
  <c r="C38" i="2"/>
  <c r="C37" i="2"/>
  <c r="C33" i="2"/>
  <c r="E3058" i="1"/>
  <c r="E3033" i="1"/>
  <c r="E35" i="2" s="1"/>
  <c r="E3013" i="1"/>
  <c r="E34" i="2" s="1"/>
  <c r="E2707" i="1"/>
  <c r="E29" i="2" s="1"/>
  <c r="E2698" i="1"/>
  <c r="E28" i="2" s="1"/>
  <c r="E2641" i="1"/>
  <c r="E24" i="2" s="1"/>
  <c r="E1614" i="1"/>
  <c r="E12" i="2" s="1"/>
  <c r="E2386" i="1"/>
  <c r="E22" i="2" s="1"/>
  <c r="E2450" i="1"/>
  <c r="E23" i="2" s="1"/>
  <c r="C36" i="2"/>
  <c r="C35" i="2"/>
  <c r="C34" i="2"/>
  <c r="C32" i="2"/>
  <c r="C20" i="2"/>
  <c r="C17" i="2"/>
  <c r="C15" i="2"/>
  <c r="C13" i="2"/>
  <c r="C12" i="2"/>
  <c r="C11" i="2"/>
  <c r="C10" i="2"/>
  <c r="C9" i="2"/>
  <c r="C8" i="2"/>
  <c r="C7" i="2"/>
  <c r="C6" i="2"/>
  <c r="E2047" i="1"/>
  <c r="E14" i="2" s="1"/>
  <c r="E2192" i="1"/>
  <c r="E16" i="2" s="1"/>
  <c r="E2336" i="1"/>
  <c r="E21" i="2" s="1"/>
  <c r="E2676" i="1"/>
  <c r="E26" i="2" s="1"/>
  <c r="E36" i="2" l="1"/>
  <c r="E3171" i="1"/>
  <c r="E40" i="2"/>
  <c r="C26" i="2"/>
  <c r="C18" i="2"/>
  <c r="C14" i="2"/>
  <c r="C21" i="2"/>
  <c r="C23" i="2"/>
  <c r="C29" i="2"/>
  <c r="C16" i="2"/>
  <c r="C22" i="2"/>
  <c r="C24" i="2"/>
  <c r="C40" i="2" l="1"/>
</calcChain>
</file>

<file path=xl/sharedStrings.xml><?xml version="1.0" encoding="utf-8"?>
<sst xmlns="http://schemas.openxmlformats.org/spreadsheetml/2006/main" count="3290" uniqueCount="2510">
  <si>
    <t>Příspěvky do 25 tis. Kč ( ÚZ 02 )</t>
  </si>
  <si>
    <t>Financování základních složek IZS  ( ÚZ 09 )- z rezervy hejtmana pro krizové řízení</t>
  </si>
  <si>
    <t>Ostatní příspěvky  ( ÚZ 16 )</t>
  </si>
  <si>
    <t>Program obnovy venkova  ( ÚZ 17 )</t>
  </si>
  <si>
    <t>Přebytek hospodaření Olomouckého kraje ( ÚZ 24 )</t>
  </si>
  <si>
    <t>Finanční příspěvky v oblasti sportu  ( ÚZ 105 )</t>
  </si>
  <si>
    <t>Stipendijní řád Olomouckého kraje  ( ÚZ 110 )</t>
  </si>
  <si>
    <t>Environmentální vzdělávání, výchova a osvěta (EVVO)  ( ÚZ 112 )</t>
  </si>
  <si>
    <t>Talent Olomouckého kraje ( ÚZ 114 )</t>
  </si>
  <si>
    <t>A. Dotační tituly</t>
  </si>
  <si>
    <t>B. Ostatní příspěvky</t>
  </si>
  <si>
    <t>3. Dotace na jednotky sborů dobrovolných hasičů-z rozpočtu kraje ( ÚZ 08 )</t>
  </si>
  <si>
    <t>Javorník</t>
  </si>
  <si>
    <t>Česká republika - Hasičský záchranný sbor Olomouckého kraje</t>
  </si>
  <si>
    <t>Sdružení hasičů Čech, Moravy a Slezska, Krajské sdružení hasičů Olomouckého kraje</t>
  </si>
  <si>
    <t>5. Ostatní příspěvky  ( ÚZ 16 )</t>
  </si>
  <si>
    <t>Paršovice</t>
  </si>
  <si>
    <t>6. Program obnovy venkova  ( ÚZ 17 )</t>
  </si>
  <si>
    <t>Bělá pod Pradědem</t>
  </si>
  <si>
    <t>Vidnava</t>
  </si>
  <si>
    <t>Hvozd</t>
  </si>
  <si>
    <t>Pěnčín</t>
  </si>
  <si>
    <t>Suchdol</t>
  </si>
  <si>
    <t>Vitčice</t>
  </si>
  <si>
    <t>Jívová</t>
  </si>
  <si>
    <t>Lužice</t>
  </si>
  <si>
    <t>Mladeč</t>
  </si>
  <si>
    <t>Věrovany</t>
  </si>
  <si>
    <t>Černotín</t>
  </si>
  <si>
    <t>Dolní Újezd</t>
  </si>
  <si>
    <t>Horní Újezd</t>
  </si>
  <si>
    <t>Hradčany</t>
  </si>
  <si>
    <t>Lhota</t>
  </si>
  <si>
    <t xml:space="preserve">1. Významné projekty ( ÚZ 01)  </t>
  </si>
  <si>
    <t>v Kč</t>
  </si>
  <si>
    <t>ORJ</t>
  </si>
  <si>
    <t>Příjemce</t>
  </si>
  <si>
    <t>Skutečnost</t>
  </si>
  <si>
    <t>Město Zlaté Hory</t>
  </si>
  <si>
    <t>Celkem</t>
  </si>
  <si>
    <t>Obnova staveb drobné architektury místního významu v Olomouckém kraji ( ÚZ 211 )</t>
  </si>
  <si>
    <t>Podpora kulturních aktivit v Olomouckém kraji ( ÚZ 212 )</t>
  </si>
  <si>
    <t>Financování protidrogové prevence  ( ÚZ 254 )</t>
  </si>
  <si>
    <t>Stipendia pro žáky učebních oborů  ( ÚZ 115 )</t>
  </si>
  <si>
    <t>Příspěvky divadlům a filharmoniím  ( ÚZ 200 )</t>
  </si>
  <si>
    <t>Neinvestiční dotace pro knihovny  ( ÚZ 204 )</t>
  </si>
  <si>
    <t>Obnova kulturních památek v Olomouckém kraji ( ÚZ 210 )</t>
  </si>
  <si>
    <t>Dotace na jednotky sborů dobrovolných hasičů - 
z rozpočtu kraje ( ÚZ 08 )</t>
  </si>
  <si>
    <t>Strategie integrace příslušníků romských komunit 
( UZ 408 )</t>
  </si>
  <si>
    <t>Příspěvky na hospodaření v lesích na území OK  
( ÚZ 550 )</t>
  </si>
  <si>
    <t>Příspěvky obcím OK na řešení mimoř.událostí 
 ( ÚZ 552 )</t>
  </si>
  <si>
    <t>Jeseník</t>
  </si>
  <si>
    <t>Mikulovice</t>
  </si>
  <si>
    <t>Písečná</t>
  </si>
  <si>
    <t>Skorošice</t>
  </si>
  <si>
    <t>Zlaté Hory</t>
  </si>
  <si>
    <t>Bohuslavice</t>
  </si>
  <si>
    <t>Drahany</t>
  </si>
  <si>
    <t>Klenovice na Hané</t>
  </si>
  <si>
    <t>Kostelec na Hané</t>
  </si>
  <si>
    <t>Laškov</t>
  </si>
  <si>
    <t>Mostkovice</t>
  </si>
  <si>
    <t>Němčice nad Hanou</t>
  </si>
  <si>
    <t>Plumlov</t>
  </si>
  <si>
    <t>Protivanov</t>
  </si>
  <si>
    <t>Ptení</t>
  </si>
  <si>
    <t>Rozstání</t>
  </si>
  <si>
    <t>Vrbátky</t>
  </si>
  <si>
    <t>Zdětín</t>
  </si>
  <si>
    <t>Bratrušov</t>
  </si>
  <si>
    <t>Jindřichov</t>
  </si>
  <si>
    <t>Leština</t>
  </si>
  <si>
    <t>Lukavice</t>
  </si>
  <si>
    <t>Nový Malín</t>
  </si>
  <si>
    <t>Ruda nad Moravou</t>
  </si>
  <si>
    <t>Sobotín</t>
  </si>
  <si>
    <t>Sudkov</t>
  </si>
  <si>
    <t>Hanušovice</t>
  </si>
  <si>
    <t>Libina</t>
  </si>
  <si>
    <t>Loštice</t>
  </si>
  <si>
    <t>Mohelnice</t>
  </si>
  <si>
    <t>Bílá Lhota</t>
  </si>
  <si>
    <t>Bohuňovice</t>
  </si>
  <si>
    <t>Dub nad Moravou</t>
  </si>
  <si>
    <t>Luká</t>
  </si>
  <si>
    <t>Lutín</t>
  </si>
  <si>
    <t>Náměšť na Hané</t>
  </si>
  <si>
    <t>Statutární město Olomouc</t>
  </si>
  <si>
    <t>Skrbeň</t>
  </si>
  <si>
    <t>Suchonice</t>
  </si>
  <si>
    <t>Velký Týnec</t>
  </si>
  <si>
    <t>Velký Újezd</t>
  </si>
  <si>
    <t>Lipník nad Bečvou</t>
  </si>
  <si>
    <t>Kojetín</t>
  </si>
  <si>
    <t>Tovačov</t>
  </si>
  <si>
    <t>Bělotín</t>
  </si>
  <si>
    <t>Dřevohostice</t>
  </si>
  <si>
    <t>Hustopeče nad Bečvou</t>
  </si>
  <si>
    <t>Partutovice</t>
  </si>
  <si>
    <t>Troubky</t>
  </si>
  <si>
    <t>Držovice</t>
  </si>
  <si>
    <t>4. Financování základních složek IZS  ( ÚZ 09 )- z rezervy hejtmana pro krizové řízení</t>
  </si>
  <si>
    <t>Opatovice</t>
  </si>
  <si>
    <t>Rakov</t>
  </si>
  <si>
    <t>Říkovice</t>
  </si>
  <si>
    <t>Střítež nad Ludinou</t>
  </si>
  <si>
    <t>Brodek u Konice</t>
  </si>
  <si>
    <t>Nezamyslice</t>
  </si>
  <si>
    <t>Hlubočky</t>
  </si>
  <si>
    <t>Litovel</t>
  </si>
  <si>
    <t>Štěpánov</t>
  </si>
  <si>
    <t>Troubelice</t>
  </si>
  <si>
    <t>Buk</t>
  </si>
  <si>
    <t>Horní Moštěnice</t>
  </si>
  <si>
    <t>Osek nad Bečvou</t>
  </si>
  <si>
    <t>Přestavlky</t>
  </si>
  <si>
    <t>Horská služba ČR, o.p.s.</t>
  </si>
  <si>
    <t>Městys Dřevohostice</t>
  </si>
  <si>
    <t>Celkem k použití v rozpočtu na rok 2011</t>
  </si>
  <si>
    <t>Rekapitulace</t>
  </si>
  <si>
    <t>Významné projekty (ÚZ 01)</t>
  </si>
  <si>
    <t>Grygov</t>
  </si>
  <si>
    <t>Dotační program prevence kriminality  ( ÚZ 407 )</t>
  </si>
  <si>
    <t>Prostředky z Fondu na podporu výstavby a obnovy vodohosp. infrastruktury ( ÚZ 551 )</t>
  </si>
  <si>
    <t>ORJ 02</t>
  </si>
  <si>
    <t>KF Stomix Žulová</t>
  </si>
  <si>
    <t>Městská knihovna Šumperk</t>
  </si>
  <si>
    <t>Gymnázium Šternberk</t>
  </si>
  <si>
    <t>Gymnázium Olomouc, Hejčín</t>
  </si>
  <si>
    <t>Město Staré Město</t>
  </si>
  <si>
    <t>Městská knihovna Lipník nad Bečvou</t>
  </si>
  <si>
    <t>Městské kulturní středisko Javorník</t>
  </si>
  <si>
    <t>Mikroregion Plumlovsko</t>
  </si>
  <si>
    <t>Městské kulturní středisko Konice</t>
  </si>
  <si>
    <t>Město Štíty – Turistické informační centrum</t>
  </si>
  <si>
    <t>Občanské sdružení BŘEH</t>
  </si>
  <si>
    <t>Libor Gašparovič</t>
  </si>
  <si>
    <t>Hanácká kyselka s. r. o.</t>
  </si>
  <si>
    <t>KELTSKÁ NOC, o. s.</t>
  </si>
  <si>
    <t>Město Loštice</t>
  </si>
  <si>
    <t>Rychlebské stezky, o.s.</t>
  </si>
  <si>
    <t>RNDr. Ivan Marek</t>
  </si>
  <si>
    <t>Brodek u Prostějova</t>
  </si>
  <si>
    <t>Buková</t>
  </si>
  <si>
    <t>Čechy</t>
  </si>
  <si>
    <t>Čelechovice na Hané</t>
  </si>
  <si>
    <t>Červenka</t>
  </si>
  <si>
    <t>Daskabát</t>
  </si>
  <si>
    <t>Dobromilice</t>
  </si>
  <si>
    <t>Doloplazy</t>
  </si>
  <si>
    <t>Haňovice</t>
  </si>
  <si>
    <t>Horní Štěpánov</t>
  </si>
  <si>
    <t>Hoštejn</t>
  </si>
  <si>
    <t>Hraničné Petrovice</t>
  </si>
  <si>
    <t>Hrubčice</t>
  </si>
  <si>
    <t>Konice</t>
  </si>
  <si>
    <t>Lobodice</t>
  </si>
  <si>
    <t>Loučná nad Desnou</t>
  </si>
  <si>
    <t>Majetín</t>
  </si>
  <si>
    <t>Moravský Beroun</t>
  </si>
  <si>
    <t>Olomouc</t>
  </si>
  <si>
    <t>Olšany u Prostějova</t>
  </si>
  <si>
    <t>Oskava</t>
  </si>
  <si>
    <t>Ostružná</t>
  </si>
  <si>
    <t>Petrov nad Desnou</t>
  </si>
  <si>
    <t>Postřelmov</t>
  </si>
  <si>
    <t>Prosenice</t>
  </si>
  <si>
    <t>Prostějov</t>
  </si>
  <si>
    <t>Prostějovičky</t>
  </si>
  <si>
    <t>Radslavice</t>
  </si>
  <si>
    <t>Raková u Konice</t>
  </si>
  <si>
    <t>Řídeč</t>
  </si>
  <si>
    <t>Senice na Hané</t>
  </si>
  <si>
    <t>Slatinky</t>
  </si>
  <si>
    <t>Staré Město</t>
  </si>
  <si>
    <t>Svésedlice</t>
  </si>
  <si>
    <t>Štíty</t>
  </si>
  <si>
    <t>Šubířov</t>
  </si>
  <si>
    <t>Tištín</t>
  </si>
  <si>
    <t>Uničov</t>
  </si>
  <si>
    <t>Veselíčko</t>
  </si>
  <si>
    <t>Víceměřice</t>
  </si>
  <si>
    <t>Zábřeh</t>
  </si>
  <si>
    <t>Žulová</t>
  </si>
  <si>
    <t>Oblastní spolek ČČK Olomouc</t>
  </si>
  <si>
    <t>ORJ 08</t>
  </si>
  <si>
    <t>Obec Velké Losiny</t>
  </si>
  <si>
    <t>krizové řízení 02</t>
  </si>
  <si>
    <t>Poskytnuto</t>
  </si>
  <si>
    <t>krizové řízení ORJ 02</t>
  </si>
  <si>
    <t>ORJ 02 505</t>
  </si>
  <si>
    <t>Obec Bohuňovice</t>
  </si>
  <si>
    <t>Obec Lipová - lázně</t>
  </si>
  <si>
    <t>7. Přebytek hospodaření Olomouckého kraje ( ÚZ 24 )</t>
  </si>
  <si>
    <t>9. Finanční příspěvky v oblasti sportu  ( ÚZ 105 )</t>
  </si>
  <si>
    <t>10. Stipendijní řád Olomouckého kraje  ( ÚZ 110 )</t>
  </si>
  <si>
    <t>11. Environmentální vzdělávání, výchova a osvěta (EVVO)  ( ÚZ 112 )</t>
  </si>
  <si>
    <t>12. Talent Olomouckého kraje ( ÚZ 114 )</t>
  </si>
  <si>
    <t>13. Stipendia pro žáky učebních oborů  ( ÚZ 115 )</t>
  </si>
  <si>
    <t>14. Příspěvky vysokým školám  ( ÚZ 116 )</t>
  </si>
  <si>
    <t>Přímá podpora významných kulturních akcí ( ÚZ 213 )</t>
  </si>
  <si>
    <t>Vzdělávání lékařů ( ÚZ 258 )</t>
  </si>
  <si>
    <t>Zastupování zájmů Olomouckého kraje v Bruselu         (ÚZ 508 )</t>
  </si>
  <si>
    <t>Program na podporu začínajících včelařů na území OK ( ÚZ 553 )</t>
  </si>
  <si>
    <t>Příspěvky vysokým školám  ( ÚZ 116 )</t>
  </si>
  <si>
    <t>15. Příspěvky divadlům a filharmoniím  ( ÚZ 200 )</t>
  </si>
  <si>
    <t>16. Neinvestiční dotace pro knihovny  ( ÚZ 204 )</t>
  </si>
  <si>
    <t>17. Obnova kulturních památek v Olomouckém kraji ( ÚZ 210 )</t>
  </si>
  <si>
    <t>18. Obnova staveb drobné architektury místního významu v Olomouckém kraji ( ÚZ 211 )</t>
  </si>
  <si>
    <t>19. Podpora kulturních aktivit v Olomouckém kraji ( ÚZ 212 )</t>
  </si>
  <si>
    <t>20. Přímá podpora významných kulturních akcí  ( ÚZ 213 )</t>
  </si>
  <si>
    <t>21. Financování protidrogové prevence  ( ÚZ 254 )</t>
  </si>
  <si>
    <t>Příspěvek obcím na podporu výstavby cyklostezek  ( ÚZ 605 )</t>
  </si>
  <si>
    <t>11. Příspěvky a dotace poskytnuté z rozpočtu Olomouckého kraje v roce 2012</t>
  </si>
  <si>
    <t>Vráceno  v roce 2013</t>
  </si>
  <si>
    <t xml:space="preserve">Sdružení hasičů Čech, Moravy a Slezska, Krajské Sdružení hasičů Olomouckého kraje, </t>
  </si>
  <si>
    <t>Sportovní klub při Hasičském záchranném sboru Olomouckého kraje</t>
  </si>
  <si>
    <t>RALLYE REJVÍZ, o. s.</t>
  </si>
  <si>
    <t>Místní skupina ČČK Olomouc-Řepčín</t>
  </si>
  <si>
    <t xml:space="preserve">Altis ski tour o.s. </t>
  </si>
  <si>
    <t>KČT - oblast Olomoucký kraj</t>
  </si>
  <si>
    <t>OLGK</t>
  </si>
  <si>
    <t>Jeseníky - Sdružení cestovního ruchu</t>
  </si>
  <si>
    <t xml:space="preserve">ORJ 02 </t>
  </si>
  <si>
    <t>Na jedné lodi</t>
  </si>
  <si>
    <t>2. Příspěvky do 30 tis. Kč ( ÚZ 02 )</t>
  </si>
  <si>
    <t>FO - Mgr. Marcela Vystrčilová</t>
  </si>
  <si>
    <t>Asociace pož. sportu</t>
  </si>
  <si>
    <t>ČČK Prostějov</t>
  </si>
  <si>
    <t>MHJ - HS Císařov</t>
  </si>
  <si>
    <t>MHJ- okr. výbor Přerov</t>
  </si>
  <si>
    <t>OSH ČMS Olomouc</t>
  </si>
  <si>
    <t>SDH Benkov</t>
  </si>
  <si>
    <t>SDH Bezuchov</t>
  </si>
  <si>
    <t>SDH Bohuslavice</t>
  </si>
  <si>
    <t>SDH Bratrušov</t>
  </si>
  <si>
    <t>SDH Čechovice</t>
  </si>
  <si>
    <t>SDH Dolní Libina</t>
  </si>
  <si>
    <t>SDH Dub n. Moravou</t>
  </si>
  <si>
    <t>SDH Dubicko</t>
  </si>
  <si>
    <t>SDH Haňovice</t>
  </si>
  <si>
    <t>SDH Hluzov</t>
  </si>
  <si>
    <t>SDH Horní Újezd</t>
  </si>
  <si>
    <t>SDH Hostice</t>
  </si>
  <si>
    <t>SDH Hrabišín</t>
  </si>
  <si>
    <t>SDH Hrabová</t>
  </si>
  <si>
    <t>SDH Chválkovice</t>
  </si>
  <si>
    <t>SDH Ješov</t>
  </si>
  <si>
    <t>SDH Klokočí</t>
  </si>
  <si>
    <t>SDH Klopina</t>
  </si>
  <si>
    <t>SDH Kolšov</t>
  </si>
  <si>
    <t>SDH Konice</t>
  </si>
  <si>
    <t>SDH Kostelec na Hané</t>
  </si>
  <si>
    <t>SDH Křenůvky</t>
  </si>
  <si>
    <t>SDH Lipová</t>
  </si>
  <si>
    <t>SDH Loštice</t>
  </si>
  <si>
    <t>SDH Loučná nad Desnou</t>
  </si>
  <si>
    <t>SDH Luká</t>
  </si>
  <si>
    <t>SDH Majetín</t>
  </si>
  <si>
    <t>SDH Měrotín</t>
  </si>
  <si>
    <t>SDH Mladeč</t>
  </si>
  <si>
    <t>SDH Náměšť na Hané</t>
  </si>
  <si>
    <t>SDH Němčice nad Hanou</t>
  </si>
  <si>
    <t>SDH Nemrlov</t>
  </si>
  <si>
    <t>SDH Niva</t>
  </si>
  <si>
    <t>SDH Nová Dědina</t>
  </si>
  <si>
    <t>SDH Nový Malín</t>
  </si>
  <si>
    <t>SDH Olomouc - Černovír</t>
  </si>
  <si>
    <t>SDH Olomouc - Holice</t>
  </si>
  <si>
    <t>SDH Olomouc - Topolany</t>
  </si>
  <si>
    <t>SDH Opatovice</t>
  </si>
  <si>
    <t>SDH Oplocany</t>
  </si>
  <si>
    <t>SDH Oprostovice</t>
  </si>
  <si>
    <t>SDH Osek nad Bečvou</t>
  </si>
  <si>
    <t>SDH Paršovice</t>
  </si>
  <si>
    <t>SDH Postřelmůvek</t>
  </si>
  <si>
    <t>SDH Radíkov</t>
  </si>
  <si>
    <t>SDH Radkova Lhota</t>
  </si>
  <si>
    <t>SDH Radotín</t>
  </si>
  <si>
    <t>SDH Radslavice</t>
  </si>
  <si>
    <t>SDH Rájec</t>
  </si>
  <si>
    <t>SDH Rouské</t>
  </si>
  <si>
    <t>SDH Střítež nad Ludinou</t>
  </si>
  <si>
    <t>SDH Svésedlice</t>
  </si>
  <si>
    <t>SDH Temenice</t>
  </si>
  <si>
    <t>SDH Těšetice</t>
  </si>
  <si>
    <t>SDH Troubky</t>
  </si>
  <si>
    <t>SDH Třeština</t>
  </si>
  <si>
    <t>SDH Tučín</t>
  </si>
  <si>
    <t>SDH Újezd u Uničova</t>
  </si>
  <si>
    <t>SDH Ústí</t>
  </si>
  <si>
    <t>SDh v Bílé Vodě</t>
  </si>
  <si>
    <t>SDH v Břevenci</t>
  </si>
  <si>
    <t>SDH v České Vsi</t>
  </si>
  <si>
    <t>SDH v Droždíně</t>
  </si>
  <si>
    <t>SDH v Horní Sukolomi</t>
  </si>
  <si>
    <t>SDH v Kobylé</t>
  </si>
  <si>
    <t>SDH v Loučanech</t>
  </si>
  <si>
    <t>SDH v Nové Hradečné</t>
  </si>
  <si>
    <t>SDH v Odrlicích</t>
  </si>
  <si>
    <t>SDH v Pískově</t>
  </si>
  <si>
    <t>SDH v Přáslavicích</t>
  </si>
  <si>
    <t>SDH v Ratajích</t>
  </si>
  <si>
    <t>SDH v Rejvíz</t>
  </si>
  <si>
    <t>SDH v Řídeči</t>
  </si>
  <si>
    <t>SDH v Troubelicích</t>
  </si>
  <si>
    <t>SDH v Uhelné</t>
  </si>
  <si>
    <t>SDH Václavov</t>
  </si>
  <si>
    <t>SDH ve Slatinicích</t>
  </si>
  <si>
    <t>SDH ve Staré Červené Vodě</t>
  </si>
  <si>
    <t>SDH ve Střelicích</t>
  </si>
  <si>
    <t>SDH ve Štarnově</t>
  </si>
  <si>
    <t>SDH ve Štěpánově</t>
  </si>
  <si>
    <t>SDH ve Velkém Újezdě</t>
  </si>
  <si>
    <t>SDH ve Velkých Kuněticích</t>
  </si>
  <si>
    <t>SDH ve Vidnavě</t>
  </si>
  <si>
    <t>SDH ve Vlčicích</t>
  </si>
  <si>
    <t>SDH Velká Kraš</t>
  </si>
  <si>
    <t>SDH Velký Týnec</t>
  </si>
  <si>
    <t>SDH Vernířovice</t>
  </si>
  <si>
    <t>SDH Výkleky</t>
  </si>
  <si>
    <t>SDH Vysoká</t>
  </si>
  <si>
    <t>SDH Žárová</t>
  </si>
  <si>
    <t>SH ČMS - okrsek Příkazy</t>
  </si>
  <si>
    <t>SH ČMS - SDH Ludéřov</t>
  </si>
  <si>
    <t>SH ČMS Dobrochov</t>
  </si>
  <si>
    <t>SH ČMS Doloplazy</t>
  </si>
  <si>
    <t>SH ČMS Držovice</t>
  </si>
  <si>
    <t>SH ČMS Hamry</t>
  </si>
  <si>
    <t>SH ČMS Hanácký okrsek</t>
  </si>
  <si>
    <t>SH ČMS Hvozd</t>
  </si>
  <si>
    <t>SH ČMS Kelčice</t>
  </si>
  <si>
    <t>SH ČMS Lutotín</t>
  </si>
  <si>
    <t>SH ČMS Nová Dědina</t>
  </si>
  <si>
    <t>SH ČMS okrsek Uničov</t>
  </si>
  <si>
    <t>SH ČMS Polomí</t>
  </si>
  <si>
    <t>SH ČMS Raková</t>
  </si>
  <si>
    <t xml:space="preserve">SH ČMS SDH Medlov </t>
  </si>
  <si>
    <t>SH ČMS SDH Zdětín</t>
  </si>
  <si>
    <t>SH ČMS Senice na Hané</t>
  </si>
  <si>
    <t>SH ČMS Určice</t>
  </si>
  <si>
    <t>SH ČMS Věžky</t>
  </si>
  <si>
    <t>SH ČMS Víceměřice</t>
  </si>
  <si>
    <t>SH ČMS Vrahovice</t>
  </si>
  <si>
    <t>SK - HZS OK</t>
  </si>
  <si>
    <t>VTNP - PTP Brno</t>
  </si>
  <si>
    <t>Babice</t>
  </si>
  <si>
    <t>Bedihošť</t>
  </si>
  <si>
    <t>Bělkovice-Lašťany</t>
  </si>
  <si>
    <t>Bernartice</t>
  </si>
  <si>
    <t>Bezuchov</t>
  </si>
  <si>
    <t>Bílá Voda</t>
  </si>
  <si>
    <t>Bílovice-Lutotín</t>
  </si>
  <si>
    <t>Blatec</t>
  </si>
  <si>
    <t>Bludov</t>
  </si>
  <si>
    <t>Bohuslávky</t>
  </si>
  <si>
    <t>Bochoř</t>
  </si>
  <si>
    <t>Bouzov</t>
  </si>
  <si>
    <t>Branná</t>
  </si>
  <si>
    <t>Brníčko</t>
  </si>
  <si>
    <t>Brodek u Přerova</t>
  </si>
  <si>
    <t>Březsko</t>
  </si>
  <si>
    <t>Bušín</t>
  </si>
  <si>
    <t>Císařov</t>
  </si>
  <si>
    <t>Citov</t>
  </si>
  <si>
    <t>Čehovice</t>
  </si>
  <si>
    <t>Čechy pod Kosířem</t>
  </si>
  <si>
    <t>Čelčice</t>
  </si>
  <si>
    <t>Černá Voda</t>
  </si>
  <si>
    <t>Česká Ves</t>
  </si>
  <si>
    <t>Dlouhá Loučka</t>
  </si>
  <si>
    <t>Dlouhomilov</t>
  </si>
  <si>
    <t>Dobrčice</t>
  </si>
  <si>
    <t>Domašov nad Bystřicí</t>
  </si>
  <si>
    <t>Domaželice</t>
  </si>
  <si>
    <t>Drahanovice</t>
  </si>
  <si>
    <t>Dřevnovice</t>
  </si>
  <si>
    <t>Dubicko</t>
  </si>
  <si>
    <t>Dzbel</t>
  </si>
  <si>
    <t>Horní Loděnice</t>
  </si>
  <si>
    <t>Horní Nětčice</t>
  </si>
  <si>
    <t>Horní Studénky</t>
  </si>
  <si>
    <t>Horní Těšice</t>
  </si>
  <si>
    <t>Hrabišín</t>
  </si>
  <si>
    <t>Hrabová</t>
  </si>
  <si>
    <t>Hrabůvka</t>
  </si>
  <si>
    <t>Hradec- Nová Ves</t>
  </si>
  <si>
    <t>Hranice</t>
  </si>
  <si>
    <t>Huzová</t>
  </si>
  <si>
    <t>Cholina</t>
  </si>
  <si>
    <t>Ivaň</t>
  </si>
  <si>
    <t>Jakubovice</t>
  </si>
  <si>
    <t>Jezernice</t>
  </si>
  <si>
    <t>Kamenná</t>
  </si>
  <si>
    <t>Klokočí</t>
  </si>
  <si>
    <t>Klopina</t>
  </si>
  <si>
    <t>Kolšov</t>
  </si>
  <si>
    <t>Koválovice-Osíčany</t>
  </si>
  <si>
    <t>Kožušany-Tážaly</t>
  </si>
  <si>
    <t>Kralice na Hané</t>
  </si>
  <si>
    <t>Krumsín</t>
  </si>
  <si>
    <t>Křelov-Břuchotín</t>
  </si>
  <si>
    <t>Křenovice</t>
  </si>
  <si>
    <t>Lazníky</t>
  </si>
  <si>
    <t>Lipinka</t>
  </si>
  <si>
    <t>Lipová</t>
  </si>
  <si>
    <t xml:space="preserve">Lipová </t>
  </si>
  <si>
    <t>Litovel-Tři Dvory</t>
  </si>
  <si>
    <t>Loučany</t>
  </si>
  <si>
    <t>Ludmírov</t>
  </si>
  <si>
    <t>Lutín-Třebčín</t>
  </si>
  <si>
    <t>Malé Hradisko</t>
  </si>
  <si>
    <t>Maletín</t>
  </si>
  <si>
    <t>Malhotice</t>
  </si>
  <si>
    <t>Medlov</t>
  </si>
  <si>
    <t>Měrotín</t>
  </si>
  <si>
    <t>Měrovice nad Hanou</t>
  </si>
  <si>
    <t>Mikulovice-Široký Brod</t>
  </si>
  <si>
    <t>Milenov</t>
  </si>
  <si>
    <t>Milotice nad Bečvou</t>
  </si>
  <si>
    <t>Mírov</t>
  </si>
  <si>
    <t>Moravičany</t>
  </si>
  <si>
    <t>Náklo</t>
  </si>
  <si>
    <t>Nelešovice</t>
  </si>
  <si>
    <t>Niva</t>
  </si>
  <si>
    <t>Norberčany</t>
  </si>
  <si>
    <t>Obědkovice</t>
  </si>
  <si>
    <t>Ochoz</t>
  </si>
  <si>
    <t>Olomouc-Chomoutov</t>
  </si>
  <si>
    <t>Olšany</t>
  </si>
  <si>
    <t>Olšovec</t>
  </si>
  <si>
    <t>Oplocany</t>
  </si>
  <si>
    <t>Palonín</t>
  </si>
  <si>
    <t>Pavlovice</t>
  </si>
  <si>
    <t>Pivín</t>
  </si>
  <si>
    <t>Polom</t>
  </si>
  <si>
    <t>Prostějov-Vrahovice</t>
  </si>
  <si>
    <t>Provodovice</t>
  </si>
  <si>
    <t>Přemyslovice</t>
  </si>
  <si>
    <t>Radíkov</t>
  </si>
  <si>
    <t>Radkova Lhota</t>
  </si>
  <si>
    <t>Radkovy</t>
  </si>
  <si>
    <t>Radotín</t>
  </si>
  <si>
    <t>Rájec</t>
  </si>
  <si>
    <t>Rouské</t>
  </si>
  <si>
    <t>Seloutky</t>
  </si>
  <si>
    <t>Senička</t>
  </si>
  <si>
    <t>Skalička</t>
  </si>
  <si>
    <t>Skalka</t>
  </si>
  <si>
    <t>Skorošice-Nýznerov</t>
  </si>
  <si>
    <t>Slavětín</t>
  </si>
  <si>
    <t>Smržice</t>
  </si>
  <si>
    <t>Soběchleby</t>
  </si>
  <si>
    <t>Sobíšky</t>
  </si>
  <si>
    <t>Stará Červená Voda</t>
  </si>
  <si>
    <t>Stará Ves</t>
  </si>
  <si>
    <t>Střeň</t>
  </si>
  <si>
    <t>Supíkovice</t>
  </si>
  <si>
    <t>Svébohov</t>
  </si>
  <si>
    <t>Šišma</t>
  </si>
  <si>
    <t>Štarnov</t>
  </si>
  <si>
    <t>Šumvald</t>
  </si>
  <si>
    <t>Těšetice</t>
  </si>
  <si>
    <t>Těšetice-Rataje</t>
  </si>
  <si>
    <t>Třeština</t>
  </si>
  <si>
    <t>Týn nad Bečvou</t>
  </si>
  <si>
    <t>Určice</t>
  </si>
  <si>
    <t>Úsov</t>
  </si>
  <si>
    <t>Ústín</t>
  </si>
  <si>
    <t>Vápenná</t>
  </si>
  <si>
    <t>Velká Bystřice</t>
  </si>
  <si>
    <t>Velké Kunětice</t>
  </si>
  <si>
    <t>Velké Losiny</t>
  </si>
  <si>
    <t>Vernířovice</t>
  </si>
  <si>
    <t>Věrovany-Nenakonice</t>
  </si>
  <si>
    <t>Věžky</t>
  </si>
  <si>
    <t>Vikýřovice</t>
  </si>
  <si>
    <t>Vlčice</t>
  </si>
  <si>
    <t>Vranovice-Kelčice</t>
  </si>
  <si>
    <t>Vrchoslavice</t>
  </si>
  <si>
    <t>Vřesovice</t>
  </si>
  <si>
    <t>Zámrsky</t>
  </si>
  <si>
    <t>Zvole</t>
  </si>
  <si>
    <t>Želatovice</t>
  </si>
  <si>
    <t>Želeč</t>
  </si>
  <si>
    <t>Žerotín</t>
  </si>
  <si>
    <t>EverLift spol. s r.o.</t>
  </si>
  <si>
    <t>Obec Slatnice</t>
  </si>
  <si>
    <t>Obec Sotobín</t>
  </si>
  <si>
    <t>MARINE Life s.r.o.</t>
  </si>
  <si>
    <t>krizové řízení  02</t>
  </si>
  <si>
    <t>Česká republika - Krajské ředitelství policie Olomouckého kraje</t>
  </si>
  <si>
    <t>Okresní sdružení hasičů  ČMS Olomouc</t>
  </si>
  <si>
    <t>Hájk-Kozlanský HAK s.r.o.</t>
  </si>
  <si>
    <t>Střední Morava - Sdružení cestovního ruchu, IČ 75087057, čl. příspěvek</t>
  </si>
  <si>
    <t>Střední Morava - Sdružení cestovního ruchu, IČ 75087057 - SM-tur. destinace II, příspěvek</t>
  </si>
  <si>
    <t>Střední Morava - Sdružení cestovního ruchu, IČ 75087057 - SM - tur. destinace II půjčka</t>
  </si>
  <si>
    <t>Jeseníky - Sdružení cestovního ruchu, IČ 68923244, čl. příspěvek</t>
  </si>
  <si>
    <t>Top race team</t>
  </si>
  <si>
    <t>Kulturní Olomouc o. p. s.</t>
  </si>
  <si>
    <t>Rozvoj adrenalinových sportů a kultury Jeseník, o. s.</t>
  </si>
  <si>
    <t>Městská kulturní zařízení Jeseník, příspěvková organizace</t>
  </si>
  <si>
    <t>Muzeum Komenského v Přerově, příspěvková organizace</t>
  </si>
  <si>
    <t>Městská kulturní zařízení, p.o. Šternberk</t>
  </si>
  <si>
    <t>Městys Náměšť na Hané</t>
  </si>
  <si>
    <t>Městské kulturní středisko Kojetín</t>
  </si>
  <si>
    <t>Priessnitzovy léčebné lázně, a.s.</t>
  </si>
  <si>
    <t>Zábřežská kulturní s.r.o.</t>
  </si>
  <si>
    <t>Městská knihovna Hranice</t>
  </si>
  <si>
    <t>Rychlebské stezky</t>
  </si>
  <si>
    <t>MAS Horní Pomoraví o.p.s.</t>
  </si>
  <si>
    <t>Mohelnické kulturní centrum s.r.o.</t>
  </si>
  <si>
    <t>Paraklub Jeseník,  O.S.</t>
  </si>
  <si>
    <t>Taťána Jonasová</t>
  </si>
  <si>
    <t xml:space="preserve">Gymnázium Šternberk </t>
  </si>
  <si>
    <t>SRP ZUŠ Vidnava</t>
  </si>
  <si>
    <t xml:space="preserve">Pedagogická fakulta Univerzity Palackého </t>
  </si>
  <si>
    <t>Vědecká knihovna v Olomouci</t>
  </si>
  <si>
    <t>Mateřská škola Mikulovice</t>
  </si>
  <si>
    <t>Obec Bělotín</t>
  </si>
  <si>
    <t>Sbor dobrovolných hasičů Vidnava</t>
  </si>
  <si>
    <t>Junák - svaz skautů a skautek ČR, stř.Velký Týnec</t>
  </si>
  <si>
    <t>CARITAS - Vyšší odb.škola sociální Ol.</t>
  </si>
  <si>
    <t>Hranická rozvojová agentura</t>
  </si>
  <si>
    <t>ORJ 02 501</t>
  </si>
  <si>
    <t>ORJ 02 503</t>
  </si>
  <si>
    <t>ORJ 02 504</t>
  </si>
  <si>
    <t>ORJ 02 511</t>
  </si>
  <si>
    <t>ORJ 02 512</t>
  </si>
  <si>
    <t>ORJ 02 513</t>
  </si>
  <si>
    <t>Středočeský kraj - pronájem kanceláře Brusel</t>
  </si>
  <si>
    <t>ORJ 03</t>
  </si>
  <si>
    <t>MAS Moravská cesta o.s.</t>
  </si>
  <si>
    <t>MAS Horní Pomoraví, o.p.s.</t>
  </si>
  <si>
    <t>Olomoucký klastr inovací</t>
  </si>
  <si>
    <t>MAS Rozvojové partnerství Regionu Hranicko o.s.</t>
  </si>
  <si>
    <t>Ing. Pavel Stonawský</t>
  </si>
  <si>
    <t>Okresní agrární komora Šumperk</t>
  </si>
  <si>
    <t>Gymníázium Hejčín</t>
  </si>
  <si>
    <t>Obec Černá Voda</t>
  </si>
  <si>
    <t xml:space="preserve">Obec Uhelná </t>
  </si>
  <si>
    <t>Obec Velká Kraš</t>
  </si>
  <si>
    <t>Obec Ruda nad Moravou</t>
  </si>
  <si>
    <t>Obec Náklo</t>
  </si>
  <si>
    <t>Obec Radslavice</t>
  </si>
  <si>
    <t>Obec Veselíčko</t>
  </si>
  <si>
    <t>Škola obnovy venkova OK,o.p.s.</t>
  </si>
  <si>
    <t>Euroregion Pomezí Čech, Moravy a Kladska - Euroregion Glacensis</t>
  </si>
  <si>
    <t>Euroregion Praděd</t>
  </si>
  <si>
    <t>Regionální letiště Přerov, a.s.</t>
  </si>
  <si>
    <t>Regionální agentura pro rozvoj Stř. Moravy</t>
  </si>
  <si>
    <t>POV 2012 Bernartice</t>
  </si>
  <si>
    <t>POV 2012 Bílá Voda</t>
  </si>
  <si>
    <t>POV 2012 Černá Voda</t>
  </si>
  <si>
    <t>POV 2012 Hradec Nová Ves</t>
  </si>
  <si>
    <t>POV 2012 Ostružná</t>
  </si>
  <si>
    <t>POV 2012 Písečná</t>
  </si>
  <si>
    <t>POV 2012 Skorošice</t>
  </si>
  <si>
    <t>POV 2012 Stará Červená Voda</t>
  </si>
  <si>
    <t>POV 2012 Supíkovice</t>
  </si>
  <si>
    <t>POV 2012 Uhelná</t>
  </si>
  <si>
    <t>POV 2012 Vápenná</t>
  </si>
  <si>
    <t>POV 2012 Velké Kunětice</t>
  </si>
  <si>
    <t>POV 2012 Vidnava</t>
  </si>
  <si>
    <t>POV 2012 Vlčice</t>
  </si>
  <si>
    <t>POV 2012 Svazek obcí mikroregionu Žulovska</t>
  </si>
  <si>
    <t>POV 2012 Mikroregion Zlatohorsko</t>
  </si>
  <si>
    <t>POV 2012 Sdružení obcí mikroreg. Javornicko</t>
  </si>
  <si>
    <t>Sdružení obcí mikroregionu Javornicko</t>
  </si>
  <si>
    <t>POV 2012 Brodek u Konice</t>
  </si>
  <si>
    <t>POV 2012 Brodek u Prostějova</t>
  </si>
  <si>
    <t>POV 2012 Březsko</t>
  </si>
  <si>
    <t xml:space="preserve"> POV 2012 Čehovice</t>
  </si>
  <si>
    <t>POV 2012 Čelechovice na Hané</t>
  </si>
  <si>
    <t>POV 2012 Drahany</t>
  </si>
  <si>
    <t>POV 2012 Dzbel</t>
  </si>
  <si>
    <t>POV 2012 Horní Štepánov</t>
  </si>
  <si>
    <t>POV 2012 Horní Štěpánov</t>
  </si>
  <si>
    <t>POV 2012 Hrdibořice</t>
  </si>
  <si>
    <t>POV 2012 Hruška</t>
  </si>
  <si>
    <t>POV 2012 Hvozd</t>
  </si>
  <si>
    <t>POV 2012 Jesenec</t>
  </si>
  <si>
    <t>POV 2012 Kladky</t>
  </si>
  <si>
    <t>POV 2012 Kralice na Hané</t>
  </si>
  <si>
    <t>POV 2012 Krumsín</t>
  </si>
  <si>
    <t>POV 2012 Laškov</t>
  </si>
  <si>
    <t>POV 2012 Lipová</t>
  </si>
  <si>
    <t>POV 2012 Ludmírov</t>
  </si>
  <si>
    <t>POV 2012 Malé Hradisko</t>
  </si>
  <si>
    <t>POV 2012 Mořice</t>
  </si>
  <si>
    <t>POV 2012 Myslejovice</t>
  </si>
  <si>
    <t>POV 2012 Niva</t>
  </si>
  <si>
    <t>POV 2012 Obědkovice</t>
  </si>
  <si>
    <t>POV 2012 Ohrozim</t>
  </si>
  <si>
    <t>POV 2012 Ochoz</t>
  </si>
  <si>
    <t>POV 2012 Prostějovičky</t>
  </si>
  <si>
    <t>POV 2012 Ptení</t>
  </si>
  <si>
    <t>POV 2012 Rakůvka</t>
  </si>
  <si>
    <t xml:space="preserve"> POV 2012 Rozstání</t>
  </si>
  <si>
    <t>POV 2012 Seloutky</t>
  </si>
  <si>
    <t>POV 2012 Slatinky</t>
  </si>
  <si>
    <t>POV 2012 Stařechovice</t>
  </si>
  <si>
    <t>POV 2012 Stínava</t>
  </si>
  <si>
    <t>POV 2012 Šubířov</t>
  </si>
  <si>
    <t>POV 2012 Tvorovice</t>
  </si>
  <si>
    <t>POV 2012 Víceměřice</t>
  </si>
  <si>
    <t>POV 2012 Vicov</t>
  </si>
  <si>
    <t>POV 2012 Vincencov</t>
  </si>
  <si>
    <t>POV 2012 Želeč</t>
  </si>
  <si>
    <t>POV 2012 Bohuslavice</t>
  </si>
  <si>
    <t>POV 2012 Bratrušov</t>
  </si>
  <si>
    <t>POV 2012 Dlouhomilov</t>
  </si>
  <si>
    <t>POV 2012 Dolní Studénky</t>
  </si>
  <si>
    <t>POV 2012 Horní Studénky</t>
  </si>
  <si>
    <t>POV 2012 Hrabišín</t>
  </si>
  <si>
    <t>POV 2012 Hrabová</t>
  </si>
  <si>
    <t>POV 2012 Hynčina</t>
  </si>
  <si>
    <t>POV 2012 Jindřichov</t>
  </si>
  <si>
    <t>POV 2012 Kamenná</t>
  </si>
  <si>
    <t>POV 2012 Leština</t>
  </si>
  <si>
    <t>POV 2012 Loučná nad Desnou</t>
  </si>
  <si>
    <t>POV 2012 Malá Morava</t>
  </si>
  <si>
    <t>POV 2012 Mírov</t>
  </si>
  <si>
    <t>POV 2012 Oskava</t>
  </si>
  <si>
    <t>POV 2012 Písařov</t>
  </si>
  <si>
    <t>POV 2012 Postřelmůvek</t>
  </si>
  <si>
    <t>POV 2012 Rohle</t>
  </si>
  <si>
    <t>POV 2012 Rovensko</t>
  </si>
  <si>
    <t>POV 2012 Sobotín</t>
  </si>
  <si>
    <t>POV 2012 Staré Město</t>
  </si>
  <si>
    <t>POV 2012 Svébohov</t>
  </si>
  <si>
    <t>POV 2012 Třeština</t>
  </si>
  <si>
    <t>POV 2012 Úsov</t>
  </si>
  <si>
    <t>POV 2012 Vernířovice</t>
  </si>
  <si>
    <t>POV 2012 Zborov</t>
  </si>
  <si>
    <t>POV 2012 Svazek obcí regionu Ruda</t>
  </si>
  <si>
    <t>POV 2012 Svazek obcí mikroreg.Mohelnicko</t>
  </si>
  <si>
    <t>POV 2012 Svazek obcí mikroreg. Zábřežsko</t>
  </si>
  <si>
    <t>POV 2012 Petrov nad Desnou</t>
  </si>
  <si>
    <t>POV 2012 Bílá Lhota</t>
  </si>
  <si>
    <t>POV 2012 Bílsko</t>
  </si>
  <si>
    <t>POV 2012 Bystročice</t>
  </si>
  <si>
    <t>POV 2012 Domašov nad Bystřicí</t>
  </si>
  <si>
    <t>POV 2012 Domašov u Šternberka</t>
  </si>
  <si>
    <t>POV 2012 Dub nad Moravou</t>
  </si>
  <si>
    <t>POVv 2012 Jívová</t>
  </si>
  <si>
    <t>POV 2012 Komárov</t>
  </si>
  <si>
    <t>POV 2012 Krčmaň</t>
  </si>
  <si>
    <t>POV 2012 Liboš</t>
  </si>
  <si>
    <t>POV 2012 Lipina</t>
  </si>
  <si>
    <t>POV 2012 Loučany</t>
  </si>
  <si>
    <t>POV 2012 Loučka</t>
  </si>
  <si>
    <t>POV 2012 Luká</t>
  </si>
  <si>
    <t>POV 2012 Medlov</t>
  </si>
  <si>
    <t>POV 2012 Mladějovice</t>
  </si>
  <si>
    <t>POV 2012 Náklo</t>
  </si>
  <si>
    <t>POV 2012 Paseka</t>
  </si>
  <si>
    <t>POV 2012 Přáslavice</t>
  </si>
  <si>
    <t>POV 2012 Příkazy</t>
  </si>
  <si>
    <t>POV 2012 Řídeč</t>
  </si>
  <si>
    <t>POV 2012 Senice na Hané</t>
  </si>
  <si>
    <t>POV 2012 Senička</t>
  </si>
  <si>
    <t>POV 2012 Slavětín</t>
  </si>
  <si>
    <t>POV 2012 Střeň</t>
  </si>
  <si>
    <t>POV 2012 Tovéř</t>
  </si>
  <si>
    <t>POV 2012 Tršice</t>
  </si>
  <si>
    <t>POV 2012 Újezd</t>
  </si>
  <si>
    <t>POV 2012 Ústín</t>
  </si>
  <si>
    <t>POV 2012 Vilémov</t>
  </si>
  <si>
    <t>POV 2012 Želechovice</t>
  </si>
  <si>
    <t>POV 2012 Sdružení obcí mikroregionu Království</t>
  </si>
  <si>
    <t>POV 2012 Beňov</t>
  </si>
  <si>
    <t>POV 2012 Býškovice</t>
  </si>
  <si>
    <t>POV 2012 Buk</t>
  </si>
  <si>
    <t>POV 2012 Císařov</t>
  </si>
  <si>
    <t>POV 2012 Citov</t>
  </si>
  <si>
    <t>POV 2012 Čelechovice</t>
  </si>
  <si>
    <t>POV 2012 Domaželice</t>
  </si>
  <si>
    <t>POV 2012 Dolní Nětčice</t>
  </si>
  <si>
    <t>POV 2012 Dolní Újezd</t>
  </si>
  <si>
    <t>POV 2012 Hlinsko</t>
  </si>
  <si>
    <t>POV 2012 Horní Nětčice</t>
  </si>
  <si>
    <t>POV 2012 Horní Těšice</t>
  </si>
  <si>
    <t>POV 2012 Hrabůvka</t>
  </si>
  <si>
    <t>POV 2012 Hradčany</t>
  </si>
  <si>
    <t>POV 2012 Jezernice</t>
  </si>
  <si>
    <t>POV 2012 Křtomil</t>
  </si>
  <si>
    <t>POV 2012 Malhotice</t>
  </si>
  <si>
    <t>POV 2012 Měrovice nad Hanou</t>
  </si>
  <si>
    <t>POV 2012 Milenov</t>
  </si>
  <si>
    <t>POV 2012 Milotice nad Bečvou</t>
  </si>
  <si>
    <t>POV 2012 Nelešovice</t>
  </si>
  <si>
    <t>POV 2012 Oprostovice</t>
  </si>
  <si>
    <t>POV 2012 Paršovice</t>
  </si>
  <si>
    <t>POV 2012 Partutovice</t>
  </si>
  <si>
    <t>POV 2012 Polkovice</t>
  </si>
  <si>
    <t>POV 2012 Prosenice</t>
  </si>
  <si>
    <t>POV 2012 Přestavlky</t>
  </si>
  <si>
    <t>POV 2012 Radkovy</t>
  </si>
  <si>
    <t>POV 2012 Střítež nad Ludinou</t>
  </si>
  <si>
    <t>POV 2012 Sušice</t>
  </si>
  <si>
    <t>POV 2012 Špičky</t>
  </si>
  <si>
    <t>POV 2012 Turovice</t>
  </si>
  <si>
    <t>POV 2012 Týn nad Bečvou</t>
  </si>
  <si>
    <t>POV 2012 Uhřičice</t>
  </si>
  <si>
    <t>POV 2012 Veselíčko</t>
  </si>
  <si>
    <t>POV 2012 Zámrsky</t>
  </si>
  <si>
    <t>POV 2012 Žákovice</t>
  </si>
  <si>
    <t>POV 2012 Želatovice</t>
  </si>
  <si>
    <t>POV 2012 DSO mikroreg. Záhoří-Helfštýn</t>
  </si>
  <si>
    <t>POV 2012 Sdružení obcí mikroreg. Dolek</t>
  </si>
  <si>
    <t>POV 2012 DSO mikroreg. Podlesí</t>
  </si>
  <si>
    <t>POV 2012 Svazek obcí mikroreg. Rozvodí</t>
  </si>
  <si>
    <t>POV 2012 DSO mikroreg. Moštěnka</t>
  </si>
  <si>
    <t>POV 2012 DSO mikroreg. Lipensko</t>
  </si>
  <si>
    <t>POV 2012 Mikroregion Hranicko</t>
  </si>
  <si>
    <t>POV 2012 Mikroregion Pobečví</t>
  </si>
  <si>
    <t>POV 2012 DSO mikroregion Záhoran</t>
  </si>
  <si>
    <t>POV 2012 Sdružení obcí mokroreg. Bystřička</t>
  </si>
  <si>
    <t>POV 2012 Mikroregion Lipensko</t>
  </si>
  <si>
    <t>POV 2012 Norberčany</t>
  </si>
  <si>
    <t>POV 2012 Svazek obcí mikroreg. Uničovsko</t>
  </si>
  <si>
    <t>POV 2012 Svazek obcí mikroreg. Moravskoberounsko</t>
  </si>
  <si>
    <t>POV 2012 Svazek obcí Prostějov-venkov</t>
  </si>
  <si>
    <t>POV 2012 Mikroregion Konicko</t>
  </si>
  <si>
    <t>POV 2012 Mikroregion Němčicko</t>
  </si>
  <si>
    <t>POV 2012 Mikroregion Předina</t>
  </si>
  <si>
    <t>POV 2012 Mikroregion Plumlovsko</t>
  </si>
  <si>
    <t>POV 2012 MAS Šumperský venkov</t>
  </si>
  <si>
    <t>Zájmové sdružení OK4EU</t>
  </si>
  <si>
    <t>Český rybářský svaz, místní organizace Domašov nad Bystřicí</t>
  </si>
  <si>
    <t>Město Šternberk</t>
  </si>
  <si>
    <t>Český rybářský svaz, místní organizace Olomouc</t>
  </si>
  <si>
    <t>Agrární komora OK</t>
  </si>
  <si>
    <t>Český svaz chovatelů Okresní organizace Prostějov</t>
  </si>
  <si>
    <t>Zelinářská unie Čech a Moravy, o. s.</t>
  </si>
  <si>
    <t>Český rybářský svaz, místní organizace Loštice</t>
  </si>
  <si>
    <t>Obec Smržice</t>
  </si>
  <si>
    <t>Hipocentrum Fortel, o. s.</t>
  </si>
  <si>
    <t>Obec Domašov nad Bystřicí</t>
  </si>
  <si>
    <t>ORJ 09</t>
  </si>
  <si>
    <t>Heidenreich Jan, Ing., Loštice</t>
  </si>
  <si>
    <t>Zatloukal Pavel</t>
  </si>
  <si>
    <t>Český svaz chovatelů koní Kisberi, o. s.</t>
  </si>
  <si>
    <t>Hanzlíková Olga, Olomouc</t>
  </si>
  <si>
    <t>RANČ MUSTANG Veselíčko</t>
  </si>
  <si>
    <t>PROTĚŽ, klub přátel skalek a bonsají</t>
  </si>
  <si>
    <t>HELIOS Mostkovice, o. s.</t>
  </si>
  <si>
    <t>JEZDECKÝ ODDÍL MĚSTA PROSTĚJOV, o. s.</t>
  </si>
  <si>
    <t>Luterová Veronika, Velká Bystřice</t>
  </si>
  <si>
    <t>Český svaz včelařů, o. s., základní organizace Olomouc</t>
  </si>
  <si>
    <t>Střední škola, základní škola a mateřská škola JISTOTA, o. p. s.</t>
  </si>
  <si>
    <t>Územní sdružení Českého zahrádkářského svazu Olomouc</t>
  </si>
  <si>
    <t>JK ŠTARNOV</t>
  </si>
  <si>
    <t>Myslivecký spolek ČMMJ</t>
  </si>
  <si>
    <t>Krajská koordinační rada mysliveckých spolků Ol. kraje</t>
  </si>
  <si>
    <t>Pobočka České lesnické společnosti při SLŠ v Hranicích</t>
  </si>
  <si>
    <t>Koník dětem i dospělým pro radost</t>
  </si>
  <si>
    <t>Český svaz chovatelů Krajského sdružení Olomouckého kraje</t>
  </si>
  <si>
    <t>Územní sdružení Českého zahrádkářského svazu</t>
  </si>
  <si>
    <t>Čs. svaz chovatelů, Přerov</t>
  </si>
  <si>
    <t>Český rybářský svaz místní organizace Loštice</t>
  </si>
  <si>
    <t>Sdružení lesních pedagogů ČR</t>
  </si>
  <si>
    <t>Jezdecký klub, o. s., Radkova Lhota</t>
  </si>
  <si>
    <t>HORSE CLUB Hlubočky, o. s.</t>
  </si>
  <si>
    <t>Stáj Fénix, o. s.</t>
  </si>
  <si>
    <t>Základní kynologická organizace - 526, Moravičany</t>
  </si>
  <si>
    <t>Pony klub Olešnice</t>
  </si>
  <si>
    <t>Český svaz chovatelů Základní organizace Plumlov</t>
  </si>
  <si>
    <t>Jezdecký klub Eldorado Odrlice</t>
  </si>
  <si>
    <t>Občanské sdružení Jesenický Kamzík</t>
  </si>
  <si>
    <t>Jana Andrísková, Ing., Nový Malín</t>
  </si>
  <si>
    <t>EBERESCHE</t>
  </si>
  <si>
    <t>Český svaz chovatelů, Základní organizace Štěpánov</t>
  </si>
  <si>
    <t>Jan Pokorný, Bouzov</t>
  </si>
  <si>
    <t>Horka Žárovice, o. s.</t>
  </si>
  <si>
    <t>ZVR GRYGOV, o. s.</t>
  </si>
  <si>
    <t>Kynologický klub ART Loučná nad Desnou</t>
  </si>
  <si>
    <t>MVDr. Miloslav Zajíček</t>
  </si>
  <si>
    <t>Český svaz chovatelů, Základní organizace Bušín</t>
  </si>
  <si>
    <t>Lesní statek Třemešek, v. o. s.</t>
  </si>
  <si>
    <t>Marwood, s. r. o.</t>
  </si>
  <si>
    <t>Symerský František, Soběchleby</t>
  </si>
  <si>
    <t>Pinkavová Jana</t>
  </si>
  <si>
    <t>Pinkava Lubomír, Ing.</t>
  </si>
  <si>
    <t>Lesní družstvo Skalička</t>
  </si>
  <si>
    <t>ÚSOVSKO a. s.</t>
  </si>
  <si>
    <t>Zábřežská lesní, a. s.</t>
  </si>
  <si>
    <t>Obecní lesy Lipová - lázně s. r. o.</t>
  </si>
  <si>
    <t>Střední lesnická škola Hranice</t>
  </si>
  <si>
    <t>Havlena Josef, Štíty</t>
  </si>
  <si>
    <t>Loštická lesní, s. r. o.</t>
  </si>
  <si>
    <t>Doubrava les, s .r. o.</t>
  </si>
  <si>
    <t>Ing. Dočkalík Vratislav, Přerov</t>
  </si>
  <si>
    <t>Čoček Václav</t>
  </si>
  <si>
    <t>Polák Jiří, Slavětín u Litovle</t>
  </si>
  <si>
    <t>Mgr. Buchta Petr, Jeseník</t>
  </si>
  <si>
    <t>Hapala Vladimír, Ústí</t>
  </si>
  <si>
    <t>Lošťáková Helena</t>
  </si>
  <si>
    <t>Lesy Jedlí, s. r. o.</t>
  </si>
  <si>
    <t>Ing. Zierotín Karel Mornstein</t>
  </si>
  <si>
    <t>Deptuchová Margita, Jeseník</t>
  </si>
  <si>
    <t>Ing. Kamenec Rostislav, Zábřeh</t>
  </si>
  <si>
    <t>Valenta Milan, Neředín</t>
  </si>
  <si>
    <t>Pospíšilík Radek, Přerov</t>
  </si>
  <si>
    <t>Klimek Ladislav</t>
  </si>
  <si>
    <t>Vaculík Martin</t>
  </si>
  <si>
    <t>Rýznar Bedřich, Zábřeh</t>
  </si>
  <si>
    <t>JUDr. Dočkalík Vratislav, Přerov</t>
  </si>
  <si>
    <t>Röder Aleš, Střítež nad Ludinou</t>
  </si>
  <si>
    <t>Ing. Tomášek Ladislav</t>
  </si>
  <si>
    <t>Opravil Jan, Štíty</t>
  </si>
  <si>
    <t>Kamenčáková Marta, Přerov</t>
  </si>
  <si>
    <t>Bc. Václavek Jiří, Hanušovice</t>
  </si>
  <si>
    <t>Sigmundová Eliška, Hustopeče nad Bečvou</t>
  </si>
  <si>
    <t>Schůtová Marie, Přerov</t>
  </si>
  <si>
    <t>Hejduková Pavlína</t>
  </si>
  <si>
    <t>Ing. Davidová Marcela, Praha</t>
  </si>
  <si>
    <t>Ing. Kuttich Karel</t>
  </si>
  <si>
    <t>Obec Vincencov</t>
  </si>
  <si>
    <t>Obec Černotín</t>
  </si>
  <si>
    <t>Městys Hustopeče nad Bečvou</t>
  </si>
  <si>
    <t>Obec Huzová</t>
  </si>
  <si>
    <t>Obec Pavlov</t>
  </si>
  <si>
    <t>MP Lesy, s. r. o.</t>
  </si>
  <si>
    <t>Město Litovel</t>
  </si>
  <si>
    <t>Lesy města Prostějov, s. r. o.</t>
  </si>
  <si>
    <t>Obec Malhotice</t>
  </si>
  <si>
    <t>Obec Radíkov</t>
  </si>
  <si>
    <t>Obec Rakov</t>
  </si>
  <si>
    <t>Obec Úhelná</t>
  </si>
  <si>
    <t>Obec Provodovice</t>
  </si>
  <si>
    <t>Statutární město Přerov</t>
  </si>
  <si>
    <t>PROGLES, s. r. o.</t>
  </si>
  <si>
    <t>Obec Jestřebí</t>
  </si>
  <si>
    <t>Obec Maletín</t>
  </si>
  <si>
    <t>Město Moravičany</t>
  </si>
  <si>
    <t>Ing. Pavlů Miroslav, Zábřeh</t>
  </si>
  <si>
    <t>Obec Lipina</t>
  </si>
  <si>
    <t>Obec Vápenná</t>
  </si>
  <si>
    <t>Město Štíty</t>
  </si>
  <si>
    <t>Obec Krchleby</t>
  </si>
  <si>
    <t>Obec Beňov</t>
  </si>
  <si>
    <t>Obec Buk</t>
  </si>
  <si>
    <t>Obec Jívová</t>
  </si>
  <si>
    <t>Obec Dolany</t>
  </si>
  <si>
    <t>Kuliš Stanislav</t>
  </si>
  <si>
    <t>Keprt Josef, Zábřeh</t>
  </si>
  <si>
    <t>TAGROS, a. s.</t>
  </si>
  <si>
    <t>Žaluda František</t>
  </si>
  <si>
    <t>Lesy města Mohelnice, s. r. o.</t>
  </si>
  <si>
    <t>Sklenář Jaroslav, Olomouc</t>
  </si>
  <si>
    <t>Svoboda Otakar</t>
  </si>
  <si>
    <t>Janásek Antonín, Loučka</t>
  </si>
  <si>
    <t>Přikryl Stanislav, Bohuslávky</t>
  </si>
  <si>
    <t>Konrád František, Přestavlky</t>
  </si>
  <si>
    <t>Mgr. Kaulerová-Vaňková Vladislava, Jindřichov</t>
  </si>
  <si>
    <t>Novotný Milan, Drahanovice</t>
  </si>
  <si>
    <t>Bc. Vingrálková Simona, Olomouc</t>
  </si>
  <si>
    <t>Ing. Berčík Martin, Kojetín</t>
  </si>
  <si>
    <t>Obec Paršovice</t>
  </si>
  <si>
    <t>Město Zábřeh</t>
  </si>
  <si>
    <t>Město Vidnava</t>
  </si>
  <si>
    <t>Bělecký Mlýn, s. r. o.</t>
  </si>
  <si>
    <t>Obchodní společ. Signul</t>
  </si>
  <si>
    <t>Doubrava les, s. r. o.</t>
  </si>
  <si>
    <t>Obec Citov</t>
  </si>
  <si>
    <t>Obec Norberčany</t>
  </si>
  <si>
    <t>Obec Lukavice</t>
  </si>
  <si>
    <t>Obec Uhelná</t>
  </si>
  <si>
    <t>Obec Bělá pod Pradědem</t>
  </si>
  <si>
    <t>Obec Kobylá nad Vidnavkou</t>
  </si>
  <si>
    <t>Obec Stará Červená Voda</t>
  </si>
  <si>
    <t>Obec Vilémov</t>
  </si>
  <si>
    <t>Obec Milenov</t>
  </si>
  <si>
    <t>Obec Česká Ves</t>
  </si>
  <si>
    <t>Obec Písečná</t>
  </si>
  <si>
    <t>Lesy města Olomouce, a. s.</t>
  </si>
  <si>
    <t>Kleiberová Libuše, Hranice</t>
  </si>
  <si>
    <t>Obec Bělkovice-Lašťany</t>
  </si>
  <si>
    <t>Obec Loučná nad Desnou</t>
  </si>
  <si>
    <t>Obec Senice na Hané</t>
  </si>
  <si>
    <t>Povodí Moravy, s. p.</t>
  </si>
  <si>
    <t>Městys Velký Újezd</t>
  </si>
  <si>
    <t>Obec Čelechovice na Hané</t>
  </si>
  <si>
    <t>Svazek obcí Drahansko a okolí</t>
  </si>
  <si>
    <t>Obec Rovensko</t>
  </si>
  <si>
    <t>Obec Slatinky</t>
  </si>
  <si>
    <t>Obec Bohdíkov</t>
  </si>
  <si>
    <t>Město Plumlov</t>
  </si>
  <si>
    <t>ORJ 99</t>
  </si>
  <si>
    <t>Obec Olšany u Prostějova</t>
  </si>
  <si>
    <t>Obec Domašov u Šternberka</t>
  </si>
  <si>
    <t>Obec Určice</t>
  </si>
  <si>
    <t>Obec Palonín</t>
  </si>
  <si>
    <t>Obec Šišma</t>
  </si>
  <si>
    <t>Obec Jindřichov</t>
  </si>
  <si>
    <t>Obec Kosov</t>
  </si>
  <si>
    <t>Frömelová Miroslava, Troubelice</t>
  </si>
  <si>
    <t>Mgr. Šťastná Viktorie, Olomouc</t>
  </si>
  <si>
    <t>Šubrt Jaroslav, Kokory</t>
  </si>
  <si>
    <t>Mgr. Prinz Petr, Radslavice</t>
  </si>
  <si>
    <t>Bc. Váňa Viktor, Jindřichov</t>
  </si>
  <si>
    <t>Mazáková Miloslava, Střelice</t>
  </si>
  <si>
    <t>Němečková Jana, Litovel</t>
  </si>
  <si>
    <t>Bc. Kolašínová Jarmila, Veleboř</t>
  </si>
  <si>
    <t>Maršálková Soňa Ivana, Partutovice</t>
  </si>
  <si>
    <t>Mgr. Hadam Jakub, Velký Újezd</t>
  </si>
  <si>
    <t>Solanská Dagmar, Myslejovice</t>
  </si>
  <si>
    <t>Ing. Tomášová Marcela, Všechovice</t>
  </si>
  <si>
    <t>Hojgr Ondřej, Olomouc</t>
  </si>
  <si>
    <t>Dostál Marek, Slatinice</t>
  </si>
  <si>
    <t>Sládeček Vladimír, Přerov</t>
  </si>
  <si>
    <t>Ing. Prokop Oldřich, Slatinky</t>
  </si>
  <si>
    <t>Stojaspal Stanislav, Zvole</t>
  </si>
  <si>
    <t>Valenta Radomír, Struhlovsko</t>
  </si>
  <si>
    <t>Ing. Holeček Jan, Olomouc</t>
  </si>
  <si>
    <t>Šlik Vladimír, Široký Brod</t>
  </si>
  <si>
    <t>Bc. Bednárek Miroslav, Stará Červená Voda</t>
  </si>
  <si>
    <t>Chrobák Ladislav, Penčice</t>
  </si>
  <si>
    <t>Martínek František, Moštěnice</t>
  </si>
  <si>
    <t>Ing. Šuba Marek, Hranice</t>
  </si>
  <si>
    <t>Gažarová Yvona, Chabičov</t>
  </si>
  <si>
    <t>Krpec Stanislav, Újezd</t>
  </si>
  <si>
    <t>Fišnarová Vlasta, Mohelnice</t>
  </si>
  <si>
    <t>Bc. Husárková Jitka, DiS., Úsov</t>
  </si>
  <si>
    <t>Ing. Nedbal Jaromír, Ústí</t>
  </si>
  <si>
    <t>Říha Lukáš, Litovel</t>
  </si>
  <si>
    <t>Mgr. Poliánová Hana, Hranice</t>
  </si>
  <si>
    <t>Hudeček Josef, Želeč</t>
  </si>
  <si>
    <t>Ing. Hubáčková Helena, Cholina</t>
  </si>
  <si>
    <t>Skácelová Magdaléna, Olomouc</t>
  </si>
  <si>
    <t>Petřek Ludvík, Stará Červená Voda</t>
  </si>
  <si>
    <t>Ing. Malý Jiří, Bystročice</t>
  </si>
  <si>
    <t>Solovská Ivana, Náměšť na Hané</t>
  </si>
  <si>
    <t>Ing. Kozlovský Rostislav, Všechovice</t>
  </si>
  <si>
    <t>Dragoun Antonín, Kladky</t>
  </si>
  <si>
    <t>Knopf Josef, Šternberk</t>
  </si>
  <si>
    <t>Ing. Kubíček Roman, Nový Malín</t>
  </si>
  <si>
    <t>Ing. Kozlovský Ondřej, Ph.D., Všechovice</t>
  </si>
  <si>
    <t>Chodil Pavel, Kunčice</t>
  </si>
  <si>
    <t>Kocián Ondřej, Všechovice</t>
  </si>
  <si>
    <t>Seehof Petr, Olomouc</t>
  </si>
  <si>
    <t>Drexler Lukáš, Hranice</t>
  </si>
  <si>
    <t>Páleník Karel, Olomouc</t>
  </si>
  <si>
    <t>Zlámal Zdeněk, Zábřeh</t>
  </si>
  <si>
    <t>Koudelková Vladana, Ospělov</t>
  </si>
  <si>
    <t>Popelková Martina, Litovel</t>
  </si>
  <si>
    <t>Fabián Zbyněk, Olomouc</t>
  </si>
  <si>
    <t>Zapletal Otto, Vlkoš u Přerova</t>
  </si>
  <si>
    <t>Popelka Zdeněk, Rakodavy</t>
  </si>
  <si>
    <t>Zlámal Milan, Šumperk</t>
  </si>
  <si>
    <t>Seichter Jan, Olomouc</t>
  </si>
  <si>
    <t>Vlčková Helena, Dubicko</t>
  </si>
  <si>
    <t>Dolák Antonín, Radotín</t>
  </si>
  <si>
    <t>Winiarski Radek, Litovel</t>
  </si>
  <si>
    <t>Vašínová Eva, Horní Újezd</t>
  </si>
  <si>
    <t>Štěpánková Jarmila, Bezuchov</t>
  </si>
  <si>
    <t>Bairnsfather Kyle James</t>
  </si>
  <si>
    <t>Hanák Josef, Císařov</t>
  </si>
  <si>
    <t>Janků Andrea, Bohuňovice</t>
  </si>
  <si>
    <t>Kuchařík Stanislav</t>
  </si>
  <si>
    <t>Mikolášová Renata, Provodovice</t>
  </si>
  <si>
    <t>Hon Josef, Potštát</t>
  </si>
  <si>
    <t>Thon Zdeněk, Brodek u Konice</t>
  </si>
  <si>
    <t>Gabriška Karel, Šternberk</t>
  </si>
  <si>
    <t>Sloupová Michaela, Javorník u Jeseníku</t>
  </si>
  <si>
    <t>Pánek Jan, Jeseník</t>
  </si>
  <si>
    <t>Netopil Antonín, Citov</t>
  </si>
  <si>
    <t>Kocián Miroslav, Voda u Javorníka</t>
  </si>
  <si>
    <t>Kubiš Karel, Nahošovice</t>
  </si>
  <si>
    <t>Zemanová Květoslava, Opatovice u Hranic</t>
  </si>
  <si>
    <t>Bláha Lukáš, Rájec</t>
  </si>
  <si>
    <t>Drdová Alena, Bezuchov</t>
  </si>
  <si>
    <t>Paták Zbyněk, Bělkovice</t>
  </si>
  <si>
    <t>Rouš Josef, Olomouc</t>
  </si>
  <si>
    <t>Ospálek Bohumil, Oskava</t>
  </si>
  <si>
    <t>Šváb Jan, Nový Malín</t>
  </si>
  <si>
    <t>Mikeš Ludvík, Jednov</t>
  </si>
  <si>
    <t>Diviš Martin, Bohdíkov</t>
  </si>
  <si>
    <t>Pestrová Alena, Přerov</t>
  </si>
  <si>
    <t>Kutálek Jan, Vlkoš u Přerova</t>
  </si>
  <si>
    <t>Verner Jan, Prostějov</t>
  </si>
  <si>
    <t>Agentura rozvojové a humanitární pomoci, o.p.s., Křížkovského 8, Olomouc</t>
  </si>
  <si>
    <t>Sluňákov – centrum ekologických aktivit města Olomouce, o.p.s., Skrbeňská  669/70, Horka nad Moravou</t>
  </si>
  <si>
    <t>Univerzita Palackého v Olomouci, Křížkovského 511/8, Olomouc</t>
  </si>
  <si>
    <t>Václav Janík, Pňovice 75, Litovel</t>
  </si>
  <si>
    <t>tempo team prague, s.r.o., Záhořanského 3, Praha</t>
  </si>
  <si>
    <t>ITS Tennis centre s.r.o., Janského 424/18, Olomouc</t>
  </si>
  <si>
    <t>PH SPORT &amp; MARKETING s.r.o., Fibichova 1141/2, Olomouc</t>
  </si>
  <si>
    <t>Automotoklub ECCE HOMO Šternberk, Nádražní 60, Šternberk</t>
  </si>
  <si>
    <t>DROPZONE PROSTĚJOV, Hvozdec 55, Hvozdec</t>
  </si>
  <si>
    <t>AUTOMOTOKLUB MOHELNICE, Podolí 80, Mohelnice</t>
  </si>
  <si>
    <t>TTV Sport Group, o.s., Kosmonautů 19, Olomouc</t>
  </si>
  <si>
    <t>Olomoucké krajské sdružení ČSTV, Legionářská 1165/12, Olomouc</t>
  </si>
  <si>
    <t>Tělovýchovná jednota Vodní sporty LITOVEL, Kollárova 808, Litovel</t>
  </si>
  <si>
    <t>SPORTOVNÍ KLUB ŠELA SPORT, o.s., Interbrigadistů 806/2, Přerov</t>
  </si>
  <si>
    <t>RICARDO - RACING TEAM Prostějov, o.s., Plumlovská 89, Prostějov</t>
  </si>
  <si>
    <t>MORAVIAN DRAGONS, Bezručova 4, Přerov</t>
  </si>
  <si>
    <t>1. FC Olomouc, Jeremenkova 40B, Olomouc</t>
  </si>
  <si>
    <t>SK OLOMOUC SIGMA MŽ, Legionářská 1165/12, Olomouc</t>
  </si>
  <si>
    <t>Cyklistika Uničov, Uničov -  Brníčko 1019</t>
  </si>
  <si>
    <t>Eurohockeyschool o.s., Želatovská 2710/28, Přerov</t>
  </si>
  <si>
    <t>Autoklub Dlouhá Loučka, o.s., Sokolská 28, Dlouhá Loučka</t>
  </si>
  <si>
    <t>Vít Nosálek, Jiráskova 105/20, Zábřeh</t>
  </si>
  <si>
    <t>TEPLO PŘEROV a.s., Blahoslavova 7, Přerov</t>
  </si>
  <si>
    <t>TJ LOKOMOTIVA OLOMOUC, Tř. 17. Listopadu 3, Olomouc</t>
  </si>
  <si>
    <t>Dělnická tělocvičná jednota Prostějov, Netušilova 7, Prostějov</t>
  </si>
  <si>
    <t>SK HRANICE, Žáčkova 1442, Hranice</t>
  </si>
  <si>
    <t>Dámský házenkářský klub Zora Olomouc, U stadionu 1166/6, Olomouc</t>
  </si>
  <si>
    <t xml:space="preserve">SK Řetězárna, Sportovní ul. 284, Česká Ves </t>
  </si>
  <si>
    <t>GOLF CLUB RADÍKOV, Radíkov 48, Radíkov</t>
  </si>
  <si>
    <t>TJ MILO OLOMOUC, Střední Novosadská 48, Olomouc</t>
  </si>
  <si>
    <t>Tělovýchovná jednota Lodní sporty, 17. listopadu 10, Olomouc</t>
  </si>
  <si>
    <t>TJ SOKOL DUBICKO, Velká Strana 21/21, Dubicko</t>
  </si>
  <si>
    <t>Atletický klub Prostějov, Sportovní 1, Prostějov</t>
  </si>
  <si>
    <t>AGENTURA LEMAN s.r.o. , Branická 722/19, Praha</t>
  </si>
  <si>
    <t>CIVIPOLIS, o.p.s., Bystrovanská 263/19a, Olomouc</t>
  </si>
  <si>
    <t>Sokolská župa Severomoravská Zábřeh, Sokolská 94/13, Zábřeh</t>
  </si>
  <si>
    <t>PAMPAEDIE – ŠKOLA ZÁJMOVÉHO VZDĚLÁVÁNÍ, V Hlinkách 498/4, Olomouc</t>
  </si>
  <si>
    <t>Klub přátel Hotelové školy Jeseník, Dukelská 680, Jeseník</t>
  </si>
  <si>
    <t>WRC Lovecká chata, Tř. Osvobození 14, Horka nad Moravou</t>
  </si>
  <si>
    <t>Sokolská župa Středomoravská-Kratochvílova Přerov, Brabansko 2, Přerov</t>
  </si>
  <si>
    <t>Sportklub Agentura 64 Olomouc, Jarmily Glazarové 9h, Olomouc</t>
  </si>
  <si>
    <t>Nadační fond MAMUT, Kratochvílova 119/14, Přerov</t>
  </si>
  <si>
    <t>Dům dětí a mládeže Olomouc, Tř. 17. listopadu 47, Olomouc</t>
  </si>
  <si>
    <t>Junák –  svaz skautů a skautek, středisko Mjr. Karla Haase Olomouc, Zikova 12, Olomouc</t>
  </si>
  <si>
    <t>Junák - svaz skautů a skautek ČR, Holická 31/19, Olomouc</t>
  </si>
  <si>
    <t>Občanské sdružení "PŘIJDU VČAS",  Hybešova 3836/13, Prostějov</t>
  </si>
  <si>
    <t>Mikroregion Kosířsko, Těšetice 75, Těšetice</t>
  </si>
  <si>
    <t>ORJ 10</t>
  </si>
  <si>
    <t>DDM&amp;TJ Mohelnice, o.s., Smetanova 606/12, Mohelnice</t>
  </si>
  <si>
    <t>Univerzita Palackého Olomouc, Křižkovského 511/8, Olomouc</t>
  </si>
  <si>
    <t>Mgr. Martina Vašinková, Rezkova 1668, Hranice</t>
  </si>
  <si>
    <t>Bc. Ondřej Soukup, Stanislava Manharda 17, Prostějov</t>
  </si>
  <si>
    <t>Ing. Petr Krejčiřík,  PK FLY, Boženy Němcové 1098, Hranice</t>
  </si>
  <si>
    <t>Tomáš Slovák, Kollárova 377/13, Šternberk</t>
  </si>
  <si>
    <t>Basketbal Olomouc s.r.o., Stiborova 26, Olomouc</t>
  </si>
  <si>
    <t>Aguina s.r.o., Olomoucká 447, Prostějov – Držovice</t>
  </si>
  <si>
    <t>Tenis Centrum Olomouc s.r.o., Ibsenova 496/19, Olomouc</t>
  </si>
  <si>
    <t>SIDA s.r.o., Krapkova 28, Prostějov</t>
  </si>
  <si>
    <t>Helia Trade, spol. s.r.o., I. P. Pavlova 738/116, Olomouc</t>
  </si>
  <si>
    <t>Plážový klub PÍSKOMIL, s r.o., Říčanská 1290/5, Brno</t>
  </si>
  <si>
    <t>Prostějov – C 1885, spol. s r.o., Kostelecká 47, Prostějov</t>
  </si>
  <si>
    <t>Soukromá střední odborná škola živnostenská Přerov s.r.o., Palackého 1380/19, Přerov</t>
  </si>
  <si>
    <t>Sdružení na podporu mladých talentů v krasobruslení, Určická 1278/66, Prostějov</t>
  </si>
  <si>
    <t>Hvězda Mésto Libavá, 9.května 210, Město Libavá</t>
  </si>
  <si>
    <t>Sportovní klub UP Olomouc, U Sportovní haly 2, Olomouc</t>
  </si>
  <si>
    <t>TJ Vidnava o.s., Fojtství 326, Vidnava</t>
  </si>
  <si>
    <t>Volejbalový oddíl Jeseník, o.s., Klicperova 951, Jeseník</t>
  </si>
  <si>
    <t>Cyklo team region Olomouc, Příční 203, Uničov</t>
  </si>
  <si>
    <t>Sportovní klub Pétangue, Valšovice 27, Hranice VI – Soběchleby</t>
  </si>
  <si>
    <t>Přerovský volejbalový klub  o.s., Dr. Petřivalského 1, Přerov</t>
  </si>
  <si>
    <t>Tělovýchovná jednota Sokol Dub nad Moravou, Tyršova 101, Dub nad Moravou</t>
  </si>
  <si>
    <t>TJ INVACLUB LOŠTICE, Vlčice 58/519, Loštice</t>
  </si>
  <si>
    <t>TJ Slovan Teplice nad Bečvou, Teplice nad Bečvou</t>
  </si>
  <si>
    <t>Hanácký těžkoatletický klub Olomouc, Trnkova 39, Olomouc</t>
  </si>
  <si>
    <t>TJ Sokol Velký Týnec, Příčná 437, Velký Týnec</t>
  </si>
  <si>
    <t>Sportovní klub Policie Šumperk, Havlíčkova 8, Šumperk</t>
  </si>
  <si>
    <t>Sportovní klub Hranice, Žáčkova 1442, Hranice</t>
  </si>
  <si>
    <t>AVZO TSČ ČR ZO Rybník Kocián Loučná  o.s., Kociánov 3, Loučná nad Desnou</t>
  </si>
  <si>
    <t xml:space="preserve">Klub orientačního běhu Konice, Tyršova 397, Konice </t>
  </si>
  <si>
    <t>Bike Park Střemeníčko o.s.,  Střemeníčko 33, Luká</t>
  </si>
  <si>
    <t>Klub koloběhu Lipník nad Bečvou, Podhůra 440, Lipník nad Bečvou</t>
  </si>
  <si>
    <t>FBC Droždín  o.s., Gagarinova 96/15, Olomouc</t>
  </si>
  <si>
    <t>Občanské sdružení BŘEH, Sušilova 1376/29, Zábřeh</t>
  </si>
  <si>
    <t>VEUS klub, U Jandovky 128/5, Vyškov</t>
  </si>
  <si>
    <t>FC BALET VĚROVANY, Věrovany 322, Věrovany</t>
  </si>
  <si>
    <t>TJ SOKOL I Prostějov, Skálovo nám. 4, Prostějov</t>
  </si>
  <si>
    <t>KARATE KLUB Jeseník, o.s. , Lipovská 1168/54, Jeseník</t>
  </si>
  <si>
    <t>Klub vodních sportů Hranice, Trávnická 508, Hranice</t>
  </si>
  <si>
    <t>1. FC Olomouc  o.s., Jeremenkova 40B, Olomouc</t>
  </si>
  <si>
    <t>Klub sportovního tance QUICK Olomouc, o.s., Sudova 11, Olomouc</t>
  </si>
  <si>
    <t>MGC Olomouc  o.s., Tř. 17. Listopadu 3, Olomouc</t>
  </si>
  <si>
    <t>Policejní sportovní klub Přerov  o.s., U Výstaviště 3183/18, Přerov</t>
  </si>
  <si>
    <t>Sportovní klub Přerov, Dr. Petřivalského 1, Přerov</t>
  </si>
  <si>
    <t>1. FC Viktorie Přerov  o.s., Sokolská 734/28, Přerov</t>
  </si>
  <si>
    <t>Kanoistika Kojetín, Loděnice 1371, Kojetín</t>
  </si>
  <si>
    <t>Golf club Radíkov, Radíkov 48, Radíkov</t>
  </si>
  <si>
    <t>TJ Písečná, Písečná u Jeseníku</t>
  </si>
  <si>
    <t>TJ SOKOL Tovačov, Nádražní 333, Tovačov</t>
  </si>
  <si>
    <t>HC Permoni o.s., Zlaté Hory, Mánesova 597, Zlaté Hory</t>
  </si>
  <si>
    <t>Občanské sdružení Sportovní klub Véska, Véska 6, Dolany u Olomouce</t>
  </si>
  <si>
    <t>Sportovní klub Univerzity Palackého v Olomouci, U sportovní haly 2, Olomouc</t>
  </si>
  <si>
    <t>TJ KULEČNÍK Prostějov, Palackého 25, Prostějov</t>
  </si>
  <si>
    <t>Střelecký klub Uničov, Brníčko 1050, Uničov</t>
  </si>
  <si>
    <t>Tělocvičná jednota Sokol Šumperk, U Tenisu 1106/4, Šumperk</t>
  </si>
  <si>
    <t>TJ Sokol Protivanov, Sokolská 197, Protivanov</t>
  </si>
  <si>
    <t xml:space="preserve">SK Haná orienteering, Biskupské nám. 841/2, Olomouc </t>
  </si>
  <si>
    <t xml:space="preserve">TJ Sokol Krumsín, Krumsín 84, Krumsín </t>
  </si>
  <si>
    <t>Šachový klub Šternberk  o.s., Na Vyhlídce 2127/26, Šternberk</t>
  </si>
  <si>
    <t>Severomoravské oblastní pracoviště ČBA  o.s., Tichá 831, Ostrava –Svinov</t>
  </si>
  <si>
    <t>TJ Liga stovkařů Olomouc, Dolní náměstí 38, Olomouc</t>
  </si>
  <si>
    <t>Klub litovelského Pétangue  o.s., Rybníček 43/12, Litovel</t>
  </si>
  <si>
    <t>Tělocvičná jednota Sokol Štarnov, Štarnov 180, Bohuňovice</t>
  </si>
  <si>
    <t>Sportovní klub Náklo, Náklo 228, Náklo</t>
  </si>
  <si>
    <t>Tělocvičná jednota Sokol Olomouc-Nový Svět, Sudova 21, Olomouc – Nový Svět</t>
  </si>
  <si>
    <t>SK Olomouc Sigma MŽ – oddíl basebalu, Legionářská 1165/12, Olomouc</t>
  </si>
  <si>
    <t>Dámský házenkářský klub Zora Olomouc  o.s., U stadiónu 1166/6, Olomouc</t>
  </si>
  <si>
    <t>Tělovýchovná jednota Prostějov, o.s., Anenská 936/17, Prostějov</t>
  </si>
  <si>
    <t>SK Řetězárna, Sportovní 284, Česká Ves</t>
  </si>
  <si>
    <t>Centrum volného času Bozeňov  o.s., Dolní Bušínov 146, Zábřeh</t>
  </si>
  <si>
    <t>Sportovní oddíl Petangue „HRODE KRUMSÍN“  o.s., Krumsín 165, Prostějov</t>
  </si>
  <si>
    <t>Klub sportovní gymnastiky SK Přerov  o.s., Vinařská 26/57, Přerov</t>
  </si>
  <si>
    <t>Tělovýchovná jednota Štěpánov, Dolní 270/14, Štěpánov</t>
  </si>
  <si>
    <t>TĚLOVÝCHOVNÁ JEDNOTA ODĚVNÍ PRŮMYSL PROSTĚJOV, Kostelecká 47, Prostějov</t>
  </si>
  <si>
    <t>SK SC PRIMA NEZAMYSLICE, 1. Máje 156, Nezamyslice</t>
  </si>
  <si>
    <t>DRAGON FORCE PŘEROV, Kozlovská 1334/3, Přerov</t>
  </si>
  <si>
    <t>1. NTC Olomouc, Schweitzerova 44, Olomouc</t>
  </si>
  <si>
    <t>FC Kralice na Hané, Sportovní 1, Kralice na Hané</t>
  </si>
  <si>
    <t>Tělovýchovná jednota Sokol Čechovice, Čechovická 55/270, Prostějov</t>
  </si>
  <si>
    <t>FBK Olomouc  o.s., Přemyslova 531, Brodek u Přerova</t>
  </si>
  <si>
    <t>Tenisový klub Březce, Štěpánov-Březce 737, Štěpánov u Olomouce</t>
  </si>
  <si>
    <t>AGENAS TEAM autoklub v AČR  o.s., Smetanova 300, Javorník</t>
  </si>
  <si>
    <t>Atletické přípravky Olomouc  o.s., Pražská 140/1, Olomouc</t>
  </si>
  <si>
    <t>HC Zubr Přerov  o.s., Petřivalského 5, Přerov</t>
  </si>
  <si>
    <t>SK Chválkovice  o.s., Chválkovice 515, Olomouc</t>
  </si>
  <si>
    <t>PK Perutýn o.s., Dolany 589, Dolany u Olomouce</t>
  </si>
  <si>
    <t>Olomoucký krajský fotbalový svaz, Na Střelnici 39, Olomouc</t>
  </si>
  <si>
    <t>Tělovýchovná jednota Tatran Litovel, náměstí Přemysla Otakara 770, Litovel</t>
  </si>
  <si>
    <t>Okresní fotbalový svaz Šumperk, Tyršova 1581/12, Šumperk</t>
  </si>
  <si>
    <t>Asociace víceúčelových ZO – branný areál, Kozlovská 64/17, Přerov</t>
  </si>
  <si>
    <t>SK JESENEC o.s., Jesenec</t>
  </si>
  <si>
    <t>Klub vytrvalostních sportů Šumperk, Králec 29, Dolní Studénky</t>
  </si>
  <si>
    <t>Ski klub Olomouc, o.s., U cukrovaru 613/26, Olomouc</t>
  </si>
  <si>
    <t>MTB TEAM Mohelnice o.s., Jižní 2, Mohelnice</t>
  </si>
  <si>
    <t>Tělovýchovná jednota Zlaté Hory, Sokolská 291, Zlaté Hory</t>
  </si>
  <si>
    <t>Tělovýchovná jednota Sokol Osek nad Bečvou, Osek na d Bečvou 152, Osek nad Bečvou</t>
  </si>
  <si>
    <t>Tělovýchovná jednota Střeň, o.s., Střeň 115, Náklo</t>
  </si>
  <si>
    <t>FK Vrbátky, Prešovská 19, Prostějov</t>
  </si>
  <si>
    <t>Kozlíci Kozlovice o.s., Na Zábradlí 152/1, Přerov</t>
  </si>
  <si>
    <t xml:space="preserve">Sportovní klub Horní Studénky, Horní Studénky 153, Horní Studénky </t>
  </si>
  <si>
    <t>In-line klub o.s., Jílová 3, Olomouc</t>
  </si>
  <si>
    <t>Tenisový klub Šternberk, Svatoplukova 15, Šternberk</t>
  </si>
  <si>
    <t xml:space="preserve">T.J. Sokol Olomouc, 17. listopadu 788/1, Olomouc </t>
  </si>
  <si>
    <t>Tělovýchovná jednota Hodolany Sigma , Farského 14, Olomouc</t>
  </si>
  <si>
    <t>Paraklub Hranice  o.s., P.O.Box 70, Nový Jičín</t>
  </si>
  <si>
    <t>MotorSport Jezernice  o.s., Jezernice 201, Jezernice</t>
  </si>
  <si>
    <t>Tělovýchovná jednota LOKO Zábřeh, Humenec 6, Zábřeh</t>
  </si>
  <si>
    <t>SAVANA, klub kuší, Kostelec na Hané  o.s., Husova 387, Kostelec na Hané</t>
  </si>
  <si>
    <t>JUNIOR GOLF občanské sdružení, Česká 31, Ostrava</t>
  </si>
  <si>
    <t>Cyklo team KOLARNA  o.s., Václavkova 565/7, Olomouc – Nová ulice</t>
  </si>
  <si>
    <t>Cykloklub Morava, Komenského 324, Leština</t>
  </si>
  <si>
    <t>BIKROS KLUB   o.s., Tyršova 1042/2, Jeseník</t>
  </si>
  <si>
    <t>Tělovýchovná jednota Býškovice, Býškovice, Přerov</t>
  </si>
  <si>
    <t>Sportovní Klub Mládeže Zlaté Hory  o.s., náměstí Svobody 87, Zlaté Hory</t>
  </si>
  <si>
    <t>Sportovní klub cyklistů PROSTĚJOV  o.s., Kostelecká 4468/49, Prostějov</t>
  </si>
  <si>
    <t>FC Želatovice  o.s., Želatovice 165, Želatovice</t>
  </si>
  <si>
    <t>Triatlon Club Olomouc  o.s., Jílová 531/6, Olomouc</t>
  </si>
  <si>
    <t>Paraklub Jeseník  o.s., Masarykovo náměstí 1, Jeseník</t>
  </si>
  <si>
    <t>SK Uničov  o.s., U Stadionu 619, Uničov</t>
  </si>
  <si>
    <t>TJ Sokol Bohuňovice, Loděnická 298, Bohuňovice</t>
  </si>
  <si>
    <t>SK Vrtov  o.s., Velká Bystřice 846, Velká Bystřice</t>
  </si>
  <si>
    <t>Sportovní mládí Velká Bystřice  o.s., Na Letné 766, Velká Bystřice</t>
  </si>
  <si>
    <t>Orel Jednota Suchdol u Prostějova, Jednov 49, Suchdol u Prostějova</t>
  </si>
  <si>
    <t>Tělocvičná jednota Sokol II. Prostějov, U Kalicha 2, Prostějov</t>
  </si>
  <si>
    <t>Občanské sdružení Maverick rescue, Žebětín 1082, Brno – Žebětín</t>
  </si>
  <si>
    <t>Muay Thai Olomouc , Ibsenova 169/20, Olomouc</t>
  </si>
  <si>
    <t>Šachová škola Kouty nad Desnou o.s., Hornická 1391, Tachov</t>
  </si>
  <si>
    <t>Občanské sdružení Šerák, O. Březiny 354, Jeseník</t>
  </si>
  <si>
    <t>Fotbalový klub SAN-JV Šumperk  o.s., Evaldova 3, Šumperk</t>
  </si>
  <si>
    <t>FK Troubky o.s. , K Záložně 699/2, Troubky</t>
  </si>
  <si>
    <t>Oddíl orientačního sportu Sportovního klubu Prostějov, Sportovní 3924/1, Prostějov</t>
  </si>
  <si>
    <t>Šachový klub Agentura 64, Šrámkova 337, Grygov</t>
  </si>
  <si>
    <t>Tělocvičná jednota Sokol Hustopeče nad Bečvou, Školní 153, Hustopeče n/B</t>
  </si>
  <si>
    <t>Marcela Hopjáková, Olomoucká 107, Loštice</t>
  </si>
  <si>
    <t>Václav Rozehnal, Lazce 61, Troubelice</t>
  </si>
  <si>
    <t>Mgr. Vladimír Vačkář, Seloutky 175, Určice</t>
  </si>
  <si>
    <t>Martin Pejzl, Sukova 4, Olomouc</t>
  </si>
  <si>
    <t>Bc. David Jílek, Havlíčkova 33, Zábřeh</t>
  </si>
  <si>
    <t>Miloš Matějíček, Štefánikova 13/699, Jeseník</t>
  </si>
  <si>
    <t>Ivo Coufalík, Olomoucká 402, Dub nad Moravou</t>
  </si>
  <si>
    <t>Martin Dostál, Krokova 18, Prostějov</t>
  </si>
  <si>
    <t>David Rychtar zastoupený matkou Janou Rychtarovou, Na Zelince 1312, Lipník nad Bečvou</t>
  </si>
  <si>
    <t>Aleksandar Pejičič, Heyrovského 12, Olomouc</t>
  </si>
  <si>
    <t>Robert Černý, Písečná 263 , Písečná u Jeseníku</t>
  </si>
  <si>
    <t>Oskar Král, Okružní 562, Němčice nad Hanou</t>
  </si>
  <si>
    <t>Gabriela Kubešová, Evaldova 1, Šumperk</t>
  </si>
  <si>
    <t>Jiří Klíma, Osek nad Bečvou 285, Osek nad Bečvou</t>
  </si>
  <si>
    <t>Jakub Nezdoba, Jarmily Glazarové 17, Olomouc</t>
  </si>
  <si>
    <t>Petr Školoud, Želatovská 2710/28, Přerov</t>
  </si>
  <si>
    <t>Jan Páleníček, Brněnská 48, Olomouc</t>
  </si>
  <si>
    <t>Tomáš Vrba, Strukov 22, Litovel</t>
  </si>
  <si>
    <t>Josef Hacar, Letců 6, Olomouc</t>
  </si>
  <si>
    <t>Jan Leitkep, Tománkova 464/5, Přerov</t>
  </si>
  <si>
    <t>Mgr. Bc. Miroslav Sadil, Lidická 17, Šternberk</t>
  </si>
  <si>
    <t>Jakub Filip, Třebčín 139, Slatinice</t>
  </si>
  <si>
    <t>Petra Růžičková, Sídliště  Svobody 3547/48, Prostějov</t>
  </si>
  <si>
    <t>Jiří Kelich, Dr. Beneše 15, Uničov</t>
  </si>
  <si>
    <t>Ing. Jaroslav Tylich, Lipenská 166, Velký Újezd</t>
  </si>
  <si>
    <t>Miroslav Kučera, Hostice 35, Ruda nad Moravou</t>
  </si>
  <si>
    <t>Vlastimil Fiala, Gorkého 94/31, Olomouc-Pavlovičky</t>
  </si>
  <si>
    <t>Zdeněk Vysloužil, E. Beneše 60/27, Prostějov</t>
  </si>
  <si>
    <t>Eliška Skácalová zastoupená matkou Mgr. Drahomírou Skácalovou, Jablonského 81A/280, Olomouc</t>
  </si>
  <si>
    <t>Petr Čech, Horní náměstí 583, Olomouc</t>
  </si>
  <si>
    <t>Miroslav Dobrovský, Zolova 25A/425, Olomouc – Slavonín</t>
  </si>
  <si>
    <t>Hana Vrbová, Ke Vsisku 321, Velký Týnec</t>
  </si>
  <si>
    <t>Ondřej Ponikelský, Na Orátě 481, Hlubočky</t>
  </si>
  <si>
    <t>Šmoldasová Zuzana (Šmoldas Michal zastoupený matkou), Cholina 198, Cholina</t>
  </si>
  <si>
    <t>Christophe Delattre, Komenského 9, Olomouc</t>
  </si>
  <si>
    <t>Mgr. Jarmila Podhorná, Brodek u Konice 3, Brodek u Konice</t>
  </si>
  <si>
    <t>GASMONT montage s.r.o., Cementářské sídliště 285, Hranice I-Město</t>
  </si>
  <si>
    <t>Církevní gymnázium Německého řádu, spol. s.r.o, Nešverova 693/1, Olomouc</t>
  </si>
  <si>
    <t>Český rozhlas, Horní náměstí 21, Olomouc - město</t>
  </si>
  <si>
    <t>ART ECON – Střední škola Prostějov, s.r.o., Za Drahou 4239/2, Prostějov</t>
  </si>
  <si>
    <t>Deltaklub Stichovice o.s., Sídl. E. Beneše 15/21, Prostějov</t>
  </si>
  <si>
    <t>Sdružení pro spolupráci a pomoc při Střední pedagogické škole Přerov  o.s., Denisova 3, Přerov</t>
  </si>
  <si>
    <t>Newman School, Frágnerova 517/20, Olomouc</t>
  </si>
  <si>
    <t xml:space="preserve">Tělocvičná jednota Sokol Beňov, Beňov </t>
  </si>
  <si>
    <t>AFS Mezikulturní programy, o.s., Jana Masaryka 945/44, Praha 2</t>
  </si>
  <si>
    <t>Občanské sdružení PROLOGOPAED, Třída Svornosti 37, Olomouc</t>
  </si>
  <si>
    <t>Rada rodičů základní školy Javorník, Školní 72, Javorník</t>
  </si>
  <si>
    <t>GOLF CLUB Olomouc, tř. 17. Listopadu 1126/43, Olomouc</t>
  </si>
  <si>
    <t>Okresní sdružení ČSTV v Jeseníku, Dukelská 1240, Jeseník</t>
  </si>
  <si>
    <t>Sdružení při škole v lázních, Jeseník, Kalvodova 360/66, Jeseník</t>
  </si>
  <si>
    <t>Klub přátel SOU Prostějov, nám. Ed. Husserla 1, Prostějov</t>
  </si>
  <si>
    <t>FK STOMIX Žulová  o.s., Sokolská 130, Žulová</t>
  </si>
  <si>
    <t>TJ Jiskra Oskava, Oskava</t>
  </si>
  <si>
    <t>Tělovýchovná jednota Fotbalový club Rovensko, Rovensko 266, Rovensko</t>
  </si>
  <si>
    <t>Tělovýchovná jednota Sokol Pňovice, Pňovice 242, Litovel</t>
  </si>
  <si>
    <t>Společnost příznivců Střední průmyslové školy, tř. 17. listopadu 49, Olomouc</t>
  </si>
  <si>
    <t>TJ Sokol Bouzov, Bouzov 133, Bouzov</t>
  </si>
  <si>
    <t>Tělovýchovná jednota Samotišky, Toveřská 54/22, Samotišky</t>
  </si>
  <si>
    <t>TJ MORAVA Velké Losiny, Jánošíkova 10, Šumperk</t>
  </si>
  <si>
    <t>Tělovýchovná jednota Sokol Příkazy, Příkazy</t>
  </si>
  <si>
    <t>Klub Domino, Dětská tisková agentura Praha , Na Nivách 314, Praha</t>
  </si>
  <si>
    <t>Sdružení rodičů, přátel a dětí školky při ZŠ a MŠ Supíkovice, Supíkovice 129 , Supíkovice</t>
  </si>
  <si>
    <t>Tělocvičná jednota Sokol Prostějov - Vrahovice, Mikoláše Alše 85, Prostějov-Vrahovice</t>
  </si>
  <si>
    <t>Přátelé Sobáčovského rybníka  o.s., Mladeč-Sobáčov 89, Chudobín</t>
  </si>
  <si>
    <t>SK Červenka  o.s., Jižní 24, Červenka</t>
  </si>
  <si>
    <t>Tělovýchovná jednota Sokol Slavonín, Jižní 30/149, Olomouc</t>
  </si>
  <si>
    <t>Tělocvičná jednota Sokol Olomouc-Chválkovice, Na Zákopě 239/82, Olomouc</t>
  </si>
  <si>
    <t xml:space="preserve">Tělocvičná jednota Sokol Střelice , Střelice 131, Střelice </t>
  </si>
  <si>
    <t>Tělocvičná jednota Sokol Paršovice, Paršovice</t>
  </si>
  <si>
    <t>Český radioklub – Hanácký RADIOKLUB OK2KYJ  o.s., Štítného 29/637, Olomouc</t>
  </si>
  <si>
    <t>Tělovýchovná jednota Sokol Klenovice na Hané, Klenovice na Hané 265, Klenovice na Hané</t>
  </si>
  <si>
    <t>Sdružení rodičů a přátel dětí školy při Základní škole a Mateřské škole v Olšanech u Prostějova, o.s., Olšany u Prostějova 3, Olšany u Prostějova</t>
  </si>
  <si>
    <t>Tělovýchovná jednota Sokol Sudkov, Sudkov</t>
  </si>
  <si>
    <t>Mensa International – Mensa České republiky, Španielova 1111/19, Praha</t>
  </si>
  <si>
    <t>Tělovýchovná jednota SK Loštice  o.s., Ke koupališti 46, Loštice</t>
  </si>
  <si>
    <t>Sokolská župa Prostějovská, U kalicha 2, Prostějov</t>
  </si>
  <si>
    <t>CECH INSTALATÉRŮ o.s., Přívorská 6, Praha</t>
  </si>
  <si>
    <t>FC DUKLA Hranice, Karla Čapka 167, Hranice</t>
  </si>
  <si>
    <t>TJ odbor asociace SPV ZŠ Javorník, Školní 72, Javorník</t>
  </si>
  <si>
    <t>Sportovní klub Slatinice, Slatinice 295, Slatinice</t>
  </si>
  <si>
    <t>Klub českých turistů Smržice, Zákantí 445, Smržice</t>
  </si>
  <si>
    <t>Sokolská župa Olomoucká-Smrčkova, Rooseveltova 34, Olomouc</t>
  </si>
  <si>
    <t>SMASH GYM KICKBOX, o.s., Kolumbova 1241/8, Olomouc</t>
  </si>
  <si>
    <t>Asociace TOM ČR, TOM Tuři 4105  o.s., Kyselovská 78, Olomouc - Slavonín</t>
  </si>
  <si>
    <t>Sdružení přátel ZŠ Přerov, Svisle 13, Svisle 13, Přerov</t>
  </si>
  <si>
    <t>Hobby klub, Komenského náměstí 168, Němčice nad Hanou</t>
  </si>
  <si>
    <t>Eywan 2010 o.s., Ivaň 81, Klenovice na Hané</t>
  </si>
  <si>
    <t>Bojové sporty Olomouc  o.s., Zámečnická 2, Olomouc</t>
  </si>
  <si>
    <t>Sdružení pro rozvoj gymnázia Olomouc – Hejčín, Tomkova 45, Olomouc – Hejčín</t>
  </si>
  <si>
    <t>TJ Sokol Velký Újezd, Olomoucká 99, Velký Újezd</t>
  </si>
  <si>
    <t>Tělocvičná jednota Sokol Hranice, Tyršova 880, Hranice</t>
  </si>
  <si>
    <t>Sdružení rodičů a přátel při Základní škole Staré Město, Nádražní 77, Staré Město</t>
  </si>
  <si>
    <t>UNITED GAMES OF NATIONS – Czech Republic  o.s., U Sportovní haly 2, Olomouc</t>
  </si>
  <si>
    <t>YACHT CLUB JESENÍK  o.s., Dvořákova 365/7, Jeseník</t>
  </si>
  <si>
    <t>Junák – svaz skautů a skautek ČR, středisko Dvanáctka Olomouc, Dr. Milady Horákové 1080/23, Olomouc</t>
  </si>
  <si>
    <t>Tělocvičná jednota Sokol Náměšť na Hané, Sokolská 282, Náměšť na Hané</t>
  </si>
  <si>
    <t>K2 Hynčice  o.s., Hynčice nad Moravou 27, Hanušovice</t>
  </si>
  <si>
    <t>LIONS CLUB Olomouc  o.s., Rooseveltova 244/17, Olomouc</t>
  </si>
  <si>
    <t>TJ Horní Štěpánov, Horní Štěpánov</t>
  </si>
  <si>
    <t>FC Dubicko, Dubicko</t>
  </si>
  <si>
    <t>TJ Sokol Vícov, Vícov 183, Plumlov</t>
  </si>
  <si>
    <t>Junák-svaz skautů a skautek ČR, středisko Zlaté Hory, U Koupaliště 482, Zlaté Hory</t>
  </si>
  <si>
    <t>Aeroklub Josefa Františka Prostějov, Za Leteckou ulicí, p.p. 119, Prostějov</t>
  </si>
  <si>
    <t xml:space="preserve">Tělovýchovná jednota Sokol Velký Týnec, Příčná 437, Velký Týnec </t>
  </si>
  <si>
    <t>Tenisový klub Grygov, Valentova 11, Grygov</t>
  </si>
  <si>
    <t>JUNIOR O – SPORT  o.s., Sportovní 3924/1, Prostějov</t>
  </si>
  <si>
    <t>Klub studentů, rodičů a přátel Cyrilometodějského gymnázia v Prostějově, Komenského 17, Prostějov</t>
  </si>
  <si>
    <t>Sportuj.org, Jahodová 2703/125, Praha – Záběhlice</t>
  </si>
  <si>
    <t>Nadační fond Gaudeamus, Nerudova 7, Cheb</t>
  </si>
  <si>
    <t>Dům dětí a mládeže Krasohled Zábřeh, Školská 349/9, Zábřeh</t>
  </si>
  <si>
    <t>Obec Dřevnovice, Dřevnovice 44, Dřevnovice</t>
  </si>
  <si>
    <t>Ing. Vojtěch Zima, Smetanovo nábřeží 1840, Hranice</t>
  </si>
  <si>
    <t>Bc. Jiří Novák, Určice 399, Určice</t>
  </si>
  <si>
    <t>Eva Vymlátilová, Bedihošť 168, Bedihošť</t>
  </si>
  <si>
    <t>Tomáš Ostřanský, Cholina 37, Cholina</t>
  </si>
  <si>
    <t>Ing. Pavel Biskup, Poruba 68, Hustopeče nad Bečvou</t>
  </si>
  <si>
    <t>Mgr. Jaroslav Bečák, Vodní 266, Hustopeče n/B</t>
  </si>
  <si>
    <t>Mgr. Eva Lišková, Milotice nad Bečvou 93, Milotice nad Bečvou</t>
  </si>
  <si>
    <t>Mgr. Jan Zatloukal, Ph.D., Mošnerova 18A, Olomouc</t>
  </si>
  <si>
    <t>Mgr. Martin Růžička, Pod lesem 26, Olomouc</t>
  </si>
  <si>
    <t>Ing. Patrik Janda, Skalička 128, Skalička</t>
  </si>
  <si>
    <t>Ing. Pavel Suk, Krátká 103, Ruda nad Moravou</t>
  </si>
  <si>
    <t>Roman Šuba, Za pekárnou 436, Bohuňovice</t>
  </si>
  <si>
    <t>Vlastimil Vahala, Dlouhá 310, Hustopeče nad Bečvou</t>
  </si>
  <si>
    <t>Radek Cankař, Generála Píky 9, Olomouc</t>
  </si>
  <si>
    <t>Mgr. Dalibor Ovečka, B. Dvorského 3, Prostějov</t>
  </si>
  <si>
    <t>Střední škola technická, 1. máje 2, Mohelnice</t>
  </si>
  <si>
    <t>DDM a zařízení pro DVPP Vila Doris</t>
  </si>
  <si>
    <t>SOŠ průmyslová a SOU strojírenské. Lidická 4, Prostějov</t>
  </si>
  <si>
    <t xml:space="preserve">Základní škola prof. Z. Matějčka, Svatoplukova 11, Olomouc-Řepčín </t>
  </si>
  <si>
    <t>Dům dětí a mládeže, tř. 17. listopadu 47, Olomouc</t>
  </si>
  <si>
    <t>Gymnázium J. Opletala,  Opletalova 189, Litovel</t>
  </si>
  <si>
    <t>Středisko volného času ATLAS a BIOS, Žižkova 12, Přerov</t>
  </si>
  <si>
    <t>ZUŠ Hranice, Školní náměstí 35</t>
  </si>
  <si>
    <t>Dům dětí a mládeže a zařízení pro další vzdělávání pedagogických pracovníků Vila Doris Šumperk</t>
  </si>
  <si>
    <t>Gymnázium, Šumperk, Masarykovo náměstí 8</t>
  </si>
  <si>
    <t>Pedagogicko - psychologická poradna Olomouckého kraje, Olomouc, U Sportovní haly 1a</t>
  </si>
  <si>
    <t>Základní škola náměstí Svobody 3, Šternberk</t>
  </si>
  <si>
    <t>Nadační fond Českého klubu olympioniků regionu Severní Morava, Horečky 635, Frenštát pod Radhoštěm</t>
  </si>
  <si>
    <t xml:space="preserve">Česká asociace stolního tenisu, Zátopkova 100/2, Praha </t>
  </si>
  <si>
    <t>Český olympijský výbor, Benešovská 6, Praha</t>
  </si>
  <si>
    <t>Město Moravský Beroun, nám. 9. května 4, Moravský Beroun</t>
  </si>
  <si>
    <t>ZŠ Moravský Beroun, Opavská 128, Moravský Beroun</t>
  </si>
  <si>
    <t>8. Regionální inovační strategie OK ( ÚZ 35 )</t>
  </si>
  <si>
    <t>Jaromír Zaoral, Západní 48, Olomouc</t>
  </si>
  <si>
    <t>Jana Krejčí, Strukov 68, Litovel</t>
  </si>
  <si>
    <t>Moravská vysoká škola Olomouc, o.p.s., Jeremenkova 1142/42, Olomouc</t>
  </si>
  <si>
    <t>Moravská vysoká škola Olomouc, o.p.s., Jeremenkova 1142/42, Olomouc-NIV</t>
  </si>
  <si>
    <t>Moravská vysoká škola Olomouc, o.p.s., Jeremenkova 1142/42, Olomouc-IV</t>
  </si>
  <si>
    <t>MedChemBio</t>
  </si>
  <si>
    <t>OK4Inovace</t>
  </si>
  <si>
    <t>KHK OK</t>
  </si>
  <si>
    <t>Mencl Jiří</t>
  </si>
  <si>
    <t>Český nanotechnologický klastr</t>
  </si>
  <si>
    <t>1. HFK Olomouc a.s., Staškova 652/28, Olomouc</t>
  </si>
  <si>
    <t>Tenis centrum Olomouc s.r.o., Ibsenova 496/19, Olomouc</t>
  </si>
  <si>
    <t xml:space="preserve">Prostějov - C 1885 spol. s r.o., Kostelecká 47, Prostějov </t>
  </si>
  <si>
    <t>Sokol Konice s.r.o., Sportovní 205, Konice</t>
  </si>
  <si>
    <t>Fotbalový klub SAN-JV Šumperk s.r.o., Hlavní třída 3061/20, Šumperk</t>
  </si>
  <si>
    <t>AVZO-TSČ-ČR ZO VIDNAVA, Vidnava</t>
  </si>
  <si>
    <t>BASKETBALOVÝ KLUB PANTER JAVORNÍK, Fučíkova 257, Javorník u Jeseníku</t>
  </si>
  <si>
    <t>FBK Jeseník, U Norkárny 138, Česká Ves</t>
  </si>
  <si>
    <t>FC TATRAN TOUAX SUPÍKOVICE, Supíkovice 130, Supíkovice</t>
  </si>
  <si>
    <t>FK MIKULOVICE o.s., Hlavní 190, Mikulovice u Jeseníku</t>
  </si>
  <si>
    <t>Fotbalový klub Jeseník, Slezská 1353, Jeseník</t>
  </si>
  <si>
    <t>Fotbalový klub STOMIX Žulová, Sokolská 130, Žulová</t>
  </si>
  <si>
    <t xml:space="preserve">HO Jeseník, o.s., Bezručova 244/2, Jeseník </t>
  </si>
  <si>
    <t>Jesenický šnek, Nábřežní 414/24, Jeseník</t>
  </si>
  <si>
    <t>Karate Klub Jeseník o.s., Lipovská 1168/54, Jeseník</t>
  </si>
  <si>
    <t>Okresní fotbalový svaz Jeseník, Dukelská 1240, Jeseník</t>
  </si>
  <si>
    <t>Omya KST Jeseník, Dukelská 11/203, Jeseník</t>
  </si>
  <si>
    <t>Sdružení Pohybového studia Lenky Bachové, Tyršova 1040/6, Jeseník</t>
  </si>
  <si>
    <t>SKI Řetězárna, Na Stráni 253/2, Jeseník</t>
  </si>
  <si>
    <t xml:space="preserve">Sportovní klub SK Lipová - lázně, Lipová - lázně 358, Lipová - lázně </t>
  </si>
  <si>
    <t>Šachový klub Jeseník, Zámecké Náměstí 2, Jeseník</t>
  </si>
  <si>
    <t>Tělovýchovná jednota DYNAMO JAVORNÍK o.s., Družstevní 431, Javorník u Jeseníku</t>
  </si>
  <si>
    <t>Tělovýchovná jednota jezdeckého klubu při SOUz Horní Heřmanice, Horní Heřmanice, Bernartice u Javorníka</t>
  </si>
  <si>
    <t>Tělovýchovná jednota Jiskra Velká Kraš, Velká Kraš</t>
  </si>
  <si>
    <t>T. J. Písečná, Písečná, Písečná u Jeseníku</t>
  </si>
  <si>
    <t>Tělovýchovná jednota Sokol Stará Červená Voda, Stará Červená Voda</t>
  </si>
  <si>
    <t>Tělovýchovná jednota Sokol Žulová, Žulová</t>
  </si>
  <si>
    <t>Tělovýchovná jednota Vidnava o.s., Fojtství 326, Vidnava</t>
  </si>
  <si>
    <t>Tělovýchovná jednota Zlaté Hory, Sokolská 291, Zlaté Hory v Jeseníkách</t>
  </si>
  <si>
    <t>TJ Spartak Mikulovice, Sokolská 493, Mikulovice u Jeseníku</t>
  </si>
  <si>
    <t xml:space="preserve">1. HFK Olomouc mládež, Staškova 652/28, Olomouc </t>
  </si>
  <si>
    <t>I. NTC Olomouc, Schweitzerova 44, Olomouc</t>
  </si>
  <si>
    <t>Agentura GARDE Calcio Olomouc, Svésedlice 35, Přáslavice</t>
  </si>
  <si>
    <t>AMK Litovel, Šargounslá 1043, Litovel</t>
  </si>
  <si>
    <t>APA VČAS, Tř. Míru 115, Olomouc</t>
  </si>
  <si>
    <t xml:space="preserve">Atletický klub Olomouc, Tř. 17. listopadu 1139/3, Olomouc </t>
  </si>
  <si>
    <t>Atletický klub Šternberk, Lidická 1273/17, Šternberk</t>
  </si>
  <si>
    <t>Basketbalový klub Olomouc, Synkova 21, Olomouc</t>
  </si>
  <si>
    <t>Cyklistika Uničov, Brníčko 1019, Uničov</t>
  </si>
  <si>
    <t>CYKLO 2000 KAŇKOVSKÝ, Bělkovice-Lašťany 581, Bělkovice-Lašťany</t>
  </si>
  <si>
    <t>Český atletický svaz, Krajský atletický svaz Olomouc, Legionářská 1165/12, Olomouc</t>
  </si>
  <si>
    <t>ČESKÝ KYNOLOGICKÝ SVAZ základní organizace 013 Olomouc-Černovír, Kollárovo nám. 631/2, Olomouc</t>
  </si>
  <si>
    <t xml:space="preserve">Český rybářský svaz, místní organizace Olomouc, Chválkovická 113/56, Olomouc </t>
  </si>
  <si>
    <t>ČLTK 1928 OLOMOUC, tř.17.listopadu 41, Olomouc</t>
  </si>
  <si>
    <t>DHK Litovel, Uničovská 1197, Litovel</t>
  </si>
  <si>
    <t>FBS Olomouc o.s., Erbenova 270/2, Olomouc</t>
  </si>
  <si>
    <t>FIGURE SKATING CLUB OLOMOUC, o.s., Hynaisova 9a, Olomouc</t>
  </si>
  <si>
    <t>Fotbalový club Hněvotín, Hněvotín 331, Hněvotín</t>
  </si>
  <si>
    <t>Fotbalový klub Drahlov, Drahlov, Charváty</t>
  </si>
  <si>
    <t>Fotbalový klub FC Dolany, Dolany 99, Dolany u Olomouce</t>
  </si>
  <si>
    <t xml:space="preserve">Fotbalový klub Hlubočky, Havlíčkova 204, Hlubočky </t>
  </si>
  <si>
    <t>Fotbalový klub Huzová, Huzová 321, Huzová</t>
  </si>
  <si>
    <t>Fotbalový klub Nemilany, Sportovní 2A, Olomouc - Nemilany</t>
  </si>
  <si>
    <t>Fotbalový klub Přáslavice, Přáslavice 229, Přáslavice</t>
  </si>
  <si>
    <t>FOTBALOVÝ KLUB ŠTERNBERK, o.s., Blahoslavova 1434/15, Šternberk</t>
  </si>
  <si>
    <t>GOLF CLUB OLOMOUC, tř. 17. listopadu 1126/43, Olomouc</t>
  </si>
  <si>
    <t>Gymnastický klub mládeže Olomouc, o.s., Tř. 17. listopadu 1044/5, Olomouc</t>
  </si>
  <si>
    <t>Hanácký kuželkářský klub Olomouc, o.s., U Stadionu 4, Olomouc</t>
  </si>
  <si>
    <t>Házená Uničov, U Stadionu 619, Uničov</t>
  </si>
  <si>
    <t>HC Uničov, o.s., Pionýrů 1174, Uničov</t>
  </si>
  <si>
    <t>JUDO KLUB OLOMOUC, Na Střelnici 1212/39, Olomouc</t>
  </si>
  <si>
    <t>Kanoistický klub Olomouc, Tř. 17. listopadu 1047/10, Olomouc</t>
  </si>
  <si>
    <t>Karate Club MABU - DO Olomouc, V Hlinkách 806/19, Olomouc</t>
  </si>
  <si>
    <t>KESTONE RACING, Šumperská 536, Uničov</t>
  </si>
  <si>
    <t>Klub Heyrovského Olomouc o.s., Olomouc, Heyrovského 33, Olomouc</t>
  </si>
  <si>
    <t>Klub horolezců Olomouc, tř. Svobody 639/20, Olomouc</t>
  </si>
  <si>
    <t>Klub rekreačního sportu Uničov, P.O.Box 9/1, Uničov</t>
  </si>
  <si>
    <t>Klub sportovních potápěčů Olomouc, Komenského 914/31, Olomouc</t>
  </si>
  <si>
    <t>Olomouc Eagles, o.s., Hynaisova 9a, Olomouc</t>
  </si>
  <si>
    <t>Olomoucká krajská asociace Sport pro všechny, Rooseveltova 79, Olomouc</t>
  </si>
  <si>
    <t>Olomoucké krajské sdružení ČSTV Sportovnícentrum mládeže Olomouc, Legionářská 12, Olomouc</t>
  </si>
  <si>
    <t>Orel jednota Velká Bystřice, 8. května 429, Velká Bystřice</t>
  </si>
  <si>
    <t xml:space="preserve">OSK KLUBKO, Stiborova 632/2, Olomouc </t>
  </si>
  <si>
    <t>PROMOTORSPORT, Lazce 17, Troubelice</t>
  </si>
  <si>
    <t>Ragbyový klub Lokomotiva Olomouc, Tř. 17. listopadu 1139/3, Olomouc</t>
  </si>
  <si>
    <t>Regionální centrum Sport pro všechny Olomouc občanské sdružení, Legionářská 12, Olomouc</t>
  </si>
  <si>
    <t xml:space="preserve">SK Olomouc Sigma MŽ, oddíl baseballu, Legionářská 1165/12, Olomouc </t>
  </si>
  <si>
    <t>SK Vyhlídka Šternberk, TRI KLUB, Na Vyhlídce 2126/25, Šternberk</t>
  </si>
  <si>
    <t xml:space="preserve">SK Uničov, U Stadionu 619, Uničov </t>
  </si>
  <si>
    <t>Ski klub Lokomotiva Olomouc, Tř. 17. listopadu 1139/3, Olomouc</t>
  </si>
  <si>
    <t>Ski klub Olomouc, o.s., U Cukrovaru 613/26, Olomouc</t>
  </si>
  <si>
    <t>SPORTCLUB AGENTURA 64 OLOMOUC, Jarmily Glazarové 9h, Olomouc</t>
  </si>
  <si>
    <t xml:space="preserve">Sportovní Centrum EXIMPO Náklo, Náklo 216, Náklo </t>
  </si>
  <si>
    <t>Sportovní klub Judo Lutín, U Kapličky 6, Lutín</t>
  </si>
  <si>
    <t>Sportovní fotbalový klub Nedvězí, Jilemnického 2, Olomouc</t>
  </si>
  <si>
    <t>Sportovní klub Červenka, Jižní 24, Litovel</t>
  </si>
  <si>
    <t>Sportovní klub Droždín, Dolní Úlehla 27, Olomouc - Droždín</t>
  </si>
  <si>
    <t>Sportovní klub Grygov, Husova 197, Grygov</t>
  </si>
  <si>
    <t>Sportovní klub Chválkovice, Chválkovice 515, Olomouc</t>
  </si>
  <si>
    <t xml:space="preserve">Sportovní klub Náměšť na Hané, Bělidlo 434, Naměšť na Hané </t>
  </si>
  <si>
    <t>Sportovní klub při Hasičském záchranném sboru Olomouckého kraje, Schweitzerova 91, Olomouc</t>
  </si>
  <si>
    <t>Sportovní klub Šumvald, Šumvald u Uničova</t>
  </si>
  <si>
    <t>Sportovní klub tělesně postižených sportovců Olomouc, Balbínova 373/3, Olomouc - Hejčín</t>
  </si>
  <si>
    <t xml:space="preserve">Sportovní klub Univerzity Palackého v Olomouci, U Sportovní haly 2, Olomouc </t>
  </si>
  <si>
    <t>Sportovní klub Velká Bystřice, Na Letné 766, Velká Bystřice</t>
  </si>
  <si>
    <t>Sportovní střelecký klub ELÁN Olomouc, Balbínova 373/3, Olomouc</t>
  </si>
  <si>
    <t>SQUASH CLUB ŠTERNBERK, náměstí Svobody 1404/1, Šternberk</t>
  </si>
  <si>
    <t>Squashový klub mládeže Olomouc, Dr.Milady Horákové 1079/21, Olomouc</t>
  </si>
  <si>
    <t xml:space="preserve">Stáj Derby, občanské sdružení, Vlkova 25, Olomouc </t>
  </si>
  <si>
    <t>Tenisový klub Gymnázium Uničov, Nemocniční 1190, Uničov</t>
  </si>
  <si>
    <t>Tělocvičná jednota Sokol Dub nad Moravou, Tyršova 102, Dub nad Moravou</t>
  </si>
  <si>
    <t>Tělocvičná jednota SOKOL Náklo, Náklo 90, Náklo</t>
  </si>
  <si>
    <t>Tělocvičná jednota SOKOL Olomouc, 17. listopadu 788/1, Olomouc</t>
  </si>
  <si>
    <t>Tělocvičná jednota SOKOL Olomouc - Chválkovice, Na Zákopě 239/82, Olomouc</t>
  </si>
  <si>
    <t>Tělocvičná jednota Sokol Olomouc - Nové Sady, Rooseveltova 127/34, Olomouc</t>
  </si>
  <si>
    <t>Tělocvičná jednota Sokol Olomouc-Neředín, Neředínská 58, Olomouc</t>
  </si>
  <si>
    <t>Tělocvičná jednota Sokol Olomouc - Nový Svět, Sudova 21, Olomouc</t>
  </si>
  <si>
    <t>Tělocvičná jednota SOKOL Střelice, Střelice 131, Uničov - Střelice</t>
  </si>
  <si>
    <t>Tělocvičná jednota Sokol Troubelice, Troubelice 180, Troubelice</t>
  </si>
  <si>
    <t>Tělovýchovná jednota Blatec, Charváty</t>
  </si>
  <si>
    <t>Tělovýchovná jednota Dalov, Dalov 63, Šternberk</t>
  </si>
  <si>
    <t>Tělovýchovná jednota Doubrava Haňovice, Haňovice - Kluzov 30, Chudobín</t>
  </si>
  <si>
    <t>Tělovýchovná jednota Dukla Olomouc, Tř. Míru 2, Olomouc</t>
  </si>
  <si>
    <t>Tělovýchovná jednota Granitol Moravský Beroun, Karla IV. 99, Moravský Beroun</t>
  </si>
  <si>
    <t>Tělovýchovná jednota Hodolany - Sigma, K. Farského 14, Olomouc</t>
  </si>
  <si>
    <t xml:space="preserve">Tělovýchovná jednota Lodní sporty, Tř. 17. listopadu 10, Olomouc </t>
  </si>
  <si>
    <t>Tělovýchovná jednota LOKOMOTIVA Olomouc, Tř. 17. listopadu 3, Olomouc</t>
  </si>
  <si>
    <t>Tělovýchovná jednota Medlov, Medlov u Uničova</t>
  </si>
  <si>
    <t>Tělovýchovná jednota MILO Olomouc, Střední Novosadská 48, Olomouc</t>
  </si>
  <si>
    <t>Tělovýchovná jednota Slovan Černovír, Tvrdíkova 11, Olomouc</t>
  </si>
  <si>
    <t>Tělovýchovná jednota Sokol Dlouhá Loučka, Sportovní 371, Dlouhá Loučka</t>
  </si>
  <si>
    <t>Tělovýchovná jednota SOKOL Horka nad Moravou, Tř. 1. máje 412/8, Horka nad Moravou</t>
  </si>
  <si>
    <t>Tělovýchovná jednota Sokol Chomoutov, Dalimilova 45, Horka nad Moravou</t>
  </si>
  <si>
    <t>Tělovýchovná jednota Sokol Krčmaň, Olomoucká 123, Olomouc</t>
  </si>
  <si>
    <t>Tělovýchovná jednota Sokol Nová Hradečná, Nová Hradečná</t>
  </si>
  <si>
    <t>Tělovýchovná jednota Sokol Odrlice, Odrlice 52, Senice na Hané</t>
  </si>
  <si>
    <t>Tělovýchovná jednota Sokol Slavonín, Jižní 149/30, Olomouc</t>
  </si>
  <si>
    <t>Tělovýchovná jednota Sokol Újezd, Újezd 100, Újezd u Uničova</t>
  </si>
  <si>
    <t>Tělovýchovná jednota Sokol Velký Týnec, Příčná 437, Velký Týnec</t>
  </si>
  <si>
    <t>Tělovýchovná jednota Sokol Velký Újezd, Velký Újezd</t>
  </si>
  <si>
    <t>Tělovýchovná jednota Štěpánov, Dolní 270/17, Štěpánov u Olomouce</t>
  </si>
  <si>
    <t>Tělovýchovná jednota Tatran Litovel, nám. Přemysla Otakara 770, Litovel</t>
  </si>
  <si>
    <t>Tělovýchovná jednota Tršice, Tršice 38, Tršice</t>
  </si>
  <si>
    <t xml:space="preserve">Tělovýchovná jednota Uničov, U Stadionu 619, Uničov </t>
  </si>
  <si>
    <t>Tělovýchovná jednota Vodní sporty Litovel, Kollárova 808, Litovel</t>
  </si>
  <si>
    <t>TJ Mladějovice, Mladějovice  43, Mladějovice u Šternberka</t>
  </si>
  <si>
    <t>TJ Sokol Babice, Šternberk</t>
  </si>
  <si>
    <t>TJ Sokol Doloplazy, Doloplazy 289, Doloplazy</t>
  </si>
  <si>
    <t>TJ Sokol Kožušany, Kožušany-Tážaly</t>
  </si>
  <si>
    <t>TJ Sokol Paseka, Paseka u Šternberka 1, Paseka u Šternberka</t>
  </si>
  <si>
    <t>TJ STM Olomouc, Na Šibeníku 471/4, Olomouc</t>
  </si>
  <si>
    <t>TTC REGION OLOMOUC, Stiborova 18, Olomouc</t>
  </si>
  <si>
    <t>ÚAMK – AMK BIKETRIAL KLUB OLOMOUC, Luběnice 82, Těšetice</t>
  </si>
  <si>
    <t>VESLAŘSKÝ KLUB OLOMOUC, Tř. 17. listopadu 10, Olomouc</t>
  </si>
  <si>
    <t>Sdružení suchý Žleb Hlubočky o.s., Krapkova 10, Olomouc</t>
  </si>
  <si>
    <t>X - TRIATHLON, Polská 9, Olomouc</t>
  </si>
  <si>
    <t>1.SK Prostějov, Za Místním nádražím 4536, Prostějov</t>
  </si>
  <si>
    <t>Atletický klub Prostějov, Sportovní 3924/1, Prostějov</t>
  </si>
  <si>
    <t xml:space="preserve">BC MORAVAN  o.s., Netušilova 7, Prostějov </t>
  </si>
  <si>
    <t>FC Hvozd, Hvozd u Prostějova 45, Hvozd u Prostějova</t>
  </si>
  <si>
    <t>FC Kostelec na Hané, Legionářská 101, Kostelec na Hané</t>
  </si>
  <si>
    <t>FKM Konice, o.s., Sportovní 205, Konice</t>
  </si>
  <si>
    <t>Fotbalový klub FC Dobromilice, o.s., Dobromilice 314, Dobromilice</t>
  </si>
  <si>
    <t>FOTBALOVÝ KLUB VÝŠOVICE, Výšovice,Vřesovice</t>
  </si>
  <si>
    <t>LHK Jestřábi Prostějov o.s., Ke stadionu 1, Prostějov</t>
  </si>
  <si>
    <t>JUNIOR O-SPORT, Sportovní 3924/1, Prostějov</t>
  </si>
  <si>
    <t>Klub orientačního běhu Konice, Tyršova 397, Konice</t>
  </si>
  <si>
    <t>Klub orientačního běhu Železárny Prostějov, Sportovní 1, Prostějov</t>
  </si>
  <si>
    <t>KRASO–bruslení Prostějov, Za Kosteleckou 1, Prostějov</t>
  </si>
  <si>
    <t xml:space="preserve">Oddíl horolezecký Sportovního klubu Prostějov, Sportovní 3924/1, Prostějov </t>
  </si>
  <si>
    <t>Oddíl korfbalu Sportovního klubu Prostějov, Sportovní 3924/1, Prostějov</t>
  </si>
  <si>
    <t>Oddíl šachů Sportovního klubu Prostějov, Sportovní 3924/1, Prostějov</t>
  </si>
  <si>
    <t>Sdružení futsalových klubů Prostějovska, o.s., Česká 15, Prostějov</t>
  </si>
  <si>
    <t>Sportovní Klub Cyklistů Prostějov, Kostelecká ulice 49/4468, Prostějov</t>
  </si>
  <si>
    <t>Squashový klub mládeže Prostějov, o.s., Na Trávníku 414, Držovice</t>
  </si>
  <si>
    <t>Svaz vodáků České republiky, klub 109, Prostějov, Kravařova 123/1, Prostějov</t>
  </si>
  <si>
    <t>ŠKOLA SEBEOBRANY BUDOKAN PROSTĚJOV, Zrzavého 3975, Prostějov</t>
  </si>
  <si>
    <t>Tělocvičná jednota Sokol I Prostějov, Skálovo náměstí 4, Prostějov</t>
  </si>
  <si>
    <t xml:space="preserve">Tělocvičná jednota Sokol II Prostějov, U Kalicha 2, Prostějov </t>
  </si>
  <si>
    <t>TĚLOCVIČNÁ JEDNOTA SOKOL BEDIHOŠŤ, Prostějovská 123, Bedihošť</t>
  </si>
  <si>
    <t>TĚLOCVIČNÁ JEDNOTA SOKOL ČECHY POD KOSÍŘEM, Čechy pod Kosířem</t>
  </si>
  <si>
    <t>Tělocvičná jednota Sokol Čelechovice na Hané, U Sokolovny 251, Čelechovice na Hané</t>
  </si>
  <si>
    <t>TĚLOCVIČNÁ JEDNOTA SOKOL DOBROMILICE, Dobromilice 231, Dobromilice</t>
  </si>
  <si>
    <t>Tělocvičná jednota SOKOL Konice, Sportovní 205, Konice</t>
  </si>
  <si>
    <t>Tělocvičná jednota Sokol Kostelec na Hané, Tyršova 428, Kostelec na Hané</t>
  </si>
  <si>
    <t>Tělocvičná jednota Sokol Kostelec na Hané - HK, Sportovní 870, Kostelec na Hané</t>
  </si>
  <si>
    <t>Tělocvičná jednota Sokol Olšany u Prostějova, Olšany u Prostějova 218, Olšany u Prostějova</t>
  </si>
  <si>
    <t>TĚLOCVIČNÁ JEDNOTA SOKOL OTASLAVICE, Otaslavice 345, Otaslavice</t>
  </si>
  <si>
    <t>TĚLOCVIČNÁ JEDNOTA SOKOL PŘEMYSLOVICE, Přemyslovice 400, Přemyslovice</t>
  </si>
  <si>
    <t>TĚLOCVIČNÁ JEDNOTA SOKOL PTENÍ, Ptení</t>
  </si>
  <si>
    <t>Tělocvičná jednota Sokol Smržice, Šamanovská 173, Smržice</t>
  </si>
  <si>
    <t>TĚLOCVIČNÁ JEDNOTA SOKOL VÍCOV, Vícov 183, Plumlov</t>
  </si>
  <si>
    <t>Tělocvičná jednota SOKOL Vřesovice, župa Prostějovská, ČOS, Vřesovice</t>
  </si>
  <si>
    <t>Tělocvičná jednota Sokol Zdětín, Ptení</t>
  </si>
  <si>
    <t>TĚLOVÝCHOVNÁ JEDNOTA HANÁ Prostějov, Brněnská 10, Prostějov</t>
  </si>
  <si>
    <t>Tělovýchovná jednota Horní Štěpánov, Horní Štěpánov</t>
  </si>
  <si>
    <t xml:space="preserve">Tělovýchovná jednota Jiskra Brodek u Konice o.s., Brodek u Konice </t>
  </si>
  <si>
    <t xml:space="preserve">Tělovýchovná jednota OP Prostějov, Kostelecká 47, Prostějov </t>
  </si>
  <si>
    <t>Tělovýchovná jednota Sokol Čechovice, Čechovická 55, Prostějov</t>
  </si>
  <si>
    <t>Tělovýchovná jednota SOKOL Kladky, Kladky</t>
  </si>
  <si>
    <t>TJ Kulečník Prostějov, Palackého 25, Prostějov</t>
  </si>
  <si>
    <t>TJ Sokol Plumlov, Rudé armády 302, Plumlov</t>
  </si>
  <si>
    <t>TJ SOKOL DRŽOVICE, Olomoucká 162, Držovice</t>
  </si>
  <si>
    <t xml:space="preserve">TJ Sokol Klenovice na Hané, Klenovice na Hané 265, Klenovice na Hané </t>
  </si>
  <si>
    <t>TJ SOKOL Mostkovice, Prostějovská 15, Mostkovice</t>
  </si>
  <si>
    <t>TJ Sokol Protivanov, Protivanov 198, Protivanov</t>
  </si>
  <si>
    <t>TJ Sokol Určice, Určice 350, Určice</t>
  </si>
  <si>
    <t>1. FC Viktorie Přerov o.s., Sokolská 28, Přerov</t>
  </si>
  <si>
    <t>AMK KEMP Hranice, oddíl BMX, Pod Hůrkou 2103, Hranice</t>
  </si>
  <si>
    <t>Basketbalový klub Lipník nad Bečvou, Za Parkem 1131, Lipník nad Bečvou</t>
  </si>
  <si>
    <t>FC Želatovice, Želatovice 165, Želatovice</t>
  </si>
  <si>
    <t>Fitness AVE Přerov, Nádražní 2810/2, Přerov</t>
  </si>
  <si>
    <t>FK Býškovice/Horní Újezd o.s., Býškovice 115, Všechovice</t>
  </si>
  <si>
    <t>FK-Fotbalový klub Brodek u Přerova, Tyršova 230, Brodek u Přerova</t>
  </si>
  <si>
    <t>FK Troubky o.s., K Záložně 699/2, Troubky nad Bečvou</t>
  </si>
  <si>
    <t>Football club Beňov, Pod Topoly 71, Přerov</t>
  </si>
  <si>
    <t>Fotbalový klub Kozlovice, Kozlovice 215, Přerov</t>
  </si>
  <si>
    <t>Fotbalový klub mládeže Opatovice - Všechovice, Všechovice 88, Všechovice</t>
  </si>
  <si>
    <t>GOLF CLUB Radíkov, Radíkov 48, Radíkov</t>
  </si>
  <si>
    <t>HC ZUBR PŘEROV, Petřivalského 2885/5, Přerov</t>
  </si>
  <si>
    <t>JUDO CLUB ŽELEZO HRANICE, Hromůvka 1892, Hranice</t>
  </si>
  <si>
    <t>Judo Femax Engeneering Hranice, Teplice nad Bečvou 95, Teplice nad Bečvou</t>
  </si>
  <si>
    <t>KANOISTIKA KOJETÍN, Loděnice č. p. 1371, Kojetín</t>
  </si>
  <si>
    <t>Karate Přerov, o.s., Neumannova 2620/5, Přerov</t>
  </si>
  <si>
    <t>KBC Přerov, Velká Dlážka 309/1, Přerov</t>
  </si>
  <si>
    <t>Klub juda a účelové sebeobrany Hranice, Jiřího z Poděbrad 1136,Hranice</t>
  </si>
  <si>
    <t>Klub sportovní gymnastiky SK Přerov, Vinařská 57/26, Přerov</t>
  </si>
  <si>
    <t>Klub vodního póla Přerov, Želatovská 549/34, Přerov</t>
  </si>
  <si>
    <t>Okresní fotbalový svaz v Přerově, Petřivalského 1, Přerov</t>
  </si>
  <si>
    <t>Policejní sportovní klub Přerov, U Výstaviště 3183/18, Přerov</t>
  </si>
  <si>
    <t>SK Hranice, Žáčkova 1442, Hranice</t>
  </si>
  <si>
    <t>Spartak VTJ Lipník nad Bečvou, B. Němcové 1043, Lipník nad Bečvou</t>
  </si>
  <si>
    <t xml:space="preserve">Sportovně střelecký klub Radslavice, Přerovská 214, Radslavice </t>
  </si>
  <si>
    <t>Sportovní klub BADMINTON Přerov, Nerudova 20, Přerov</t>
  </si>
  <si>
    <t>Sportovní klub kulturistiky, Hranická 157, Přerov</t>
  </si>
  <si>
    <t>Sportovní klub Žeravice, U Stadionu 214/7, Přerov XII - Žeravice</t>
  </si>
  <si>
    <t>Svaz potápěčů Moravy a Slezska, o.s. Potápěčský klub SKORPEN Přerov, Dr. Milady Horákové 22/5, Přerov</t>
  </si>
  <si>
    <t>Tělocvičná jednota Sokol Týn nad Bečvou, Svobody 174, Týn nad Bečvou</t>
  </si>
  <si>
    <t>Tělovýchovná jednota SIGMA Hranice, o.s., Masarykovo nám. 18, Hranice</t>
  </si>
  <si>
    <t xml:space="preserve">Tělovýchovná jednota Sokol Čekyně, Pod Lipami 3, Přerov </t>
  </si>
  <si>
    <t>Tělovýchovná jednota Sokol Dolní Újezd, Dolní Újezd u Lipníka nad Bečvou</t>
  </si>
  <si>
    <t>Tělovýchovná jednota Sokol Domaželice, Domaželice 123, Domaželice u Přerova</t>
  </si>
  <si>
    <t>Tělovýchovná jednota Sokol Lazníky, Lazníky 92, Veselíčko u Lipníka nad Bečvou</t>
  </si>
  <si>
    <t>Tělovýchovná jednota Sokol Opatovice, Sportovní 157, Opatovice u Hranic</t>
  </si>
  <si>
    <t>Tělovýchovná jednota Sokol Pavlovice u Přerova, Radslavice</t>
  </si>
  <si>
    <t>Tělovýchovná jednota Sokol Rokytnice, Rokytnice 295, Rokytnice u Přerova</t>
  </si>
  <si>
    <t>Tělovýchovná jednota Sokol Tovačov, Nádražní 333, Tovačov</t>
  </si>
  <si>
    <t>Tělovýchovná jednota Sokol Újezdec, Široká 314, Přerov</t>
  </si>
  <si>
    <t>Tělovýchovná jednota Sokol Ústí, Ústí 158, Hranice - Ústí</t>
  </si>
  <si>
    <t>Tělovýchovná jednota Spartak Milotice nad Bečvou, Milotice nad Bečvou 101, Milotice nad Bečvou</t>
  </si>
  <si>
    <t>Tělovýchovná jednota TENISOVÝ KLUB Lipník nad Bečvou, B. Němcové, Lipník nad Bečvou</t>
  </si>
  <si>
    <t xml:space="preserve">Tělovýchovná jednota UNION Lověšice, U Sokolovny 226,  Přerov </t>
  </si>
  <si>
    <t>TJ Pozemní stavby Přerov - Předmostí, Hranická 157, Přerov II-Předmostí</t>
  </si>
  <si>
    <t>TJ Sokol Bělotín, Bělotín 212, Bělotín</t>
  </si>
  <si>
    <t>TJ Sokol Černotín, Černotín</t>
  </si>
  <si>
    <t>TJ Sokol Horní Moštěnice, o.s., Revoluční 39/215, Horní Moštěnice</t>
  </si>
  <si>
    <t>TJ Sokol Hustopeče nad Bečvou, Školní 153, Hustopeče nad Bečvou</t>
  </si>
  <si>
    <t>TJ Sokol Radslavice, Radslavice</t>
  </si>
  <si>
    <t>TJ SPARTAK PŘEROV, Bezručova 4, Přerov</t>
  </si>
  <si>
    <t>TJ Sport pro všechny Střítež nad Ludinou, Střítež nad Ludinou</t>
  </si>
  <si>
    <t>ÚAMK-AMK BIKETRIAL PŘEROV, Trávník 1315/28,Přerov</t>
  </si>
  <si>
    <t>Veslařský klub Přerov, Bezručova 770/4, Přerov</t>
  </si>
  <si>
    <t>Aeroklub Šumperk, občanské sdružení, Letiště Šumperk, Šumperk</t>
  </si>
  <si>
    <t>BMX TEAM ŠUMPERK o.s., Kosmonautů 9, Šumperk</t>
  </si>
  <si>
    <t>FbC Asper Šumperk o.s., Potoční 70, Šumperk</t>
  </si>
  <si>
    <t>FK MOHELNICE, 1. máje 787/14, Mohelnice</t>
  </si>
  <si>
    <t>Fotbalový klub SAN-JV Šumperk o.s., Evaldova 3, Šumperk</t>
  </si>
  <si>
    <t>Futsal Club Region Šumperk, Anglická 4, Šumperk</t>
  </si>
  <si>
    <t>Gymnastický klub Šumperk, Sluneční 38, Šumperk</t>
  </si>
  <si>
    <t>Hokejový klub Mladí draci Šumperk OS, Žerotínova 470/55b, Šumperk</t>
  </si>
  <si>
    <t>Jezdecký oddíl při ZD Dubicko a Klopina, Háj 40,Úsov</t>
  </si>
  <si>
    <t>Kuželkářský klub Zábřeh, Třešňová 4, Zábřeh</t>
  </si>
  <si>
    <t>Magnus Orienteering, Revoluční 1693/10B, Šumperk</t>
  </si>
  <si>
    <t>Orel jednota Postřelmůvek, Postřelmůvek 78, Zábřeh</t>
  </si>
  <si>
    <t>Orel jednota Zábřeh, Sokolská 37, Zábřeh</t>
  </si>
  <si>
    <t>Regionální centrum Sport pro všechny, Hlavní třída 31, Šumperk</t>
  </si>
  <si>
    <t>SK – SPORTFIT, Třešňová 750/31, Zábřeh</t>
  </si>
  <si>
    <t>SKI KLUB JESENÍKY, Petrov 137, Sobotín</t>
  </si>
  <si>
    <t>SK Petrov - Sobotín, Petrov nad Desnou 51, Rapotín</t>
  </si>
  <si>
    <t>Sportovní klub Hanušovice, Na Holbě 489, Hanušovice</t>
  </si>
  <si>
    <t>Sportovní klub SK Severka Šumperk, Janáčkova 39, Šumperk</t>
  </si>
  <si>
    <t>Sportovní klub SULKO - Zábřeh, o.s., Postřelmovská 4, Zábřeh</t>
  </si>
  <si>
    <t>Sportovní kluby Zábřeh, Postřelmovská 4, Zábřeh</t>
  </si>
  <si>
    <t>SPV Hanušováček, Na Holbě 489, Hanušovice</t>
  </si>
  <si>
    <t>Tělocvičná jednota Sokol Dlouhomilov, Dlouhomilov 122, Dlouhomilov</t>
  </si>
  <si>
    <t>Tělocvičná jednota Sokol Dubicko, Velká strana 21, Bohuslavice</t>
  </si>
  <si>
    <t>Tělocvičná jednota Sokol Mohelnice, nám. Tyrše a Fügnera 1/5, Mohelnice</t>
  </si>
  <si>
    <t>Tělocvičná jednota Sokol Šumperk, U tenisu 1106/4, Šumperk</t>
  </si>
  <si>
    <t>Tělocvičná jednota Sokol Zábřeh, Sokolská 13/94, Zábřeh</t>
  </si>
  <si>
    <t>Tělovýchovná jednota Baník Staré Město pod Sněžníkem, Hornická 198, Staré Město pod Sněžníkem</t>
  </si>
  <si>
    <t>Tělovýchovná jednota FK Bohdíkov, Bohdíkov 102, Bohdíkov</t>
  </si>
  <si>
    <t>Tělovýchovná jednota Jiskra Oskava, Oskava</t>
  </si>
  <si>
    <t>Tělovýchovná jednota Jiskra Rapotín, Jesenická 284, Rapotín</t>
  </si>
  <si>
    <t>Tělovýchovná jednota Maletín, Maletín</t>
  </si>
  <si>
    <t>Tělovýchovná jednota MEZ Mohelnice, 1. máje 787/14, Mohelnice</t>
  </si>
  <si>
    <t>Tělovýchovná jednota OLPA Jindřichov, Jindřichov u Šumperka</t>
  </si>
  <si>
    <t>Tělovýchovná jednota Postřelmov, Postřelmov</t>
  </si>
  <si>
    <t>Tělovýchovná jednota Sokol Bludov, A. Kašpara 357, Bludov</t>
  </si>
  <si>
    <t>Tělovýchovná jednota Sokol Hrabenov, Hrabenov, Ruda nad Moravou</t>
  </si>
  <si>
    <t>Tělovýchovná jednota SOKOL ŠTÍTY, Náměstí Míru 5, Štíty</t>
  </si>
  <si>
    <t>Tělovýchovná jednota SPARTAK Loučná nad Desnou, Loučná nad Desnou 92, Loučná nad Desnou</t>
  </si>
  <si>
    <t>Tělovýchovná jednota Sportovní klub Loštice, o.s., Ke Koupališti 46, Loštice</t>
  </si>
  <si>
    <t>Tělovýchovná jednota Sportovní klub Zvole, Zvole 248, Zábřeh</t>
  </si>
  <si>
    <t>Tělovýchovná jednota TATRAN Písařov, Písařov</t>
  </si>
  <si>
    <t>Tělovýchovná jednota TATRAN Ruda nad Moravou, 9. května 180, Ruda nad Moravou</t>
  </si>
  <si>
    <t>TJ Sokol Hrabišín, Stadion Ladislava Krobota 296, Hrabišín</t>
  </si>
  <si>
    <t>TJ SOKOL Jestřebí, Zábřeh</t>
  </si>
  <si>
    <t>TJ Sokol Kolšov, Kolšov 57, Sudkov</t>
  </si>
  <si>
    <t>T.J. Sokol Lázně Velké Losiny, U Hřiště 652, Velké Losiny</t>
  </si>
  <si>
    <t>TJ Sokol Lesnice, Lesnice 118, Zábřeh</t>
  </si>
  <si>
    <t>TJ Sokol Vikýřovice, Vikýřovice</t>
  </si>
  <si>
    <t>TJ Šumperk, Žerotínova 55, Šumperk</t>
  </si>
  <si>
    <t>TJ-Sdružení chovatelů a přátel koní Sobotín, o. s., Sobotín 210, Sobotín</t>
  </si>
  <si>
    <t>Vodní sporty Zábřeh na Moravě, Nerudova 3, Zábřeh</t>
  </si>
  <si>
    <t>ZEKOF TEAM, Moravičanská 703, Loštice</t>
  </si>
  <si>
    <t>HC Olomouc s.r.o., Hynaisova 9a, Olomouc</t>
  </si>
  <si>
    <t>HOKEJ ŠUMPERK 2003, s.r.o., Žerotínova 1691/55B, Šumperk</t>
  </si>
  <si>
    <t>SK Olomouc Sigma MŽ, Legionářská 1165/12, Olomouc</t>
  </si>
  <si>
    <t>Tělocvičná jednota Sokol Přerov Handball Club, U Tenisu 3250/19, Přerov</t>
  </si>
  <si>
    <t xml:space="preserve">Dámský házenkářský klub Zora Olomouc, U stadionu 1166/6, Olomouc </t>
  </si>
  <si>
    <t>Tělovýchovná jednota Cement Hranice, Žáčkova 1988, Hranice</t>
  </si>
  <si>
    <t>BK Prostějov, Za Kosteleckou 51, Prostějov</t>
  </si>
  <si>
    <t>Sportovní klub Univerzity Palackého v Olomouci, U Sportovní haly 2, Olomouc</t>
  </si>
  <si>
    <t>Přerovský volejbalový klub o.s., Dr. Petřivalského 584/1,  Přerov I - Město</t>
  </si>
  <si>
    <t>VK Prostějov o.s., Za Kosteleckou ul. 51, Prostějov</t>
  </si>
  <si>
    <t>Tenisový klub Prostějov, Sportovní 1, Prostějov</t>
  </si>
  <si>
    <t xml:space="preserve">Tenisový klub Precolor Přerov o.s., U Tenisu 158/16, Přerov I – Město </t>
  </si>
  <si>
    <t>Ski Klub Šumperk, o. s., Tyršova 12, Šumperk</t>
  </si>
  <si>
    <t>FENIX SKI TEAM Jeseník o.s., Masarykovo náměstí 60, Jeseník</t>
  </si>
  <si>
    <t>Tělocvičná jednota SOKOL Šternberk, Zahradní 23, Šternberk</t>
  </si>
  <si>
    <t>INREMA SPORTS s.r.o., Nešverova 693/1, Olomouc</t>
  </si>
  <si>
    <t>Prague International Marathon, spol. s r.o., Záhořanského 3/1644, Praha</t>
  </si>
  <si>
    <t>SKI AREÁL HLUBOČKY, spol. s r.o., Holická 1173/49a, Olomouc</t>
  </si>
  <si>
    <t>STALAGMIT, a.s., Sobáčov 89, Chudobín</t>
  </si>
  <si>
    <t>Sport Management s.r.o., U Tenisu 158/16, Přerov</t>
  </si>
  <si>
    <t xml:space="preserve">Jeseníky - Severní Hřeben, o.s., Lipová-lázně 173/36, Lipová-lázně </t>
  </si>
  <si>
    <t>Atletický klub Olomouc, Tř. 17. listopadu 1139/3, Olomouc</t>
  </si>
  <si>
    <t>Auto klub Dlouhá Loučka, o.s., Sokolská 28, Dlouhá Loučka</t>
  </si>
  <si>
    <t>Český rybářský svaz, místní organizace Olomouc, Chválkovická 113/56, Olomouc</t>
  </si>
  <si>
    <t>Freestyle skating klub, o.s., Gorazdovo nám. 1042/12, Olomouc</t>
  </si>
  <si>
    <t>Kanál vodních sportů Olomouc o.s., Fibichova 799/17, Olomouc</t>
  </si>
  <si>
    <t xml:space="preserve">KESTONE RACING, Šumperská 536, Uničov </t>
  </si>
  <si>
    <t>MGC Olomouc, Tř. 17. listopadu 3, Olomouc</t>
  </si>
  <si>
    <t>Okresní sdružení hasičů ČMS Olomouc, Jeremenkova 1056/40, Olomouc</t>
  </si>
  <si>
    <t>Okresní fotbalový svaz Olomouc, Na Střelnici 1212/39, Olomouc</t>
  </si>
  <si>
    <t xml:space="preserve">Rozvoj sportu, kultury a zdravého životního stylu o.s., Jeřmaň 44, Bouzov </t>
  </si>
  <si>
    <t xml:space="preserve">Tělovýchovná jednota LOKOMOTIVA Olomouc, Tř. 17. listopadu 3, Olomouc </t>
  </si>
  <si>
    <t>Tělovýchovná jednota Sokol Velký Týnec, oddíl moderní gymnastiky, Příčná 437, Velký Týnec</t>
  </si>
  <si>
    <t>TTV Sport Group o.s., tř. Kosmonautů 19, Olomouc</t>
  </si>
  <si>
    <t xml:space="preserve">Dropzone Prostějov, Hvozdec 55, Hvozdec </t>
  </si>
  <si>
    <t>Klub biatlonu Prostějov, Čechovice 23, Prostějov</t>
  </si>
  <si>
    <t xml:space="preserve">Oddíl šachů Sportovního klubu Prostějov, Sportovní 3924/1, Prostějov </t>
  </si>
  <si>
    <t>Cyklistický oddíl MIKO CYCLES, Kratochvílova 119/14, Přerov</t>
  </si>
  <si>
    <t>Klub juda a účelové sebeobrany Hranice, Jiřího z Poděbrad 1136, Hranice</t>
  </si>
  <si>
    <t>SK Salith - SUMTEX Šumperk, Gagarinova 21, Šumperk</t>
  </si>
  <si>
    <t>Sportovní klub Štíty, Nákladní 223, Štíty</t>
  </si>
  <si>
    <t>Tělocvičná jednota Sokol Mohelnice, nám. Tyrše a Fugnera 1/5, Mohelnice</t>
  </si>
  <si>
    <t>Top race agency o.s., Kosmonautů 258/3, Zábřeh</t>
  </si>
  <si>
    <t>ZEKOF TEAM, o.s., Moravičanská 703, Loštice</t>
  </si>
  <si>
    <t>Centrum individuálních sportů kraje Olomouckého, o.s.,                                               Legionářská 1165/12, Olomouc</t>
  </si>
  <si>
    <t>Eva Adamcová, Pod Valy 202/6, Přerov</t>
  </si>
  <si>
    <t>Eva Albínyiová, Malhotice 108, Všechovice</t>
  </si>
  <si>
    <t>Monika Arnoštová, Olomoucká 570, Tovačov</t>
  </si>
  <si>
    <t>Sylvie Bláhová, Polská 25, Olomouc</t>
  </si>
  <si>
    <t>Veronika Brožová, 1. máje 29,Olomouc</t>
  </si>
  <si>
    <t>Lenka Burgetová, Pod Račicí 2344/11, Zábřeh</t>
  </si>
  <si>
    <t>Kristýna Čechová, Dukelská 1248, Jeseník</t>
  </si>
  <si>
    <t xml:space="preserve">Jan Čížek, Tř. Svornosti 896/54, Olomouc </t>
  </si>
  <si>
    <t>Barbora Čulíková, Lupěné 43, Zábřeh</t>
  </si>
  <si>
    <t xml:space="preserve">Jiří Daněk, Švýcarská 3, Prostějov </t>
  </si>
  <si>
    <t>Radek Doležel, Tyršova 28, Přerov</t>
  </si>
  <si>
    <t xml:space="preserve">Nikola Dzurianová, Povelská 17, Olomouc </t>
  </si>
  <si>
    <t>Petra Fialová, Revoluční 12b, Šumperk</t>
  </si>
  <si>
    <t>Denisa Fraňková, Na Tabulovém vrchu 11, Olomouc</t>
  </si>
  <si>
    <t>Jana Grenová, Husova 488, Konice</t>
  </si>
  <si>
    <t>Zuzana Hanáková, Belgická 7, Prostějov</t>
  </si>
  <si>
    <t>Ivana Hrouzková, Tř. Svornosti 896/54, Olomouc</t>
  </si>
  <si>
    <t xml:space="preserve">Štěpánka Ježková, Tyršova 292, Jeseník </t>
  </si>
  <si>
    <t>Petr Kolář, Lidická 6, Prostějov</t>
  </si>
  <si>
    <t>Andrea Komárková, Skalička 22, Zábřeh</t>
  </si>
  <si>
    <t>Miloslav Konrád, Politických vězňů 1b, Olomouc</t>
  </si>
  <si>
    <t>Tomáš Koranda, Pod Kostelem 395/3, Olomouc</t>
  </si>
  <si>
    <t>Jana Kotasová, Kosmákova 28,Přerov</t>
  </si>
  <si>
    <t>Kristýna Krasulová, Domaželice 133, Domaželice u Přerova</t>
  </si>
  <si>
    <t>Pavla Vyhnánková, Werichova 17, Olomouc</t>
  </si>
  <si>
    <t xml:space="preserve">Soňa Weidová, Krasická 61, Prostějov </t>
  </si>
  <si>
    <t>Bronislav Zavadil, Šišma 83, Radslavice</t>
  </si>
  <si>
    <t>Vladimír Zejda, Slatinice 367, Slatinice</t>
  </si>
  <si>
    <t>Vítězslav Kružík, Vlkova 351/12a, Olomouc</t>
  </si>
  <si>
    <t>Lenka Kružíková, Vlkova 351/12a, Olomouc</t>
  </si>
  <si>
    <t>Jana Kudová, Šrobárova 11, Přerov</t>
  </si>
  <si>
    <t>Michal Lehnert, Hněvotín 394, Hněvotín</t>
  </si>
  <si>
    <t>Lucie Lugerová, Masarykova 8, Olomouc</t>
  </si>
  <si>
    <t>Vanda Mráčková, Tyršova 2, Přerov</t>
  </si>
  <si>
    <t>Hana Mrázková, Pod Skalkou 15, Přerov</t>
  </si>
  <si>
    <t>Kateřina Musilová, Sobotín 202, Sobotín</t>
  </si>
  <si>
    <t>Petr Navrátil, Želatovice 133, Želatovice</t>
  </si>
  <si>
    <t>Tereza Nejezchlebová, Lamblova 41, Olomouc</t>
  </si>
  <si>
    <t xml:space="preserve">Klára Piknerová, Tř. Míru 43, Olomouc </t>
  </si>
  <si>
    <t>Tomáš Pospíchal, Partyzánská 385/7, Olomouc</t>
  </si>
  <si>
    <t>Jana Pospíšilová, Zikova 630/11, Olomouc</t>
  </si>
  <si>
    <t xml:space="preserve">Jitka Průšová, Šípková 7, Prostějov </t>
  </si>
  <si>
    <t>Dita Přikrylová, Citov 189, Brodek u Přerova</t>
  </si>
  <si>
    <t>Michal Ptáček, Zikova 604/6, Olomouc</t>
  </si>
  <si>
    <t xml:space="preserve">David Sáňka, Darwinova 23, Olomouc </t>
  </si>
  <si>
    <t>Natalie Sheetyová, Pod Hvězdárnou 21, Olomouc</t>
  </si>
  <si>
    <t>Eva Sladká, Stříbrnice 64, Kojetín</t>
  </si>
  <si>
    <t>Petra Spurná, Lukavice 33, Zábřeh</t>
  </si>
  <si>
    <t>Kateřina Straková, Na Letné 45, Olomouc</t>
  </si>
  <si>
    <t>Kateřina Švarcová, Tyršova 17, Olomouc</t>
  </si>
  <si>
    <t>Jana Švubová, Liboš 132, Štěpánov u Olomouce</t>
  </si>
  <si>
    <t>Bc. Tereza Vaňková, Zahradní 248, Prosenice</t>
  </si>
  <si>
    <t xml:space="preserve">Ivana Vařeková, Varšavské náměstí 1, Olomouc </t>
  </si>
  <si>
    <t>Simona Vernerová, Petrov nad Desnou 131, Sobotín</t>
  </si>
  <si>
    <t>Kateřina Zapletalová, Smetanova 58, Šternberk</t>
  </si>
  <si>
    <t>Jan Bezděk, Fibichova 847/25, Olomouc</t>
  </si>
  <si>
    <t>Aneta Boudová, Malá Tratidla 21, Přerov</t>
  </si>
  <si>
    <t>Adam Čajka, Nový Malín 43, Nový Malín</t>
  </si>
  <si>
    <t>Alena Čajová, Šumvald 309, Šumvald u Uničova</t>
  </si>
  <si>
    <t>Eva Černíková, Tomíkovice 358, Žulová</t>
  </si>
  <si>
    <t>Kristýna Česalová, Štítného 604, Olomouc</t>
  </si>
  <si>
    <t>Jana Dřímalová, Pod Skalkou 28, Přerov</t>
  </si>
  <si>
    <t xml:space="preserve">Bc. Marie Fialová, Havlíčkova 322, Hlubočky </t>
  </si>
  <si>
    <t>Eva Gartnerová, Dolní 34, Prostějov</t>
  </si>
  <si>
    <t>Barbora Hladišová, Hlavní 6, Skrbeň</t>
  </si>
  <si>
    <t>Kristýna Hoduláková, Smetanova 671, Uničov</t>
  </si>
  <si>
    <t>Kateřina Janáková, 28. října 862, Jeseník</t>
  </si>
  <si>
    <t>Vendula Kocianová, Okružní 320, Štíty</t>
  </si>
  <si>
    <t>Marie Kolářová, Jedlí 34, Zábřeh</t>
  </si>
  <si>
    <t>Kateřina Králíková, Na Sídlišti 691, Zlaté Hory v Jeseníkách</t>
  </si>
  <si>
    <t xml:space="preserve">Sylvie Kristalasová, Trnkova 31, Olomouc </t>
  </si>
  <si>
    <t>Jakub Kubias, Vlkova 10, Olomouc</t>
  </si>
  <si>
    <t>Kristina Kumorková, Na Stráni 25, Olomouc</t>
  </si>
  <si>
    <t>Pavel Kunert, Humenec 17, Zábřeh</t>
  </si>
  <si>
    <t>Markéta Macková, Krapkova 42, Olomouc</t>
  </si>
  <si>
    <t>Barbora Melichárková, Junácká 3, Olomouc</t>
  </si>
  <si>
    <t>Hana Nováková, Letců 15, Olomouc</t>
  </si>
  <si>
    <t>Hana Pikalová, Horní Hejčínská 11, Olomouc</t>
  </si>
  <si>
    <t>Martina Pohanková, Národních hrdinů 908, Lipník nad Bečvou</t>
  </si>
  <si>
    <t xml:space="preserve">Jiří Prášilík, Stiborova 5, Olomouc </t>
  </si>
  <si>
    <t>Jan Procházka, Libina 768, Libina</t>
  </si>
  <si>
    <t>Kristýna Staňková, Veselíčko - Tupec 29, Veselíčko u Lipníka nad Bečvou</t>
  </si>
  <si>
    <t>Jan Strnad, Okružní 508, Vikýřovice</t>
  </si>
  <si>
    <t>Kateřina Střelcová , Svat. Čecha 788, Lipník nad Bečvou</t>
  </si>
  <si>
    <t xml:space="preserve">Kateřina Šejdová, Všechovice 157, Všechovice </t>
  </si>
  <si>
    <t>Johanka Šimková, Na Příhonu 9, Olomouc</t>
  </si>
  <si>
    <t>Romana Šnajdárková, Klokočí 8, Hranice</t>
  </si>
  <si>
    <t>Hana Trávníčková, Vaňourkova 578, Náměšť na Hané</t>
  </si>
  <si>
    <t xml:space="preserve">Martin Vašíček, Švermova 5, Olomouc </t>
  </si>
  <si>
    <t>Anita Vidurová, Horní Lán 10, Olomouc</t>
  </si>
  <si>
    <t>Abigail Vrbovská, Kalvodova 510/27, Jeseník</t>
  </si>
  <si>
    <t>Tereza Vychodilová, Pernštýnské náměstí 4, Prostějov</t>
  </si>
  <si>
    <t>Helena Zapletalová, Kopaniny 665, Velká Bystřice</t>
  </si>
  <si>
    <t xml:space="preserve">Petra Kunovská, Masarykovo nám. 151, Jeseník </t>
  </si>
  <si>
    <t>Olga Vogelová, Haňovice 32, Chudobín</t>
  </si>
  <si>
    <t>Mgr. Filip Čeladník, Vinohrádky 3, Přerov</t>
  </si>
  <si>
    <t>Antonín Zita, Kmochova 31, Olomouc</t>
  </si>
  <si>
    <t>Jiří Klein, Daskabát 185, Olomouc</t>
  </si>
  <si>
    <t>Základní škola a Dětský domov Zábřeh, Sušilova 40,                                   Zábřeh</t>
  </si>
  <si>
    <t>Střední průmyslová škola, Přerov, Havlíčkova 2, Přerov</t>
  </si>
  <si>
    <t>Střední lesnická škola Hranice, Jurikova 588, Hranice</t>
  </si>
  <si>
    <t xml:space="preserve">Dům dětí a mládeže Olomouc, tř.17.listopadu 47, Olomouc </t>
  </si>
  <si>
    <t>Střední odborná škola lesnická a strojírenská Šternberk, Opavská 8/4, Šternberk</t>
  </si>
  <si>
    <t>Dům dětí a mládeže Vila Tereza Uničov, Nádražní 530, Uničov</t>
  </si>
  <si>
    <t>Odborné učiliště a Praktická škola, Lipová - lázně 458,  Lipová-lázně</t>
  </si>
  <si>
    <t>Základní škola a střední škola CREDO, o.p.s., Mozartova 43, Olomouc</t>
  </si>
  <si>
    <t>Základní škola Vidnava, Hrdinů 249, Vidnava</t>
  </si>
  <si>
    <t>Základní škola a Mateřská škola Vikýřovice, Školní 122, Vikýřovice</t>
  </si>
  <si>
    <t>Základní škola a Mateřská škola Staré Město, Nádražní 77, Staré Město pod Sněžníkem</t>
  </si>
  <si>
    <t>Základní škola a Mateřská škola Úsov, Školní 187, Úsov</t>
  </si>
  <si>
    <t>Základní škola a mateřská škola Lipník nad Bečvou, ulice Hranická 511, Lipník nad Bečvou</t>
  </si>
  <si>
    <t>Základní škola Hustopeče nad Bečvou, Školní 223, Hustopeče nad Bečvou</t>
  </si>
  <si>
    <t>Základní škola Přerov, Svisle 13, Přerov</t>
  </si>
  <si>
    <t>Mateřská škola, Olomouc, Žižkovo nám.3, Olomouc</t>
  </si>
  <si>
    <t>Základní škola Hlubočky, Olomoucká 116, Hlubočky</t>
  </si>
  <si>
    <t>Mateřská škola Uničov, Komenského 680, Uničov</t>
  </si>
  <si>
    <t>Dům dětí a mládeže ORION, Tyršova 360, Němčice nad Hanou</t>
  </si>
  <si>
    <t>Základní škola Plumlov, Rudé armády 300, Plumlov</t>
  </si>
  <si>
    <t xml:space="preserve">Střední lesnická škola, Hranice, Jurikova 588 </t>
  </si>
  <si>
    <t xml:space="preserve">Slovanské gymnázium, Olomouc, tř. Jiřího z Poděbrad 13 </t>
  </si>
  <si>
    <t xml:space="preserve">Mateřská škola POHÁDKA, Zábřeh, Československé armády 650/13, Zábřeh </t>
  </si>
  <si>
    <t xml:space="preserve">Mateřská škola Zábřeh, Strejcova 132/2a, Zábřeh </t>
  </si>
  <si>
    <t xml:space="preserve">Základní škola Přerov, Trávník 27, Přerov </t>
  </si>
  <si>
    <t>Základní škola Prostějov, ul. E. Valenty 52, Prostějov</t>
  </si>
  <si>
    <t xml:space="preserve">Základní škola Senice na Hané, okres Olomouc, příspěvková organizace, Žižkov 300, 783 45 Senice na Hané </t>
  </si>
  <si>
    <t>Základní škola a mateřská škola Skrbeň, příspěvková organizace, U Školy 122/1, 783 34 Skrbeň</t>
  </si>
  <si>
    <t>Mohr Alexandr Jan, Dětkovice196, Určice</t>
  </si>
  <si>
    <t>Zapletalová Denisa, Grégrova 941/6, Olomouc</t>
  </si>
  <si>
    <t>Fritscher Matyáš, Liboš 206, Štěpánov</t>
  </si>
  <si>
    <t>Pospíšilová Petra, Radkova Lhota 40, Radkova Lhota</t>
  </si>
  <si>
    <t>Sedláčková Hana, Lužická 14, Olomouc</t>
  </si>
  <si>
    <t>Jelínek Jindřich, Legionářská 3, Olomouc</t>
  </si>
  <si>
    <t>Smyčka Kryštof, Lhotská 1976/20a, Šternberk</t>
  </si>
  <si>
    <t>Kolář Josef, nám. Svobody 817, Litovel</t>
  </si>
  <si>
    <t>Uhlíř Jakub, Werichova 27, Olomouc</t>
  </si>
  <si>
    <t>Gocník Jan, Tučín 111, Želatovice</t>
  </si>
  <si>
    <t>Lounová Hana, Revoluční 5, Rýmařov</t>
  </si>
  <si>
    <t>Zatloukalová Barbora, Komochova 17, Olomouc</t>
  </si>
  <si>
    <t>Durčáková Natálie, Nová 1823, Hranice</t>
  </si>
  <si>
    <t>Horvátová Hana, Na vyhlídce 29, Zábřeh</t>
  </si>
  <si>
    <t>Röder Adam, Werichova 16, Olomouc</t>
  </si>
  <si>
    <t>Kotyzová Magdaléna, Západní 28, Olomouc</t>
  </si>
  <si>
    <t>Víšek Jakub, Osecká 1492/C, Lipník nad Bečvou</t>
  </si>
  <si>
    <t>Slunská Barbora, Brodek u Konice 303, Brodek u Konice</t>
  </si>
  <si>
    <t>Šnajdr Roman, Brodek u Konice 46, Brodek u Konice</t>
  </si>
  <si>
    <t>Šumníková Marie, Jahodová 15, Olomouc</t>
  </si>
  <si>
    <t>Janková Anna, Rokytnice 211, Rokytnice</t>
  </si>
  <si>
    <t>Janková Josefína, Husitská 22, Olomouc</t>
  </si>
  <si>
    <t>Hanák Jiří, Dvořákova 22, Přerov</t>
  </si>
  <si>
    <t>Jachanová Klára, Severní 734/3, Litovel</t>
  </si>
  <si>
    <t>Kořalka Štěpán, Brníčko 1337, Uničov</t>
  </si>
  <si>
    <t>Hlavatý Štěpán, Čs. Armády 1246, Rožnov pod Radhoštěm</t>
  </si>
  <si>
    <t>Vychodilová Lucie, Werichova 29, Olomouc</t>
  </si>
  <si>
    <t>Krejčí Zuzana, Na nivách 1360, Uničov</t>
  </si>
  <si>
    <t>Nedělník Petr, Bratrušova 13, Šumperk</t>
  </si>
  <si>
    <t>Rajčić Mija, Severovýcho 50, Zábřeh</t>
  </si>
  <si>
    <t>Eichler Jiří, Kosmonautů 3, Olomouc</t>
  </si>
  <si>
    <t>Kopřiva Jakub, Zikova 2, Olomouc</t>
  </si>
  <si>
    <t>Malíková Dobromila, Kozinova 633, Uničov</t>
  </si>
  <si>
    <t>Palkovský Martin, Novostavby 251, Majetín</t>
  </si>
  <si>
    <t>Soldánová Anna, Černá Voda 136, Černá Voda</t>
  </si>
  <si>
    <t>Šrámek Jonatan, Za parkem 911, Velká Bystřice</t>
  </si>
  <si>
    <t>Čapáková Eliška, Družstevní 1014, Litovel</t>
  </si>
  <si>
    <t>Sadil Martin, Lidická 17, Šternberk</t>
  </si>
  <si>
    <t>Horvát Petr, Na vyhlídce 29, Zábřeh</t>
  </si>
  <si>
    <t>Hynek Matouš, Za pilou 433, Jeseník</t>
  </si>
  <si>
    <t>Talpa Marek, Družební 7, Olomouc</t>
  </si>
  <si>
    <t>Krátký František, Lobodice 187, Lobodice</t>
  </si>
  <si>
    <t>Koudelka Rudolf, Nádražní 159, Červenka</t>
  </si>
  <si>
    <t>Spurný Ondřej, Lukavice 33, Lukavice</t>
  </si>
  <si>
    <t>Vykydal Lukáš, Stiborova 3, Olomouc</t>
  </si>
  <si>
    <t>Hasa Kryštof, Kokory 391, Kokory</t>
  </si>
  <si>
    <t>Koukal Jiří, Všechovice 247, Všechovice</t>
  </si>
  <si>
    <t>Kušová Karin, Na Vozovce 24, Olomouc</t>
  </si>
  <si>
    <t>Maturová Eva, Bezručova 7, Šumperk</t>
  </si>
  <si>
    <t>Horák Radoslav, Severovýchod 34, Zábřeh</t>
  </si>
  <si>
    <t>Utíkal Petr, Vevrkova 2, Olomouc</t>
  </si>
  <si>
    <t>Uchytil Josef, U Jatek 704, Jeseník</t>
  </si>
  <si>
    <t>Ambrosio Da Conceicao, Černá Cesta 29, Olomouc</t>
  </si>
  <si>
    <t>Wiedermann Mario, Letců 830/13, Olomouc</t>
  </si>
  <si>
    <t>Gottwald Martin, Zápotoční 109, Úsov</t>
  </si>
  <si>
    <t>Fakultní základní škola Olomouc, Hálkova 4, příspěvková organizace</t>
  </si>
  <si>
    <t>Gymnázium Jakuba Škody, Přerov, Komenského 29</t>
  </si>
  <si>
    <t>Gymnázium, Jeseník, Komenského 281</t>
  </si>
  <si>
    <t>Gymnázium, Olomouc – Hejčín, Tomkova 45</t>
  </si>
  <si>
    <t>Gymnázium, Olomouc, Čajkovského 9</t>
  </si>
  <si>
    <t>Gymnázium, Uničov, Gymnazijní 257</t>
  </si>
  <si>
    <t>Obchodní akademie, Olomouc, tř. Spojenců 11</t>
  </si>
  <si>
    <t>Slovanské gymnázium, Olomouc, tř. Jiřího z Poděbrad 13</t>
  </si>
  <si>
    <t>Odborné učiliště a Praktická škola, Lipová - lázně 458</t>
  </si>
  <si>
    <t>SOŠ a SOU zemědělské, Horní Heřmanice 47</t>
  </si>
  <si>
    <t>SOŠ gastronomie a potravinářství, Jeseník, U Jatek 8</t>
  </si>
  <si>
    <t>SPŠ a SOU Uničov, Školní 164</t>
  </si>
  <si>
    <t>Střední škola polytechnická, Olomouc, Rooseveltova 79</t>
  </si>
  <si>
    <t>SOŠ obchodu a služeb, Olomouc, Štursova 14</t>
  </si>
  <si>
    <t>Střední odborná škola, Litovel, Komenského 677</t>
  </si>
  <si>
    <t>Střední škola technická a obchodní, Olomouc, Kosinova 4</t>
  </si>
  <si>
    <t xml:space="preserve">SOŠ lesnická a strojírenská, Šternberk, Opavská 8 </t>
  </si>
  <si>
    <t>SOŠ průmyslová a SOU strojírenské, Prostějov, Lidická 4</t>
  </si>
  <si>
    <t xml:space="preserve">Švehlova střední škola polytechnická Prostějov, nám. Spojenců 17, </t>
  </si>
  <si>
    <t>SOU obchodní Prostějov, nám. Edmunda Husserla 1</t>
  </si>
  <si>
    <t xml:space="preserve">Střední škola průmyslová Hranice, Studentská 1384                                       </t>
  </si>
  <si>
    <t>SŠ elektrotechnická, Lipník nad Bečvou, Tyršova 781</t>
  </si>
  <si>
    <t>Odborné učiliště, Křenovice 8</t>
  </si>
  <si>
    <t>Střední škola technická, Přerov, Kouřilkova 8</t>
  </si>
  <si>
    <t>Střední škola řezbářská, Tovačov, Nádražní 146</t>
  </si>
  <si>
    <t>SOŠ a SOU, Šumperk, Gen. Krátkého 30</t>
  </si>
  <si>
    <t>SŠ železniční  a stavební, Šumperk, Bulharská 8</t>
  </si>
  <si>
    <t>SŠ sociální péče a služeb, Zábřeh, nám. 8. května 2</t>
  </si>
  <si>
    <t>Střední škola stavební a podnikatelská s.r.o., Štěpánovská 23, Olomouc - Chomoutov 779 00</t>
  </si>
  <si>
    <t>Soukromé odborné učiliště Velký újezd, s.r.o, Velký Újezd 321, 783 55</t>
  </si>
  <si>
    <t>Střední škola automobilní Prostějov, s.r.o., Vápenice 2977/9, Prostějov 796 01</t>
  </si>
  <si>
    <t>SOŠ a SOU strojírenské a stavební, Jeseník, Dukelská 1240</t>
  </si>
  <si>
    <t>Sigmundova střední škola strojírenská, Lutín, J. Sigmunda 242</t>
  </si>
  <si>
    <t>Odborné učiliště a Praktická škola, Mohelnice, Vodní 27</t>
  </si>
  <si>
    <t>Vysoká škola logistiky o.p.s., Palackého 1381/25, Přerov</t>
  </si>
  <si>
    <t>Český tenisový svaz vozíčkářů</t>
  </si>
  <si>
    <t>NIPI bezbariérové prostředí, o. p. s.</t>
  </si>
  <si>
    <t>"DC 90 o. s."</t>
  </si>
  <si>
    <t>Nadační ústav regionální spolupráce, o. p. s.</t>
  </si>
  <si>
    <t>Nadace Malý Noe</t>
  </si>
  <si>
    <t>Národní rada osob se zdravotním postižením České republiky</t>
  </si>
  <si>
    <t>Občanské sdružení Ryzáček</t>
  </si>
  <si>
    <t>P - centrum</t>
  </si>
  <si>
    <t xml:space="preserve">Síť mateřských center o. s. </t>
  </si>
  <si>
    <t>Sun Drive Communications s. r. o.</t>
  </si>
  <si>
    <t xml:space="preserve">OLiVy o. s. </t>
  </si>
  <si>
    <t>ORJ 11</t>
  </si>
  <si>
    <t>Senior klub Moravský Beroun</t>
  </si>
  <si>
    <t>O. s. Inspiro</t>
  </si>
  <si>
    <t>Kamarádi otevřených srdcí</t>
  </si>
  <si>
    <t>Občanské sdružení "POMOCNÁ RUKA" na pomoc starým, chronicky nemocným, zdravotně postiženým a handicpovaným občanům</t>
  </si>
  <si>
    <t>Svaz tělesně postižených v České republice, o. s., místní organizace Přerov</t>
  </si>
  <si>
    <t>Středisko rané péče SPRP Olomouc</t>
  </si>
  <si>
    <t>ROSKA Přerov regionální org. Unie Roska v ČR</t>
  </si>
  <si>
    <t>Občanské sdružení "HELP &amp; HELP"</t>
  </si>
  <si>
    <t>Klub osadníků v osadě Karlov</t>
  </si>
  <si>
    <t>Lázně Slatinice a. s.</t>
  </si>
  <si>
    <t>Jana Lošťáková</t>
  </si>
  <si>
    <t>Klub seniorů, Rouské - Všechovice</t>
  </si>
  <si>
    <t>Klub Stačeva, o. s.</t>
  </si>
  <si>
    <t xml:space="preserve">MOTOR expert s. r. o. </t>
  </si>
  <si>
    <t>CYKLOTEAM PROXIMA</t>
  </si>
  <si>
    <t>Občanské sdružení LUKA</t>
  </si>
  <si>
    <t>Společnost pro podporu lidí s mentálním postižením v České republice, o. s. Okresní organizace SPMP ČR Olomouc</t>
  </si>
  <si>
    <t xml:space="preserve">Regionální unie seniorů </t>
  </si>
  <si>
    <t>Oblastní unie neslyšících Olomouc</t>
  </si>
  <si>
    <t>Sportovní klub tělesně postižených turistů</t>
  </si>
  <si>
    <t>Sportovní kluby strážníků města Přerova</t>
  </si>
  <si>
    <t xml:space="preserve">Ing. Roman Gronský </t>
  </si>
  <si>
    <t>Svaz tělesně postižených v ČR, o. s. - okresní organizace Přerov</t>
  </si>
  <si>
    <t>Svaz tělesně postižených v České republice, o. s., okresní organizace Prostějov</t>
  </si>
  <si>
    <t>Svaz tělesně postižených v České republice, o. s., místní  organizace Prostějov</t>
  </si>
  <si>
    <t xml:space="preserve">SK Olomouc Sigma MŽ </t>
  </si>
  <si>
    <t>Asociace rodičů a přátel zdravotně postižených dětí v ČR, Klub radost</t>
  </si>
  <si>
    <t>Fotbalový klub Kozlovice</t>
  </si>
  <si>
    <t>Občanské sdružení na pomoc zdravotně postiženým LIPKA</t>
  </si>
  <si>
    <t xml:space="preserve">DĚTSKÝ KLÍČ Šumperk, o. p. s. </t>
  </si>
  <si>
    <t>Klíč - centrum sociálních služeb, příspěvková organizace</t>
  </si>
  <si>
    <t>Prof. PhDr. Hana Válková, CSc.,</t>
  </si>
  <si>
    <t>ECCE HOMO ŠTERNBERK</t>
  </si>
  <si>
    <t>ALFA HANDICAP - Sdružení občanů se zdravotním postižením přerovského regionu, místní organizace vozíčkáři Přerov</t>
  </si>
  <si>
    <t xml:space="preserve">TyfloCentrum Olomouc, o. p. s. </t>
  </si>
  <si>
    <t xml:space="preserve">Tajtrlík o. s. </t>
  </si>
  <si>
    <t xml:space="preserve">Armáda spásy v ČR </t>
  </si>
  <si>
    <t>SPOLU Olomouc</t>
  </si>
  <si>
    <t>Občanské sdružení "VINCENTINUM"</t>
  </si>
  <si>
    <t>Oblastní spolek ČČK Prostějov o. s.</t>
  </si>
  <si>
    <t>TyfloCentrum Olomouc, o. p. s.</t>
  </si>
  <si>
    <t>Rada seniorů České republiky, o. s.</t>
  </si>
  <si>
    <t>Sdružení SPES, o. s.</t>
  </si>
  <si>
    <t>Člověk v tísni, o. p. s.</t>
  </si>
  <si>
    <t>Oblastní charita Přerov</t>
  </si>
  <si>
    <t>Společenství romů na Moravě Romano jekhetaniben pre Morava</t>
  </si>
  <si>
    <t>Společně - Jekhetane, o. s.</t>
  </si>
  <si>
    <t>Občanské sdružení Ester</t>
  </si>
  <si>
    <t>Charita Šternberk</t>
  </si>
  <si>
    <t>o.s. KAPPA-HELP</t>
  </si>
  <si>
    <t xml:space="preserve">Darmoděj o. s. , </t>
  </si>
  <si>
    <t>DĚTSKÝ KLÍČ Šumperk, o. p. s.</t>
  </si>
  <si>
    <t>Charita Olomouc</t>
  </si>
  <si>
    <t>P-centrum</t>
  </si>
  <si>
    <t>Charita Hranice</t>
  </si>
  <si>
    <t>PONTIS Šumperk o. p. s.</t>
  </si>
  <si>
    <t>Sdružení Podané ruce, o. s.</t>
  </si>
  <si>
    <t>Spolek Trend vozíčkářů Olomouc</t>
  </si>
  <si>
    <t>Maltézská pomoc</t>
  </si>
  <si>
    <t>Oblastní únie neslyšících Olomouc</t>
  </si>
  <si>
    <t>Armáda spásy v České republice</t>
  </si>
  <si>
    <t>RES-SEF, o. s.</t>
  </si>
  <si>
    <t>Charita Zábřeh</t>
  </si>
  <si>
    <t>Mana, o. s.</t>
  </si>
  <si>
    <t>ECCE HOMO Šternberk</t>
  </si>
  <si>
    <t>Charita Javorník</t>
  </si>
  <si>
    <t>Občanské sdružení "Pamatováček" - Česká alzheimerovská společnost Olomouc</t>
  </si>
  <si>
    <t>TyfloCentrum, o.p.s.</t>
  </si>
  <si>
    <t>Občanské sdružení Jasněnka</t>
  </si>
  <si>
    <t>Spol. pro podporu lidí s men. postižením v ČR, o. s., okres. org. Šumperk</t>
  </si>
  <si>
    <t>Sdružení MOST K ŽIVOTU</t>
  </si>
  <si>
    <t>ELIM - křesťanská společnost pro evangelizaci a diakonii Hranice</t>
  </si>
  <si>
    <t>Svaz tělesně postižených v ČR, o. s. - místní organizace Přerov</t>
  </si>
  <si>
    <t>Pro Vás, o. s.</t>
  </si>
  <si>
    <t>Zahrada 2000 o. s.</t>
  </si>
  <si>
    <t>Duševní zdraví, o.p.s. Přerov</t>
  </si>
  <si>
    <t>Občanské sdružení sociální pomoci Prostějov</t>
  </si>
  <si>
    <t>Charita Šumperk</t>
  </si>
  <si>
    <t>Pomadol s.r.o.</t>
  </si>
  <si>
    <t>Jsme tady, o. s.</t>
  </si>
  <si>
    <t>Obec Horní Moštěnice</t>
  </si>
  <si>
    <t>ORJ 12</t>
  </si>
  <si>
    <t>Obec Mořice</t>
  </si>
  <si>
    <t>Kroměřížská dráha, o.s.</t>
  </si>
  <si>
    <t>Město Jeseník</t>
  </si>
  <si>
    <t xml:space="preserve">Město Kostelec na Hané </t>
  </si>
  <si>
    <t>St.město Prostějov</t>
  </si>
  <si>
    <t>Obec Kamenná</t>
  </si>
  <si>
    <t>Obec Moravičany</t>
  </si>
  <si>
    <t>Obec Mladějovice</t>
  </si>
  <si>
    <t>Obec Paseka</t>
  </si>
  <si>
    <t>Město Uničov</t>
  </si>
  <si>
    <t>Město Hranice</t>
  </si>
  <si>
    <t>Mikroregion Hranicko</t>
  </si>
  <si>
    <t>Orel jednota Troubelice,  Troubelice 181/,  78383 Troubelice</t>
  </si>
  <si>
    <t>Spolek přátel olomouckého jazzu, o.s.,  Sokolská 48/,  77100 Olomouc 1</t>
  </si>
  <si>
    <t>město Zlaté Hory,  náměstí Svobody 80/,  79376 Zlaté Hory v Jeseníkách</t>
  </si>
  <si>
    <t>Stopy paměti, o. s.,  Poupětova 69/3,  77900 Olomouc 9</t>
  </si>
  <si>
    <t>Město Vidnava,  Mírové Nám. 80/,  79055 Vidnava</t>
  </si>
  <si>
    <t>Friendly &amp; Loyal s.r.o.,  Ondřejova 489/13,  77200 Olomouc 2</t>
  </si>
  <si>
    <t>Agentura Lafayette, o.s.,  Valdenská 373/52,  77900 Olomouc</t>
  </si>
  <si>
    <t>Národní památkový ústav, územní odborné pracoviště v Olomouci,  Horní náměstí 25/,  77111 Olomouc</t>
  </si>
  <si>
    <t>ARKS Plus s.r.o.,  Dolní Hejčínská 350/31,  77900 Olomouc</t>
  </si>
  <si>
    <t>Městys Hustopeče nad Bečvou,  náměstí Míru 21/,  75366 Hustopeče nad Bečvou</t>
  </si>
  <si>
    <t>občanské sdružení BALET GLOBA,  Dolní náměstí 2/200,  77200 Olomouc</t>
  </si>
  <si>
    <t>Festa Musicale,  Slovenská 5/,  77900 Olomouc</t>
  </si>
  <si>
    <t>Unie výtvarných umělců Olomoucka, o.s.,  Dolní náměstí 194/7,  77200 Olomouc</t>
  </si>
  <si>
    <t>Lébr  Josef, Ing., Hynaisova 11/, 77200 Olomouc 2</t>
  </si>
  <si>
    <t>Leo Friedl,  Hodolanská 152/13,  77200 Olomouc</t>
  </si>
  <si>
    <t>Libor Gašparovič,  Opletalova 364/1,  77200 Olomouc 2</t>
  </si>
  <si>
    <t>Obec Cholina,  Cholina 52/,  78322 Cholina</t>
  </si>
  <si>
    <t>Obec Čechy pod Kosířem,  náměstí Svobody 289/,  79858 Čechy pod Kosířem</t>
  </si>
  <si>
    <t>Sdružení D,  Polská 4/,  77900 Olomouc 9</t>
  </si>
  <si>
    <t>Městys Dub nad Moravou,  Brodecká 1/,  78375 Dub nad Moravou</t>
  </si>
  <si>
    <t>Obec Bílá Voda,  Kamenička 37/,  79069 Bílá Voda</t>
  </si>
  <si>
    <t>Město Litovel,  nám. Přemysla Otakara 778/,  78401 Litovel</t>
  </si>
  <si>
    <t>Ensemble Damian o. s.,  Lužická 390/8,  77900 Olomouc 9</t>
  </si>
  <si>
    <t>Ing. Martin Strouhal,  Cihlářská 1715/11,  78901 Zábřeh</t>
  </si>
  <si>
    <t>Vojenská nemocnice Olomouc,  Sušilovo náměstí 5/1,  77200 Olomouc</t>
  </si>
  <si>
    <t>Hanácký soubor písní a tanců KLAS,  U Pivovaru /123,  79812 Kralice na Hané</t>
  </si>
  <si>
    <t>Divadlo Tramtarie, o.s., Olomouc,  Hynaisova /11,  77200 Olomouc</t>
  </si>
  <si>
    <t>Baletní studio při Moravském divadle Olomouc,  Tř. Svobody 432/33,  77200 Olomouc</t>
  </si>
  <si>
    <t>SPOLEČNĚ OBĚTEM HOR pro podporu výstavby lapidária,  Polní 273/18,  78832 Staré Město pod Sněžníkem</t>
  </si>
  <si>
    <t>Matice svatokopecká,  Sadové náměstí 1,  77200 Olomouc</t>
  </si>
  <si>
    <t>Statutární město Prostějov,  náměstí T.G. Masaryka 130/14,  79601 Prostějov</t>
  </si>
  <si>
    <t>Václav Vlasák,  Sady Čs. legií 770/770,  75301 Hranice</t>
  </si>
  <si>
    <t>Three brothers , spol. s,  Hlubočepská 35/4,  15200 Praha 52</t>
  </si>
  <si>
    <t>Ruční papírna Velké Losiny a.s.,  U Papírny 9/,  78815 Velké Losiny</t>
  </si>
  <si>
    <t>Město Velká Bystřice,  Zámecké náměstí /79,  78353 Velká Bystřice-neinv.</t>
  </si>
  <si>
    <t>Město Velká Bystřice,  Zámecké náměstí /79,  78353 Velká Bystřice - invest.</t>
  </si>
  <si>
    <t>Obec Bělá pod Pradědem,  Domašov 381/,  79085 Bělá pod Pradědem</t>
  </si>
  <si>
    <t>Fakultní nemocnice Olomouc,  I.P.Pavlova 185/6,  77520 Olomouc</t>
  </si>
  <si>
    <t>SANATORIUM EDEL s.r.o.,  Lázeňská /491,  79376 Zlaté Hory v Jeseníkách</t>
  </si>
  <si>
    <t>TK PRECHEZA Přerov o.s. ,  U Tenisu 158/16,  75002 Přerov I - Město</t>
  </si>
  <si>
    <t>obec Malá Morava,  Vysoký Potok /2,  78833 Malá Morava</t>
  </si>
  <si>
    <t>U nás o.s.,  Ludéřov 67/,  78343 Drahanovice</t>
  </si>
  <si>
    <t>Lázně Slatinice a.s.,  Slatinice 29/,  78342 Slatinice</t>
  </si>
  <si>
    <t>ORJ 13</t>
  </si>
  <si>
    <t>Sbor dobrovolných hasičů,  Rohle /,  78974 Rohle</t>
  </si>
  <si>
    <t>Základní organizace Českého zahrádkářského svazu Velký Újezd,  Přerovská 27/,  78355 Velký Újezd</t>
  </si>
  <si>
    <t>Svaz českých divadelních ochotníků, o. s.,  Nad Primaskou 1000/15,  10000 Praha 10</t>
  </si>
  <si>
    <t>Římskokatolická farnost Bílá Voda,  Bílá Voda /62,  79069 Bílá Voda u Javorníka</t>
  </si>
  <si>
    <t>Záhoří, o.s.,  Veselíčko 196/,  75125 Veselíčko u Lipníka nad Bečvou</t>
  </si>
  <si>
    <t>Musilová  Anna, Jurikova 16/636, 75301 Hranice</t>
  </si>
  <si>
    <t>Moravskoslezská křesťanská akademie,  Svornosti 8/,  77900 Olomouc 9</t>
  </si>
  <si>
    <t>Sbor dobrovolných hasičů Sudkov,  Sudkov 200/,  78821 Sudkov</t>
  </si>
  <si>
    <t>Langer Radovan,  Jižní 1965/,  75301 Hranice</t>
  </si>
  <si>
    <t>Kamenické muzeum a obrazová galerie Rychlebských hor a Žulovské pahorkatiny,  Starost 310/,  79065 Žulová</t>
  </si>
  <si>
    <t>Českobratrská  církev evangelická,  Jungmannova 22/9/,  11121 Praha 1 - Nové Město</t>
  </si>
  <si>
    <t>Kuchař Rostislav,  Dolní nám. 112/26,  77900 Olomouc 9</t>
  </si>
  <si>
    <t>Iniciativa pro podporu vypálených obcí,  Tokajická 152/,  27354 Lidice</t>
  </si>
  <si>
    <t>OS Rodiče dětem při ZŠ Loučná nad Desnou,  Loučná nad Desnou 58/,  78811 Loučná nad Desnou</t>
  </si>
  <si>
    <t>Hittrade s.r.o., Prostějov,  Svatoplukova 2439/46,  79601 Prostějov</t>
  </si>
  <si>
    <t>Grulichová Miroslava, Mgr.,  Zahradní 411/,  78345 Senice na Hané</t>
  </si>
  <si>
    <t>Stejskal Ivo,  Chaloupky /167,  78372 Velký Týnec 1</t>
  </si>
  <si>
    <t>SH ČMS - Sbor dobrovolných hasičů v Nýznerově,  Nýznerovská /262,  79065 Skorošice</t>
  </si>
  <si>
    <t>Kultura na dosah ruky, o. s.,  Císařská 36/,  79807 Brodek u Prostějova</t>
  </si>
  <si>
    <t>Řecká obec Javorník,  9.května 508/,  79070 Javorník u Jeseníku</t>
  </si>
  <si>
    <t>Pavel Ondrůj,  Kratochvílova 118/10,  75000 Přerov 1 - Město</t>
  </si>
  <si>
    <t>RESPEKT A TOLERANCE,  Radnice 4/,  78985 Mohelnice</t>
  </si>
  <si>
    <t>Mohelnické kino amatérských filmů,  Wolkerova 740/9,  78985 Mohelnice</t>
  </si>
  <si>
    <t>Mára  Jiří, Ing., Vsadsko 821/3/, 75002 Přerov 2</t>
  </si>
  <si>
    <t>Český zahrádkářský svaz, územní sdružení Přerov,  Havlíčkova /29,  75002 Přerov</t>
  </si>
  <si>
    <t>SDH Dřevohostice,  Mlýnská /60,  75114 Dřevohostice</t>
  </si>
  <si>
    <t>AMK ECCE HOMO ŠTERNBERK,  Nádražní 2509/60,  78501 Šternberk</t>
  </si>
  <si>
    <t>Moravská Veselka - občanské sdružení,  Sušice 38/,  75111 Radslavice</t>
  </si>
  <si>
    <t>Spolek Plumlovských nadšenců, o. s.,  Boskovická 382/,  79803 Plumlov</t>
  </si>
  <si>
    <t>Cetkovský  Jan, Ing., S.K.Neumanna 827/1, 77900 Olom.</t>
  </si>
  <si>
    <t>Sbor dobrovolných hasičů Olšovec,  Olšovec 95/,  75301 Hranice</t>
  </si>
  <si>
    <t>Vojenské sdružení rehabilitovaných AČR,  Křižíkova 20/,  18000 Praha 8</t>
  </si>
  <si>
    <t>SDH Štarnov,  Štarnov /,  79852 Konice</t>
  </si>
  <si>
    <t>SDH Dzbel,  Dzbel /23,  79853 Jesenec</t>
  </si>
  <si>
    <t>Sbor dobrovolných hasičů Svébohov,    /,  78901 Svébohov</t>
  </si>
  <si>
    <t>Sdružení rodičů a veřejnosti,  Zemědělská 3/,  78701 Šumperk</t>
  </si>
  <si>
    <t>Nebeský Jiří,  Hviezdoslavova 687/,  75301 Hranice 1</t>
  </si>
  <si>
    <t>Hudebně-dramatické studio při Moravském divadle Olomouc,  třída Svobody 432/23,  77900 Olomouc 9</t>
  </si>
  <si>
    <t>Rodičovské sdružení při gymnáziu J. Opletala v Litovli,  Opletalova 189/,  78401 Litovel</t>
  </si>
  <si>
    <t>Sobota Ivo,  Králová /39,  78391 Uničov 1</t>
  </si>
  <si>
    <t>Kruh přátel Šumperského dětského sboru, o. s.,  Komenského 9/810,  78701 Šumperk</t>
  </si>
  <si>
    <t>Kruh rodičů a přátel ZUŠ v Šumperku!,  Žerotínova 267/11,  78701 Šumperk 1</t>
  </si>
  <si>
    <t>Římskokatolická farnost Želeč u Prostějova,  Želeč 19/,  79807 Brodek u Prostějova</t>
  </si>
  <si>
    <t>Červenka  Jakub, Na Sídlišti 285/, 78349 Lutín</t>
  </si>
  <si>
    <t>Loutkové divadlo STAROST,  Vápenice 3/,  79601 Prostějov</t>
  </si>
  <si>
    <t>Anděl,  Kelč - penzion 290/,  75643 Kelč</t>
  </si>
  <si>
    <t>Kirri o. s.,  Pňovice 50/,  78401 Litovel</t>
  </si>
  <si>
    <t>Lesáková Jana,  Dětřichov nad Bystřicí 177/,  79303 Dětřichov n.B.</t>
  </si>
  <si>
    <t>Občanské sdružení Svébohov,  Svébohov 142/,  78901 Zábřeh</t>
  </si>
  <si>
    <t>TJ Sokol Horka nad Moravou ,  1. máje 412/8,  78335 Horka n.M.</t>
  </si>
  <si>
    <t>Všetička František,  Dělnická 29/,  77900 Olomouc 9</t>
  </si>
  <si>
    <t>Kohoutková Květoslava,  Za Parkem 1131/,  75131 Lipník nad Beč.</t>
  </si>
  <si>
    <t>Pěvecké sdružení severomoravských učitelů,  Československé armády 835/1,  78901 Zábřeh</t>
  </si>
  <si>
    <t>Taneční klub OLYMP Olomouc, o. s.,  Jiráskova 25/381,  77900 Olomouc</t>
  </si>
  <si>
    <t>Mužský pěvecký spolek HANÁ,  Varšavské náměstí 1093/1,  77900 Olomouc</t>
  </si>
  <si>
    <t>Klub seniorů Újezd,  Újezd /212,  78396 Újezd u Uničova</t>
  </si>
  <si>
    <t>Sdružení přátel historie Magna Moravia,  Javoříčko 9/1513,  78701 Šumperk 1</t>
  </si>
  <si>
    <t>Muzejní společnost Litovelska,  Smyčkova 795/,  78401 Litovel</t>
  </si>
  <si>
    <t>Alois Kondziolka,  Kmochova 32/,  77900 Olomouc 9</t>
  </si>
  <si>
    <t>Typovský Karel,  Klicperova 373/23,  77900 Olomouc</t>
  </si>
  <si>
    <t>Arcibiskupství olomoucké,  Wurnova 562/9,  77101 Olomouc</t>
  </si>
  <si>
    <t>Mohelnický spolek ručních řemesel,  Kosmonautů 8/,  78985 Mohelnice</t>
  </si>
  <si>
    <t>Jedlička  Jaromír, Ing., Dolní Lipová 652/, 79063 Lipová-lázně 3</t>
  </si>
  <si>
    <t>Fišara  Dušan, Werichova 31/, 77900 Olomouc</t>
  </si>
  <si>
    <t>Jeseníky - Severní Hřeben, o.s.,  Lipová-lázně 173/36,  79063 Lipová-lázně 3</t>
  </si>
  <si>
    <t>VETERAN VEHICLE CLUB KONICE v AČR,  Za nádražím 662/,  79852 Konice</t>
  </si>
  <si>
    <t>Klub vojenské historie Olomouc - LO37,  Norská /25,  77900 Olomouc</t>
  </si>
  <si>
    <t>KORNET o.s.,  B. Němcové 813/,  75131 Lipník nad Bečvou</t>
  </si>
  <si>
    <t>Hudba při Hasičském záchranném sboru Olomouckého kraje o.s.,  Hněvotín 140/,  78347 Hněvotín</t>
  </si>
  <si>
    <t>Kornet Music,  Boženy Němcové 813/,  75131 Lipník nad Bečvou</t>
  </si>
  <si>
    <t>Perchty von Bladen,  Mladoňov /72,  78803 Nový Malín</t>
  </si>
  <si>
    <t>Ing. Vladimír Janek,  Husitská /22,  77900 Olomouc 9</t>
  </si>
  <si>
    <t>Mohelnické kulturní centrum, s.r.o.,  Lazebnická 974/2,  78985 Mohelnice</t>
  </si>
  <si>
    <t>Štefka Vladimír,  Polská /48,  77900 Olomouc 9</t>
  </si>
  <si>
    <t>Polák  Ondřej, 8. května 971/59, 78701 Šumperk 1</t>
  </si>
  <si>
    <t>Junák, Ruda nad Moravou,  9.května /,  78963 Ruda nad Moravou</t>
  </si>
  <si>
    <t>ESN UP Olomouc,  Křižkovského 511/8,  77147 Olomouc</t>
  </si>
  <si>
    <t>TJ Sokol Vrchoslavice,  Vrchoslavice 60/,  79827 Němčice nad Hanou</t>
  </si>
  <si>
    <t>Renata Kaslová,  Tř. Tomáše Bati 3768/64/,  76001 Zlín</t>
  </si>
  <si>
    <t>Mažoretky Marcely Synkové o. s.,  Vrchlického 720/,  75301 Hranice 1</t>
  </si>
  <si>
    <t>Orel jednota Náklo-Mezice,  Náklo 333/,  78332 Náklo</t>
  </si>
  <si>
    <t>Státní léčebné lázně Bludov,  Lázeňská 572/,  78961 Bludov</t>
  </si>
  <si>
    <t>Zatloukalová Eva,  Bělkovice-Lašťany 576/,  78316 Dolany u Olom.</t>
  </si>
  <si>
    <t>Javor. dělostřelec. garda,  Smetanova 202/,  79070 Javorník</t>
  </si>
  <si>
    <t>Klub tanečního sportu Šumperk,  Fialova /3,  78701 Šumperk</t>
  </si>
  <si>
    <t>Občanské sdružení Bestfes,  Rouské /43,  75353 Všechovice</t>
  </si>
  <si>
    <t>Sbor dobrovolných hasičů,  Rakov 91/,  75354 Radotín</t>
  </si>
  <si>
    <t>Šermířský spolek Jeseník o. s.,  28. října 880/16,  79001 Jeseník</t>
  </si>
  <si>
    <t>SRPŠ při ZUŠ  Uničov,  Litovelská 190,  78391 Uničov</t>
  </si>
  <si>
    <t>Randál a Virvál,  Pod Letištěm 761/37,  77900 Olomouc 9</t>
  </si>
  <si>
    <t>SDH Radkovy,  Radkovy 47/,  75114 Dřevohostice</t>
  </si>
  <si>
    <t>Obec Troubky,  Dědina 286/29,  75102 Troubky</t>
  </si>
  <si>
    <t>Demokratická aliance Romů ČR,  Sokolská 593/26,  75701 Valašské Meziříčí 1</t>
  </si>
  <si>
    <t>Sbor dobrovolných hasičů Řimice,  Řimice /,  78321 Řimice</t>
  </si>
  <si>
    <t>Nop Miroslav,  Karla Boreckého 287/6,  77900 Olomouc 9</t>
  </si>
  <si>
    <t>Majetínek,  Lipová /25,  75106 Majetín</t>
  </si>
  <si>
    <t>Sdružení rodičů a přátel  ZUŠ K. Ditterse Vidnava,  Kostelní 1/,  79055 Vidnava</t>
  </si>
  <si>
    <t>Burian a Tichák, s.r.o.,  Komenského 897/10/,  77200 Olomouc</t>
  </si>
  <si>
    <t>Trubači z Doubravy o.s.,  Nasobůrky /6,  78321 Chudobín</t>
  </si>
  <si>
    <t>Občanské sdružení Bousín a Repechy,  Bousín 40/,  79861 Bousín</t>
  </si>
  <si>
    <t>HANÁCKÝ AUTO MOTO VETERÁN KLUB v AČR Prostějov,  Václava Špály 4067/5,  79604 Prostějov 4</t>
  </si>
  <si>
    <t>Taneční škola PIROUETTE,  Husovo nám. 2202/9,  79601 Prostějov 1</t>
  </si>
  <si>
    <t>Moudrý Bohumil,  Císařská /26,  79807 Brodek u Prostějova</t>
  </si>
  <si>
    <t>Mgr. Hořínková Gabriela,  Máchova 230/36,  77200 Olomouc 2</t>
  </si>
  <si>
    <t>Český svaz bojovníků za svobodu, okresní výbor Olomouc,  tř. 1. Máje 803/1,  77900 Olomouc 9</t>
  </si>
  <si>
    <t>Občanské sdružení při ZŠ Stará Ves,  Stará Ves /49,  75002 Přerov</t>
  </si>
  <si>
    <t>Association Military Fan,  Na Příhonech /184,  79852 Konice</t>
  </si>
  <si>
    <t>Sdr.rodičů a přátel dětí a školy při IV. ZŠ v Šumperku, obč. sdružení,  Sluneční 38,  78701 Šumperk</t>
  </si>
  <si>
    <t>Odbočka Svazu letců České republiky číslo 22 - generála JANOUŠKA - PŘEROV,  Velká Dlážka 336/2,  75002 Přerov I - Město</t>
  </si>
  <si>
    <t>MÍSTNÍ AKČNÍ SKUPINA ZÁHOŘÍ-BEČVA, o.s.,    141/141,  75354 Soběchleby</t>
  </si>
  <si>
    <t>TŠ LOLA´S DANCE o.s. Olomouc,  Sudova 5/16/,  77200 Olomouc</t>
  </si>
  <si>
    <t>Univerzita Palackého v Olomouci,  Křížkovského /8,  77200 Olomouc 2</t>
  </si>
  <si>
    <t>Sbor dobrovolných hasičů Dlouhá Loučka,    /,  78386 Dlouhá Loučka</t>
  </si>
  <si>
    <t>OSVOBOZENÁ KULTURNÍ SPOLEČNOST,  Čsl. Armády 9a/2081,  78701 Šumperk</t>
  </si>
  <si>
    <t>Obec Partutovice,  Partutovice 61/,  75301 Partutovice</t>
  </si>
  <si>
    <t>Drahomíra Plesníková,  Chmelník 281/,  75366 Hustopeče nad Beč.</t>
  </si>
  <si>
    <t>Tkadlecová  Helena, Rejhotice /157, 78811 Loučná nad Desnou</t>
  </si>
  <si>
    <t>MgA. Pohl Richard,  Hluboká 82/,  53973 Skuteč</t>
  </si>
  <si>
    <t>Pěvecký sbor Šternberk,  Jesenická 1936/20,  78501 Šternberk 1</t>
  </si>
  <si>
    <t xml:space="preserve"> Sv. Barbora Zábřeh, o. s.,  Sušilova 1285/38,  78901 Zábřeh</t>
  </si>
  <si>
    <t>Smíšený pěvecký sbor Carmen, o. s.,  náměstí Míru 52/,  78973 Úsov</t>
  </si>
  <si>
    <t>Hnutí Brontosaurus Jeseníky,  Průchodní 5/154,  79001 Jeseník</t>
  </si>
  <si>
    <t>Moravská Brána,  Hvězdní 45/,  75131 Lipník</t>
  </si>
  <si>
    <t>Kalábová Eliška,  Loučná nad Desnou 75/,  78811 Loučná nad Desnou</t>
  </si>
  <si>
    <t>Smíšený pěvecký sbor VOKÁL,  tř. 17. listopadu 2/,  75002 Přerov 2</t>
  </si>
  <si>
    <t>Trampské sdružení Skalička,  Skalička 34/,  75352 Skalička</t>
  </si>
  <si>
    <t>Klub přátel Základní umělecké školy Němčice nad Hanou,  Komenského náměstí 168/,  79827 Němčice nad Hanou</t>
  </si>
  <si>
    <t>Palán Jiří,  Světlá 84/,  67963 Velké Opatovice</t>
  </si>
  <si>
    <t>Spolek řemesel ručních,  Horní 50/69,  78313 Štěpánov u Olomouce</t>
  </si>
  <si>
    <t>Česká welzlologická a cestovatelská společnost,  Cihlářská 11/1715,  78901 Zábřeh</t>
  </si>
  <si>
    <t>Adorea,  Generála Píky 8/,  77900 Olomouc</t>
  </si>
  <si>
    <t>AMK OLDTIMER CLUB HELFŠTÝN,  Radvanice 87/,  75121 Radvanice</t>
  </si>
  <si>
    <t>A-klub Hranice,  Hromůvka /1511,  75301 Hranice</t>
  </si>
  <si>
    <t>Pěvecký sbor Canzonetta Bludov,  Husova 461/,  78961 Bludov</t>
  </si>
  <si>
    <t>Odborové sdružení železničářů, ZO ČD Depo kolejových vozidel Olomouc ,  U Podjezdu 1/,  77300 Olomouc 3</t>
  </si>
  <si>
    <t>Sdružení dobrých přátel základní školy Štěpánov,  Horní 50/69,  78313 Štěpánov u Olomouce</t>
  </si>
  <si>
    <t>Kálik, o. s.,  Havlíčkova 40a/2314,  78901 Zábřeh</t>
  </si>
  <si>
    <t>Římskokatolická farnost Hnojice,  Hnojice 208/,  78501 Šternberk 1</t>
  </si>
  <si>
    <t>Židovská obec Olomouc,  Komenského 862/7,  77900 Olomouc 9</t>
  </si>
  <si>
    <t>Nadační fond Střední školy technické v Mohelnici,  1. máje 667/2,  78985 Mohelnice</t>
  </si>
  <si>
    <t>Obec Víceměřice,  Víceměřice /26,  79826 Nezamyslice</t>
  </si>
  <si>
    <t>Bílý  Václav, Zvolenov 574/, 75101 Tovačov</t>
  </si>
  <si>
    <t>Beranová Michaela,  Filipová 32/,  78811 Loučná nad Desnou</t>
  </si>
  <si>
    <t>Machala Jindřich,  Hranická /18,  78501 Libavá-Město Libavá</t>
  </si>
  <si>
    <t>Rolník Petr,  Sadová 430/,  75114 Dřevohostice</t>
  </si>
  <si>
    <t>Grepl  Tomáš, Radošovec /639, 79852 Konice</t>
  </si>
  <si>
    <t>Birčák  Stanislav, Ing., NaVinici 637/23, 78335 Horka nad Moravou</t>
  </si>
  <si>
    <t>Mgr. Radomila Kašparová,  U Cukrovaru 24/,  77200 Olomouc 2</t>
  </si>
  <si>
    <t>Dobeš  Ladislav, Ing., U Městského dvora 150/4, 77200 Olomouc 2</t>
  </si>
  <si>
    <t>Rudolfová Marie, Pionýrská 12, 77900 Olomouc, Česká Republika</t>
  </si>
  <si>
    <t>Štěpánek  Michael, Komenského 858/1, 77200 Olomouc 2</t>
  </si>
  <si>
    <t>Seifriedová  Jana, Bohuslavice 113/, 79856 Bohuslavice u Konice</t>
  </si>
  <si>
    <t>Zábřežská kulturní, s.r.o.,  Československé armády 835/1,  78901 Zábřeh</t>
  </si>
  <si>
    <t>Regionální centrum  Olomouc s.r.o.,  Jeremenkova 1211/40B,  77200 Olomouc</t>
  </si>
  <si>
    <t>Kultura a volný čas Mohelnice, nezisková o.p.s.,  Nádražní 381/9,  78985 Mohelnice</t>
  </si>
  <si>
    <t>Středomoravská agentura rozvoje venkova, o.p.s.,  Kostelec u Holešova 58/,  76843 Kostelec u Holešova</t>
  </si>
  <si>
    <t>Bystřička o.p.s.,  Zámecké nám. 79/,  78353 Velká Bystřice</t>
  </si>
  <si>
    <t>ČESKÁ ARCHEOLOGICKÁ SPOLEČNOST - SDRUŽENÍ ARCHEOLOGU ČECH, MORAVY a SLEZSKA,  Letenská 4/,  11800 Praha 1</t>
  </si>
  <si>
    <t>MOŘICKÉ CENTRUM MLÁDEŽE,  Opletalova 447/10,  77900 Olomouc</t>
  </si>
  <si>
    <t>Školoudík  Jaromír, Mgr., Ph.D., Pavlovice u Přerova /171, 75112 Pavlovice u Přerova</t>
  </si>
  <si>
    <t>Městys Kralice na Hané,  Masarykovo náměstí 41/,  79812 Kralice na Hané</t>
  </si>
  <si>
    <t>Čermáková  Marie, Denisova 6/, 77200 Olomouc</t>
  </si>
  <si>
    <t>Mohelnický patchworkový klub, o. s.,  Na Zámečku 853/3,  78985 Mohelnice</t>
  </si>
  <si>
    <t>TJ Sokol Dluhonice,  Školní 194/2,  75002 Přerov</t>
  </si>
  <si>
    <t>Matice Svatohostýnská,  Svatý Hostýn 115/,  76872 Chvalčov</t>
  </si>
  <si>
    <t>MAS Horní Pomoraví o.p.s.,  Hlavní 137/137,  78833 Hanušovice</t>
  </si>
  <si>
    <t>Obec Velké Losiny,  Rudé Armády 321/,  78815 Velké Losiny</t>
  </si>
  <si>
    <t>Bystřička, o.p.s.,  Zámecké nám. 79/,  78353 Velká Bystřice</t>
  </si>
  <si>
    <t>Sdružení přátel folkloru Severní Hané,  Růžová 458/,  78969 Postřelmov</t>
  </si>
  <si>
    <t>EUFORALL o.s.,  Švédská 413/8,  77200 Olomouc</t>
  </si>
  <si>
    <t>Český svaz žen o. s. - Spolek žen Rouské,  Rouské 55/,  75353 Všechovice</t>
  </si>
  <si>
    <t>Velkobystřická kulturní společnost,  8. května 396/,  78353 Velká Bystřice</t>
  </si>
  <si>
    <t>Obnova kulturního dědictví údolí Desné,  Bukovická 58/,  78815 Velké Losiny</t>
  </si>
  <si>
    <t>Sbor dobrovolných hasičů Plinkout,  Plinkout /39,  78386 Dlouhá Loučka</t>
  </si>
  <si>
    <t>Občanská společnost DSI,,  Beňov /75,  75002 Přerov</t>
  </si>
  <si>
    <t>Cyrilometodějské gymnázium a mateřská škola v Prostějově,  Komenského 1592/17,  79601 Prostějov</t>
  </si>
  <si>
    <t>Hanácký národopisný soubor Olešnica Doloplazy o.s.,  Doloplazy /9,  78356 Doloplazy</t>
  </si>
  <si>
    <t>Divadelní spolek HISTORIA,  nám. Spojenců 2629/10,  79601 Prostějov 1</t>
  </si>
  <si>
    <t>Duha Klub Dlažka,  Palackého 77/1,  75002 Přerov</t>
  </si>
  <si>
    <t>Občanské sdružení MULTIART - umění bez hranic,  Nádražní 160/,  79070 Javorník u Jeseníku</t>
  </si>
  <si>
    <t>Dobromila Hamplová,  Lužická 10/391,  77900 Olomouc 9</t>
  </si>
  <si>
    <t>Mažoretky Hvězdičky Prostějov,  Cyrila Boudy /2,  79604 Prostějov 4</t>
  </si>
  <si>
    <t>Bohuňovické mažoretky, o.,  Lhotka /417,  78314 Bohuňovice</t>
  </si>
  <si>
    <t>Sdružení Pohybového studia Lenky Bachové ,  Tyršova 1040/6,  79001 Jeseník 1</t>
  </si>
  <si>
    <t>Markus M o.s.,  Pod lesem 184/48,  75002 Přerov</t>
  </si>
  <si>
    <t>Sdružení Čechů z Volyně a jejich přátel, o.s.,  Sokolská 486/33,  12000 Praha 2</t>
  </si>
  <si>
    <t>Vlčice,  Vlčice /162,  79067 Vlčice u Jeseníku</t>
  </si>
  <si>
    <t>Obec Dobrochov,  Dobrochov 43/,  79807 Dobrochov</t>
  </si>
  <si>
    <t>Janečková Anna,  Havlíčkova /25,  79858 Čechy pod Kosířem</t>
  </si>
  <si>
    <t>Vacek Zdeněk,  Na Vozovce /12,  77900 Olomouc 9</t>
  </si>
  <si>
    <t>Hrubá Tereza,  Komenského /23,  77900 Olomouc 9</t>
  </si>
  <si>
    <t>Jamborová Marie,  Milotice nad Bečvou /33,  75367 Milotice nad Beč.</t>
  </si>
  <si>
    <t>Čtvrtlístek o.s,  Buková 397/2a,  13000 Praha</t>
  </si>
  <si>
    <t>Mažoretky Gina Brodek u Přerova,občanské sdružení ,Litovelská 624/28,77900 Olomouc</t>
  </si>
  <si>
    <t>SPOLEČNOST VINCENZE PRIESSNITZE, o.s.,Priessnitzova 12/299,  79003 Jeseník 3</t>
  </si>
  <si>
    <t>Středomoravský Klub Automobilistů a Motocyklistů, o.s.,  Dlouhá /50,77900 Olomouc 9</t>
  </si>
  <si>
    <t>Muzeum umění Olomouc, st. p.o.,  Denisova 47/,  77111 Olomouc</t>
  </si>
  <si>
    <t>Divadlo Šumperk, s.r.o.,  Komenského 312/3,  78701 Šumperk</t>
  </si>
  <si>
    <t>statutární město Olomouc,  Horní náměstí 583/1,  77200 Olomouc 2</t>
  </si>
  <si>
    <t>Město Hranice,  Pernštejnské náměstí 1/,  75301 Hranice 1</t>
  </si>
  <si>
    <t>statutární město Olomouc,  Horní náměstí 583/1,  77900 Olomouc 9</t>
  </si>
  <si>
    <t>Město Jeseník,  Masarykovo náměstí 167/1,  79001 Jeseník</t>
  </si>
  <si>
    <t>statutární město Přerov,  Bratrská 709/34,  75002 Přerov I - Město</t>
  </si>
  <si>
    <t>město Prostějov,  nám. T. G. Masaryka 130/14,  79601 Prostějov</t>
  </si>
  <si>
    <t>Město Šumperk,  Nám. Míru 1/,  78793 Šumperk</t>
  </si>
  <si>
    <t>Město Lipník nad Bečvou,  náměstí T. G. Masaryka /89,  75131 Lipník nad Bečvou</t>
  </si>
  <si>
    <t>Vědecká knihovna v Olomouci, Bezručova 3, 779 11 Olomouc</t>
  </si>
  <si>
    <t>Římskokatolická farnost Vlčice,    62/,  79069 Bílá Voda u Javorníka</t>
  </si>
  <si>
    <t xml:space="preserve"> Sv. Barbora ZÁBŘEH, o. s.,  Sušilova 38/,  78901 Zábřeh</t>
  </si>
  <si>
    <t>město Vidnava,  Mírové náměstí /80,  79055 Vidnava</t>
  </si>
  <si>
    <t>Obec Samotišky,  Vybíralova 4/8,  77900 Olomouc</t>
  </si>
  <si>
    <t>Obec Bouzov,    2/,  78325 Bouzov</t>
  </si>
  <si>
    <t>Římskokatolická akademická farnost Olomouc,  Křížkovského 502/2,  77900 Olomouc</t>
  </si>
  <si>
    <t>ŘKF Velký Týnec,  Zámecká 33/,  78372 Velký Týnec 1</t>
  </si>
  <si>
    <t>Arcibiskupství olomoucké,  Wurmova 562/9,  77200 Olomouc 2</t>
  </si>
  <si>
    <t>Římskokatolická farnost svatého Mořice Olomouc,  Opletalova 477/10,  77900 Olomouc 9</t>
  </si>
  <si>
    <t>Římskokatolická farnost Huzová,    /148,  79351 Břidličná</t>
  </si>
  <si>
    <t>Římskokatol. farnost,  Slatinice 33/,  78342 Slatinice</t>
  </si>
  <si>
    <t>Římskokatolická farnost,  Cyrilometodějské nám. 1,  77900 Olomouc</t>
  </si>
  <si>
    <t>ŘKF Určice,    74/,  79804 Určice</t>
  </si>
  <si>
    <t>Fort Radíkov o.s.,  Vrchní /3,  77900 Olomouc 9</t>
  </si>
  <si>
    <t>Dům u parku, s.r.o.,  Svornosti 1177/57,  77900 Olomouc 9</t>
  </si>
  <si>
    <t>Římskokatol. farnost,  Farní 3,  78501 Šternberk</t>
  </si>
  <si>
    <t>Společenství vlastníků jednotek pro dům Dolní nám. 26,  Dolní nám. 112/26,  77900 Olomouc 9</t>
  </si>
  <si>
    <t>Římskokatolická farnost Štěpánov,  Dolní 15/7,  78313 Štěpánov u Olomouce</t>
  </si>
  <si>
    <t>město Plumlov,  Rudé armády 302/,  79803 Plumlov</t>
  </si>
  <si>
    <t>Sysel František,  Výšovice 100/,  79809 Vřesovice</t>
  </si>
  <si>
    <t>Charita Konice,  Zahradní 690,  79852 Konice</t>
  </si>
  <si>
    <t>obec Stražisko,    1/,  79844 Stražisko</t>
  </si>
  <si>
    <t>Římskokatolická farnost Vřesovice,  Vřesovice 107/,  79809 Vřesovice</t>
  </si>
  <si>
    <t>Českomor.provincie,  Vídeňská 7,  60200 Brno</t>
  </si>
  <si>
    <t>Město Potštát,  Zámecká 1/,  75362 Potštát</t>
  </si>
  <si>
    <t>ŘKF Osek nad Bečvou,    /52,  75122 Osek nad Bečvou</t>
  </si>
  <si>
    <t>Město Tovačov,  Náměstí /12,  75101 Tovačov</t>
  </si>
  <si>
    <t>Obec Veselíčko,    /68,  75125 Veselíčko</t>
  </si>
  <si>
    <t>ŘKF Penčice,  U kostela 116/1,  75127 Penčice</t>
  </si>
  <si>
    <t>Sbor Českobratrské církve evangelické v Přerově,  Drahlovského 912/1,  75002 Přerov 2</t>
  </si>
  <si>
    <t>Farní obec Starokatolické církve v Šumperku,  Husitská 898/14,  78701 Šumperk 1</t>
  </si>
  <si>
    <t>Římskokatolická farnost Dubicko,  Družstevní /12,  78972 Dubicko</t>
  </si>
  <si>
    <t>Ing.Pilka Kamil,  Lužická 1893/9,  12000 Praha 2</t>
  </si>
  <si>
    <t>ŘKF Staré Město pod Sněžníkem,  Zemědělská 164/,  78832 Staré Město pod Sněžníkem</t>
  </si>
  <si>
    <t>Obec Sobotín,  Sobotín /89,  78816 Sobotín</t>
  </si>
  <si>
    <t>ŘKF Kokory,    1/,  75105 Kokory</t>
  </si>
  <si>
    <t>obec Velké Losiny,  Rudé armády 321/,  78815 Velké Losiny</t>
  </si>
  <si>
    <t>obec Loučná nad Desnou,  Loučná nad Desnou 57/,  78811 Loučná nad Desnou</t>
  </si>
  <si>
    <t>Pekař Aleš,  Opálkova /13,  63500 Brno 35</t>
  </si>
  <si>
    <t>Římskokatolická farnost,  Bezručova 18/,  79803 Plumlov</t>
  </si>
  <si>
    <t>ŘKFMaletín,    116/,  78901 Zábřeh</t>
  </si>
  <si>
    <t>Obec Babice,  Babice /65,  78501 Šternberk 1</t>
  </si>
  <si>
    <t>Město Mohelnice,  U Brány 2/,  78985 Mohelnice</t>
  </si>
  <si>
    <t>Obec Křelov-Břuchotín,  Marie Majerové /25,  78336 Křelov-Břuchotín</t>
  </si>
  <si>
    <t>Obec Liboš,  Liboš 82/,  78313 Štěpánov u Olomouce</t>
  </si>
  <si>
    <t>obec Luběnice,  Luběnice 140/,  78346 Luběnice</t>
  </si>
  <si>
    <t>Obec Majetín,  Lipová /25,  75103 Majetín</t>
  </si>
  <si>
    <t>Město Moravský Beroun,  nám. 9. května 4/,  79305 Moravský Beroun</t>
  </si>
  <si>
    <t>Obec Olbramice,    56/,  78322 Olbramice</t>
  </si>
  <si>
    <t>Obec Střeň,  Střeň 19/,  78332 Náklo</t>
  </si>
  <si>
    <t>Obec Štěpánov,  Horní 444/7,  78313 Štěpánov</t>
  </si>
  <si>
    <t>město Šternberk,  Horní náměstí 78/16,  78501 Šternberk 1</t>
  </si>
  <si>
    <t>Obec Šumvald,  Šumvald 17/,  78385 Šumvald u Uničova</t>
  </si>
  <si>
    <t>Obec Troubelice,    /352,  78383 Troubelice</t>
  </si>
  <si>
    <t>Obec Újezd,  Újezd /83,  78396 Újezd</t>
  </si>
  <si>
    <t>Město Uničov,  Masarykovo náměstí /1,  78391 Uničov</t>
  </si>
  <si>
    <t>obec Žerotín,  Žerotín 13/,  78401 Litovel</t>
  </si>
  <si>
    <t>Římskokatolická farnost Dolany u Olomouce,  Dolany 24/,  78316 Dolany u Olomouce</t>
  </si>
  <si>
    <t>Obec Horní Štěpánov,    326/,  79847 Horní Štěpánov</t>
  </si>
  <si>
    <t>obec Lipová,  Lipová 160/,  79845 Suchdol u Prostějova</t>
  </si>
  <si>
    <t>Město Němčice nad Hanou,  Palackého nám. /3,  79827 Němčice nad Hanou</t>
  </si>
  <si>
    <t>Obec Raková u Konice,  Raková u Konice 34/,  79857 Laškov</t>
  </si>
  <si>
    <t>obec Rakůvka,  Rakůvka 29/,  79857 Laškov</t>
  </si>
  <si>
    <t>Obec Srbce,  Srbce 2/,  79827 Němčice nad Hanou</t>
  </si>
  <si>
    <t>obec Šubířov,  Šubířov 40/,  79852 Konice</t>
  </si>
  <si>
    <t>obec Dolní Nětčice,  Dolní Nětčice 49/,  75354 Soběchleby</t>
  </si>
  <si>
    <t>obec Výšovice,  Výšovice 80/,  79809 Vřesovice</t>
  </si>
  <si>
    <t>obec Želeč,  Želeč 62/,  79807 Brodek u Prostějova</t>
  </si>
  <si>
    <t>Římskokatolická farnost Brodek u Prostějova,  Císařská 36/,  79807 Brodek u Prostějova</t>
  </si>
  <si>
    <t>Římskokatolická farnost Horní Štěpánov,  Horní Štěpánov 159/,  79847 Horní Štěpánov</t>
  </si>
  <si>
    <t>Římskokatolická farnost Ohrozim,  Ohrozim 30/,  79803 Plumlov</t>
  </si>
  <si>
    <t>obec Bělotín,  Bělotín 151/,  75364 Bělotín</t>
  </si>
  <si>
    <t>Obec Citov,  Citov 14/,  75103 Brodek u Přerova</t>
  </si>
  <si>
    <t>obec Stříbrnice,  Stříbrnice 91/,  75201 Kojetín</t>
  </si>
  <si>
    <t>Obec Oldřichov,  Oldřichov 17/,  75111 Radslavice</t>
  </si>
  <si>
    <t>Obec Polkovice,  Polkovice 15/,  75144 Polkovice</t>
  </si>
  <si>
    <t>Obec Skalička,  Skalička 109/,  75352 Skalička</t>
  </si>
  <si>
    <t>Obec Tučín,  Tučín 127/,  75116 Tučín</t>
  </si>
  <si>
    <t>Obec Všechovice,  Všechovice 17/,  75353 Všechovice</t>
  </si>
  <si>
    <t>Obec Bludov,  Jana Žižky /195,  78961 Bludov</t>
  </si>
  <si>
    <t>obec Brníčko,  Brníčko 120/,  78975 Brníčko</t>
  </si>
  <si>
    <t>Obec Bušín,  Bušín 84/,  78962 Olšany</t>
  </si>
  <si>
    <t>Obec Dubicko,  Velká Strana 56/,  78972 Dubicko</t>
  </si>
  <si>
    <t>obec Hrabová,  Hrabová 113/,  78901 Zábřeh</t>
  </si>
  <si>
    <t>Obec Klopina,  Klopina 116/,  78973 Úsov</t>
  </si>
  <si>
    <t>obec Krchleby,  Krchleby 80/,  78901 Zábřeh na Moravě</t>
  </si>
  <si>
    <t>obec Líšnice,  Líšnice 39/,  78985 Mohelnice</t>
  </si>
  <si>
    <t>obec Malá Morava,  Vysoký Potok /2,  78833 Hanušovice</t>
  </si>
  <si>
    <t>obec Pavlov,  Pavlov 42/,  78985 Mohelnice</t>
  </si>
  <si>
    <t>Obec Rapotín,  Družstevní /125,  78814 Rapotín</t>
  </si>
  <si>
    <t>Obec Třeština,  Třeština /10,  78973 Úsov</t>
  </si>
  <si>
    <t>obec Vernířovice,  Vernířovice 53/,  78815 Velké Losiny</t>
  </si>
  <si>
    <t>Římskokatolická farnost Svébohov,  Svébohov 125/,  78901 Zábřeh</t>
  </si>
  <si>
    <t>Obec Velký Týnec,  Zámecká /35,  78372 Velký Týnec</t>
  </si>
  <si>
    <t>obec Želechovice,  Želechovice 1/,  78391 Uničov 1</t>
  </si>
  <si>
    <t>Obec Drahanovice,  Drahanovice 144/,  78344 Náměšť na Hané</t>
  </si>
  <si>
    <t>Sdružení přátel umění,  ul. 28. října 873/1,  79001 Jeseník</t>
  </si>
  <si>
    <t>Člověk v tísni, o.p.s.,  Šafaříkova 635/24,  12000 Praha</t>
  </si>
  <si>
    <t>Klub vojenské historie Kralka, o. s.,  Dlouhá 1365/,  66434 Kuřim</t>
  </si>
  <si>
    <t>Muzejní a vlastivědná společnost v Brně, o. s.,  Solniční ulice 240/12,  60200 Brno</t>
  </si>
  <si>
    <t>Statutární město Přerov,  Bratrská 34/,  75011 Přerov 2</t>
  </si>
  <si>
    <t>Obec Černotín,  Černotín 1 /,  75368 Černotín</t>
  </si>
  <si>
    <t>Theodor Mojžíš,  Netušilova 1616/15,  79601 Prostějov</t>
  </si>
  <si>
    <t>Obec Krumsín,    2/,  79803 Krumsín</t>
  </si>
  <si>
    <t>Sokolská župa Prostějovská ,  U Kalicha /2,  79601 Prostějov 1</t>
  </si>
  <si>
    <t>Viktor Kohout,  Bezručova 923/11,  78401 Litovel</t>
  </si>
  <si>
    <t>Obec Hnojice,  Hnojice 117/,  78501 Hnojice</t>
  </si>
  <si>
    <t>Obec Lužice,  Lužice 58/,  78501 Lužice</t>
  </si>
  <si>
    <t>Obec Štarnov,  Štarnov 131/,  78313 Štěpánov u Olomouce</t>
  </si>
  <si>
    <t>Obec Želechovice,    /,  78391 Želechovice</t>
  </si>
  <si>
    <t>Olomoucká agentura, s.r.o,  Na Vinici 628/18/,  78335 Horka nad Moravou</t>
  </si>
  <si>
    <t>P-centrum,  Lafayettova /9,  77200 Olomouc</t>
  </si>
  <si>
    <t>Komorní orchestr Iši Krejčího,  Na Vozovce 32/246,  77900 Olomouc</t>
  </si>
  <si>
    <t>Město Konice,  Masarykovo nám. 27/,  79852 Konice</t>
  </si>
  <si>
    <t>Obec Velká Kraš,  Velká Kraš 132/,  79058 Velká Kraš</t>
  </si>
  <si>
    <t>Priessnitzovy léčebné lázně a.s.,  Priessnitzova /299,  79003 Jeseník</t>
  </si>
  <si>
    <t>Klub historický a státovědný v Prostějově,  Palečkova 274/4,  79601 Prostějov 1</t>
  </si>
  <si>
    <t>Historické kočáry "MYLORD",  náměstí Svobody 377/,  79858 Čechy pod Kosířem</t>
  </si>
  <si>
    <t>Klub sportovního tance QUICK Olomouc,o.s.,  Sudova 11/,  77200 Olomouc</t>
  </si>
  <si>
    <t>Big band Žerotín Olomouc,  Foerstrova 1087/14,  77900 Olomouc</t>
  </si>
  <si>
    <t>Dechová kapela Věrovanka,  Drahlov /127,  78374 Charváty</t>
  </si>
  <si>
    <t>Hanácká dechovka, o. s.,  Litovelská 642/28,  77900 Olomouc</t>
  </si>
  <si>
    <t>KSPS Collegium vocale Olomouc,  Krapkova 280/7,  77900 Olomouc</t>
  </si>
  <si>
    <t>Látal  Martin, Ing., Jiráskova 2232/42, 78501 Šternberk</t>
  </si>
  <si>
    <t>Statutární město Přerov,  Bratrská 709/34,  75011 Přerov</t>
  </si>
  <si>
    <t>PhDr. Miloslav Čermák, CSc.,  Masarykova třída 884/32,  77200 Olomouc 2</t>
  </si>
  <si>
    <t>DETOUR PRODUCTIONS o. s.,  Sokolská 257/4,  77200 Olomouc</t>
  </si>
  <si>
    <t>Město Staré Město,  Nám. Osvobození 166/,  78832 Staré Město</t>
  </si>
  <si>
    <t>TEENS JAZZBAND VELKÉ LOSINY,  M. R. Štefánika 1213/21,  78701 Šumperk</t>
  </si>
  <si>
    <t>Základní umělecká škola, Šumperk, Žerotínova 11,  Žerotínova 267/11,  78701 Šumperk 1</t>
  </si>
  <si>
    <t>Mohelnické kulturní centrum, s.r.o.,  Lalzebnická 974/2,  78985 Mohelnice</t>
  </si>
  <si>
    <t>Ruční papírna Velké Losiny a.s.,  U Papírny /9,  78815 Velké Losiny</t>
  </si>
  <si>
    <t>SCARON Production, s.r.o.,  Generála Svobody 37/6,  78701 Šumperk</t>
  </si>
  <si>
    <t>Folklorní sdružení České republiky,  Senovážné náměstí /24,  11647 Praha 1</t>
  </si>
  <si>
    <t>MgA. Roman Janků,  V Polích 147/,  28171 Rostoklaty</t>
  </si>
  <si>
    <t>Galerie Caesar, družstvo pro podporu výtvarného umění,  Horní náměstí - radnice /,  77200 Olomouc 2</t>
  </si>
  <si>
    <t>Mgr. Petra Gottwaldová,  Jívavská 4a/1276,  78501 Šternberk 1</t>
  </si>
  <si>
    <t>Haňovští, o.s.,  Haňovice 62/,  78321 Chudobín</t>
  </si>
  <si>
    <t>Mezinárodní společnost Antonína Dvořáka, o.p.s.,  Hradecká 2353/5,  13000 Praha 3</t>
  </si>
  <si>
    <t>MusicOlomouc,  Řepov 165/,  29301 Mladá Boleslav 1</t>
  </si>
  <si>
    <t>Cech přátel pátého ročního období,  S.K.Neumanna 969/3,  78985 Mohelnice</t>
  </si>
  <si>
    <t>Pastiche filmz,  Sokolská 572/25,  77200 Olomouc</t>
  </si>
  <si>
    <t>Muzeum umění Olomouc, státní příspěvková organizace,  Denisova 47/,  77111 Olomouc</t>
  </si>
  <si>
    <t>obec Šumvald,  Šumvald 17/,  78385 Šumvald u Uničova</t>
  </si>
  <si>
    <t>Dům kultury,s.r.o.,  Fialova 3,  78701 Šumperk 1</t>
  </si>
  <si>
    <t>Město Štíty,  Nám. Míru /55,  78991 Štíty</t>
  </si>
  <si>
    <t>VESELÁ KAPELA,  Sázavská 1726/9,  78901 Zábřeh</t>
  </si>
  <si>
    <t>Město Zábřeh,  Masarykovo náměstí 6/510,  78901 Zábřeh</t>
  </si>
  <si>
    <t>Obec Malá Morava,  Vysoký Potok 2/,  78833 Malá Morava</t>
  </si>
  <si>
    <t>Jesenický nugget,  Révová 4434/16,  62800 Brno 28</t>
  </si>
  <si>
    <t>Obec Nový Malín,  Nový Malín 240/,  78803 Nový Malín</t>
  </si>
  <si>
    <t>Sbor dobrovolných hasičů Bušín,  Bušín 10/,  78962 Olšany u Šumperka</t>
  </si>
  <si>
    <t>Ševčík Pavel, Za Vodou 139, 78991 Štíty, Česká Republika</t>
  </si>
  <si>
    <t>Císařská Slavkovská Garda,  Lidická /203,  68401 Slavkov u Brna</t>
  </si>
  <si>
    <t>Kňávová Hana,  Preslova 889/90a,  60200 Brno 2</t>
  </si>
  <si>
    <t>Obec Soběchleby,    141/,  75354 Soběchleby 2</t>
  </si>
  <si>
    <t>Obec Střítež nad Ludinou,  Střítež nad Ludinou 122/,  75363 Střítež nad Ludinou</t>
  </si>
  <si>
    <t>o.s. Californie,  Rouské 13/,  75353 Všechovice</t>
  </si>
  <si>
    <t>Moravia Big Band Zábřeh,  Hněvkov /14,  78901 Zábřeh</t>
  </si>
  <si>
    <t>Obec Dolní Studénky,  Dolní Studénky 99/,  78820 Dolní Studénky</t>
  </si>
  <si>
    <t>OLD TIME JAZZBAND,  Sládkova 2117/64,  78701 Šumperk 1</t>
  </si>
  <si>
    <t>Rada rodičů při ZUŠ v Zábřeh,  Farní 9/,  78901 Zábřeh</t>
  </si>
  <si>
    <t>Spolek METODĚJ Zábřeh,  Sušilova 38/,  78901 Zábřeh</t>
  </si>
  <si>
    <t>Občanské sdružení Aktiv+,  nám.Míru /79,  78345 Senice na Hané</t>
  </si>
  <si>
    <t>obec Liboš,    82/,  78313 Liboš</t>
  </si>
  <si>
    <t>SOPKA - Sdružení občanů Prostějoviček kulturně aktivníchSOPKA - Sdružení občanů P,  Prostějovičky /108,  79803 Plumlov</t>
  </si>
  <si>
    <t>Baletní studio pro MDO Olomouc,  tř. Svobody 432/33,  77200 Olomouc 2</t>
  </si>
  <si>
    <t>COBRANA s.r.o.,  Zahradní /419,  78373 Grygov</t>
  </si>
  <si>
    <t>Fortový věnec,  Na Fortu 392/1,  78336 Křelov-Břuchotín</t>
  </si>
  <si>
    <t>Divadlo Dostavník,  Družstevní 235/39,  75002 Přerov 2</t>
  </si>
  <si>
    <t>Folklórní soubor Haná,  U Bečvy 904/1,  75002 Přerov I - Město</t>
  </si>
  <si>
    <t>Městys Dřevohostice,  Náměstí 74/,  75114 Dřevohostice</t>
  </si>
  <si>
    <t>MOTOR expert s.r.o.,  Žižkova 2567/3,  75000 Přerov 1 - Město</t>
  </si>
  <si>
    <t>Dobrovolný svazek obcí mikroregionu Záhoran,  Rouské 64/,  75053 Rouské</t>
  </si>
  <si>
    <t>Dechový orchestr mladých ZUŠ Němčice nad Hanou,  Komenského náměstí 168/,  79827 Němčice nad Hanou</t>
  </si>
  <si>
    <t>Klub přátel Základní umělecké školy Němčice nad  Hanou,  Komenského náměstí 168/,  79827 Němčice nad Hanou</t>
  </si>
  <si>
    <t>Dostál  Bohumil, MUDr., Legionářská 480/, 79841 Kostelec na Hané</t>
  </si>
  <si>
    <t>Tělocvičná jednota Sokol Přerov,  Brabansko 566/2,  75002 Přerov 2</t>
  </si>
  <si>
    <t>Obec Pavlovice u Přerova,  Pavlovice u Přerova 102/,  75112 Pavlovice u Přerova</t>
  </si>
  <si>
    <t>město Plumlov,  Rudé Armády 302/,  79803 Plumlov</t>
  </si>
  <si>
    <t>Divadlo Konvikt o. s.,  Komenského 897/10,  77900 Olomouc 9</t>
  </si>
  <si>
    <t>ŠOK aneb Šternberští ochotničtí komedianti,  Vinný Vrch 2505/6,  78501 Šternberk 1</t>
  </si>
  <si>
    <t>Otakar Ruček,  Krejčího /10,  77900 Olomouc 9</t>
  </si>
  <si>
    <t>Římskokatolická farnost Litovel,  nám. Svobody 676/2,  78401 Litovel</t>
  </si>
  <si>
    <t>Sdružení hasičů Čech, Moravy a Slezska, SDH Ludéřov,  Ludéřov /127,  78344 Náměšť na Hané</t>
  </si>
  <si>
    <t>ProArte 21,  Optiky 2679/17,  75002 Přerov I - Město</t>
  </si>
  <si>
    <t>Český svaz žen o.s., Spolek žen Rouské,  Rouské 55/,  75353 Rouské</t>
  </si>
  <si>
    <t>Město Kojetín,  Masarykovo nám. 20/,  75201 Kojetín</t>
  </si>
  <si>
    <t>SPERANZA 2005 o. s.,  Luká 141/,  78324 Slavětín u Litovle</t>
  </si>
  <si>
    <t>T.S.BOHEMIA a.s.,  Sladovní 103/3,  77900 Olomouc</t>
  </si>
  <si>
    <t>Město Javorník,  nám. Svobody /134,  79070 Javorník</t>
  </si>
  <si>
    <t>DECHOVÁ HUDBA "VŘESOVANKA",  Vřesovice 41/,  79809 Vřesovice</t>
  </si>
  <si>
    <t>Obec Mořice,  Mořice /68,  79828 Mořice</t>
  </si>
  <si>
    <t>Zajíček Kamil,  Masarykova 810/39,  77200 Olomouc 2</t>
  </si>
  <si>
    <t>RAKAS, spol. s r.o.,  Krapkova 439/34,  77900 Olomouc</t>
  </si>
  <si>
    <t>obec Polomí,  Polomí 20/,  79855 Hvozd u Prostějova</t>
  </si>
  <si>
    <t>Sdružení pro film a video Uničov,  Moravské náměstí 1143/4,  78391 Uničov</t>
  </si>
  <si>
    <t>Zacheus-duchovní, výchovné, vzdělávací a kulturní centrum u fary v Uničově,  Kostelní nám. 153/,  78391 Uničov</t>
  </si>
  <si>
    <t>Vaňourek Martin,  Dolní Krčmy 34/1215,  78985 Mohelnice</t>
  </si>
  <si>
    <t>město Němčice nad Hanou,  Palackého náměstí 3/,  79827 Němčice nad Hanou</t>
  </si>
  <si>
    <t>Handkeho občanské sdružení,  Těšíkov 31/9,  78501 Šternberk</t>
  </si>
  <si>
    <t>Univerzita Palackého v Olomouci,  Křížkovského 511/8,  77147 Olomouc</t>
  </si>
  <si>
    <t>LOŠTICKÁ VESELKA,  Palackého 274/,  78983 Loštice</t>
  </si>
  <si>
    <t>Pavel Nenkovský,  Pionýrů 1159/19,  78985 Mohelnice</t>
  </si>
  <si>
    <t>Obec Skalka,  Skalka /26,  79824 Skalka</t>
  </si>
  <si>
    <t>Město Velká Bystřice,  Zámecké náměstí /79,  78353 Velká Bystřice</t>
  </si>
  <si>
    <t>Občanské sdružení "TAJEMSTVÍ ŽIVOTA",  Vojáčkovo náměstí 3/,  79601 Prostějov 1</t>
  </si>
  <si>
    <t>DCI KINO Olomouc s.r.o.,  Sokolská 572/25,  77900 Olomouc 9</t>
  </si>
  <si>
    <t>Základní umělecká škola "Žerotín" Olomouc,Kavaleristů 6,Kavaleristů 880/6,77200 Olomouc 2</t>
  </si>
  <si>
    <t>Statutární město Olomouc,  Horní náměstí 583/1,  77200 Olomouc 2</t>
  </si>
  <si>
    <t>Nadační fond Přerovského jazzového festivalu,  Kratochvílova 1/,  75002 Přerov I - Město</t>
  </si>
  <si>
    <t>Univerzita Palackého v Olomouci,  Křižkovského 511/8,  77100 Olomouc 1</t>
  </si>
  <si>
    <t>BLUES ALIVE s.r.o.,  Fialova 416/3/,  78701 Šumperk</t>
  </si>
  <si>
    <t>Musica Viva,  Tř. 1. máje 5/,  77200 Olomouc</t>
  </si>
  <si>
    <t>Sdružení Karla Ditterse,  Nádražní 160,  79070 Javorník u Jeseníků</t>
  </si>
  <si>
    <t>Město Prostějov,  nám. T. G. Masaryka 130/14,  79601 Prostějov</t>
  </si>
  <si>
    <t>Arak o.p.s., Olomouc</t>
  </si>
  <si>
    <t>Nadace HAIMAOM, Olomouc</t>
  </si>
  <si>
    <t>Nadační fond V.Priessnitze, Jeseník</t>
  </si>
  <si>
    <t>ZO 7-05 České speleogické společnosti,Olomouc</t>
  </si>
  <si>
    <t>ORJ 14</t>
  </si>
  <si>
    <t>Lázně-Kalokagathia, Olomouc</t>
  </si>
  <si>
    <t>České sdružení Marfanovu syndromu, Olomouc</t>
  </si>
  <si>
    <t>Nadšení moravští záchranáři o.s., Olomouc</t>
  </si>
  <si>
    <t>Svaz diabetiků ČR, Lipník n. B.</t>
  </si>
  <si>
    <t>MAMMA HELP, o.s., Praha 3</t>
  </si>
  <si>
    <t>Onko klub Slunečnice, Olomouc</t>
  </si>
  <si>
    <t>Společná vize:Bezpečnost na staveništi,Brno</t>
  </si>
  <si>
    <t>Inzulínek, o.s., Přerov</t>
  </si>
  <si>
    <t>Psychyatrická léčebna Šternberk</t>
  </si>
  <si>
    <t>Pontis Šumperk, o.p.s., Šumperk</t>
  </si>
  <si>
    <t xml:space="preserve">Sdružení Podané ruce, o. s., Brno </t>
  </si>
  <si>
    <t>P- centrum, o.s., Olomouc</t>
  </si>
  <si>
    <t>KAPPA-HELP, o.s., Přerov</t>
  </si>
  <si>
    <t>Darmoděj, o.s., Jeseník</t>
  </si>
  <si>
    <t>RES-SEF, o.s., Šumperk</t>
  </si>
  <si>
    <t>Oční ordinace Ottlens s.r.o., Šumperk</t>
  </si>
  <si>
    <t>SMN, a.s., Prostějov</t>
  </si>
  <si>
    <t>Dopravní zdravotnictví a.s.-Želez. polikl. Olomouc</t>
  </si>
  <si>
    <t>MUDr. M. Kolmašová, Prostějov</t>
  </si>
  <si>
    <t>MEDICAS PRAKTIK s.r.o., Litovel</t>
  </si>
  <si>
    <t>UNIMED Jeseník s.r.o., Česká Ves</t>
  </si>
  <si>
    <t>Město Zlaté Hory, Zlaté Hory v Jeseníkách</t>
  </si>
  <si>
    <t>Městys Protivanov</t>
  </si>
  <si>
    <t>Vodovody a kanalizace Prostějov a.s.</t>
  </si>
  <si>
    <t>Regionální inovační strategie OK ( ÚZ 35 )</t>
  </si>
  <si>
    <r>
      <t xml:space="preserve">Sportovní klub K2 Prostějov, sídl. E.Beneše 15/21, Prostějov    </t>
    </r>
    <r>
      <rPr>
        <i/>
        <sz val="10"/>
        <rFont val="Arial"/>
        <family val="2"/>
        <charset val="238"/>
      </rPr>
      <t>VS 37942</t>
    </r>
  </si>
  <si>
    <t>22. Vzdělávání lékařů ( ÚZ 258 )</t>
  </si>
  <si>
    <t>23. Dotační program prevence kriminality  ( ÚZ 407 )</t>
  </si>
  <si>
    <t>24. Strategie integrace příslušníků romských komunit ( UZ 408 )</t>
  </si>
  <si>
    <t>25. Podpora aktivit zaměřených na sociální začleňování - oblast podpory terénních a ambulantních služeb (ÚZ 414 )</t>
  </si>
  <si>
    <t>26. Cestovní ruch ( ÚZ 500, 501,503,504,505, 511, 512, 513 )</t>
  </si>
  <si>
    <t>27. Zastupování zájmů Olomouckého kraje v Bruselu (ÚZ 508 )</t>
  </si>
  <si>
    <t>28. Příspěvky na hospodaření v lesích na území OK  ( ÚZ 550 )</t>
  </si>
  <si>
    <t>29. Prostředky z Fondu na podporu výstavby a obnovy vodohosp. infrastruktury ( ÚZ 551 )</t>
  </si>
  <si>
    <t>30. Příspěvky obcím OK na řešení mimoř.událostí  ( ÚZ 552 )</t>
  </si>
  <si>
    <t>31. Program na podporu začínajících včelařů na území OK ( ÚZ 553 )</t>
  </si>
  <si>
    <t>32. Příspěvek obcím na podporu výstavby cyklostezek  ( ÚZ 605 )</t>
  </si>
  <si>
    <t>Střední škola technická a zemědělská, Mohelnice,   1. máje 2</t>
  </si>
  <si>
    <t>Celkem příspěvky a dotace poskytnuté z rozpočtu OK v roce 2012</t>
  </si>
  <si>
    <t>Podpora aktivit zaměřených na sociální začleňování - oblast podpory terénních a ambulantních služeb (ÚZ 414 )</t>
  </si>
  <si>
    <t>Cestovní ruch ( ÚZ 500, 501,503,504,505, 511, 512, 513 )</t>
  </si>
  <si>
    <t>1. Vratky z poskytnutých příspěvků a dotací v roce 2011</t>
  </si>
  <si>
    <t>2. Vratky z dopravní obslužnosti</t>
  </si>
  <si>
    <t xml:space="preserve">3. Vratky od příspěvkových organizace - účelové příspěvky z rozpočtu Olomouckého kraje </t>
  </si>
  <si>
    <t>Celkem vratky v roce 2013</t>
  </si>
  <si>
    <t>4. Vratky od příspěvkových organizace - úvěrový rámec Komerční banky</t>
  </si>
  <si>
    <t>Ostatní vratky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</si>
</sst>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2"/>
    <numFmt numFmtId="165" formatCode="#,##0.00_ ;[Red]\-#,##0.00\ "/>
    <numFmt numFmtId="166" formatCode="0\8"/>
    <numFmt numFmtId="167" formatCode="#,##0.00;[Red]#,##0.00"/>
    <numFmt numFmtId="168" formatCode="#,##0.00\ &quot;Kč&quot;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92D050"/>
      <name val="Arial"/>
      <family val="2"/>
      <charset val="238"/>
    </font>
    <font>
      <sz val="10"/>
      <name val="Arial CE"/>
      <family val="2"/>
      <charset val="238"/>
    </font>
    <font>
      <sz val="8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9" fillId="0" borderId="0"/>
    <xf numFmtId="0" fontId="18" fillId="0" borderId="0"/>
    <xf numFmtId="0" fontId="2" fillId="0" borderId="0"/>
  </cellStyleXfs>
  <cellXfs count="560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Fill="1" applyBorder="1" applyAlignment="1"/>
    <xf numFmtId="4" fontId="4" fillId="0" borderId="0" xfId="0" applyNumberFormat="1" applyFont="1" applyFill="1" applyBorder="1" applyAlignment="1"/>
    <xf numFmtId="4" fontId="0" fillId="0" borderId="0" xfId="0" applyNumberFormat="1" applyFill="1" applyBorder="1" applyAlignment="1"/>
    <xf numFmtId="4" fontId="10" fillId="0" borderId="0" xfId="0" applyNumberFormat="1" applyFont="1" applyFill="1" applyBorder="1"/>
    <xf numFmtId="4" fontId="0" fillId="0" borderId="0" xfId="0" applyNumberFormat="1" applyFill="1" applyBorder="1"/>
    <xf numFmtId="0" fontId="19" fillId="0" borderId="0" xfId="2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0" fillId="0" borderId="1" xfId="0" applyFill="1" applyBorder="1"/>
    <xf numFmtId="0" fontId="14" fillId="0" borderId="0" xfId="0" applyFont="1" applyFill="1" applyBorder="1"/>
    <xf numFmtId="49" fontId="14" fillId="0" borderId="0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4" fontId="9" fillId="0" borderId="0" xfId="0" applyNumberFormat="1" applyFont="1" applyFill="1" applyBorder="1"/>
    <xf numFmtId="0" fontId="23" fillId="0" borderId="0" xfId="0" applyFont="1" applyFill="1" applyBorder="1"/>
    <xf numFmtId="4" fontId="23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10" xfId="0" applyFill="1" applyBorder="1"/>
    <xf numFmtId="0" fontId="4" fillId="0" borderId="0" xfId="0" applyFont="1" applyFill="1" applyBorder="1"/>
    <xf numFmtId="0" fontId="0" fillId="0" borderId="0" xfId="0" applyFill="1"/>
    <xf numFmtId="0" fontId="22" fillId="0" borderId="0" xfId="0" applyFont="1" applyFill="1" applyBorder="1"/>
    <xf numFmtId="4" fontId="23" fillId="0" borderId="0" xfId="0" applyNumberFormat="1" applyFont="1" applyFill="1" applyBorder="1"/>
    <xf numFmtId="0" fontId="24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168" fontId="21" fillId="0" borderId="0" xfId="0" applyNumberFormat="1" applyFont="1" applyFill="1" applyBorder="1" applyAlignment="1">
      <alignment horizontal="center"/>
    </xf>
    <xf numFmtId="4" fontId="23" fillId="0" borderId="22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wrapText="1"/>
    </xf>
    <xf numFmtId="0" fontId="9" fillId="0" borderId="17" xfId="0" applyFont="1" applyFill="1" applyBorder="1" applyAlignment="1">
      <alignment wrapText="1"/>
    </xf>
    <xf numFmtId="4" fontId="23" fillId="0" borderId="25" xfId="0" applyNumberFormat="1" applyFont="1" applyFill="1" applyBorder="1" applyAlignment="1">
      <alignment wrapText="1"/>
    </xf>
    <xf numFmtId="0" fontId="23" fillId="0" borderId="0" xfId="0" applyFont="1" applyFill="1" applyAlignment="1">
      <alignment wrapText="1"/>
    </xf>
    <xf numFmtId="0" fontId="23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4" fontId="23" fillId="0" borderId="26" xfId="0" applyNumberFormat="1" applyFont="1" applyFill="1" applyBorder="1" applyAlignment="1">
      <alignment wrapText="1"/>
    </xf>
    <xf numFmtId="4" fontId="23" fillId="0" borderId="13" xfId="0" applyNumberFormat="1" applyFont="1" applyFill="1" applyBorder="1" applyAlignment="1">
      <alignment wrapText="1"/>
    </xf>
    <xf numFmtId="4" fontId="22" fillId="0" borderId="24" xfId="0" applyNumberFormat="1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4" fontId="23" fillId="0" borderId="0" xfId="0" applyNumberFormat="1" applyFont="1" applyFill="1" applyAlignment="1">
      <alignment wrapText="1"/>
    </xf>
    <xf numFmtId="0" fontId="23" fillId="0" borderId="0" xfId="0" applyFont="1" applyFill="1"/>
    <xf numFmtId="4" fontId="23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4" fontId="7" fillId="0" borderId="0" xfId="0" applyNumberFormat="1" applyFont="1" applyFill="1" applyBorder="1"/>
    <xf numFmtId="164" fontId="0" fillId="0" borderId="31" xfId="0" applyNumberFormat="1" applyFill="1" applyBorder="1" applyAlignment="1">
      <alignment horizontal="center"/>
    </xf>
    <xf numFmtId="0" fontId="0" fillId="0" borderId="14" xfId="0" applyFill="1" applyBorder="1"/>
    <xf numFmtId="164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4" fontId="4" fillId="0" borderId="0" xfId="0" applyNumberFormat="1" applyFont="1" applyFill="1" applyBorder="1"/>
    <xf numFmtId="0" fontId="0" fillId="0" borderId="35" xfId="0" applyFill="1" applyBorder="1" applyAlignment="1">
      <alignment horizontal="center"/>
    </xf>
    <xf numFmtId="4" fontId="0" fillId="0" borderId="14" xfId="0" applyNumberFormat="1" applyFill="1" applyBorder="1"/>
    <xf numFmtId="4" fontId="0" fillId="0" borderId="10" xfId="0" applyNumberFormat="1" applyFill="1" applyBorder="1"/>
    <xf numFmtId="0" fontId="10" fillId="0" borderId="29" xfId="0" applyFont="1" applyFill="1" applyBorder="1" applyAlignment="1">
      <alignment wrapText="1"/>
    </xf>
    <xf numFmtId="4" fontId="10" fillId="0" borderId="22" xfId="0" applyNumberFormat="1" applyFont="1" applyFill="1" applyBorder="1" applyAlignment="1">
      <alignment horizontal="right"/>
    </xf>
    <xf numFmtId="0" fontId="0" fillId="0" borderId="37" xfId="0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4" fontId="0" fillId="0" borderId="39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164" fontId="0" fillId="0" borderId="35" xfId="0" applyNumberFormat="1" applyFill="1" applyBorder="1" applyAlignment="1">
      <alignment horizontal="center"/>
    </xf>
    <xf numFmtId="4" fontId="15" fillId="0" borderId="0" xfId="0" applyNumberFormat="1" applyFont="1" applyFill="1" applyBorder="1"/>
    <xf numFmtId="0" fontId="15" fillId="0" borderId="0" xfId="0" applyFont="1" applyFill="1" applyBorder="1"/>
    <xf numFmtId="0" fontId="9" fillId="0" borderId="0" xfId="0" applyFont="1" applyFill="1" applyBorder="1"/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4" fontId="6" fillId="0" borderId="0" xfId="0" applyNumberFormat="1" applyFont="1" applyFill="1" applyBorder="1"/>
    <xf numFmtId="0" fontId="6" fillId="0" borderId="0" xfId="0" applyFont="1" applyFill="1" applyBorder="1"/>
    <xf numFmtId="0" fontId="16" fillId="0" borderId="0" xfId="0" applyFont="1" applyFill="1" applyBorder="1"/>
    <xf numFmtId="0" fontId="14" fillId="0" borderId="0" xfId="0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6" fontId="14" fillId="0" borderId="42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4" fontId="7" fillId="0" borderId="44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164" fontId="0" fillId="0" borderId="40" xfId="0" applyNumberForma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wrapText="1"/>
    </xf>
    <xf numFmtId="4" fontId="9" fillId="0" borderId="0" xfId="0" applyNumberFormat="1" applyFont="1" applyFill="1" applyBorder="1" applyAlignment="1">
      <alignment wrapText="1"/>
    </xf>
    <xf numFmtId="164" fontId="0" fillId="0" borderId="34" xfId="0" applyNumberForma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4" fontId="10" fillId="0" borderId="46" xfId="0" applyNumberFormat="1" applyFont="1" applyFill="1" applyBorder="1" applyAlignment="1">
      <alignment wrapText="1"/>
    </xf>
    <xf numFmtId="3" fontId="0" fillId="0" borderId="10" xfId="0" applyNumberFormat="1" applyFill="1" applyBorder="1"/>
    <xf numFmtId="4" fontId="0" fillId="0" borderId="0" xfId="0" applyNumberFormat="1" applyFill="1"/>
    <xf numFmtId="3" fontId="0" fillId="0" borderId="10" xfId="0" applyNumberForma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49" xfId="0" applyFont="1" applyFill="1" applyBorder="1" applyAlignment="1">
      <alignment wrapText="1"/>
    </xf>
    <xf numFmtId="4" fontId="10" fillId="0" borderId="46" xfId="0" applyNumberFormat="1" applyFont="1" applyFill="1" applyBorder="1" applyAlignment="1">
      <alignment horizontal="right"/>
    </xf>
    <xf numFmtId="0" fontId="10" fillId="0" borderId="10" xfId="0" applyFont="1" applyFill="1" applyBorder="1"/>
    <xf numFmtId="0" fontId="10" fillId="0" borderId="0" xfId="0" applyFont="1" applyFill="1"/>
    <xf numFmtId="0" fontId="0" fillId="0" borderId="0" xfId="0" applyFill="1" applyBorder="1" applyAlignment="1">
      <alignment wrapText="1"/>
    </xf>
    <xf numFmtId="4" fontId="10" fillId="0" borderId="22" xfId="0" applyNumberFormat="1" applyFont="1" applyFill="1" applyBorder="1"/>
    <xf numFmtId="0" fontId="0" fillId="0" borderId="34" xfId="0" applyFill="1" applyBorder="1"/>
    <xf numFmtId="0" fontId="10" fillId="0" borderId="49" xfId="0" applyFont="1" applyFill="1" applyBorder="1"/>
    <xf numFmtId="0" fontId="10" fillId="0" borderId="29" xfId="0" applyFont="1" applyFill="1" applyBorder="1"/>
    <xf numFmtId="2" fontId="4" fillId="0" borderId="0" xfId="0" applyNumberFormat="1" applyFont="1" applyFill="1" applyBorder="1"/>
    <xf numFmtId="0" fontId="14" fillId="0" borderId="0" xfId="0" applyFont="1" applyFill="1" applyBorder="1" applyAlignment="1"/>
    <xf numFmtId="4" fontId="10" fillId="0" borderId="10" xfId="0" applyNumberFormat="1" applyFont="1" applyFill="1" applyBorder="1"/>
    <xf numFmtId="3" fontId="10" fillId="0" borderId="0" xfId="0" applyNumberFormat="1" applyFont="1" applyFill="1" applyBorder="1"/>
    <xf numFmtId="4" fontId="20" fillId="0" borderId="46" xfId="0" applyNumberFormat="1" applyFont="1" applyFill="1" applyBorder="1" applyAlignment="1">
      <alignment horizontal="right"/>
    </xf>
    <xf numFmtId="4" fontId="20" fillId="0" borderId="0" xfId="0" applyNumberFormat="1" applyFont="1" applyFill="1" applyBorder="1"/>
    <xf numFmtId="4" fontId="10" fillId="0" borderId="23" xfId="0" applyNumberFormat="1" applyFont="1" applyFill="1" applyBorder="1" applyAlignment="1">
      <alignment horizontal="right"/>
    </xf>
    <xf numFmtId="0" fontId="21" fillId="0" borderId="0" xfId="0" applyFont="1" applyFill="1" applyBorder="1"/>
    <xf numFmtId="4" fontId="21" fillId="0" borderId="0" xfId="0" applyNumberFormat="1" applyFont="1" applyFill="1" applyBorder="1"/>
    <xf numFmtId="0" fontId="3" fillId="0" borderId="53" xfId="0" applyFont="1" applyFill="1" applyBorder="1"/>
    <xf numFmtId="4" fontId="3" fillId="0" borderId="53" xfId="0" applyNumberFormat="1" applyFont="1" applyFill="1" applyBorder="1"/>
    <xf numFmtId="167" fontId="4" fillId="0" borderId="0" xfId="0" applyNumberFormat="1" applyFont="1" applyFill="1" applyBorder="1"/>
    <xf numFmtId="165" fontId="28" fillId="0" borderId="0" xfId="0" applyNumberFormat="1" applyFont="1" applyFill="1" applyBorder="1"/>
    <xf numFmtId="168" fontId="4" fillId="0" borderId="0" xfId="0" applyNumberFormat="1" applyFont="1" applyFill="1" applyBorder="1"/>
    <xf numFmtId="4" fontId="29" fillId="0" borderId="0" xfId="0" applyNumberFormat="1" applyFont="1" applyFill="1" applyBorder="1"/>
    <xf numFmtId="4" fontId="28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3" fontId="9" fillId="0" borderId="0" xfId="0" applyNumberFormat="1" applyFont="1" applyFill="1" applyBorder="1"/>
    <xf numFmtId="4" fontId="26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 wrapText="1"/>
    </xf>
    <xf numFmtId="4" fontId="0" fillId="0" borderId="26" xfId="0" applyNumberFormat="1" applyBorder="1"/>
    <xf numFmtId="4" fontId="0" fillId="0" borderId="55" xfId="0" applyNumberFormat="1" applyBorder="1"/>
    <xf numFmtId="4" fontId="0" fillId="0" borderId="27" xfId="0" applyNumberFormat="1" applyBorder="1"/>
    <xf numFmtId="0" fontId="14" fillId="0" borderId="0" xfId="0" applyFont="1" applyFill="1" applyBorder="1" applyAlignment="1">
      <alignment wrapText="1"/>
    </xf>
    <xf numFmtId="4" fontId="0" fillId="0" borderId="3" xfId="0" applyNumberFormat="1" applyFont="1" applyBorder="1" applyAlignment="1">
      <alignment horizontal="right"/>
    </xf>
    <xf numFmtId="4" fontId="1" fillId="0" borderId="3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 wrapText="1"/>
    </xf>
    <xf numFmtId="4" fontId="1" fillId="0" borderId="26" xfId="0" applyNumberFormat="1" applyFont="1" applyBorder="1"/>
    <xf numFmtId="0" fontId="0" fillId="0" borderId="1" xfId="0" applyBorder="1"/>
    <xf numFmtId="4" fontId="1" fillId="0" borderId="26" xfId="0" applyNumberFormat="1" applyFont="1" applyFill="1" applyBorder="1" applyAlignment="1">
      <alignment vertical="center"/>
    </xf>
    <xf numFmtId="4" fontId="1" fillId="0" borderId="26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4" fontId="1" fillId="0" borderId="26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" fontId="2" fillId="0" borderId="26" xfId="0" applyNumberFormat="1" applyFont="1" applyBorder="1" applyAlignment="1">
      <alignment horizontal="right" vertical="center"/>
    </xf>
    <xf numFmtId="0" fontId="0" fillId="0" borderId="4" xfId="0" applyBorder="1"/>
    <xf numFmtId="4" fontId="9" fillId="0" borderId="25" xfId="0" applyNumberFormat="1" applyFont="1" applyBorder="1" applyAlignment="1">
      <alignment horizontal="right" vertical="top"/>
    </xf>
    <xf numFmtId="4" fontId="9" fillId="0" borderId="26" xfId="1" applyNumberFormat="1" applyFont="1" applyBorder="1" applyAlignment="1">
      <alignment vertical="center"/>
    </xf>
    <xf numFmtId="4" fontId="0" fillId="0" borderId="26" xfId="0" applyNumberFormat="1" applyBorder="1" applyAlignment="1">
      <alignment horizontal="right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top" wrapText="1" shrinkToFit="1"/>
    </xf>
    <xf numFmtId="4" fontId="1" fillId="0" borderId="26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/>
    </xf>
    <xf numFmtId="4" fontId="1" fillId="0" borderId="26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justify" vertical="center" wrapText="1" shrinkToFit="1"/>
    </xf>
    <xf numFmtId="0" fontId="1" fillId="0" borderId="1" xfId="0" applyFont="1" applyFill="1" applyBorder="1" applyAlignment="1">
      <alignment horizontal="justify" vertical="top"/>
    </xf>
    <xf numFmtId="4" fontId="1" fillId="0" borderId="26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/>
    </xf>
    <xf numFmtId="4" fontId="2" fillId="0" borderId="26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4" xfId="0" applyFont="1" applyBorder="1"/>
    <xf numFmtId="0" fontId="17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4" fontId="1" fillId="0" borderId="26" xfId="0" applyNumberFormat="1" applyFont="1" applyFill="1" applyBorder="1" applyAlignment="1">
      <alignment horizontal="right"/>
    </xf>
    <xf numFmtId="4" fontId="9" fillId="2" borderId="26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" fontId="7" fillId="0" borderId="2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26" xfId="0" applyNumberFormat="1" applyFont="1" applyFill="1" applyBorder="1" applyAlignment="1">
      <alignment wrapText="1"/>
    </xf>
    <xf numFmtId="49" fontId="0" fillId="0" borderId="1" xfId="0" applyNumberFormat="1" applyFont="1" applyBorder="1" applyAlignment="1">
      <alignment horizontal="left"/>
    </xf>
    <xf numFmtId="0" fontId="1" fillId="0" borderId="16" xfId="0" applyFont="1" applyBorder="1"/>
    <xf numFmtId="4" fontId="9" fillId="0" borderId="25" xfId="0" applyNumberFormat="1" applyFont="1" applyFill="1" applyBorder="1" applyAlignment="1">
      <alignment horizontal="right"/>
    </xf>
    <xf numFmtId="4" fontId="9" fillId="0" borderId="26" xfId="0" applyNumberFormat="1" applyFont="1" applyBorder="1" applyAlignment="1">
      <alignment vertical="top" wrapText="1"/>
    </xf>
    <xf numFmtId="4" fontId="9" fillId="0" borderId="56" xfId="0" applyNumberFormat="1" applyFont="1" applyBorder="1" applyAlignment="1">
      <alignment vertical="top" wrapText="1"/>
    </xf>
    <xf numFmtId="0" fontId="0" fillId="0" borderId="16" xfId="0" applyBorder="1"/>
    <xf numFmtId="0" fontId="0" fillId="0" borderId="4" xfId="0" applyFill="1" applyBorder="1"/>
    <xf numFmtId="4" fontId="0" fillId="0" borderId="27" xfId="0" applyNumberFormat="1" applyBorder="1" applyAlignment="1">
      <alignment horizontal="right"/>
    </xf>
    <xf numFmtId="4" fontId="10" fillId="0" borderId="23" xfId="0" applyNumberFormat="1" applyFont="1" applyFill="1" applyBorder="1"/>
    <xf numFmtId="4" fontId="10" fillId="0" borderId="54" xfId="0" applyNumberFormat="1" applyFont="1" applyFill="1" applyBorder="1" applyAlignment="1">
      <alignment horizontal="right"/>
    </xf>
    <xf numFmtId="4" fontId="10" fillId="0" borderId="10" xfId="0" applyNumberFormat="1" applyFont="1" applyFill="1" applyBorder="1" applyAlignment="1">
      <alignment horizontal="right"/>
    </xf>
    <xf numFmtId="4" fontId="1" fillId="2" borderId="26" xfId="1" applyNumberFormat="1" applyFont="1" applyFill="1" applyBorder="1" applyAlignment="1">
      <alignment vertical="center"/>
    </xf>
    <xf numFmtId="0" fontId="10" fillId="0" borderId="24" xfId="0" applyFont="1" applyFill="1" applyBorder="1"/>
    <xf numFmtId="0" fontId="9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/>
    </xf>
    <xf numFmtId="49" fontId="2" fillId="0" borderId="4" xfId="0" applyNumberFormat="1" applyFont="1" applyBorder="1" applyAlignment="1">
      <alignment horizontal="left"/>
    </xf>
    <xf numFmtId="4" fontId="2" fillId="0" borderId="27" xfId="0" applyNumberFormat="1" applyFont="1" applyBorder="1" applyAlignment="1">
      <alignment horizontal="right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shrinkToFit="1"/>
    </xf>
    <xf numFmtId="4" fontId="10" fillId="0" borderId="48" xfId="0" applyNumberFormat="1" applyFont="1" applyFill="1" applyBorder="1" applyAlignment="1">
      <alignment horizontal="right"/>
    </xf>
    <xf numFmtId="4" fontId="9" fillId="2" borderId="56" xfId="0" applyNumberFormat="1" applyFont="1" applyFill="1" applyBorder="1" applyAlignment="1">
      <alignment vertical="center"/>
    </xf>
    <xf numFmtId="4" fontId="1" fillId="0" borderId="7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Border="1"/>
    <xf numFmtId="164" fontId="0" fillId="0" borderId="58" xfId="0" applyNumberFormat="1" applyFill="1" applyBorder="1" applyAlignment="1">
      <alignment horizontal="center"/>
    </xf>
    <xf numFmtId="4" fontId="1" fillId="0" borderId="0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0" fillId="0" borderId="0" xfId="0" applyNumberFormat="1" applyBorder="1" applyAlignment="1">
      <alignment horizontal="right" vertical="center"/>
    </xf>
    <xf numFmtId="4" fontId="0" fillId="0" borderId="56" xfId="0" applyNumberFormat="1" applyBorder="1" applyAlignment="1">
      <alignment horizontal="right"/>
    </xf>
    <xf numFmtId="4" fontId="1" fillId="2" borderId="19" xfId="0" applyNumberFormat="1" applyFont="1" applyFill="1" applyBorder="1"/>
    <xf numFmtId="4" fontId="1" fillId="2" borderId="13" xfId="0" applyNumberFormat="1" applyFont="1" applyFill="1" applyBorder="1"/>
    <xf numFmtId="4" fontId="1" fillId="2" borderId="21" xfId="0" applyNumberFormat="1" applyFont="1" applyFill="1" applyBorder="1"/>
    <xf numFmtId="4" fontId="7" fillId="2" borderId="30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/>
    <xf numFmtId="4" fontId="1" fillId="2" borderId="38" xfId="0" applyNumberFormat="1" applyFont="1" applyFill="1" applyBorder="1"/>
    <xf numFmtId="4" fontId="10" fillId="2" borderId="24" xfId="0" applyNumberFormat="1" applyFont="1" applyFill="1" applyBorder="1" applyAlignment="1">
      <alignment horizontal="right"/>
    </xf>
    <xf numFmtId="4" fontId="7" fillId="2" borderId="24" xfId="0" applyNumberFormat="1" applyFont="1" applyFill="1" applyBorder="1" applyAlignment="1">
      <alignment horizontal="center" vertical="center" wrapText="1"/>
    </xf>
    <xf numFmtId="4" fontId="1" fillId="2" borderId="43" xfId="0" applyNumberFormat="1" applyFont="1" applyFill="1" applyBorder="1"/>
    <xf numFmtId="4" fontId="10" fillId="2" borderId="24" xfId="0" applyNumberFormat="1" applyFont="1" applyFill="1" applyBorder="1" applyAlignment="1">
      <alignment wrapText="1"/>
    </xf>
    <xf numFmtId="4" fontId="7" fillId="2" borderId="48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right"/>
    </xf>
    <xf numFmtId="4" fontId="1" fillId="2" borderId="19" xfId="0" applyNumberFormat="1" applyFont="1" applyFill="1" applyBorder="1" applyAlignment="1">
      <alignment horizontal="right"/>
    </xf>
    <xf numFmtId="4" fontId="10" fillId="2" borderId="36" xfId="0" applyNumberFormat="1" applyFont="1" applyFill="1" applyBorder="1" applyAlignment="1">
      <alignment horizontal="right"/>
    </xf>
    <xf numFmtId="4" fontId="7" fillId="2" borderId="51" xfId="0" applyNumberFormat="1" applyFont="1" applyFill="1" applyBorder="1" applyAlignment="1">
      <alignment horizontal="center" vertical="center" wrapText="1"/>
    </xf>
    <xf numFmtId="4" fontId="10" fillId="2" borderId="24" xfId="0" applyNumberFormat="1" applyFont="1" applyFill="1" applyBorder="1"/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/>
    <xf numFmtId="168" fontId="21" fillId="2" borderId="0" xfId="0" applyNumberFormat="1" applyFont="1" applyFill="1" applyBorder="1" applyAlignment="1">
      <alignment horizontal="center"/>
    </xf>
    <xf numFmtId="4" fontId="21" fillId="0" borderId="24" xfId="0" applyNumberFormat="1" applyFont="1" applyFill="1" applyBorder="1" applyAlignment="1">
      <alignment horizontal="center" vertical="center" wrapText="1"/>
    </xf>
    <xf numFmtId="4" fontId="23" fillId="0" borderId="57" xfId="0" applyNumberFormat="1" applyFont="1" applyFill="1" applyBorder="1" applyAlignment="1">
      <alignment wrapText="1"/>
    </xf>
    <xf numFmtId="4" fontId="14" fillId="2" borderId="0" xfId="0" applyNumberFormat="1" applyFont="1" applyFill="1" applyBorder="1"/>
    <xf numFmtId="4" fontId="22" fillId="0" borderId="23" xfId="0" applyNumberFormat="1" applyFont="1" applyFill="1" applyBorder="1" applyAlignment="1">
      <alignment wrapText="1"/>
    </xf>
    <xf numFmtId="4" fontId="1" fillId="0" borderId="25" xfId="0" applyNumberFormat="1" applyFont="1" applyFill="1" applyBorder="1" applyAlignment="1">
      <alignment horizontal="right"/>
    </xf>
    <xf numFmtId="4" fontId="1" fillId="0" borderId="55" xfId="0" applyNumberFormat="1" applyFont="1" applyFill="1" applyBorder="1" applyAlignment="1">
      <alignment horizontal="right"/>
    </xf>
    <xf numFmtId="4" fontId="1" fillId="0" borderId="56" xfId="0" applyNumberFormat="1" applyFont="1" applyBorder="1" applyAlignment="1">
      <alignment horizontal="right"/>
    </xf>
    <xf numFmtId="4" fontId="1" fillId="0" borderId="26" xfId="0" applyNumberFormat="1" applyFont="1" applyBorder="1" applyAlignment="1">
      <alignment horizontal="right"/>
    </xf>
    <xf numFmtId="4" fontId="1" fillId="0" borderId="55" xfId="0" applyNumberFormat="1" applyFont="1" applyBorder="1" applyAlignment="1">
      <alignment horizontal="right"/>
    </xf>
    <xf numFmtId="167" fontId="1" fillId="0" borderId="26" xfId="0" applyNumberFormat="1" applyFont="1" applyFill="1" applyBorder="1"/>
    <xf numFmtId="167" fontId="1" fillId="0" borderId="55" xfId="0" applyNumberFormat="1" applyFont="1" applyFill="1" applyBorder="1"/>
    <xf numFmtId="167" fontId="1" fillId="0" borderId="27" xfId="0" applyNumberFormat="1" applyFont="1" applyFill="1" applyBorder="1"/>
    <xf numFmtId="167" fontId="1" fillId="0" borderId="56" xfId="0" applyNumberFormat="1" applyFont="1" applyFill="1" applyBorder="1"/>
    <xf numFmtId="167" fontId="1" fillId="0" borderId="25" xfId="0" applyNumberFormat="1" applyFont="1" applyFill="1" applyBorder="1"/>
    <xf numFmtId="167" fontId="0" fillId="0" borderId="7" xfId="0" applyNumberFormat="1" applyBorder="1" applyAlignment="1">
      <alignment vertical="top"/>
    </xf>
    <xf numFmtId="167" fontId="0" fillId="0" borderId="3" xfId="0" applyNumberFormat="1" applyBorder="1" applyAlignment="1">
      <alignment vertical="top"/>
    </xf>
    <xf numFmtId="167" fontId="0" fillId="0" borderId="26" xfId="0" applyNumberFormat="1" applyBorder="1" applyAlignment="1">
      <alignment vertical="top"/>
    </xf>
    <xf numFmtId="167" fontId="0" fillId="0" borderId="25" xfId="0" applyNumberFormat="1" applyBorder="1"/>
    <xf numFmtId="167" fontId="0" fillId="0" borderId="56" xfId="0" applyNumberFormat="1" applyBorder="1"/>
    <xf numFmtId="167" fontId="0" fillId="0" borderId="56" xfId="0" applyNumberFormat="1" applyBorder="1" applyAlignment="1">
      <alignment vertical="top"/>
    </xf>
    <xf numFmtId="0" fontId="1" fillId="0" borderId="62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4" fontId="1" fillId="0" borderId="57" xfId="0" applyNumberFormat="1" applyFont="1" applyBorder="1"/>
    <xf numFmtId="4" fontId="1" fillId="0" borderId="26" xfId="1" applyNumberFormat="1" applyFont="1" applyBorder="1" applyAlignment="1">
      <alignment vertical="center"/>
    </xf>
    <xf numFmtId="4" fontId="1" fillId="0" borderId="19" xfId="1" applyNumberFormat="1" applyFont="1" applyFill="1" applyBorder="1" applyAlignment="1">
      <alignment vertical="center"/>
    </xf>
    <xf numFmtId="4" fontId="1" fillId="0" borderId="43" xfId="1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left" vertical="center"/>
    </xf>
    <xf numFmtId="4" fontId="1" fillId="0" borderId="26" xfId="0" applyNumberFormat="1" applyFont="1" applyBorder="1" applyAlignment="1">
      <alignment vertical="center"/>
    </xf>
    <xf numFmtId="0" fontId="1" fillId="2" borderId="1" xfId="1" applyFont="1" applyFill="1" applyBorder="1" applyAlignment="1">
      <alignment horizontal="left" vertical="center" wrapText="1"/>
    </xf>
    <xf numFmtId="3" fontId="1" fillId="0" borderId="26" xfId="0" applyNumberFormat="1" applyFont="1" applyFill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2" borderId="26" xfId="0" applyNumberFormat="1" applyFont="1" applyFill="1" applyBorder="1" applyAlignment="1">
      <alignment vertical="center"/>
    </xf>
    <xf numFmtId="4" fontId="1" fillId="0" borderId="0" xfId="0" applyNumberFormat="1" applyFont="1" applyFill="1"/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168" fontId="0" fillId="0" borderId="34" xfId="0" applyNumberFormat="1" applyBorder="1"/>
    <xf numFmtId="168" fontId="1" fillId="0" borderId="34" xfId="0" applyNumberFormat="1" applyFont="1" applyBorder="1"/>
    <xf numFmtId="4" fontId="0" fillId="0" borderId="63" xfId="0" applyNumberFormat="1" applyBorder="1" applyAlignment="1">
      <alignment horizontal="right"/>
    </xf>
    <xf numFmtId="4" fontId="0" fillId="0" borderId="64" xfId="0" applyNumberFormat="1" applyBorder="1" applyAlignment="1">
      <alignment horizontal="right"/>
    </xf>
    <xf numFmtId="4" fontId="0" fillId="0" borderId="65" xfId="0" applyNumberFormat="1" applyBorder="1" applyAlignment="1">
      <alignment horizontal="right"/>
    </xf>
    <xf numFmtId="4" fontId="0" fillId="2" borderId="66" xfId="0" applyNumberFormat="1" applyFill="1" applyBorder="1" applyAlignment="1">
      <alignment horizontal="right"/>
    </xf>
    <xf numFmtId="0" fontId="0" fillId="0" borderId="59" xfId="0" applyBorder="1"/>
    <xf numFmtId="0" fontId="0" fillId="0" borderId="12" xfId="0" applyFill="1" applyBorder="1"/>
    <xf numFmtId="0" fontId="0" fillId="0" borderId="13" xfId="0" applyFill="1" applyBorder="1"/>
    <xf numFmtId="0" fontId="0" fillId="0" borderId="13" xfId="0" applyBorder="1"/>
    <xf numFmtId="0" fontId="0" fillId="0" borderId="10" xfId="0" applyBorder="1"/>
    <xf numFmtId="0" fontId="0" fillId="2" borderId="21" xfId="0" applyFill="1" applyBorder="1"/>
    <xf numFmtId="4" fontId="0" fillId="0" borderId="67" xfId="0" applyNumberFormat="1" applyBorder="1" applyAlignment="1">
      <alignment horizontal="right"/>
    </xf>
    <xf numFmtId="0" fontId="1" fillId="0" borderId="59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59" xfId="0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8" xfId="0" applyFont="1" applyBorder="1"/>
    <xf numFmtId="0" fontId="0" fillId="0" borderId="8" xfId="0" applyBorder="1"/>
    <xf numFmtId="0" fontId="0" fillId="0" borderId="8" xfId="0" applyFill="1" applyBorder="1"/>
    <xf numFmtId="0" fontId="1" fillId="0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wrapText="1"/>
    </xf>
    <xf numFmtId="4" fontId="1" fillId="0" borderId="56" xfId="0" applyNumberFormat="1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5" xfId="0" applyFont="1" applyBorder="1" applyAlignment="1">
      <alignment wrapText="1"/>
    </xf>
    <xf numFmtId="4" fontId="1" fillId="2" borderId="20" xfId="0" applyNumberFormat="1" applyFont="1" applyFill="1" applyBorder="1"/>
    <xf numFmtId="0" fontId="1" fillId="0" borderId="1" xfId="0" applyFont="1" applyFill="1" applyBorder="1" applyAlignment="1"/>
    <xf numFmtId="0" fontId="1" fillId="0" borderId="59" xfId="0" applyFont="1" applyBorder="1" applyAlignment="1">
      <alignment horizontal="left" wrapText="1"/>
    </xf>
    <xf numFmtId="0" fontId="1" fillId="0" borderId="35" xfId="0" applyFont="1" applyFill="1" applyBorder="1"/>
    <xf numFmtId="0" fontId="1" fillId="0" borderId="8" xfId="0" applyFont="1" applyFill="1" applyBorder="1"/>
    <xf numFmtId="0" fontId="1" fillId="0" borderId="35" xfId="0" applyFont="1" applyBorder="1"/>
    <xf numFmtId="0" fontId="1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horizontal="left" shrinkToFit="1"/>
    </xf>
    <xf numFmtId="0" fontId="1" fillId="0" borderId="4" xfId="0" applyFont="1" applyFill="1" applyBorder="1" applyAlignment="1">
      <alignment shrinkToFit="1"/>
    </xf>
    <xf numFmtId="0" fontId="1" fillId="0" borderId="2" xfId="0" applyFont="1" applyFill="1" applyBorder="1" applyAlignment="1">
      <alignment shrinkToFit="1"/>
    </xf>
    <xf numFmtId="0" fontId="0" fillId="0" borderId="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NumberFormat="1" applyFont="1" applyBorder="1" applyAlignment="1">
      <alignment vertical="center" wrapText="1"/>
    </xf>
    <xf numFmtId="0" fontId="2" fillId="0" borderId="1" xfId="0" quotePrefix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167" fontId="0" fillId="0" borderId="32" xfId="0" applyNumberFormat="1" applyBorder="1"/>
    <xf numFmtId="167" fontId="0" fillId="0" borderId="14" xfId="0" applyNumberFormat="1" applyBorder="1"/>
    <xf numFmtId="4" fontId="1" fillId="2" borderId="19" xfId="1" applyNumberFormat="1" applyFont="1" applyFill="1" applyBorder="1" applyAlignment="1">
      <alignment horizontal="right" vertical="center" wrapText="1"/>
    </xf>
    <xf numFmtId="4" fontId="1" fillId="0" borderId="19" xfId="1" applyNumberFormat="1" applyFont="1" applyBorder="1" applyAlignment="1">
      <alignment vertical="center"/>
    </xf>
    <xf numFmtId="4" fontId="1" fillId="0" borderId="38" xfId="0" applyNumberFormat="1" applyFont="1" applyFill="1" applyBorder="1" applyAlignment="1">
      <alignment vertical="center"/>
    </xf>
    <xf numFmtId="4" fontId="2" fillId="0" borderId="19" xfId="0" applyNumberFormat="1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vertical="center"/>
    </xf>
    <xf numFmtId="4" fontId="2" fillId="0" borderId="19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Fill="1" applyBorder="1" applyAlignment="1">
      <alignment vertical="center" wrapText="1"/>
    </xf>
    <xf numFmtId="4" fontId="1" fillId="0" borderId="19" xfId="0" applyNumberFormat="1" applyFont="1" applyBorder="1" applyAlignment="1">
      <alignment vertical="center"/>
    </xf>
    <xf numFmtId="4" fontId="1" fillId="0" borderId="19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Fill="1" applyBorder="1" applyAlignment="1">
      <alignment horizontal="right" vertical="center"/>
    </xf>
    <xf numFmtId="4" fontId="1" fillId="0" borderId="38" xfId="0" applyNumberFormat="1" applyFont="1" applyFill="1" applyBorder="1" applyAlignment="1">
      <alignment horizontal="right" vertical="center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59" xfId="0" applyFont="1" applyBorder="1" applyAlignment="1">
      <alignment vertical="top" wrapText="1"/>
    </xf>
    <xf numFmtId="0" fontId="7" fillId="0" borderId="1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top"/>
    </xf>
    <xf numFmtId="4" fontId="7" fillId="0" borderId="48" xfId="0" applyNumberFormat="1" applyFont="1" applyFill="1" applyBorder="1" applyAlignment="1">
      <alignment horizontal="center" vertical="center" wrapText="1"/>
    </xf>
    <xf numFmtId="4" fontId="1" fillId="0" borderId="38" xfId="0" applyNumberFormat="1" applyFont="1" applyFill="1" applyBorder="1" applyAlignment="1">
      <alignment vertical="center" wrapText="1"/>
    </xf>
    <xf numFmtId="0" fontId="1" fillId="0" borderId="16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4" fontId="1" fillId="0" borderId="25" xfId="1" applyNumberFormat="1" applyFont="1" applyBorder="1" applyAlignment="1">
      <alignment vertical="center"/>
    </xf>
    <xf numFmtId="4" fontId="7" fillId="0" borderId="26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justify" vertical="center" wrapText="1" shrinkToFit="1"/>
    </xf>
    <xf numFmtId="0" fontId="1" fillId="0" borderId="1" xfId="0" applyFont="1" applyFill="1" applyBorder="1" applyAlignment="1">
      <alignment horizontal="left"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 wrapText="1"/>
    </xf>
    <xf numFmtId="4" fontId="1" fillId="0" borderId="15" xfId="0" applyNumberFormat="1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60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Fill="1" applyBorder="1"/>
    <xf numFmtId="4" fontId="31" fillId="0" borderId="0" xfId="0" applyNumberFormat="1" applyFont="1" applyFill="1" applyBorder="1"/>
    <xf numFmtId="4" fontId="26" fillId="0" borderId="0" xfId="0" applyNumberFormat="1" applyFont="1" applyFill="1" applyBorder="1" applyAlignment="1"/>
    <xf numFmtId="0" fontId="1" fillId="0" borderId="1" xfId="0" applyFont="1" applyFill="1" applyBorder="1"/>
    <xf numFmtId="0" fontId="1" fillId="0" borderId="5" xfId="0" applyFont="1" applyBorder="1" applyAlignment="1">
      <alignment vertical="center" wrapText="1"/>
    </xf>
    <xf numFmtId="0" fontId="2" fillId="0" borderId="71" xfId="0" applyFont="1" applyFill="1" applyBorder="1" applyAlignment="1">
      <alignment vertical="center"/>
    </xf>
    <xf numFmtId="4" fontId="2" fillId="0" borderId="70" xfId="0" applyNumberFormat="1" applyFont="1" applyFill="1" applyBorder="1" applyAlignment="1">
      <alignment vertical="center"/>
    </xf>
    <xf numFmtId="4" fontId="2" fillId="0" borderId="69" xfId="0" applyNumberFormat="1" applyFont="1" applyFill="1" applyBorder="1" applyAlignment="1">
      <alignment vertical="center"/>
    </xf>
    <xf numFmtId="4" fontId="2" fillId="0" borderId="68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4" fontId="1" fillId="0" borderId="41" xfId="0" applyNumberFormat="1" applyFont="1" applyFill="1" applyBorder="1" applyAlignment="1">
      <alignment horizontal="right" vertical="center" wrapText="1"/>
    </xf>
    <xf numFmtId="4" fontId="1" fillId="0" borderId="41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2" fillId="0" borderId="26" xfId="3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4" fontId="2" fillId="0" borderId="26" xfId="0" applyNumberFormat="1" applyFont="1" applyFill="1" applyBorder="1" applyAlignment="1">
      <alignment horizontal="right" vertical="center"/>
    </xf>
    <xf numFmtId="4" fontId="13" fillId="0" borderId="26" xfId="0" applyNumberFormat="1" applyFont="1" applyFill="1" applyBorder="1" applyAlignment="1">
      <alignment horizontal="right" vertical="center" wrapText="1"/>
    </xf>
    <xf numFmtId="4" fontId="13" fillId="0" borderId="56" xfId="3" applyNumberFormat="1" applyFont="1" applyFill="1" applyBorder="1" applyAlignment="1">
      <alignment horizontal="right" vertical="center" wrapText="1"/>
    </xf>
    <xf numFmtId="4" fontId="2" fillId="0" borderId="56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4" fontId="1" fillId="2" borderId="56" xfId="0" applyNumberFormat="1" applyFont="1" applyFill="1" applyBorder="1" applyAlignment="1">
      <alignment horizontal="right" vertical="center" wrapText="1"/>
    </xf>
    <xf numFmtId="4" fontId="1" fillId="2" borderId="26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4" fontId="1" fillId="2" borderId="55" xfId="0" applyNumberFormat="1" applyFont="1" applyFill="1" applyBorder="1" applyAlignment="1">
      <alignment horizontal="right" vertical="center"/>
    </xf>
    <xf numFmtId="4" fontId="1" fillId="2" borderId="26" xfId="0" applyNumberFormat="1" applyFont="1" applyFill="1" applyBorder="1" applyAlignment="1">
      <alignment horizontal="right" vertical="center"/>
    </xf>
    <xf numFmtId="4" fontId="1" fillId="2" borderId="56" xfId="0" applyNumberFormat="1" applyFont="1" applyFill="1" applyBorder="1" applyAlignment="1">
      <alignment horizontal="right" vertical="center"/>
    </xf>
    <xf numFmtId="4" fontId="1" fillId="2" borderId="55" xfId="0" applyNumberFormat="1" applyFont="1" applyFill="1" applyBorder="1" applyAlignment="1">
      <alignment horizontal="right" vertical="center" wrapText="1"/>
    </xf>
    <xf numFmtId="4" fontId="1" fillId="0" borderId="3" xfId="1" applyNumberFormat="1" applyFont="1" applyFill="1" applyBorder="1" applyAlignment="1">
      <alignment horizontal="right" vertical="center" wrapText="1" shrinkToFit="1"/>
    </xf>
    <xf numFmtId="4" fontId="2" fillId="0" borderId="7" xfId="1" applyNumberFormat="1" applyFont="1" applyFill="1" applyBorder="1" applyAlignment="1">
      <alignment horizontal="righ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" fillId="2" borderId="31" xfId="1" applyFont="1" applyFill="1" applyBorder="1" applyAlignment="1">
      <alignment horizontal="justify" vertical="center" wrapText="1"/>
    </xf>
    <xf numFmtId="4" fontId="1" fillId="2" borderId="25" xfId="1" applyNumberFormat="1" applyFont="1" applyFill="1" applyBorder="1" applyAlignment="1">
      <alignment vertical="center"/>
    </xf>
    <xf numFmtId="0" fontId="1" fillId="2" borderId="8" xfId="1" applyFont="1" applyFill="1" applyBorder="1" applyAlignment="1">
      <alignment horizontal="justify" vertical="center" wrapText="1"/>
    </xf>
    <xf numFmtId="0" fontId="1" fillId="2" borderId="39" xfId="1" applyFont="1" applyFill="1" applyBorder="1" applyAlignment="1">
      <alignment horizontal="justify" vertical="center" wrapText="1"/>
    </xf>
    <xf numFmtId="4" fontId="1" fillId="2" borderId="27" xfId="1" applyNumberFormat="1" applyFont="1" applyFill="1" applyBorder="1" applyAlignment="1">
      <alignment vertical="center"/>
    </xf>
    <xf numFmtId="0" fontId="1" fillId="2" borderId="74" xfId="1" applyFont="1" applyFill="1" applyBorder="1" applyAlignment="1">
      <alignment horizontal="justify" vertical="center" wrapText="1"/>
    </xf>
    <xf numFmtId="4" fontId="1" fillId="2" borderId="72" xfId="1" applyNumberFormat="1" applyFont="1" applyFill="1" applyBorder="1" applyAlignment="1">
      <alignment vertical="center"/>
    </xf>
    <xf numFmtId="4" fontId="1" fillId="2" borderId="55" xfId="1" applyNumberFormat="1" applyFont="1" applyFill="1" applyBorder="1" applyAlignment="1">
      <alignment vertical="center"/>
    </xf>
    <xf numFmtId="0" fontId="1" fillId="2" borderId="40" xfId="1" applyFont="1" applyFill="1" applyBorder="1" applyAlignment="1">
      <alignment horizontal="justify" vertical="center" wrapText="1"/>
    </xf>
    <xf numFmtId="0" fontId="1" fillId="2" borderId="34" xfId="1" applyFont="1" applyFill="1" applyBorder="1" applyAlignment="1">
      <alignment horizontal="justify" vertical="center" wrapText="1"/>
    </xf>
    <xf numFmtId="4" fontId="1" fillId="2" borderId="57" xfId="1" applyNumberFormat="1" applyFont="1" applyFill="1" applyBorder="1" applyAlignment="1">
      <alignment vertical="center"/>
    </xf>
    <xf numFmtId="0" fontId="1" fillId="2" borderId="75" xfId="1" applyFont="1" applyFill="1" applyBorder="1" applyAlignment="1">
      <alignment horizontal="justify" vertical="center" wrapText="1"/>
    </xf>
    <xf numFmtId="4" fontId="1" fillId="2" borderId="73" xfId="1" applyNumberFormat="1" applyFont="1" applyFill="1" applyBorder="1" applyAlignment="1">
      <alignment vertical="center"/>
    </xf>
    <xf numFmtId="0" fontId="0" fillId="0" borderId="77" xfId="1" applyFont="1" applyFill="1" applyBorder="1" applyAlignment="1" applyProtection="1"/>
    <xf numFmtId="0" fontId="0" fillId="0" borderId="78" xfId="1" applyFont="1" applyFill="1" applyBorder="1" applyAlignment="1" applyProtection="1"/>
    <xf numFmtId="0" fontId="1" fillId="0" borderId="76" xfId="1" applyFont="1" applyFill="1" applyBorder="1" applyAlignment="1" applyProtection="1"/>
    <xf numFmtId="0" fontId="0" fillId="0" borderId="79" xfId="1" applyFont="1" applyFill="1" applyBorder="1" applyAlignment="1" applyProtection="1"/>
    <xf numFmtId="4" fontId="0" fillId="0" borderId="80" xfId="1" applyNumberFormat="1" applyFont="1" applyFill="1" applyBorder="1" applyAlignment="1" applyProtection="1"/>
    <xf numFmtId="0" fontId="0" fillId="0" borderId="81" xfId="1" applyFont="1" applyFill="1" applyBorder="1" applyAlignment="1" applyProtection="1"/>
    <xf numFmtId="4" fontId="0" fillId="0" borderId="82" xfId="1" applyNumberFormat="1" applyFont="1" applyFill="1" applyBorder="1" applyAlignment="1" applyProtection="1"/>
    <xf numFmtId="0" fontId="0" fillId="0" borderId="83" xfId="1" applyFont="1" applyFill="1" applyBorder="1" applyAlignment="1" applyProtection="1"/>
    <xf numFmtId="4" fontId="0" fillId="0" borderId="84" xfId="1" applyNumberFormat="1" applyFont="1" applyFill="1" applyBorder="1" applyAlignment="1" applyProtection="1"/>
    <xf numFmtId="0" fontId="0" fillId="0" borderId="85" xfId="1" applyFont="1" applyFill="1" applyBorder="1" applyAlignment="1" applyProtection="1"/>
    <xf numFmtId="4" fontId="0" fillId="0" borderId="86" xfId="1" applyNumberFormat="1" applyFont="1" applyFill="1" applyBorder="1" applyAlignment="1" applyProtection="1"/>
    <xf numFmtId="49" fontId="2" fillId="0" borderId="1" xfId="0" applyNumberFormat="1" applyFont="1" applyBorder="1" applyAlignment="1">
      <alignment horizontal="left" vertical="center"/>
    </xf>
    <xf numFmtId="4" fontId="2" fillId="0" borderId="56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" fontId="2" fillId="0" borderId="55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/>
    </xf>
    <xf numFmtId="4" fontId="0" fillId="0" borderId="6" xfId="0" applyNumberFormat="1" applyFont="1" applyBorder="1" applyAlignment="1">
      <alignment horizontal="right"/>
    </xf>
    <xf numFmtId="49" fontId="0" fillId="0" borderId="5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 wrapText="1"/>
    </xf>
    <xf numFmtId="0" fontId="0" fillId="0" borderId="5" xfId="0" applyBorder="1"/>
    <xf numFmtId="0" fontId="1" fillId="0" borderId="71" xfId="0" applyFont="1" applyBorder="1"/>
    <xf numFmtId="0" fontId="1" fillId="0" borderId="5" xfId="0" applyFont="1" applyBorder="1"/>
    <xf numFmtId="4" fontId="1" fillId="0" borderId="55" xfId="0" applyNumberFormat="1" applyFont="1" applyBorder="1"/>
    <xf numFmtId="4" fontId="1" fillId="0" borderId="3" xfId="0" applyNumberFormat="1" applyFont="1" applyBorder="1"/>
    <xf numFmtId="4" fontId="1" fillId="0" borderId="15" xfId="0" applyNumberFormat="1" applyFont="1" applyBorder="1"/>
    <xf numFmtId="4" fontId="1" fillId="0" borderId="25" xfId="0" applyNumberFormat="1" applyFont="1" applyBorder="1"/>
    <xf numFmtId="4" fontId="1" fillId="0" borderId="27" xfId="0" applyNumberFormat="1" applyFont="1" applyBorder="1"/>
    <xf numFmtId="0" fontId="1" fillId="0" borderId="87" xfId="0" applyFont="1" applyBorder="1"/>
    <xf numFmtId="4" fontId="0" fillId="0" borderId="9" xfId="0" applyNumberFormat="1" applyBorder="1"/>
    <xf numFmtId="0" fontId="1" fillId="0" borderId="61" xfId="0" applyFont="1" applyBorder="1"/>
    <xf numFmtId="0" fontId="0" fillId="0" borderId="34" xfId="0" applyBorder="1"/>
    <xf numFmtId="4" fontId="2" fillId="0" borderId="26" xfId="0" applyNumberFormat="1" applyFont="1" applyFill="1" applyBorder="1" applyAlignment="1">
      <alignment vertical="center"/>
    </xf>
    <xf numFmtId="4" fontId="1" fillId="0" borderId="56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 wrapText="1"/>
    </xf>
    <xf numFmtId="4" fontId="1" fillId="0" borderId="26" xfId="0" applyNumberFormat="1" applyFont="1" applyFill="1" applyBorder="1" applyAlignment="1">
      <alignment horizontal="right" vertical="top"/>
    </xf>
    <xf numFmtId="3" fontId="1" fillId="0" borderId="56" xfId="0" applyNumberFormat="1" applyFont="1" applyFill="1" applyBorder="1" applyAlignment="1">
      <alignment vertical="top" wrapText="1"/>
    </xf>
    <xf numFmtId="3" fontId="1" fillId="0" borderId="26" xfId="0" applyNumberFormat="1" applyFont="1" applyFill="1" applyBorder="1" applyAlignment="1">
      <alignment vertical="top" wrapText="1"/>
    </xf>
    <xf numFmtId="4" fontId="1" fillId="0" borderId="56" xfId="0" applyNumberFormat="1" applyFont="1" applyFill="1" applyBorder="1"/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/>
    <xf numFmtId="4" fontId="0" fillId="0" borderId="32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2" borderId="19" xfId="0" applyNumberFormat="1" applyFill="1" applyBorder="1" applyAlignment="1">
      <alignment horizontal="right" vertical="center"/>
    </xf>
    <xf numFmtId="4" fontId="0" fillId="0" borderId="88" xfId="0" applyNumberFormat="1" applyBorder="1" applyAlignment="1">
      <alignment horizontal="right" vertical="center"/>
    </xf>
    <xf numFmtId="0" fontId="0" fillId="0" borderId="16" xfId="0" applyFill="1" applyBorder="1"/>
    <xf numFmtId="0" fontId="1" fillId="2" borderId="1" xfId="0" applyFont="1" applyFill="1" applyBorder="1"/>
    <xf numFmtId="0" fontId="1" fillId="0" borderId="4" xfId="0" applyFont="1" applyFill="1" applyBorder="1"/>
    <xf numFmtId="0" fontId="1" fillId="0" borderId="4" xfId="0" applyFont="1" applyBorder="1" applyAlignment="1">
      <alignment horizontal="left" wrapText="1"/>
    </xf>
    <xf numFmtId="0" fontId="1" fillId="0" borderId="4" xfId="0" applyFont="1" applyFill="1" applyBorder="1" applyAlignment="1">
      <alignment vertical="center" wrapText="1" shrinkToFit="1"/>
    </xf>
    <xf numFmtId="4" fontId="1" fillId="0" borderId="27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vertical="center" wrapText="1" shrinkToFit="1"/>
    </xf>
    <xf numFmtId="49" fontId="2" fillId="0" borderId="4" xfId="0" applyNumberFormat="1" applyFont="1" applyBorder="1" applyAlignment="1">
      <alignment horizontal="left" vertical="center"/>
    </xf>
    <xf numFmtId="4" fontId="2" fillId="0" borderId="27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4" fontId="1" fillId="0" borderId="56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1" fillId="2" borderId="0" xfId="0" applyNumberFormat="1" applyFont="1" applyFill="1" applyBorder="1"/>
    <xf numFmtId="0" fontId="1" fillId="0" borderId="39" xfId="0" applyFont="1" applyBorder="1"/>
    <xf numFmtId="0" fontId="0" fillId="0" borderId="35" xfId="0" applyFill="1" applyBorder="1"/>
    <xf numFmtId="0" fontId="1" fillId="0" borderId="2" xfId="0" applyFont="1" applyFill="1" applyBorder="1" applyAlignment="1">
      <alignment vertical="center" wrapText="1" shrinkToFit="1"/>
    </xf>
    <xf numFmtId="4" fontId="1" fillId="0" borderId="56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 shrinkToFit="1"/>
    </xf>
    <xf numFmtId="49" fontId="2" fillId="0" borderId="2" xfId="0" applyNumberFormat="1" applyFont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 wrapText="1"/>
    </xf>
    <xf numFmtId="3" fontId="1" fillId="0" borderId="27" xfId="0" applyNumberFormat="1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 vertical="center" wrapText="1"/>
    </xf>
    <xf numFmtId="4" fontId="1" fillId="0" borderId="26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justify" vertical="center"/>
    </xf>
    <xf numFmtId="4" fontId="1" fillId="0" borderId="27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justify" vertical="center" wrapText="1" shrinkToFit="1"/>
    </xf>
    <xf numFmtId="0" fontId="1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/>
    </xf>
    <xf numFmtId="4" fontId="2" fillId="0" borderId="27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top" wrapText="1"/>
    </xf>
    <xf numFmtId="3" fontId="1" fillId="0" borderId="27" xfId="0" applyNumberFormat="1" applyFont="1" applyFill="1" applyBorder="1" applyAlignment="1">
      <alignment vertical="top" wrapText="1"/>
    </xf>
    <xf numFmtId="4" fontId="0" fillId="0" borderId="88" xfId="0" applyNumberFormat="1" applyBorder="1" applyAlignment="1">
      <alignment horizontal="right"/>
    </xf>
    <xf numFmtId="4" fontId="1" fillId="0" borderId="0" xfId="0" applyNumberFormat="1" applyFont="1" applyFill="1" applyBorder="1"/>
    <xf numFmtId="0" fontId="14" fillId="0" borderId="89" xfId="0" applyFont="1" applyFill="1" applyBorder="1"/>
    <xf numFmtId="4" fontId="14" fillId="0" borderId="90" xfId="0" applyNumberFormat="1" applyFont="1" applyFill="1" applyBorder="1"/>
    <xf numFmtId="4" fontId="1" fillId="0" borderId="21" xfId="0" applyNumberFormat="1" applyFont="1" applyBorder="1"/>
    <xf numFmtId="4" fontId="1" fillId="2" borderId="0" xfId="0" applyNumberFormat="1" applyFont="1" applyFill="1" applyBorder="1" applyAlignment="1">
      <alignment horizontal="right"/>
    </xf>
    <xf numFmtId="4" fontId="1" fillId="2" borderId="18" xfId="0" applyNumberFormat="1" applyFont="1" applyFill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4" fontId="1" fillId="2" borderId="18" xfId="0" applyNumberFormat="1" applyFont="1" applyFill="1" applyBorder="1" applyAlignment="1">
      <alignment horizontal="right"/>
    </xf>
    <xf numFmtId="4" fontId="1" fillId="2" borderId="19" xfId="0" applyNumberFormat="1" applyFont="1" applyFill="1" applyBorder="1" applyAlignment="1">
      <alignment wrapText="1"/>
    </xf>
    <xf numFmtId="4" fontId="1" fillId="2" borderId="13" xfId="0" applyNumberFormat="1" applyFont="1" applyFill="1" applyBorder="1" applyAlignment="1">
      <alignment wrapText="1"/>
    </xf>
    <xf numFmtId="4" fontId="1" fillId="2" borderId="47" xfId="0" applyNumberFormat="1" applyFont="1" applyFill="1" applyBorder="1"/>
    <xf numFmtId="4" fontId="1" fillId="2" borderId="12" xfId="0" applyNumberFormat="1" applyFont="1" applyFill="1" applyBorder="1" applyAlignment="1">
      <alignment vertical="top"/>
    </xf>
    <xf numFmtId="4" fontId="1" fillId="2" borderId="13" xfId="0" applyNumberFormat="1" applyFont="1" applyFill="1" applyBorder="1" applyAlignment="1">
      <alignment vertical="top"/>
    </xf>
    <xf numFmtId="4" fontId="1" fillId="2" borderId="18" xfId="0" applyNumberFormat="1" applyFont="1" applyFill="1" applyBorder="1" applyAlignment="1">
      <alignment vertical="top"/>
    </xf>
    <xf numFmtId="4" fontId="1" fillId="2" borderId="10" xfId="0" applyNumberFormat="1" applyFont="1" applyFill="1" applyBorder="1"/>
    <xf numFmtId="4" fontId="1" fillId="2" borderId="52" xfId="0" applyNumberFormat="1" applyFont="1" applyFill="1" applyBorder="1"/>
    <xf numFmtId="4" fontId="1" fillId="2" borderId="19" xfId="0" applyNumberFormat="1" applyFont="1" applyFill="1" applyBorder="1" applyAlignment="1">
      <alignment vertical="center"/>
    </xf>
    <xf numFmtId="4" fontId="1" fillId="2" borderId="12" xfId="0" applyNumberFormat="1" applyFont="1" applyFill="1" applyBorder="1"/>
    <xf numFmtId="4" fontId="1" fillId="0" borderId="13" xfId="0" applyNumberFormat="1" applyFont="1" applyBorder="1"/>
    <xf numFmtId="0" fontId="23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4" fontId="1" fillId="0" borderId="18" xfId="0" applyNumberFormat="1" applyFont="1" applyBorder="1"/>
    <xf numFmtId="0" fontId="19" fillId="0" borderId="0" xfId="0" applyFont="1" applyFill="1" applyAlignment="1">
      <alignment horizontal="center"/>
    </xf>
    <xf numFmtId="4" fontId="19" fillId="0" borderId="0" xfId="0" applyNumberFormat="1" applyFont="1" applyFill="1"/>
    <xf numFmtId="0" fontId="19" fillId="0" borderId="0" xfId="0" applyFont="1" applyFill="1" applyBorder="1"/>
    <xf numFmtId="0" fontId="33" fillId="0" borderId="0" xfId="0" applyFont="1" applyFill="1" applyBorder="1"/>
    <xf numFmtId="4" fontId="34" fillId="0" borderId="0" xfId="0" applyNumberFormat="1" applyFont="1" applyFill="1" applyBorder="1"/>
    <xf numFmtId="4" fontId="19" fillId="0" borderId="0" xfId="0" applyNumberFormat="1" applyFont="1" applyFill="1" applyBorder="1"/>
    <xf numFmtId="0" fontId="19" fillId="0" borderId="0" xfId="0" applyFont="1" applyFill="1"/>
    <xf numFmtId="0" fontId="35" fillId="0" borderId="0" xfId="0" applyFont="1" applyFill="1" applyBorder="1"/>
    <xf numFmtId="49" fontId="35" fillId="0" borderId="0" xfId="0" applyNumberFormat="1" applyFont="1" applyFill="1" applyBorder="1" applyAlignment="1">
      <alignment horizontal="left" vertical="center"/>
    </xf>
    <xf numFmtId="4" fontId="14" fillId="0" borderId="91" xfId="0" applyNumberFormat="1" applyFont="1" applyFill="1" applyBorder="1"/>
    <xf numFmtId="4" fontId="14" fillId="0" borderId="92" xfId="0" applyNumberFormat="1" applyFont="1" applyFill="1" applyBorder="1"/>
    <xf numFmtId="4" fontId="23" fillId="0" borderId="55" xfId="0" applyNumberFormat="1" applyFont="1" applyFill="1" applyBorder="1" applyAlignment="1">
      <alignment horizontal="right" wrapText="1"/>
    </xf>
    <xf numFmtId="4" fontId="23" fillId="0" borderId="56" xfId="0" applyNumberFormat="1" applyFont="1" applyFill="1" applyBorder="1" applyAlignment="1">
      <alignment horizontal="right" wrapText="1"/>
    </xf>
    <xf numFmtId="4" fontId="23" fillId="0" borderId="57" xfId="0" applyNumberFormat="1" applyFont="1" applyFill="1" applyBorder="1" applyAlignment="1">
      <alignment horizontal="right" wrapText="1"/>
    </xf>
    <xf numFmtId="0" fontId="23" fillId="0" borderId="50" xfId="0" applyFont="1" applyFill="1" applyBorder="1" applyAlignment="1">
      <alignment horizontal="center" vertical="center" wrapText="1"/>
    </xf>
    <xf numFmtId="0" fontId="0" fillId="0" borderId="54" xfId="0" applyFill="1" applyBorder="1" applyAlignment="1"/>
    <xf numFmtId="0" fontId="22" fillId="0" borderId="29" xfId="0" applyFont="1" applyFill="1" applyBorder="1" applyAlignment="1">
      <alignment horizontal="left" wrapText="1"/>
    </xf>
    <xf numFmtId="0" fontId="22" fillId="0" borderId="22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3" fillId="0" borderId="5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  <xf numFmtId="168" fontId="3" fillId="0" borderId="53" xfId="0" applyNumberFormat="1" applyFont="1" applyFill="1" applyBorder="1" applyAlignment="1">
      <alignment horizontal="center"/>
    </xf>
    <xf numFmtId="168" fontId="21" fillId="0" borderId="0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53" xfId="0" applyBorder="1" applyAlignment="1"/>
    <xf numFmtId="0" fontId="30" fillId="0" borderId="5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49" fontId="2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" fontId="2" fillId="0" borderId="55" xfId="0" applyNumberFormat="1" applyFont="1" applyBorder="1" applyAlignment="1">
      <alignment horizontal="right"/>
    </xf>
    <xf numFmtId="4" fontId="2" fillId="0" borderId="56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2" fillId="0" borderId="55" xfId="0" applyNumberFormat="1" applyFont="1" applyBorder="1" applyAlignment="1">
      <alignment horizontal="right" vertical="center" wrapText="1"/>
    </xf>
    <xf numFmtId="4" fontId="2" fillId="0" borderId="56" xfId="0" applyNumberFormat="1" applyFont="1" applyBorder="1" applyAlignment="1">
      <alignment horizontal="right" vertical="center" wrapText="1"/>
    </xf>
    <xf numFmtId="4" fontId="2" fillId="0" borderId="55" xfId="0" applyNumberFormat="1" applyFont="1" applyFill="1" applyBorder="1" applyAlignment="1">
      <alignment horizontal="right" vertical="center" wrapText="1"/>
    </xf>
    <xf numFmtId="0" fontId="1" fillId="0" borderId="56" xfId="0" applyFont="1" applyBorder="1" applyAlignment="1">
      <alignment horizontal="right" vertical="center" wrapText="1"/>
    </xf>
    <xf numFmtId="4" fontId="2" fillId="0" borderId="55" xfId="0" applyNumberFormat="1" applyFont="1" applyFill="1" applyBorder="1" applyAlignment="1">
      <alignment horizontal="right" vertical="center"/>
    </xf>
    <xf numFmtId="4" fontId="2" fillId="0" borderId="56" xfId="0" applyNumberFormat="1" applyFont="1" applyFill="1" applyBorder="1" applyAlignment="1">
      <alignment horizontal="right" vertical="center"/>
    </xf>
    <xf numFmtId="0" fontId="16" fillId="0" borderId="0" xfId="0" applyFont="1" applyFill="1" applyBorder="1"/>
  </cellXfs>
  <cellStyles count="4">
    <cellStyle name="Normální" xfId="0" builtinId="0"/>
    <cellStyle name="Normální 2" xfId="1"/>
    <cellStyle name="normální_List1_1" xfId="2"/>
    <cellStyle name="normální_REKAPITULACE DOTACÍ 2010 (UZ00001) příloha č.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58" name="Text Box 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59" name="Text Box 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0" name="Text Box 3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1" name="Text Box 4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2" name="Text Box 5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3" name="Text Box 6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4" name="Text Box 7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5" name="Text Box 8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6" name="Text Box 9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7" name="Text Box 10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8" name="Text Box 11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1751</xdr:row>
      <xdr:rowOff>0</xdr:rowOff>
    </xdr:from>
    <xdr:to>
      <xdr:col>1</xdr:col>
      <xdr:colOff>152400</xdr:colOff>
      <xdr:row>1752</xdr:row>
      <xdr:rowOff>41275</xdr:rowOff>
    </xdr:to>
    <xdr:sp macro="" textlink="">
      <xdr:nvSpPr>
        <xdr:cNvPr id="1869" name="Text Box 12"/>
        <xdr:cNvSpPr txBox="1">
          <a:spLocks noChangeArrowheads="1"/>
        </xdr:cNvSpPr>
      </xdr:nvSpPr>
      <xdr:spPr bwMode="auto">
        <a:xfrm>
          <a:off x="76200" y="292665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97"/>
  <sheetViews>
    <sheetView tabSelected="1" view="pageBreakPreview" zoomScaleNormal="100" zoomScaleSheetLayoutView="100" workbookViewId="0">
      <selection activeCell="C10" sqref="C10"/>
    </sheetView>
  </sheetViews>
  <sheetFormatPr defaultRowHeight="14.25" x14ac:dyDescent="0.2"/>
  <cols>
    <col min="1" max="1" width="3.5703125" style="51" customWidth="1"/>
    <col min="2" max="2" width="62.140625" style="51" customWidth="1"/>
    <col min="3" max="3" width="17.42578125" style="51" customWidth="1"/>
    <col min="4" max="4" width="2.7109375" style="26" customWidth="1"/>
    <col min="5" max="5" width="14.5703125" style="52" customWidth="1"/>
    <col min="6" max="16384" width="9.140625" style="51"/>
  </cols>
  <sheetData>
    <row r="1" spans="1:9" s="26" customFormat="1" ht="18" x14ac:dyDescent="0.25">
      <c r="A1" s="54" t="s">
        <v>213</v>
      </c>
      <c r="C1" s="33"/>
      <c r="E1" s="33"/>
      <c r="G1" s="34"/>
      <c r="I1" s="33"/>
    </row>
    <row r="2" spans="1:9" s="26" customFormat="1" ht="27" customHeight="1" x14ac:dyDescent="0.25">
      <c r="B2" s="32"/>
      <c r="C2" s="33"/>
      <c r="E2" s="33"/>
      <c r="G2" s="34"/>
      <c r="I2" s="33"/>
    </row>
    <row r="3" spans="1:9" s="26" customFormat="1" ht="15" x14ac:dyDescent="0.25">
      <c r="A3" s="32" t="s">
        <v>119</v>
      </c>
      <c r="C3" s="33"/>
      <c r="E3" s="33"/>
      <c r="G3" s="34"/>
      <c r="I3" s="33"/>
    </row>
    <row r="4" spans="1:9" s="26" customFormat="1" ht="15.75" thickBot="1" x14ac:dyDescent="0.3">
      <c r="C4" s="35"/>
      <c r="D4" s="36"/>
      <c r="E4" s="27" t="s">
        <v>34</v>
      </c>
      <c r="G4" s="34"/>
      <c r="I4" s="33"/>
    </row>
    <row r="5" spans="1:9" s="26" customFormat="1" ht="30" thickTop="1" thickBot="1" x14ac:dyDescent="0.3">
      <c r="A5" s="528" t="s">
        <v>36</v>
      </c>
      <c r="B5" s="529"/>
      <c r="C5" s="38" t="s">
        <v>37</v>
      </c>
      <c r="D5" s="39"/>
      <c r="E5" s="239" t="s">
        <v>214</v>
      </c>
      <c r="G5" s="34"/>
      <c r="I5" s="33"/>
    </row>
    <row r="6" spans="1:9" s="43" customFormat="1" ht="15" thickTop="1" x14ac:dyDescent="0.2">
      <c r="A6" s="40">
        <v>1</v>
      </c>
      <c r="B6" s="41" t="s">
        <v>120</v>
      </c>
      <c r="C6" s="42">
        <f>SUM('dotace '!C150)</f>
        <v>52486088</v>
      </c>
      <c r="D6" s="240"/>
      <c r="E6" s="42">
        <f>SUM('dotace '!E150)</f>
        <v>7937</v>
      </c>
    </row>
    <row r="7" spans="1:9" s="43" customFormat="1" x14ac:dyDescent="0.2">
      <c r="A7" s="44">
        <v>2</v>
      </c>
      <c r="B7" s="45" t="s">
        <v>0</v>
      </c>
      <c r="C7" s="46">
        <f>SUM('dotace '!C885)</f>
        <v>17426244</v>
      </c>
      <c r="D7" s="240"/>
      <c r="E7" s="46">
        <f>SUM('dotace '!E885)</f>
        <v>26904.42</v>
      </c>
    </row>
    <row r="8" spans="1:9" s="43" customFormat="1" ht="25.5" x14ac:dyDescent="0.2">
      <c r="A8" s="44">
        <v>3</v>
      </c>
      <c r="B8" s="45" t="s">
        <v>47</v>
      </c>
      <c r="C8" s="46">
        <f>SUM('dotace '!C1300)</f>
        <v>11772489.800000001</v>
      </c>
      <c r="D8" s="240"/>
      <c r="E8" s="46">
        <f>SUM('dotace '!E1300)</f>
        <v>25594</v>
      </c>
    </row>
    <row r="9" spans="1:9" s="43" customFormat="1" ht="25.5" x14ac:dyDescent="0.2">
      <c r="A9" s="44">
        <v>4</v>
      </c>
      <c r="B9" s="45" t="s">
        <v>1</v>
      </c>
      <c r="C9" s="46">
        <f>SUM('dotace '!C1322)</f>
        <v>5750000</v>
      </c>
      <c r="D9" s="240"/>
      <c r="E9" s="46">
        <f>SUM('dotace '!E1322)</f>
        <v>10000</v>
      </c>
    </row>
    <row r="10" spans="1:9" s="43" customFormat="1" x14ac:dyDescent="0.2">
      <c r="A10" s="44">
        <v>5</v>
      </c>
      <c r="B10" s="45" t="s">
        <v>2</v>
      </c>
      <c r="C10" s="46">
        <f>SUM('dotace '!C1366)</f>
        <v>44239415</v>
      </c>
      <c r="D10" s="240"/>
      <c r="E10" s="46">
        <f>SUM('dotace '!E1366)</f>
        <v>0</v>
      </c>
    </row>
    <row r="11" spans="1:9" s="43" customFormat="1" x14ac:dyDescent="0.2">
      <c r="A11" s="44">
        <v>6</v>
      </c>
      <c r="B11" s="45" t="s">
        <v>3</v>
      </c>
      <c r="C11" s="46">
        <f>SUM('dotace '!C1598)</f>
        <v>58268950.75</v>
      </c>
      <c r="D11" s="240"/>
      <c r="E11" s="46">
        <f>SUM('dotace '!E1598)</f>
        <v>134188.20000000001</v>
      </c>
    </row>
    <row r="12" spans="1:9" s="43" customFormat="1" x14ac:dyDescent="0.2">
      <c r="A12" s="44">
        <v>7</v>
      </c>
      <c r="B12" s="45" t="s">
        <v>4</v>
      </c>
      <c r="C12" s="46">
        <f>SUM('dotace '!C1614)</f>
        <v>11718683</v>
      </c>
      <c r="D12" s="240"/>
      <c r="E12" s="46">
        <f>SUM('dotace '!E1614)</f>
        <v>0</v>
      </c>
    </row>
    <row r="13" spans="1:9" s="43" customFormat="1" x14ac:dyDescent="0.2">
      <c r="A13" s="44">
        <v>8</v>
      </c>
      <c r="B13" s="45" t="s">
        <v>2487</v>
      </c>
      <c r="C13" s="46">
        <f>SUM('dotace '!C1631)</f>
        <v>10508750</v>
      </c>
      <c r="D13" s="240"/>
      <c r="E13" s="46">
        <f>SUM('dotace '!E1631)</f>
        <v>0</v>
      </c>
    </row>
    <row r="14" spans="1:9" s="43" customFormat="1" x14ac:dyDescent="0.2">
      <c r="A14" s="44">
        <v>9</v>
      </c>
      <c r="B14" s="45" t="s">
        <v>5</v>
      </c>
      <c r="C14" s="46">
        <f>SUM('dotace '!C2047)</f>
        <v>37367000</v>
      </c>
      <c r="D14" s="240"/>
      <c r="E14" s="46">
        <f>SUM('dotace '!E2047)</f>
        <v>0</v>
      </c>
    </row>
    <row r="15" spans="1:9" s="43" customFormat="1" x14ac:dyDescent="0.2">
      <c r="A15" s="44">
        <v>10</v>
      </c>
      <c r="B15" s="45" t="s">
        <v>6</v>
      </c>
      <c r="C15" s="46">
        <f>SUM('dotace '!C2154)</f>
        <v>1126000</v>
      </c>
      <c r="D15" s="240"/>
      <c r="E15" s="46">
        <f>SUM('dotace '!E2154)</f>
        <v>2000</v>
      </c>
    </row>
    <row r="16" spans="1:9" s="43" customFormat="1" x14ac:dyDescent="0.2">
      <c r="A16" s="44">
        <v>11</v>
      </c>
      <c r="B16" s="45" t="s">
        <v>7</v>
      </c>
      <c r="C16" s="46">
        <f>SUM('dotace '!C2192)</f>
        <v>490000</v>
      </c>
      <c r="D16" s="240"/>
      <c r="E16" s="46">
        <f>SUM('dotace '!E2192)</f>
        <v>0</v>
      </c>
    </row>
    <row r="17" spans="1:5" s="43" customFormat="1" x14ac:dyDescent="0.2">
      <c r="A17" s="44">
        <v>12</v>
      </c>
      <c r="B17" s="45" t="s">
        <v>8</v>
      </c>
      <c r="C17" s="46">
        <f>SUM('dotace '!C2267)</f>
        <v>282000</v>
      </c>
      <c r="D17" s="240"/>
      <c r="E17" s="46">
        <f>SUM('dotace '!E2267)</f>
        <v>0</v>
      </c>
    </row>
    <row r="18" spans="1:5" s="43" customFormat="1" x14ac:dyDescent="0.2">
      <c r="A18" s="44">
        <v>13</v>
      </c>
      <c r="B18" s="45" t="s">
        <v>43</v>
      </c>
      <c r="C18" s="46">
        <f>SUM('dotace '!C2304)</f>
        <v>7591200</v>
      </c>
      <c r="D18" s="240"/>
      <c r="E18" s="46">
        <f>SUM('dotace '!E2304)</f>
        <v>0</v>
      </c>
    </row>
    <row r="19" spans="1:5" s="43" customFormat="1" x14ac:dyDescent="0.2">
      <c r="A19" s="44">
        <v>14</v>
      </c>
      <c r="B19" s="45" t="s">
        <v>204</v>
      </c>
      <c r="C19" s="46">
        <f>'dotace '!C2314</f>
        <v>10500000</v>
      </c>
      <c r="D19" s="240"/>
      <c r="E19" s="46">
        <f>'dotace '!E2314</f>
        <v>0</v>
      </c>
    </row>
    <row r="20" spans="1:5" s="43" customFormat="1" x14ac:dyDescent="0.2">
      <c r="A20" s="44">
        <v>15</v>
      </c>
      <c r="B20" s="45" t="s">
        <v>44</v>
      </c>
      <c r="C20" s="46">
        <f>SUM('dotace '!C2322)</f>
        <v>2000000</v>
      </c>
      <c r="D20" s="240"/>
      <c r="E20" s="46">
        <f>SUM('dotace '!E2322)</f>
        <v>0</v>
      </c>
    </row>
    <row r="21" spans="1:5" s="43" customFormat="1" x14ac:dyDescent="0.2">
      <c r="A21" s="44">
        <v>16</v>
      </c>
      <c r="B21" s="45" t="s">
        <v>45</v>
      </c>
      <c r="C21" s="46">
        <f>SUM('dotace '!C2336)</f>
        <v>9300000</v>
      </c>
      <c r="D21" s="240"/>
      <c r="E21" s="46">
        <f>SUM('dotace '!E2336)</f>
        <v>0</v>
      </c>
    </row>
    <row r="22" spans="1:5" s="43" customFormat="1" x14ac:dyDescent="0.2">
      <c r="A22" s="44">
        <v>17</v>
      </c>
      <c r="B22" s="45" t="s">
        <v>46</v>
      </c>
      <c r="C22" s="46">
        <f>SUM('dotace '!C2386)</f>
        <v>11239695.5</v>
      </c>
      <c r="D22" s="240"/>
      <c r="E22" s="46">
        <f>SUM('dotace '!E2386)</f>
        <v>0</v>
      </c>
    </row>
    <row r="23" spans="1:5" s="43" customFormat="1" ht="25.5" x14ac:dyDescent="0.2">
      <c r="A23" s="44">
        <v>18</v>
      </c>
      <c r="B23" s="45" t="s">
        <v>40</v>
      </c>
      <c r="C23" s="46">
        <f>SUM('dotace '!C2450)</f>
        <v>2789066</v>
      </c>
      <c r="D23" s="240"/>
      <c r="E23" s="46">
        <f>SUM('dotace '!E2450)</f>
        <v>0</v>
      </c>
    </row>
    <row r="24" spans="1:5" s="43" customFormat="1" x14ac:dyDescent="0.2">
      <c r="A24" s="44">
        <v>19</v>
      </c>
      <c r="B24" s="45" t="s">
        <v>41</v>
      </c>
      <c r="C24" s="46">
        <f>SUM('dotace '!C2641)</f>
        <v>8759379</v>
      </c>
      <c r="D24" s="240"/>
      <c r="E24" s="46">
        <f>SUM('dotace '!E2641)</f>
        <v>0</v>
      </c>
    </row>
    <row r="25" spans="1:5" s="43" customFormat="1" x14ac:dyDescent="0.2">
      <c r="A25" s="44">
        <v>20</v>
      </c>
      <c r="B25" s="197" t="s">
        <v>200</v>
      </c>
      <c r="C25" s="46">
        <f>'dotace '!C2663</f>
        <v>6170000</v>
      </c>
      <c r="D25" s="240"/>
      <c r="E25" s="46">
        <f>'dotace '!E2663</f>
        <v>0</v>
      </c>
    </row>
    <row r="26" spans="1:5" s="43" customFormat="1" x14ac:dyDescent="0.2">
      <c r="A26" s="44">
        <v>21</v>
      </c>
      <c r="B26" s="45" t="s">
        <v>42</v>
      </c>
      <c r="C26" s="46">
        <f>SUM('dotace '!C2676)</f>
        <v>2500000</v>
      </c>
      <c r="D26" s="240"/>
      <c r="E26" s="46">
        <f>SUM('dotace '!E2676)</f>
        <v>0</v>
      </c>
    </row>
    <row r="27" spans="1:5" s="43" customFormat="1" x14ac:dyDescent="0.2">
      <c r="A27" s="44">
        <v>22</v>
      </c>
      <c r="B27" s="45" t="s">
        <v>201</v>
      </c>
      <c r="C27" s="46">
        <f>SUM('dotace '!C2689)</f>
        <v>1680000</v>
      </c>
      <c r="D27" s="240"/>
      <c r="E27" s="46">
        <f>SUM('dotace '!E2689)</f>
        <v>213983</v>
      </c>
    </row>
    <row r="28" spans="1:5" s="43" customFormat="1" x14ac:dyDescent="0.2">
      <c r="A28" s="44">
        <v>23</v>
      </c>
      <c r="B28" s="177" t="s">
        <v>122</v>
      </c>
      <c r="C28" s="46">
        <f>'dotace '!C2698</f>
        <v>100000</v>
      </c>
      <c r="D28" s="240"/>
      <c r="E28" s="46">
        <f>'dotace '!E2698</f>
        <v>0</v>
      </c>
    </row>
    <row r="29" spans="1:5" s="43" customFormat="1" ht="25.5" x14ac:dyDescent="0.2">
      <c r="A29" s="44">
        <v>24</v>
      </c>
      <c r="B29" s="45" t="s">
        <v>48</v>
      </c>
      <c r="C29" s="46">
        <f>SUM('dotace '!C2707)</f>
        <v>150000</v>
      </c>
      <c r="D29" s="240"/>
      <c r="E29" s="46">
        <f>SUM('dotace '!E2707)</f>
        <v>0</v>
      </c>
    </row>
    <row r="30" spans="1:5" s="43" customFormat="1" x14ac:dyDescent="0.2">
      <c r="A30" s="534">
        <v>25</v>
      </c>
      <c r="B30" s="532" t="s">
        <v>2502</v>
      </c>
      <c r="C30" s="525">
        <f>SUM('dotace '!C2784)</f>
        <v>8000000</v>
      </c>
      <c r="D30" s="527"/>
      <c r="E30" s="525">
        <f>SUM('dotace '!E2784)</f>
        <v>31402.2</v>
      </c>
    </row>
    <row r="31" spans="1:5" s="43" customFormat="1" x14ac:dyDescent="0.2">
      <c r="A31" s="535"/>
      <c r="B31" s="533"/>
      <c r="C31" s="526"/>
      <c r="D31" s="527"/>
      <c r="E31" s="526"/>
    </row>
    <row r="32" spans="1:5" s="43" customFormat="1" x14ac:dyDescent="0.2">
      <c r="A32" s="44">
        <v>26</v>
      </c>
      <c r="B32" s="177" t="s">
        <v>2503</v>
      </c>
      <c r="C32" s="46">
        <f>SUM('dotace '!C2848)</f>
        <v>11901696</v>
      </c>
      <c r="D32" s="240"/>
      <c r="E32" s="46">
        <f>SUM('dotace '!E2848)</f>
        <v>2100</v>
      </c>
    </row>
    <row r="33" spans="1:5" s="43" customFormat="1" x14ac:dyDescent="0.2">
      <c r="A33" s="44">
        <v>27</v>
      </c>
      <c r="B33" s="196" t="s">
        <v>202</v>
      </c>
      <c r="C33" s="46">
        <f>'dotace '!C2857</f>
        <v>2790814</v>
      </c>
      <c r="D33" s="240"/>
      <c r="E33" s="46">
        <f>'dotace '!E2857</f>
        <v>0</v>
      </c>
    </row>
    <row r="34" spans="1:5" s="43" customFormat="1" ht="25.5" x14ac:dyDescent="0.2">
      <c r="A34" s="44">
        <v>28</v>
      </c>
      <c r="B34" s="45" t="s">
        <v>49</v>
      </c>
      <c r="C34" s="46">
        <f>SUM('dotace '!C3013)</f>
        <v>10000000</v>
      </c>
      <c r="D34" s="240"/>
      <c r="E34" s="46">
        <f>SUM('dotace '!E3013)</f>
        <v>0</v>
      </c>
    </row>
    <row r="35" spans="1:5" s="43" customFormat="1" ht="25.5" x14ac:dyDescent="0.2">
      <c r="A35" s="44">
        <v>29</v>
      </c>
      <c r="B35" s="45" t="s">
        <v>123</v>
      </c>
      <c r="C35" s="46">
        <f>SUM('dotace '!C3033)</f>
        <v>28650000</v>
      </c>
      <c r="D35" s="240"/>
      <c r="E35" s="46">
        <f>SUM('dotace '!E3033)</f>
        <v>0</v>
      </c>
    </row>
    <row r="36" spans="1:5" s="43" customFormat="1" ht="25.5" x14ac:dyDescent="0.2">
      <c r="A36" s="44">
        <v>30</v>
      </c>
      <c r="B36" s="45" t="s">
        <v>50</v>
      </c>
      <c r="C36" s="46">
        <f>SUM('dotace '!C3058)</f>
        <v>6055000</v>
      </c>
      <c r="D36" s="240"/>
      <c r="E36" s="46">
        <f>SUM('dotace '!E3058)</f>
        <v>0</v>
      </c>
    </row>
    <row r="37" spans="1:5" s="43" customFormat="1" x14ac:dyDescent="0.2">
      <c r="A37" s="44">
        <v>31</v>
      </c>
      <c r="B37" s="195" t="s">
        <v>203</v>
      </c>
      <c r="C37" s="46">
        <f>'dotace '!C3152</f>
        <v>679565.92</v>
      </c>
      <c r="D37" s="240"/>
      <c r="E37" s="46">
        <f>'dotace '!E3152</f>
        <v>19208.5</v>
      </c>
    </row>
    <row r="38" spans="1:5" s="43" customFormat="1" x14ac:dyDescent="0.2">
      <c r="A38" s="44">
        <v>32</v>
      </c>
      <c r="B38" s="177" t="s">
        <v>212</v>
      </c>
      <c r="C38" s="46">
        <f>SUM('dotace '!C3169)</f>
        <v>6581814.5499999998</v>
      </c>
      <c r="D38" s="240"/>
      <c r="E38" s="46">
        <f>SUM('dotace '!E3169)</f>
        <v>6189.05</v>
      </c>
    </row>
    <row r="39" spans="1:5" s="43" customFormat="1" ht="15" thickBot="1" x14ac:dyDescent="0.25">
      <c r="A39" s="44">
        <v>33</v>
      </c>
      <c r="B39" s="177" t="s">
        <v>2509</v>
      </c>
      <c r="C39" s="46"/>
      <c r="D39" s="511"/>
      <c r="E39" s="47">
        <f>SUM('dotace '!E3174:E3177)</f>
        <v>424843.52000000002</v>
      </c>
    </row>
    <row r="40" spans="1:5" s="43" customFormat="1" ht="25.5" customHeight="1" thickTop="1" thickBot="1" x14ac:dyDescent="0.3">
      <c r="A40" s="530" t="s">
        <v>39</v>
      </c>
      <c r="B40" s="531"/>
      <c r="C40" s="242">
        <f>SUM(C6:C39)</f>
        <v>388873851.52000004</v>
      </c>
      <c r="D40" s="512"/>
      <c r="E40" s="48">
        <f>SUM(E6:E39)</f>
        <v>904349.89</v>
      </c>
    </row>
    <row r="41" spans="1:5" s="43" customFormat="1" ht="15" thickTop="1" x14ac:dyDescent="0.2">
      <c r="B41" s="49"/>
      <c r="D41" s="511"/>
      <c r="E41" s="50"/>
    </row>
    <row r="42" spans="1:5" s="43" customFormat="1" x14ac:dyDescent="0.2">
      <c r="B42" s="49"/>
      <c r="D42" s="511"/>
      <c r="E42" s="50"/>
    </row>
    <row r="43" spans="1:5" s="43" customFormat="1" x14ac:dyDescent="0.2">
      <c r="B43" s="49"/>
      <c r="D43" s="511"/>
      <c r="E43" s="50"/>
    </row>
    <row r="44" spans="1:5" s="43" customFormat="1" x14ac:dyDescent="0.2">
      <c r="B44" s="49"/>
      <c r="D44" s="511"/>
      <c r="E44" s="50"/>
    </row>
    <row r="45" spans="1:5" s="43" customFormat="1" x14ac:dyDescent="0.2">
      <c r="B45" s="49"/>
      <c r="D45" s="511"/>
      <c r="E45" s="50"/>
    </row>
    <row r="46" spans="1:5" s="43" customFormat="1" x14ac:dyDescent="0.2">
      <c r="B46" s="49"/>
      <c r="D46" s="511"/>
      <c r="E46" s="50"/>
    </row>
    <row r="47" spans="1:5" s="43" customFormat="1" x14ac:dyDescent="0.2">
      <c r="B47" s="49"/>
      <c r="D47" s="511"/>
      <c r="E47" s="50"/>
    </row>
    <row r="48" spans="1:5" s="43" customFormat="1" x14ac:dyDescent="0.2">
      <c r="B48" s="49"/>
      <c r="D48" s="511"/>
      <c r="E48" s="50"/>
    </row>
    <row r="49" spans="2:5" s="43" customFormat="1" x14ac:dyDescent="0.2">
      <c r="B49" s="49"/>
      <c r="D49" s="511"/>
      <c r="E49" s="50"/>
    </row>
    <row r="50" spans="2:5" s="43" customFormat="1" x14ac:dyDescent="0.2">
      <c r="B50" s="49"/>
      <c r="D50" s="511"/>
      <c r="E50" s="50"/>
    </row>
    <row r="51" spans="2:5" s="43" customFormat="1" x14ac:dyDescent="0.2">
      <c r="B51" s="49"/>
      <c r="D51" s="511"/>
      <c r="E51" s="50"/>
    </row>
    <row r="52" spans="2:5" s="43" customFormat="1" x14ac:dyDescent="0.2">
      <c r="B52" s="49"/>
      <c r="D52" s="511"/>
      <c r="E52" s="50"/>
    </row>
    <row r="53" spans="2:5" s="43" customFormat="1" x14ac:dyDescent="0.2">
      <c r="B53" s="49"/>
      <c r="D53" s="511"/>
      <c r="E53" s="50"/>
    </row>
    <row r="54" spans="2:5" s="43" customFormat="1" x14ac:dyDescent="0.2">
      <c r="B54" s="49"/>
      <c r="D54" s="511"/>
      <c r="E54" s="50"/>
    </row>
    <row r="55" spans="2:5" s="43" customFormat="1" x14ac:dyDescent="0.2">
      <c r="B55" s="49"/>
      <c r="D55" s="511"/>
      <c r="E55" s="50"/>
    </row>
    <row r="56" spans="2:5" s="43" customFormat="1" x14ac:dyDescent="0.2">
      <c r="B56" s="49"/>
      <c r="D56" s="511"/>
      <c r="E56" s="50"/>
    </row>
    <row r="57" spans="2:5" s="43" customFormat="1" x14ac:dyDescent="0.2">
      <c r="B57" s="49"/>
      <c r="D57" s="511"/>
      <c r="E57" s="50"/>
    </row>
    <row r="58" spans="2:5" s="43" customFormat="1" x14ac:dyDescent="0.2">
      <c r="B58" s="49"/>
      <c r="D58" s="511"/>
      <c r="E58" s="50"/>
    </row>
    <row r="59" spans="2:5" s="43" customFormat="1" x14ac:dyDescent="0.2">
      <c r="B59" s="49"/>
      <c r="D59" s="511"/>
      <c r="E59" s="50"/>
    </row>
    <row r="60" spans="2:5" s="43" customFormat="1" x14ac:dyDescent="0.2">
      <c r="B60" s="49"/>
      <c r="D60" s="511"/>
      <c r="E60" s="50"/>
    </row>
    <row r="61" spans="2:5" s="43" customFormat="1" x14ac:dyDescent="0.2">
      <c r="B61" s="49"/>
      <c r="D61" s="511"/>
      <c r="E61" s="50"/>
    </row>
    <row r="62" spans="2:5" s="43" customFormat="1" x14ac:dyDescent="0.2">
      <c r="D62" s="511"/>
      <c r="E62" s="50"/>
    </row>
    <row r="63" spans="2:5" s="43" customFormat="1" x14ac:dyDescent="0.2">
      <c r="D63" s="511"/>
      <c r="E63" s="50"/>
    </row>
    <row r="64" spans="2:5" s="43" customFormat="1" x14ac:dyDescent="0.2">
      <c r="D64" s="511"/>
      <c r="E64" s="50"/>
    </row>
    <row r="65" spans="4:5" s="43" customFormat="1" x14ac:dyDescent="0.2">
      <c r="D65" s="511"/>
      <c r="E65" s="50"/>
    </row>
    <row r="66" spans="4:5" s="43" customFormat="1" x14ac:dyDescent="0.2">
      <c r="D66" s="511"/>
      <c r="E66" s="50"/>
    </row>
    <row r="67" spans="4:5" s="43" customFormat="1" x14ac:dyDescent="0.2">
      <c r="D67" s="511"/>
      <c r="E67" s="50"/>
    </row>
    <row r="68" spans="4:5" s="43" customFormat="1" x14ac:dyDescent="0.2">
      <c r="D68" s="511"/>
      <c r="E68" s="50"/>
    </row>
    <row r="69" spans="4:5" s="43" customFormat="1" x14ac:dyDescent="0.2">
      <c r="D69" s="511"/>
      <c r="E69" s="50"/>
    </row>
    <row r="70" spans="4:5" s="43" customFormat="1" x14ac:dyDescent="0.2">
      <c r="D70" s="511"/>
      <c r="E70" s="50"/>
    </row>
    <row r="71" spans="4:5" s="43" customFormat="1" x14ac:dyDescent="0.2">
      <c r="D71" s="511"/>
      <c r="E71" s="50"/>
    </row>
    <row r="72" spans="4:5" s="43" customFormat="1" x14ac:dyDescent="0.2">
      <c r="D72" s="511"/>
      <c r="E72" s="50"/>
    </row>
    <row r="73" spans="4:5" s="43" customFormat="1" x14ac:dyDescent="0.2">
      <c r="D73" s="511"/>
      <c r="E73" s="50"/>
    </row>
    <row r="74" spans="4:5" s="43" customFormat="1" x14ac:dyDescent="0.2">
      <c r="D74" s="511"/>
      <c r="E74" s="50"/>
    </row>
    <row r="75" spans="4:5" s="43" customFormat="1" x14ac:dyDescent="0.2">
      <c r="D75" s="511"/>
      <c r="E75" s="50"/>
    </row>
    <row r="76" spans="4:5" s="43" customFormat="1" x14ac:dyDescent="0.2">
      <c r="D76" s="511"/>
      <c r="E76" s="50"/>
    </row>
    <row r="77" spans="4:5" s="43" customFormat="1" x14ac:dyDescent="0.2">
      <c r="D77" s="511"/>
      <c r="E77" s="50"/>
    </row>
    <row r="78" spans="4:5" s="43" customFormat="1" x14ac:dyDescent="0.2">
      <c r="D78" s="511"/>
      <c r="E78" s="50"/>
    </row>
    <row r="79" spans="4:5" s="43" customFormat="1" x14ac:dyDescent="0.2">
      <c r="D79" s="511"/>
      <c r="E79" s="50"/>
    </row>
    <row r="80" spans="4:5" s="43" customFormat="1" x14ac:dyDescent="0.2">
      <c r="D80" s="511"/>
      <c r="E80" s="50"/>
    </row>
    <row r="81" spans="4:5" s="43" customFormat="1" x14ac:dyDescent="0.2">
      <c r="D81" s="511"/>
      <c r="E81" s="50"/>
    </row>
    <row r="82" spans="4:5" s="43" customFormat="1" x14ac:dyDescent="0.2">
      <c r="D82" s="511"/>
      <c r="E82" s="50"/>
    </row>
    <row r="83" spans="4:5" s="43" customFormat="1" x14ac:dyDescent="0.2">
      <c r="D83" s="511"/>
      <c r="E83" s="50"/>
    </row>
    <row r="84" spans="4:5" s="43" customFormat="1" x14ac:dyDescent="0.2">
      <c r="D84" s="511"/>
      <c r="E84" s="50"/>
    </row>
    <row r="85" spans="4:5" s="43" customFormat="1" x14ac:dyDescent="0.2">
      <c r="D85" s="511"/>
      <c r="E85" s="50"/>
    </row>
    <row r="86" spans="4:5" s="43" customFormat="1" x14ac:dyDescent="0.2">
      <c r="D86" s="511"/>
      <c r="E86" s="50"/>
    </row>
    <row r="87" spans="4:5" s="43" customFormat="1" x14ac:dyDescent="0.2">
      <c r="D87" s="511"/>
      <c r="E87" s="50"/>
    </row>
    <row r="88" spans="4:5" s="43" customFormat="1" x14ac:dyDescent="0.2">
      <c r="D88" s="511"/>
      <c r="E88" s="50"/>
    </row>
    <row r="89" spans="4:5" s="43" customFormat="1" x14ac:dyDescent="0.2">
      <c r="D89" s="511"/>
      <c r="E89" s="50"/>
    </row>
    <row r="90" spans="4:5" s="43" customFormat="1" x14ac:dyDescent="0.2">
      <c r="D90" s="511"/>
      <c r="E90" s="50"/>
    </row>
    <row r="91" spans="4:5" s="43" customFormat="1" x14ac:dyDescent="0.2">
      <c r="D91" s="511"/>
      <c r="E91" s="50"/>
    </row>
    <row r="92" spans="4:5" s="43" customFormat="1" x14ac:dyDescent="0.2">
      <c r="D92" s="511"/>
      <c r="E92" s="50"/>
    </row>
    <row r="93" spans="4:5" s="43" customFormat="1" x14ac:dyDescent="0.2">
      <c r="D93" s="511"/>
      <c r="E93" s="50"/>
    </row>
    <row r="94" spans="4:5" s="43" customFormat="1" x14ac:dyDescent="0.2">
      <c r="D94" s="511"/>
      <c r="E94" s="50"/>
    </row>
    <row r="95" spans="4:5" s="43" customFormat="1" x14ac:dyDescent="0.2">
      <c r="D95" s="511"/>
      <c r="E95" s="50"/>
    </row>
    <row r="96" spans="4:5" s="43" customFormat="1" x14ac:dyDescent="0.2">
      <c r="D96" s="511"/>
      <c r="E96" s="50"/>
    </row>
    <row r="97" spans="4:5" s="43" customFormat="1" x14ac:dyDescent="0.2">
      <c r="D97" s="511"/>
      <c r="E97" s="50"/>
    </row>
  </sheetData>
  <mergeCells count="7">
    <mergeCell ref="E30:E31"/>
    <mergeCell ref="D30:D31"/>
    <mergeCell ref="A5:B5"/>
    <mergeCell ref="A40:B40"/>
    <mergeCell ref="B30:B31"/>
    <mergeCell ref="C30:C31"/>
    <mergeCell ref="A30:A31"/>
  </mergeCells>
  <phoneticPr fontId="11" type="noConversion"/>
  <pageMargins left="0.78740157480314965" right="0.78740157480314965" top="0.98425196850393704" bottom="0.98425196850393704" header="0.51181102362204722" footer="0.51181102362204722"/>
  <pageSetup paperSize="9" scale="80" firstPageNumber="221" orientation="portrait" useFirstPageNumber="1" r:id="rId1"/>
  <headerFooter alignWithMargins="0">
    <oddFooter>&amp;L&amp;"Arial,Kurzíva"Zastupitelstvo Olomouckého kraje 28.6.2013
6. - Závěrečný účet Olomouckého kraje za rok 2012
Příloha č. 11.: Příspěvky a dotace poskytnuté z rozpočtu Olomouckého kraje v roce 2012&amp;R&amp;"Arial,Kurzíva"Strana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3214"/>
  <sheetViews>
    <sheetView showGridLines="0" view="pageBreakPreview" topLeftCell="B13" zoomScaleNormal="100" zoomScaleSheetLayoutView="100" workbookViewId="0">
      <selection activeCell="E19" sqref="E19"/>
    </sheetView>
  </sheetViews>
  <sheetFormatPr defaultRowHeight="12.75" x14ac:dyDescent="0.2"/>
  <cols>
    <col min="1" max="1" width="9.42578125" style="28" hidden="1" customWidth="1"/>
    <col min="2" max="2" width="73" style="117" customWidth="1"/>
    <col min="3" max="3" width="19.85546875" style="108" customWidth="1"/>
    <col min="4" max="4" width="1.7109375" style="29" customWidth="1"/>
    <col min="5" max="5" width="19.140625" style="498" customWidth="1"/>
    <col min="6" max="6" width="17.85546875" style="1" customWidth="1"/>
    <col min="7" max="7" width="13.140625" style="30" customWidth="1"/>
    <col min="8" max="8" width="16.28515625" style="138" customWidth="1"/>
    <col min="9" max="9" width="14.140625" style="7" customWidth="1"/>
    <col min="10" max="10" width="14.140625" style="1" customWidth="1"/>
    <col min="11" max="11" width="15.85546875" style="1" customWidth="1"/>
    <col min="12" max="12" width="13.7109375" style="1" customWidth="1"/>
    <col min="13" max="13" width="14.85546875" style="1" customWidth="1"/>
    <col min="14" max="20" width="9.140625" style="1"/>
    <col min="21" max="16384" width="9.140625" style="31"/>
  </cols>
  <sheetData>
    <row r="1" spans="1:9" ht="18" x14ac:dyDescent="0.25">
      <c r="A1" s="53"/>
      <c r="B1" s="54" t="s">
        <v>213</v>
      </c>
      <c r="C1" s="7"/>
      <c r="D1" s="1"/>
      <c r="E1" s="470"/>
    </row>
    <row r="2" spans="1:9" ht="15.75" customHeight="1" x14ac:dyDescent="0.25">
      <c r="A2" s="53"/>
      <c r="B2" s="54"/>
      <c r="C2" s="7"/>
      <c r="D2" s="1"/>
      <c r="E2" s="470"/>
    </row>
    <row r="3" spans="1:9" ht="18.75" customHeight="1" x14ac:dyDescent="0.25">
      <c r="A3" s="53"/>
      <c r="B3" s="54" t="s">
        <v>9</v>
      </c>
      <c r="C3" s="7"/>
      <c r="D3" s="1"/>
      <c r="E3" s="470"/>
    </row>
    <row r="4" spans="1:9" ht="18.75" customHeight="1" x14ac:dyDescent="0.25">
      <c r="A4" s="53"/>
      <c r="B4" s="54"/>
      <c r="C4" s="7"/>
      <c r="D4" s="1"/>
      <c r="E4" s="470"/>
    </row>
    <row r="5" spans="1:9" ht="10.5" customHeight="1" x14ac:dyDescent="0.25">
      <c r="A5" s="53"/>
      <c r="B5" s="54"/>
      <c r="C5" s="7"/>
      <c r="D5" s="1"/>
      <c r="E5" s="470"/>
    </row>
    <row r="6" spans="1:9" ht="18" customHeight="1" x14ac:dyDescent="0.25">
      <c r="A6" s="53"/>
      <c r="B6" s="55" t="s">
        <v>33</v>
      </c>
      <c r="C6" s="7"/>
      <c r="D6" s="1"/>
      <c r="E6" s="470"/>
    </row>
    <row r="7" spans="1:9" ht="17.25" thickBot="1" x14ac:dyDescent="0.3">
      <c r="A7" s="53"/>
      <c r="B7" s="55"/>
      <c r="C7" s="56"/>
      <c r="D7" s="57"/>
      <c r="E7" s="495" t="s">
        <v>34</v>
      </c>
    </row>
    <row r="8" spans="1:9" s="2" customFormat="1" ht="13.5" thickTop="1" thickBot="1" x14ac:dyDescent="0.25">
      <c r="A8" s="58" t="s">
        <v>35</v>
      </c>
      <c r="B8" s="59" t="s">
        <v>36</v>
      </c>
      <c r="C8" s="179" t="s">
        <v>188</v>
      </c>
      <c r="D8" s="61"/>
      <c r="E8" s="219" t="s">
        <v>214</v>
      </c>
      <c r="G8" s="62"/>
      <c r="H8" s="359"/>
      <c r="I8" s="63"/>
    </row>
    <row r="9" spans="1:9" ht="13.5" thickTop="1" x14ac:dyDescent="0.2">
      <c r="A9" s="64">
        <v>0</v>
      </c>
      <c r="B9" s="288" t="s">
        <v>219</v>
      </c>
      <c r="C9" s="243">
        <v>250000</v>
      </c>
      <c r="D9" s="65"/>
      <c r="E9" s="220"/>
    </row>
    <row r="10" spans="1:9" x14ac:dyDescent="0.2">
      <c r="A10" s="66"/>
      <c r="B10" s="180" t="s">
        <v>220</v>
      </c>
      <c r="C10" s="244">
        <v>150000</v>
      </c>
      <c r="D10" s="65"/>
      <c r="E10" s="216"/>
    </row>
    <row r="11" spans="1:9" x14ac:dyDescent="0.2">
      <c r="A11" s="67">
        <v>2</v>
      </c>
      <c r="B11" s="180" t="s">
        <v>221</v>
      </c>
      <c r="C11" s="244">
        <v>80000</v>
      </c>
      <c r="D11" s="65"/>
      <c r="E11" s="216"/>
      <c r="F11" s="87"/>
      <c r="G11" s="71"/>
    </row>
    <row r="12" spans="1:9" ht="13.5" customHeight="1" x14ac:dyDescent="0.2">
      <c r="A12" s="67">
        <v>2</v>
      </c>
      <c r="B12" s="180" t="s">
        <v>222</v>
      </c>
      <c r="C12" s="175">
        <v>500000</v>
      </c>
      <c r="D12" s="65"/>
      <c r="E12" s="216">
        <v>637</v>
      </c>
      <c r="F12" s="1" t="s">
        <v>223</v>
      </c>
      <c r="H12" s="138">
        <v>980000</v>
      </c>
    </row>
    <row r="13" spans="1:9" ht="15" customHeight="1" x14ac:dyDescent="0.2">
      <c r="A13" s="67">
        <v>9</v>
      </c>
      <c r="B13" s="299" t="s">
        <v>215</v>
      </c>
      <c r="C13" s="245">
        <v>300000</v>
      </c>
      <c r="D13" s="65"/>
      <c r="E13" s="216"/>
      <c r="F13" s="87"/>
      <c r="G13" s="132"/>
      <c r="H13" s="135"/>
    </row>
    <row r="14" spans="1:9" x14ac:dyDescent="0.2">
      <c r="A14" s="67">
        <v>9</v>
      </c>
      <c r="B14" s="298" t="s">
        <v>216</v>
      </c>
      <c r="C14" s="246">
        <v>100000</v>
      </c>
      <c r="D14" s="65"/>
      <c r="E14" s="216"/>
    </row>
    <row r="15" spans="1:9" x14ac:dyDescent="0.2">
      <c r="A15" s="67">
        <v>9</v>
      </c>
      <c r="B15" s="300" t="s">
        <v>191</v>
      </c>
      <c r="C15" s="247">
        <v>650000</v>
      </c>
      <c r="D15" s="65"/>
      <c r="E15" s="216"/>
    </row>
    <row r="16" spans="1:9" x14ac:dyDescent="0.2">
      <c r="A16" s="67">
        <v>10</v>
      </c>
      <c r="B16" s="289" t="s">
        <v>217</v>
      </c>
      <c r="C16" s="147">
        <v>400000</v>
      </c>
      <c r="D16" s="65"/>
      <c r="E16" s="216"/>
    </row>
    <row r="17" spans="1:9" x14ac:dyDescent="0.2">
      <c r="A17" s="67">
        <v>10</v>
      </c>
      <c r="B17" s="290" t="s">
        <v>218</v>
      </c>
      <c r="C17" s="261">
        <v>120000</v>
      </c>
      <c r="D17" s="65"/>
      <c r="E17" s="216">
        <v>7300</v>
      </c>
      <c r="F17" s="87" t="s">
        <v>187</v>
      </c>
      <c r="G17" s="6"/>
      <c r="H17" s="138">
        <v>1570000</v>
      </c>
      <c r="I17" s="7">
        <f>H12+H17</f>
        <v>2550000</v>
      </c>
    </row>
    <row r="18" spans="1:9" x14ac:dyDescent="0.2">
      <c r="A18" s="67">
        <v>10</v>
      </c>
      <c r="B18" s="291" t="s">
        <v>523</v>
      </c>
      <c r="C18" s="263">
        <v>50000</v>
      </c>
      <c r="D18" s="65"/>
      <c r="E18" s="216"/>
    </row>
    <row r="19" spans="1:9" x14ac:dyDescent="0.2">
      <c r="A19" s="68">
        <v>10</v>
      </c>
      <c r="B19" s="291" t="s">
        <v>532</v>
      </c>
      <c r="C19" s="263">
        <v>100000</v>
      </c>
      <c r="D19" s="65"/>
      <c r="E19" s="216"/>
    </row>
    <row r="20" spans="1:9" x14ac:dyDescent="0.2">
      <c r="A20" s="68">
        <v>10</v>
      </c>
      <c r="B20" s="291" t="s">
        <v>533</v>
      </c>
      <c r="C20" s="263">
        <v>100000</v>
      </c>
      <c r="D20" s="65"/>
      <c r="E20" s="216"/>
    </row>
    <row r="21" spans="1:9" x14ac:dyDescent="0.2">
      <c r="A21" s="68">
        <v>10</v>
      </c>
      <c r="B21" s="291" t="s">
        <v>534</v>
      </c>
      <c r="C21" s="264">
        <v>710000</v>
      </c>
      <c r="D21" s="65"/>
      <c r="E21" s="216"/>
      <c r="F21" s="83" t="s">
        <v>185</v>
      </c>
      <c r="H21" s="138">
        <v>960000</v>
      </c>
    </row>
    <row r="22" spans="1:9" x14ac:dyDescent="0.2">
      <c r="A22" s="67">
        <v>10</v>
      </c>
      <c r="B22" s="292" t="s">
        <v>730</v>
      </c>
      <c r="C22" s="158">
        <v>100000</v>
      </c>
      <c r="D22" s="65"/>
      <c r="E22" s="216"/>
    </row>
    <row r="23" spans="1:9" x14ac:dyDescent="0.2">
      <c r="A23" s="67">
        <v>10</v>
      </c>
      <c r="B23" s="293" t="s">
        <v>509</v>
      </c>
      <c r="C23" s="158">
        <v>600000</v>
      </c>
      <c r="D23" s="65"/>
      <c r="E23" s="216"/>
    </row>
    <row r="24" spans="1:9" x14ac:dyDescent="0.2">
      <c r="A24" s="67">
        <v>10</v>
      </c>
      <c r="B24" s="292" t="s">
        <v>731</v>
      </c>
      <c r="C24" s="158">
        <v>3500000</v>
      </c>
      <c r="D24" s="65"/>
      <c r="E24" s="216"/>
    </row>
    <row r="25" spans="1:9" x14ac:dyDescent="0.2">
      <c r="A25" s="67">
        <v>10</v>
      </c>
      <c r="B25" s="292" t="s">
        <v>732</v>
      </c>
      <c r="C25" s="158">
        <v>450000</v>
      </c>
      <c r="D25" s="65"/>
      <c r="E25" s="216"/>
      <c r="F25" s="87"/>
      <c r="G25" s="71"/>
      <c r="H25" s="135"/>
    </row>
    <row r="26" spans="1:9" x14ac:dyDescent="0.2">
      <c r="A26" s="67"/>
      <c r="B26" s="294" t="s">
        <v>733</v>
      </c>
      <c r="C26" s="158">
        <v>350000</v>
      </c>
      <c r="D26" s="65"/>
      <c r="E26" s="221"/>
      <c r="F26" s="69"/>
      <c r="G26" s="70"/>
      <c r="H26" s="360"/>
    </row>
    <row r="27" spans="1:9" x14ac:dyDescent="0.2">
      <c r="A27" s="67"/>
      <c r="B27" s="294" t="s">
        <v>734</v>
      </c>
      <c r="C27" s="158">
        <v>80000</v>
      </c>
      <c r="D27" s="65"/>
      <c r="E27" s="216"/>
      <c r="F27" s="69"/>
      <c r="G27" s="70"/>
      <c r="H27" s="360"/>
    </row>
    <row r="28" spans="1:9" x14ac:dyDescent="0.2">
      <c r="A28" s="67"/>
      <c r="B28" s="293" t="s">
        <v>735</v>
      </c>
      <c r="C28" s="158">
        <v>50000</v>
      </c>
      <c r="D28" s="65"/>
      <c r="E28" s="216"/>
      <c r="F28" s="69"/>
      <c r="G28" s="70"/>
      <c r="H28" s="360"/>
    </row>
    <row r="29" spans="1:9" x14ac:dyDescent="0.2">
      <c r="A29" s="67"/>
      <c r="B29" s="293" t="s">
        <v>736</v>
      </c>
      <c r="C29" s="158">
        <v>100000</v>
      </c>
      <c r="D29" s="65"/>
      <c r="E29" s="216"/>
      <c r="F29" s="69"/>
      <c r="G29" s="70"/>
      <c r="H29" s="360"/>
    </row>
    <row r="30" spans="1:9" x14ac:dyDescent="0.2">
      <c r="A30" s="67"/>
      <c r="B30" s="293" t="s">
        <v>737</v>
      </c>
      <c r="C30" s="158">
        <v>400000</v>
      </c>
      <c r="D30" s="65"/>
      <c r="E30" s="216"/>
      <c r="F30" s="69"/>
      <c r="G30" s="70"/>
      <c r="H30" s="360"/>
    </row>
    <row r="31" spans="1:9" x14ac:dyDescent="0.2">
      <c r="A31" s="67"/>
      <c r="B31" s="293" t="s">
        <v>738</v>
      </c>
      <c r="C31" s="158">
        <v>100000</v>
      </c>
      <c r="D31" s="65"/>
      <c r="E31" s="216"/>
      <c r="F31" s="69"/>
      <c r="G31" s="70"/>
      <c r="H31" s="360"/>
    </row>
    <row r="32" spans="1:9" x14ac:dyDescent="0.2">
      <c r="A32" s="67"/>
      <c r="B32" s="292" t="s">
        <v>87</v>
      </c>
      <c r="C32" s="158">
        <v>1500000</v>
      </c>
      <c r="D32" s="65"/>
      <c r="E32" s="216"/>
      <c r="F32" s="69"/>
      <c r="G32" s="70"/>
      <c r="H32" s="360"/>
    </row>
    <row r="33" spans="1:8" x14ac:dyDescent="0.2">
      <c r="A33" s="67"/>
      <c r="B33" s="292" t="s">
        <v>739</v>
      </c>
      <c r="C33" s="158">
        <v>80000</v>
      </c>
      <c r="D33" s="65"/>
      <c r="E33" s="216"/>
      <c r="F33" s="83" t="s">
        <v>740</v>
      </c>
      <c r="H33" s="138">
        <v>7310000</v>
      </c>
    </row>
    <row r="34" spans="1:8" x14ac:dyDescent="0.2">
      <c r="A34" s="67"/>
      <c r="B34" s="260" t="s">
        <v>983</v>
      </c>
      <c r="C34" s="149">
        <v>100000</v>
      </c>
      <c r="D34" s="65"/>
      <c r="E34" s="216"/>
      <c r="F34" s="69"/>
      <c r="G34" s="70"/>
      <c r="H34" s="360"/>
    </row>
    <row r="35" spans="1:8" ht="25.5" x14ac:dyDescent="0.2">
      <c r="A35" s="67"/>
      <c r="B35" s="260" t="s">
        <v>984</v>
      </c>
      <c r="C35" s="149">
        <v>900000</v>
      </c>
      <c r="D35" s="65"/>
      <c r="E35" s="216"/>
      <c r="F35" s="69"/>
      <c r="G35" s="70"/>
      <c r="H35" s="360"/>
    </row>
    <row r="36" spans="1:8" x14ac:dyDescent="0.2">
      <c r="A36" s="67"/>
      <c r="B36" s="260" t="s">
        <v>985</v>
      </c>
      <c r="C36" s="149">
        <v>2000000</v>
      </c>
      <c r="D36" s="65"/>
      <c r="E36" s="216"/>
      <c r="F36" s="69"/>
      <c r="G36" s="70"/>
      <c r="H36" s="360"/>
    </row>
    <row r="37" spans="1:8" x14ac:dyDescent="0.2">
      <c r="A37" s="67"/>
      <c r="B37" s="151" t="s">
        <v>986</v>
      </c>
      <c r="C37" s="150">
        <v>150000</v>
      </c>
      <c r="D37" s="65"/>
      <c r="E37" s="216"/>
      <c r="F37" s="69"/>
      <c r="G37" s="70"/>
      <c r="H37" s="360"/>
    </row>
    <row r="38" spans="1:8" x14ac:dyDescent="0.2">
      <c r="A38" s="67"/>
      <c r="B38" s="260" t="s">
        <v>987</v>
      </c>
      <c r="C38" s="150">
        <v>100000</v>
      </c>
      <c r="D38" s="65"/>
      <c r="E38" s="216"/>
      <c r="F38" s="69"/>
      <c r="G38" s="70"/>
      <c r="H38" s="360"/>
    </row>
    <row r="39" spans="1:8" x14ac:dyDescent="0.2">
      <c r="A39" s="67"/>
      <c r="B39" s="260" t="s">
        <v>988</v>
      </c>
      <c r="C39" s="149">
        <v>80000</v>
      </c>
      <c r="D39" s="65"/>
      <c r="E39" s="216"/>
      <c r="F39" s="69"/>
      <c r="G39" s="70"/>
      <c r="H39" s="360"/>
    </row>
    <row r="40" spans="1:8" x14ac:dyDescent="0.2">
      <c r="A40" s="67"/>
      <c r="B40" s="260" t="s">
        <v>989</v>
      </c>
      <c r="C40" s="150">
        <v>130000</v>
      </c>
      <c r="D40" s="65"/>
      <c r="E40" s="216"/>
      <c r="F40" s="69"/>
      <c r="G40" s="70"/>
      <c r="H40" s="360"/>
    </row>
    <row r="41" spans="1:8" x14ac:dyDescent="0.2">
      <c r="A41" s="67"/>
      <c r="B41" s="260" t="s">
        <v>990</v>
      </c>
      <c r="C41" s="149">
        <v>400000</v>
      </c>
      <c r="D41" s="65"/>
      <c r="E41" s="216"/>
      <c r="F41" s="69"/>
      <c r="G41" s="70"/>
      <c r="H41" s="360"/>
    </row>
    <row r="42" spans="1:8" x14ac:dyDescent="0.2">
      <c r="A42" s="67"/>
      <c r="B42" s="260" t="s">
        <v>991</v>
      </c>
      <c r="C42" s="149">
        <v>200000</v>
      </c>
      <c r="D42" s="65"/>
      <c r="E42" s="216"/>
      <c r="F42" s="69"/>
      <c r="G42" s="70"/>
      <c r="H42" s="360"/>
    </row>
    <row r="43" spans="1:8" x14ac:dyDescent="0.2">
      <c r="A43" s="67"/>
      <c r="B43" s="260" t="s">
        <v>992</v>
      </c>
      <c r="C43" s="149">
        <v>70000</v>
      </c>
      <c r="D43" s="65"/>
      <c r="E43" s="216"/>
      <c r="F43" s="69"/>
      <c r="G43" s="70"/>
      <c r="H43" s="360"/>
    </row>
    <row r="44" spans="1:8" x14ac:dyDescent="0.2">
      <c r="A44" s="67"/>
      <c r="B44" s="260" t="s">
        <v>993</v>
      </c>
      <c r="C44" s="149">
        <v>150000</v>
      </c>
      <c r="D44" s="65"/>
      <c r="E44" s="216"/>
      <c r="F44" s="69"/>
      <c r="G44" s="70"/>
      <c r="H44" s="360"/>
    </row>
    <row r="45" spans="1:8" x14ac:dyDescent="0.2">
      <c r="A45" s="67"/>
      <c r="B45" s="260" t="s">
        <v>994</v>
      </c>
      <c r="C45" s="149">
        <v>4000000</v>
      </c>
      <c r="D45" s="65"/>
      <c r="E45" s="216"/>
      <c r="F45" s="69"/>
      <c r="G45" s="70"/>
      <c r="H45" s="360"/>
    </row>
    <row r="46" spans="1:8" x14ac:dyDescent="0.2">
      <c r="A46" s="67"/>
      <c r="B46" s="260" t="s">
        <v>995</v>
      </c>
      <c r="C46" s="152">
        <v>150000</v>
      </c>
      <c r="D46" s="65"/>
      <c r="E46" s="216"/>
      <c r="F46" s="69"/>
      <c r="G46" s="70"/>
      <c r="H46" s="360"/>
    </row>
    <row r="47" spans="1:8" x14ac:dyDescent="0.2">
      <c r="A47" s="67"/>
      <c r="B47" s="260" t="s">
        <v>996</v>
      </c>
      <c r="C47" s="149">
        <v>100000</v>
      </c>
      <c r="D47" s="65"/>
      <c r="E47" s="216"/>
      <c r="F47" s="69"/>
      <c r="G47" s="70"/>
      <c r="H47" s="360"/>
    </row>
    <row r="48" spans="1:8" x14ac:dyDescent="0.2">
      <c r="A48" s="67"/>
      <c r="B48" s="260" t="s">
        <v>997</v>
      </c>
      <c r="C48" s="149">
        <v>100000</v>
      </c>
      <c r="D48" s="65"/>
      <c r="E48" s="216"/>
      <c r="F48" s="69"/>
      <c r="G48" s="70"/>
      <c r="H48" s="360"/>
    </row>
    <row r="49" spans="1:8" x14ac:dyDescent="0.2">
      <c r="A49" s="67"/>
      <c r="B49" s="151" t="s">
        <v>998</v>
      </c>
      <c r="C49" s="150">
        <v>80000</v>
      </c>
      <c r="D49" s="65"/>
      <c r="E49" s="216"/>
      <c r="F49" s="69"/>
      <c r="G49" s="70"/>
      <c r="H49" s="360"/>
    </row>
    <row r="50" spans="1:8" x14ac:dyDescent="0.2">
      <c r="A50" s="67"/>
      <c r="B50" s="260" t="s">
        <v>999</v>
      </c>
      <c r="C50" s="150">
        <v>50000</v>
      </c>
      <c r="D50" s="65"/>
      <c r="E50" s="216"/>
      <c r="F50" s="69"/>
      <c r="G50" s="70"/>
      <c r="H50" s="360"/>
    </row>
    <row r="51" spans="1:8" x14ac:dyDescent="0.2">
      <c r="A51" s="67"/>
      <c r="B51" s="260" t="s">
        <v>1000</v>
      </c>
      <c r="C51" s="150">
        <v>500000</v>
      </c>
      <c r="D51" s="65"/>
      <c r="E51" s="216"/>
      <c r="F51" s="69"/>
      <c r="G51" s="70"/>
      <c r="H51" s="360"/>
    </row>
    <row r="52" spans="1:8" x14ac:dyDescent="0.2">
      <c r="A52" s="67"/>
      <c r="B52" s="260" t="s">
        <v>990</v>
      </c>
      <c r="C52" s="150">
        <v>200000</v>
      </c>
      <c r="D52" s="65"/>
      <c r="E52" s="216"/>
      <c r="F52" s="69"/>
      <c r="G52" s="70"/>
      <c r="H52" s="360"/>
    </row>
    <row r="53" spans="1:8" x14ac:dyDescent="0.2">
      <c r="A53" s="67"/>
      <c r="B53" s="260" t="s">
        <v>1001</v>
      </c>
      <c r="C53" s="149">
        <v>80000</v>
      </c>
      <c r="D53" s="65"/>
      <c r="E53" s="216"/>
      <c r="F53" s="69"/>
      <c r="G53" s="70"/>
      <c r="H53" s="360"/>
    </row>
    <row r="54" spans="1:8" x14ac:dyDescent="0.2">
      <c r="A54" s="67"/>
      <c r="B54" s="260" t="s">
        <v>1002</v>
      </c>
      <c r="C54" s="149">
        <v>100000</v>
      </c>
      <c r="D54" s="65"/>
      <c r="E54" s="216"/>
      <c r="F54" s="69"/>
      <c r="G54" s="70"/>
      <c r="H54" s="360"/>
    </row>
    <row r="55" spans="1:8" x14ac:dyDescent="0.2">
      <c r="A55" s="67"/>
      <c r="B55" s="260" t="s">
        <v>1003</v>
      </c>
      <c r="C55" s="150">
        <v>120000</v>
      </c>
      <c r="D55" s="65"/>
      <c r="E55" s="216"/>
      <c r="F55" s="69"/>
      <c r="G55" s="70"/>
      <c r="H55" s="360"/>
    </row>
    <row r="56" spans="1:8" x14ac:dyDescent="0.2">
      <c r="A56" s="67"/>
      <c r="B56" s="260" t="s">
        <v>1004</v>
      </c>
      <c r="C56" s="150">
        <v>150000</v>
      </c>
      <c r="D56" s="65"/>
      <c r="E56" s="216"/>
      <c r="F56" s="69"/>
      <c r="G56" s="70"/>
      <c r="H56" s="360"/>
    </row>
    <row r="57" spans="1:8" x14ac:dyDescent="0.2">
      <c r="A57" s="67"/>
      <c r="B57" s="302" t="s">
        <v>1005</v>
      </c>
      <c r="C57" s="150">
        <v>550000</v>
      </c>
      <c r="D57" s="65"/>
      <c r="E57" s="216"/>
      <c r="F57" s="69"/>
      <c r="G57" s="70"/>
      <c r="H57" s="360"/>
    </row>
    <row r="58" spans="1:8" x14ac:dyDescent="0.2">
      <c r="A58" s="67"/>
      <c r="B58" s="260" t="s">
        <v>1006</v>
      </c>
      <c r="C58" s="149">
        <v>1000000</v>
      </c>
      <c r="D58" s="65"/>
      <c r="E58" s="216"/>
      <c r="F58" s="69"/>
      <c r="G58" s="70"/>
      <c r="H58" s="360"/>
    </row>
    <row r="59" spans="1:8" x14ac:dyDescent="0.2">
      <c r="A59" s="67"/>
      <c r="B59" s="260" t="s">
        <v>1007</v>
      </c>
      <c r="C59" s="149">
        <v>1000000</v>
      </c>
      <c r="D59" s="65"/>
      <c r="E59" s="216"/>
      <c r="F59" s="69"/>
      <c r="G59" s="70"/>
      <c r="H59" s="360"/>
    </row>
    <row r="60" spans="1:8" x14ac:dyDescent="0.2">
      <c r="A60" s="67"/>
      <c r="B60" s="260" t="s">
        <v>1008</v>
      </c>
      <c r="C60" s="149">
        <v>1000000</v>
      </c>
      <c r="D60" s="65"/>
      <c r="E60" s="216"/>
      <c r="F60" s="69"/>
      <c r="G60" s="70"/>
      <c r="H60" s="360"/>
    </row>
    <row r="61" spans="1:8" x14ac:dyDescent="0.2">
      <c r="A61" s="67"/>
      <c r="B61" s="260" t="s">
        <v>1009</v>
      </c>
      <c r="C61" s="149">
        <v>200000</v>
      </c>
      <c r="D61" s="65"/>
      <c r="E61" s="216"/>
      <c r="F61" s="69"/>
      <c r="G61" s="70"/>
      <c r="H61" s="360"/>
    </row>
    <row r="62" spans="1:8" x14ac:dyDescent="0.2">
      <c r="A62" s="67"/>
      <c r="B62" s="260" t="s">
        <v>1010</v>
      </c>
      <c r="C62" s="152">
        <v>80000</v>
      </c>
      <c r="D62" s="65"/>
      <c r="E62" s="216"/>
      <c r="F62" s="69"/>
      <c r="G62" s="70"/>
      <c r="H62" s="360"/>
    </row>
    <row r="63" spans="1:8" x14ac:dyDescent="0.2">
      <c r="A63" s="67"/>
      <c r="B63" s="260" t="s">
        <v>1011</v>
      </c>
      <c r="C63" s="149">
        <v>150000</v>
      </c>
      <c r="D63" s="65"/>
      <c r="E63" s="216"/>
      <c r="F63" s="69"/>
      <c r="G63" s="70"/>
      <c r="H63" s="360"/>
    </row>
    <row r="64" spans="1:8" x14ac:dyDescent="0.2">
      <c r="A64" s="67"/>
      <c r="B64" s="260" t="s">
        <v>1012</v>
      </c>
      <c r="C64" s="150">
        <v>400000</v>
      </c>
      <c r="D64" s="65"/>
      <c r="E64" s="216"/>
      <c r="F64" s="69"/>
      <c r="G64" s="70"/>
      <c r="H64" s="360"/>
    </row>
    <row r="65" spans="1:9" x14ac:dyDescent="0.2">
      <c r="A65" s="67"/>
      <c r="B65" s="260" t="s">
        <v>1013</v>
      </c>
      <c r="C65" s="149">
        <v>500000</v>
      </c>
      <c r="D65" s="65"/>
      <c r="E65" s="301"/>
      <c r="F65" s="69"/>
      <c r="G65" s="70"/>
      <c r="H65" s="360"/>
    </row>
    <row r="66" spans="1:9" x14ac:dyDescent="0.2">
      <c r="A66" s="67"/>
      <c r="B66" s="260" t="s">
        <v>1014</v>
      </c>
      <c r="C66" s="150">
        <v>1000000</v>
      </c>
      <c r="D66" s="1"/>
      <c r="E66" s="217"/>
      <c r="F66" s="69"/>
      <c r="G66" s="70"/>
      <c r="H66" s="360"/>
    </row>
    <row r="67" spans="1:9" x14ac:dyDescent="0.2">
      <c r="A67" s="53"/>
      <c r="B67" s="260" t="s">
        <v>1015</v>
      </c>
      <c r="C67" s="150">
        <v>250000</v>
      </c>
      <c r="D67" s="1"/>
      <c r="E67" s="217"/>
      <c r="F67" s="69"/>
      <c r="G67" s="70"/>
      <c r="H67" s="360"/>
    </row>
    <row r="68" spans="1:9" ht="13.5" thickBot="1" x14ac:dyDescent="0.25">
      <c r="A68" s="53"/>
      <c r="B68" s="260" t="s">
        <v>1016</v>
      </c>
      <c r="C68" s="149">
        <v>200000</v>
      </c>
      <c r="D68" s="57"/>
      <c r="E68" s="227"/>
    </row>
    <row r="69" spans="1:9" s="2" customFormat="1" ht="13.5" thickTop="1" x14ac:dyDescent="0.2">
      <c r="A69" s="58" t="s">
        <v>35</v>
      </c>
      <c r="B69" s="151" t="s">
        <v>1017</v>
      </c>
      <c r="C69" s="149">
        <v>500000</v>
      </c>
      <c r="D69" s="61"/>
      <c r="E69" s="234"/>
      <c r="G69" s="62"/>
      <c r="H69" s="359"/>
      <c r="I69" s="63"/>
    </row>
    <row r="70" spans="1:9" x14ac:dyDescent="0.2">
      <c r="A70" s="67"/>
      <c r="B70" s="260" t="s">
        <v>1018</v>
      </c>
      <c r="C70" s="149">
        <v>1800000</v>
      </c>
      <c r="D70" s="65"/>
      <c r="E70" s="216"/>
      <c r="F70" s="69"/>
      <c r="G70" s="70"/>
      <c r="H70" s="360"/>
    </row>
    <row r="71" spans="1:9" ht="13.5" thickBot="1" x14ac:dyDescent="0.25">
      <c r="A71" s="67"/>
      <c r="B71" s="466" t="s">
        <v>1019</v>
      </c>
      <c r="C71" s="465">
        <v>100000</v>
      </c>
      <c r="D71" s="65"/>
      <c r="E71" s="218"/>
      <c r="F71" s="69"/>
      <c r="G71" s="70"/>
      <c r="H71" s="360"/>
    </row>
    <row r="72" spans="1:9" ht="13.5" thickTop="1" x14ac:dyDescent="0.2">
      <c r="A72" s="53"/>
      <c r="B72" s="468"/>
      <c r="C72" s="469"/>
      <c r="D72" s="1"/>
      <c r="E72" s="470"/>
      <c r="F72" s="69"/>
      <c r="G72" s="70"/>
      <c r="H72" s="360"/>
    </row>
    <row r="73" spans="1:9" ht="17.25" thickBot="1" x14ac:dyDescent="0.3">
      <c r="A73" s="53"/>
      <c r="B73" s="55"/>
      <c r="C73" s="56"/>
      <c r="D73" s="57"/>
      <c r="E73" s="495" t="s">
        <v>34</v>
      </c>
    </row>
    <row r="74" spans="1:9" s="2" customFormat="1" ht="13.5" thickTop="1" thickBot="1" x14ac:dyDescent="0.25">
      <c r="A74" s="58" t="s">
        <v>35</v>
      </c>
      <c r="B74" s="59" t="s">
        <v>36</v>
      </c>
      <c r="C74" s="179" t="s">
        <v>188</v>
      </c>
      <c r="D74" s="61"/>
      <c r="E74" s="219" t="s">
        <v>214</v>
      </c>
      <c r="G74" s="62"/>
      <c r="H74" s="359"/>
      <c r="I74" s="63"/>
    </row>
    <row r="75" spans="1:9" ht="13.5" thickTop="1" x14ac:dyDescent="0.2">
      <c r="A75" s="67"/>
      <c r="B75" s="260" t="s">
        <v>1020</v>
      </c>
      <c r="C75" s="149">
        <v>98646</v>
      </c>
      <c r="D75" s="65"/>
      <c r="E75" s="216"/>
      <c r="F75" s="69"/>
      <c r="G75" s="70"/>
      <c r="H75" s="360"/>
    </row>
    <row r="76" spans="1:9" x14ac:dyDescent="0.2">
      <c r="A76" s="67"/>
      <c r="B76" s="151" t="s">
        <v>1021</v>
      </c>
      <c r="C76" s="149">
        <v>180000</v>
      </c>
      <c r="D76" s="65"/>
      <c r="E76" s="217"/>
      <c r="F76" s="69"/>
      <c r="G76" s="70"/>
      <c r="H76" s="360"/>
    </row>
    <row r="77" spans="1:9" x14ac:dyDescent="0.2">
      <c r="A77" s="67"/>
      <c r="B77" s="371" t="s">
        <v>1022</v>
      </c>
      <c r="C77" s="467">
        <v>400000</v>
      </c>
      <c r="D77" s="65"/>
      <c r="E77" s="221"/>
      <c r="F77" s="69"/>
      <c r="G77" s="70"/>
      <c r="H77" s="360"/>
    </row>
    <row r="78" spans="1:9" x14ac:dyDescent="0.2">
      <c r="A78" s="67"/>
      <c r="B78" s="260" t="s">
        <v>1023</v>
      </c>
      <c r="C78" s="149">
        <v>200000</v>
      </c>
      <c r="D78" s="65"/>
      <c r="E78" s="216"/>
      <c r="F78" s="69"/>
      <c r="G78" s="70"/>
      <c r="H78" s="360"/>
    </row>
    <row r="79" spans="1:9" x14ac:dyDescent="0.2">
      <c r="A79" s="67"/>
      <c r="B79" s="260" t="s">
        <v>1024</v>
      </c>
      <c r="C79" s="150">
        <v>120000</v>
      </c>
      <c r="D79" s="65"/>
      <c r="E79" s="216"/>
      <c r="F79" s="69"/>
      <c r="G79" s="70"/>
      <c r="H79" s="360"/>
    </row>
    <row r="80" spans="1:9" x14ac:dyDescent="0.2">
      <c r="A80" s="67"/>
      <c r="B80" s="260" t="s">
        <v>1025</v>
      </c>
      <c r="C80" s="150">
        <v>193442</v>
      </c>
      <c r="D80" s="65"/>
      <c r="E80" s="216"/>
      <c r="F80" s="83"/>
      <c r="G80" s="70"/>
    </row>
    <row r="81" spans="1:8" ht="25.5" x14ac:dyDescent="0.2">
      <c r="A81" s="67"/>
      <c r="B81" s="260" t="s">
        <v>1026</v>
      </c>
      <c r="C81" s="149">
        <v>80000</v>
      </c>
      <c r="D81" s="65"/>
      <c r="E81" s="216"/>
      <c r="F81" s="69"/>
      <c r="G81" s="70"/>
      <c r="H81" s="360"/>
    </row>
    <row r="82" spans="1:8" x14ac:dyDescent="0.2">
      <c r="A82" s="67"/>
      <c r="B82" s="302" t="s">
        <v>1027</v>
      </c>
      <c r="C82" s="150">
        <v>90000</v>
      </c>
      <c r="D82" s="65"/>
      <c r="E82" s="216"/>
      <c r="F82" s="69"/>
      <c r="G82" s="70"/>
      <c r="H82" s="360"/>
    </row>
    <row r="83" spans="1:8" x14ac:dyDescent="0.2">
      <c r="A83" s="67"/>
      <c r="B83" s="260" t="s">
        <v>1028</v>
      </c>
      <c r="C83" s="149">
        <v>40000</v>
      </c>
      <c r="D83" s="65"/>
      <c r="E83" s="216"/>
      <c r="F83" s="69"/>
      <c r="G83" s="70"/>
      <c r="H83" s="360"/>
    </row>
    <row r="84" spans="1:8" x14ac:dyDescent="0.2">
      <c r="A84" s="67"/>
      <c r="B84" s="273" t="s">
        <v>1029</v>
      </c>
      <c r="C84" s="150">
        <v>3000000</v>
      </c>
      <c r="D84" s="65"/>
      <c r="E84" s="216"/>
      <c r="F84" s="83" t="s">
        <v>1030</v>
      </c>
      <c r="G84" s="70"/>
      <c r="H84" s="138">
        <v>23042088</v>
      </c>
    </row>
    <row r="85" spans="1:8" x14ac:dyDescent="0.2">
      <c r="A85" s="67"/>
      <c r="B85" s="377" t="s">
        <v>1885</v>
      </c>
      <c r="C85" s="382">
        <v>80000</v>
      </c>
      <c r="D85" s="65"/>
      <c r="E85" s="216"/>
      <c r="F85" s="69"/>
      <c r="G85" s="70"/>
      <c r="H85" s="360"/>
    </row>
    <row r="86" spans="1:8" x14ac:dyDescent="0.2">
      <c r="A86" s="67"/>
      <c r="B86" s="153" t="s">
        <v>1886</v>
      </c>
      <c r="C86" s="378">
        <v>80000</v>
      </c>
      <c r="D86" s="65"/>
      <c r="E86" s="217"/>
      <c r="F86" s="69"/>
      <c r="G86" s="70"/>
      <c r="H86" s="360"/>
    </row>
    <row r="87" spans="1:8" x14ac:dyDescent="0.2">
      <c r="A87" s="67"/>
      <c r="B87" s="379" t="s">
        <v>1887</v>
      </c>
      <c r="C87" s="163">
        <v>500000</v>
      </c>
      <c r="D87" s="65"/>
      <c r="E87" s="221"/>
      <c r="F87" s="83"/>
      <c r="G87" s="70"/>
      <c r="H87" s="135"/>
    </row>
    <row r="88" spans="1:8" x14ac:dyDescent="0.2">
      <c r="A88" s="67">
        <v>10</v>
      </c>
      <c r="B88" s="379" t="s">
        <v>1888</v>
      </c>
      <c r="C88" s="163">
        <v>1500000</v>
      </c>
      <c r="D88" s="65"/>
      <c r="E88" s="216"/>
    </row>
    <row r="89" spans="1:8" x14ac:dyDescent="0.2">
      <c r="A89" s="67">
        <v>10</v>
      </c>
      <c r="B89" s="379" t="s">
        <v>1889</v>
      </c>
      <c r="C89" s="380">
        <v>80000</v>
      </c>
      <c r="D89" s="65"/>
      <c r="E89" s="216"/>
    </row>
    <row r="90" spans="1:8" x14ac:dyDescent="0.2">
      <c r="A90" s="67">
        <v>10</v>
      </c>
      <c r="B90" s="379" t="s">
        <v>1890</v>
      </c>
      <c r="C90" s="380">
        <v>400000</v>
      </c>
      <c r="D90" s="65"/>
      <c r="E90" s="216"/>
    </row>
    <row r="91" spans="1:8" x14ac:dyDescent="0.2">
      <c r="A91" s="67">
        <v>10</v>
      </c>
      <c r="B91" s="379" t="s">
        <v>1891</v>
      </c>
      <c r="C91" s="380">
        <v>150000</v>
      </c>
      <c r="D91" s="65"/>
      <c r="E91" s="216"/>
    </row>
    <row r="92" spans="1:8" x14ac:dyDescent="0.2">
      <c r="A92" s="67">
        <v>10</v>
      </c>
      <c r="B92" s="379" t="s">
        <v>1892</v>
      </c>
      <c r="C92" s="380">
        <v>90000</v>
      </c>
      <c r="D92" s="65"/>
      <c r="E92" s="216"/>
      <c r="F92" s="69"/>
      <c r="G92" s="70"/>
      <c r="H92" s="360"/>
    </row>
    <row r="93" spans="1:8" x14ac:dyDescent="0.2">
      <c r="A93" s="67">
        <v>10</v>
      </c>
      <c r="B93" s="379" t="s">
        <v>1893</v>
      </c>
      <c r="C93" s="381">
        <v>60000</v>
      </c>
      <c r="D93" s="65"/>
      <c r="E93" s="216"/>
      <c r="H93" s="135"/>
    </row>
    <row r="94" spans="1:8" x14ac:dyDescent="0.2">
      <c r="A94" s="67">
        <v>10</v>
      </c>
      <c r="B94" s="379" t="s">
        <v>1894</v>
      </c>
      <c r="C94" s="380">
        <v>194000</v>
      </c>
      <c r="D94" s="65"/>
      <c r="E94" s="216"/>
    </row>
    <row r="95" spans="1:8" x14ac:dyDescent="0.2">
      <c r="A95" s="67">
        <v>10</v>
      </c>
      <c r="B95" s="379" t="s">
        <v>1895</v>
      </c>
      <c r="C95" s="381">
        <v>200000</v>
      </c>
      <c r="D95" s="65"/>
      <c r="E95" s="216"/>
      <c r="F95" s="83" t="s">
        <v>1896</v>
      </c>
      <c r="H95" s="138">
        <v>3334000</v>
      </c>
    </row>
    <row r="96" spans="1:8" x14ac:dyDescent="0.2">
      <c r="A96" s="67">
        <v>10</v>
      </c>
      <c r="B96" s="408" t="s">
        <v>861</v>
      </c>
      <c r="C96" s="383">
        <v>100000</v>
      </c>
      <c r="D96" s="65"/>
      <c r="E96" s="216"/>
    </row>
    <row r="97" spans="1:8" x14ac:dyDescent="0.2">
      <c r="A97" s="67">
        <v>10</v>
      </c>
      <c r="B97" s="409" t="s">
        <v>1977</v>
      </c>
      <c r="C97" s="154">
        <v>200000</v>
      </c>
      <c r="D97" s="65"/>
      <c r="E97" s="216"/>
      <c r="F97" s="83" t="s">
        <v>1978</v>
      </c>
      <c r="H97" s="138">
        <v>300000</v>
      </c>
    </row>
    <row r="98" spans="1:8" x14ac:dyDescent="0.2">
      <c r="A98" s="67">
        <v>10</v>
      </c>
      <c r="B98" s="419" t="s">
        <v>1991</v>
      </c>
      <c r="C98" s="154">
        <v>100000</v>
      </c>
      <c r="D98" s="65"/>
      <c r="E98" s="216"/>
    </row>
    <row r="99" spans="1:8" x14ac:dyDescent="0.2">
      <c r="A99" s="67">
        <v>10</v>
      </c>
      <c r="B99" s="419" t="s">
        <v>1992</v>
      </c>
      <c r="C99" s="154">
        <v>70000</v>
      </c>
      <c r="D99" s="65"/>
      <c r="E99" s="216"/>
    </row>
    <row r="100" spans="1:8" x14ac:dyDescent="0.2">
      <c r="A100" s="67">
        <v>10</v>
      </c>
      <c r="B100" s="419" t="s">
        <v>1993</v>
      </c>
      <c r="C100" s="154">
        <v>150000</v>
      </c>
      <c r="D100" s="65"/>
      <c r="E100" s="216"/>
    </row>
    <row r="101" spans="1:8" x14ac:dyDescent="0.2">
      <c r="A101" s="67">
        <v>10</v>
      </c>
      <c r="B101" s="419" t="s">
        <v>1994</v>
      </c>
      <c r="C101" s="154">
        <v>100000</v>
      </c>
      <c r="D101" s="65"/>
      <c r="E101" s="216"/>
    </row>
    <row r="102" spans="1:8" x14ac:dyDescent="0.2">
      <c r="A102" s="67"/>
      <c r="B102" s="419" t="s">
        <v>1995</v>
      </c>
      <c r="C102" s="154">
        <v>750000</v>
      </c>
      <c r="D102" s="65"/>
      <c r="E102" s="216"/>
    </row>
    <row r="103" spans="1:8" x14ac:dyDescent="0.2">
      <c r="A103" s="67"/>
      <c r="B103" s="419" t="s">
        <v>1996</v>
      </c>
      <c r="C103" s="154">
        <v>70000</v>
      </c>
      <c r="D103" s="65"/>
      <c r="E103" s="216"/>
    </row>
    <row r="104" spans="1:8" x14ac:dyDescent="0.2">
      <c r="A104" s="67"/>
      <c r="B104" s="419" t="s">
        <v>1997</v>
      </c>
      <c r="C104" s="154">
        <v>150000</v>
      </c>
      <c r="D104" s="65"/>
      <c r="E104" s="216"/>
    </row>
    <row r="105" spans="1:8" x14ac:dyDescent="0.2">
      <c r="A105" s="67"/>
      <c r="B105" s="551" t="s">
        <v>1998</v>
      </c>
      <c r="C105" s="553">
        <v>2000000</v>
      </c>
      <c r="D105" s="65"/>
      <c r="E105" s="216"/>
    </row>
    <row r="106" spans="1:8" x14ac:dyDescent="0.2">
      <c r="A106" s="67"/>
      <c r="B106" s="552"/>
      <c r="C106" s="554"/>
      <c r="D106" s="65"/>
      <c r="E106" s="216"/>
    </row>
    <row r="107" spans="1:8" x14ac:dyDescent="0.2">
      <c r="A107" s="67"/>
      <c r="B107" s="419" t="s">
        <v>1999</v>
      </c>
      <c r="C107" s="154">
        <v>100000</v>
      </c>
      <c r="D107" s="65"/>
      <c r="E107" s="216"/>
    </row>
    <row r="108" spans="1:8" x14ac:dyDescent="0.2">
      <c r="A108" s="67"/>
      <c r="B108" s="419" t="s">
        <v>2000</v>
      </c>
      <c r="C108" s="154">
        <v>2000000</v>
      </c>
      <c r="D108" s="65"/>
      <c r="E108" s="216"/>
    </row>
    <row r="109" spans="1:8" x14ac:dyDescent="0.2">
      <c r="A109" s="67"/>
      <c r="B109" s="419" t="s">
        <v>2001</v>
      </c>
      <c r="C109" s="154">
        <v>150000</v>
      </c>
      <c r="D109" s="65"/>
      <c r="E109" s="216"/>
    </row>
    <row r="110" spans="1:8" x14ac:dyDescent="0.2">
      <c r="A110" s="67"/>
      <c r="B110" s="419" t="s">
        <v>2002</v>
      </c>
      <c r="C110" s="154">
        <v>200000</v>
      </c>
      <c r="D110" s="65"/>
      <c r="E110" s="216"/>
    </row>
    <row r="111" spans="1:8" x14ac:dyDescent="0.2">
      <c r="A111" s="67"/>
      <c r="B111" s="419" t="s">
        <v>2003</v>
      </c>
      <c r="C111" s="154">
        <v>650000</v>
      </c>
      <c r="D111" s="65"/>
      <c r="E111" s="216"/>
    </row>
    <row r="112" spans="1:8" x14ac:dyDescent="0.2">
      <c r="A112" s="67"/>
      <c r="B112" s="419" t="s">
        <v>2004</v>
      </c>
      <c r="C112" s="154">
        <v>350000</v>
      </c>
      <c r="D112" s="65"/>
      <c r="E112" s="216"/>
    </row>
    <row r="113" spans="1:5" x14ac:dyDescent="0.2">
      <c r="A113" s="67"/>
      <c r="B113" s="419" t="s">
        <v>2005</v>
      </c>
      <c r="C113" s="154">
        <v>180000</v>
      </c>
      <c r="D113" s="65"/>
      <c r="E113" s="216"/>
    </row>
    <row r="114" spans="1:5" x14ac:dyDescent="0.2">
      <c r="A114" s="67"/>
      <c r="B114" s="419" t="s">
        <v>2006</v>
      </c>
      <c r="C114" s="154">
        <v>200000</v>
      </c>
      <c r="D114" s="65"/>
      <c r="E114" s="216"/>
    </row>
    <row r="115" spans="1:5" x14ac:dyDescent="0.2">
      <c r="A115" s="67"/>
      <c r="B115" s="419" t="s">
        <v>2007</v>
      </c>
      <c r="C115" s="154">
        <v>180000</v>
      </c>
      <c r="D115" s="65"/>
      <c r="E115" s="216"/>
    </row>
    <row r="116" spans="1:5" x14ac:dyDescent="0.2">
      <c r="A116" s="67"/>
      <c r="B116" s="419" t="s">
        <v>2008</v>
      </c>
      <c r="C116" s="154">
        <v>850000</v>
      </c>
      <c r="D116" s="65"/>
      <c r="E116" s="216"/>
    </row>
    <row r="117" spans="1:5" x14ac:dyDescent="0.2">
      <c r="A117" s="67"/>
      <c r="B117" s="419" t="s">
        <v>2009</v>
      </c>
      <c r="C117" s="154">
        <v>80000</v>
      </c>
      <c r="D117" s="65"/>
      <c r="E117" s="216"/>
    </row>
    <row r="118" spans="1:5" x14ac:dyDescent="0.2">
      <c r="A118" s="67"/>
      <c r="B118" s="419" t="s">
        <v>2010</v>
      </c>
      <c r="C118" s="154">
        <v>80000</v>
      </c>
      <c r="D118" s="65"/>
      <c r="E118" s="216"/>
    </row>
    <row r="119" spans="1:5" x14ac:dyDescent="0.2">
      <c r="A119" s="67"/>
      <c r="B119" s="419" t="s">
        <v>1999</v>
      </c>
      <c r="C119" s="154">
        <v>100000</v>
      </c>
      <c r="D119" s="65"/>
      <c r="E119" s="216"/>
    </row>
    <row r="120" spans="1:5" x14ac:dyDescent="0.2">
      <c r="A120" s="67"/>
      <c r="B120" s="419" t="s">
        <v>2011</v>
      </c>
      <c r="C120" s="154">
        <v>300000</v>
      </c>
      <c r="D120" s="65"/>
      <c r="E120" s="216"/>
    </row>
    <row r="121" spans="1:5" x14ac:dyDescent="0.2">
      <c r="A121" s="67"/>
      <c r="B121" s="419" t="s">
        <v>2012</v>
      </c>
      <c r="C121" s="154">
        <v>200000</v>
      </c>
      <c r="D121" s="65"/>
      <c r="E121" s="216"/>
    </row>
    <row r="122" spans="1:5" x14ac:dyDescent="0.2">
      <c r="A122" s="67"/>
      <c r="B122" s="419" t="s">
        <v>2013</v>
      </c>
      <c r="C122" s="154">
        <v>100000</v>
      </c>
      <c r="D122" s="65"/>
      <c r="E122" s="216"/>
    </row>
    <row r="123" spans="1:5" x14ac:dyDescent="0.2">
      <c r="A123" s="67"/>
      <c r="B123" s="419" t="s">
        <v>2014</v>
      </c>
      <c r="C123" s="154">
        <v>50000</v>
      </c>
      <c r="D123" s="65"/>
      <c r="E123" s="216"/>
    </row>
    <row r="124" spans="1:5" x14ac:dyDescent="0.2">
      <c r="A124" s="67"/>
      <c r="B124" s="419" t="s">
        <v>2015</v>
      </c>
      <c r="C124" s="154">
        <v>250000</v>
      </c>
      <c r="D124" s="65"/>
      <c r="E124" s="216"/>
    </row>
    <row r="125" spans="1:5" x14ac:dyDescent="0.2">
      <c r="A125" s="67"/>
      <c r="B125" s="419" t="s">
        <v>2016</v>
      </c>
      <c r="C125" s="154">
        <v>150000</v>
      </c>
      <c r="D125" s="65"/>
      <c r="E125" s="216"/>
    </row>
    <row r="126" spans="1:5" x14ac:dyDescent="0.2">
      <c r="A126" s="67"/>
      <c r="B126" s="419" t="s">
        <v>2017</v>
      </c>
      <c r="C126" s="154">
        <v>350000</v>
      </c>
      <c r="D126" s="65"/>
      <c r="E126" s="216"/>
    </row>
    <row r="127" spans="1:5" x14ac:dyDescent="0.2">
      <c r="A127" s="67"/>
      <c r="B127" s="419" t="s">
        <v>2018</v>
      </c>
      <c r="C127" s="154">
        <v>100000</v>
      </c>
      <c r="D127" s="65"/>
      <c r="E127" s="216"/>
    </row>
    <row r="128" spans="1:5" x14ac:dyDescent="0.2">
      <c r="A128" s="67"/>
      <c r="B128" s="551" t="s">
        <v>2019</v>
      </c>
      <c r="C128" s="553">
        <v>150000</v>
      </c>
      <c r="D128" s="65"/>
      <c r="E128" s="216"/>
    </row>
    <row r="129" spans="1:8" x14ac:dyDescent="0.2">
      <c r="A129" s="67"/>
      <c r="B129" s="552"/>
      <c r="C129" s="554"/>
      <c r="D129" s="65"/>
      <c r="E129" s="216"/>
    </row>
    <row r="130" spans="1:8" x14ac:dyDescent="0.2">
      <c r="A130" s="67"/>
      <c r="B130" s="419" t="s">
        <v>2020</v>
      </c>
      <c r="C130" s="154">
        <v>100000</v>
      </c>
      <c r="D130" s="65"/>
      <c r="E130" s="216"/>
    </row>
    <row r="131" spans="1:8" x14ac:dyDescent="0.2">
      <c r="A131" s="67"/>
      <c r="B131" s="419" t="s">
        <v>2021</v>
      </c>
      <c r="C131" s="154">
        <v>50000</v>
      </c>
      <c r="D131" s="65"/>
      <c r="E131" s="216"/>
    </row>
    <row r="132" spans="1:8" x14ac:dyDescent="0.2">
      <c r="A132" s="67"/>
      <c r="B132" s="419" t="s">
        <v>2022</v>
      </c>
      <c r="C132" s="154">
        <v>880000</v>
      </c>
      <c r="D132" s="65"/>
      <c r="E132" s="216"/>
    </row>
    <row r="133" spans="1:8" x14ac:dyDescent="0.2">
      <c r="A133" s="67"/>
      <c r="B133" s="419" t="s">
        <v>2023</v>
      </c>
      <c r="C133" s="154">
        <v>500000</v>
      </c>
      <c r="D133" s="65"/>
      <c r="E133" s="216"/>
    </row>
    <row r="134" spans="1:8" x14ac:dyDescent="0.2">
      <c r="A134" s="67"/>
      <c r="B134" s="419" t="s">
        <v>2024</v>
      </c>
      <c r="C134" s="154">
        <v>80000</v>
      </c>
      <c r="D134" s="65"/>
      <c r="E134" s="216"/>
    </row>
    <row r="135" spans="1:8" x14ac:dyDescent="0.2">
      <c r="A135" s="67"/>
      <c r="B135" s="419" t="s">
        <v>2025</v>
      </c>
      <c r="C135" s="154">
        <v>100000</v>
      </c>
      <c r="D135" s="65"/>
      <c r="E135" s="216"/>
    </row>
    <row r="136" spans="1:8" x14ac:dyDescent="0.2">
      <c r="A136" s="67"/>
      <c r="B136" s="419" t="s">
        <v>2026</v>
      </c>
      <c r="C136" s="154">
        <v>500000</v>
      </c>
      <c r="D136" s="65"/>
      <c r="E136" s="216"/>
    </row>
    <row r="137" spans="1:8" x14ac:dyDescent="0.2">
      <c r="A137" s="67"/>
      <c r="B137" s="419" t="s">
        <v>2027</v>
      </c>
      <c r="C137" s="154">
        <v>50000</v>
      </c>
      <c r="D137" s="65"/>
      <c r="E137" s="216"/>
    </row>
    <row r="138" spans="1:8" x14ac:dyDescent="0.2">
      <c r="A138" s="67"/>
      <c r="B138" s="419" t="s">
        <v>2028</v>
      </c>
      <c r="C138" s="154">
        <v>100000</v>
      </c>
      <c r="D138" s="65"/>
      <c r="E138" s="216"/>
    </row>
    <row r="139" spans="1:8" x14ac:dyDescent="0.2">
      <c r="A139" s="67"/>
      <c r="B139" s="419" t="s">
        <v>2029</v>
      </c>
      <c r="C139" s="154">
        <v>650000</v>
      </c>
      <c r="D139" s="65"/>
      <c r="E139" s="216"/>
    </row>
    <row r="140" spans="1:8" x14ac:dyDescent="0.2">
      <c r="A140" s="67"/>
      <c r="B140" s="419" t="s">
        <v>2030</v>
      </c>
      <c r="C140" s="154">
        <v>300000</v>
      </c>
      <c r="D140" s="65"/>
      <c r="E140" s="216"/>
    </row>
    <row r="141" spans="1:8" x14ac:dyDescent="0.2">
      <c r="A141" s="67"/>
      <c r="B141" s="419" t="s">
        <v>2031</v>
      </c>
      <c r="C141" s="154">
        <v>200000</v>
      </c>
      <c r="D141" s="65"/>
      <c r="E141" s="216"/>
    </row>
    <row r="142" spans="1:8" x14ac:dyDescent="0.2">
      <c r="A142" s="67"/>
      <c r="B142" s="419" t="s">
        <v>2032</v>
      </c>
      <c r="C142" s="154">
        <v>450000</v>
      </c>
      <c r="D142" s="65"/>
      <c r="E142" s="216"/>
    </row>
    <row r="143" spans="1:8" x14ac:dyDescent="0.2">
      <c r="A143" s="67"/>
      <c r="B143" s="419" t="s">
        <v>2033</v>
      </c>
      <c r="C143" s="154">
        <v>100000</v>
      </c>
      <c r="D143" s="65"/>
      <c r="E143" s="216"/>
      <c r="F143" s="83" t="s">
        <v>2034</v>
      </c>
      <c r="H143" s="138">
        <v>14220000</v>
      </c>
    </row>
    <row r="144" spans="1:8" x14ac:dyDescent="0.2">
      <c r="A144" s="67"/>
      <c r="B144" s="148" t="s">
        <v>2458</v>
      </c>
      <c r="C144" s="140">
        <v>320000</v>
      </c>
      <c r="D144" s="65"/>
      <c r="E144" s="216"/>
    </row>
    <row r="145" spans="1:9" ht="13.5" thickBot="1" x14ac:dyDescent="0.25">
      <c r="A145" s="67"/>
      <c r="B145" s="172" t="s">
        <v>2459</v>
      </c>
      <c r="C145" s="142">
        <v>150000</v>
      </c>
      <c r="D145" s="65"/>
      <c r="E145" s="218"/>
    </row>
    <row r="146" spans="1:9" ht="18" thickTop="1" thickBot="1" x14ac:dyDescent="0.3">
      <c r="A146" s="53"/>
      <c r="B146" s="55"/>
      <c r="C146" s="56"/>
      <c r="D146" s="57"/>
      <c r="E146" s="495" t="s">
        <v>34</v>
      </c>
    </row>
    <row r="147" spans="1:9" s="2" customFormat="1" ht="13.5" thickTop="1" thickBot="1" x14ac:dyDescent="0.25">
      <c r="A147" s="58" t="s">
        <v>35</v>
      </c>
      <c r="B147" s="59" t="s">
        <v>36</v>
      </c>
      <c r="C147" s="179" t="s">
        <v>188</v>
      </c>
      <c r="D147" s="61"/>
      <c r="E147" s="219" t="s">
        <v>214</v>
      </c>
      <c r="G147" s="62"/>
      <c r="H147" s="359"/>
      <c r="I147" s="63"/>
    </row>
    <row r="148" spans="1:9" ht="13.5" thickTop="1" x14ac:dyDescent="0.2">
      <c r="A148" s="67"/>
      <c r="B148" s="430" t="s">
        <v>2460</v>
      </c>
      <c r="C148" s="141">
        <v>150000</v>
      </c>
      <c r="D148" s="65"/>
      <c r="E148" s="216"/>
    </row>
    <row r="149" spans="1:9" ht="13.5" thickBot="1" x14ac:dyDescent="0.25">
      <c r="A149" s="67"/>
      <c r="B149" s="148" t="s">
        <v>2461</v>
      </c>
      <c r="C149" s="140">
        <v>150000</v>
      </c>
      <c r="D149" s="65"/>
      <c r="E149" s="216"/>
      <c r="F149" s="83" t="s">
        <v>2462</v>
      </c>
      <c r="H149" s="138">
        <v>770000</v>
      </c>
    </row>
    <row r="150" spans="1:9" ht="21" customHeight="1" thickTop="1" thickBot="1" x14ac:dyDescent="0.25">
      <c r="A150" s="67"/>
      <c r="B150" s="75" t="s">
        <v>39</v>
      </c>
      <c r="C150" s="126">
        <f>SUM(C9:C71,C75:C145,C148:C149)</f>
        <v>52486088</v>
      </c>
      <c r="D150" s="192"/>
      <c r="E150" s="126">
        <f>E12+E17</f>
        <v>7937</v>
      </c>
      <c r="G150" s="71"/>
    </row>
    <row r="151" spans="1:9" ht="13.5" thickTop="1" x14ac:dyDescent="0.2">
      <c r="A151" s="77"/>
      <c r="B151" s="23"/>
      <c r="C151" s="78"/>
      <c r="D151" s="1"/>
      <c r="E151" s="470"/>
      <c r="G151" s="6"/>
      <c r="H151" s="135"/>
    </row>
    <row r="152" spans="1:9" x14ac:dyDescent="0.2">
      <c r="A152" s="53"/>
      <c r="B152" s="23"/>
      <c r="C152" s="78"/>
      <c r="D152" s="1"/>
      <c r="E152" s="470"/>
      <c r="G152" s="6"/>
      <c r="H152" s="135"/>
    </row>
    <row r="153" spans="1:9" ht="12" customHeight="1" x14ac:dyDescent="0.2">
      <c r="A153" s="53"/>
      <c r="B153" s="23"/>
      <c r="C153" s="78"/>
      <c r="D153" s="1"/>
      <c r="E153" s="470"/>
      <c r="G153" s="6"/>
      <c r="H153" s="135"/>
    </row>
    <row r="154" spans="1:9" ht="15.75" x14ac:dyDescent="0.25">
      <c r="A154" s="79"/>
      <c r="B154" s="20" t="s">
        <v>225</v>
      </c>
      <c r="C154" s="7"/>
      <c r="D154" s="1"/>
      <c r="E154" s="470"/>
    </row>
    <row r="155" spans="1:9" ht="16.5" thickBot="1" x14ac:dyDescent="0.3">
      <c r="A155" s="79"/>
      <c r="B155" s="1"/>
      <c r="C155" s="56"/>
      <c r="D155" s="57"/>
      <c r="E155" s="495" t="s">
        <v>34</v>
      </c>
    </row>
    <row r="156" spans="1:9" ht="17.25" thickTop="1" thickBot="1" x14ac:dyDescent="0.3">
      <c r="A156" s="79"/>
      <c r="B156" s="59" t="s">
        <v>36</v>
      </c>
      <c r="C156" s="179" t="s">
        <v>37</v>
      </c>
      <c r="D156" s="61"/>
      <c r="E156" s="223" t="s">
        <v>214</v>
      </c>
    </row>
    <row r="157" spans="1:9" ht="13.5" thickTop="1" x14ac:dyDescent="0.2">
      <c r="A157" s="66">
        <v>0</v>
      </c>
      <c r="B157" s="295" t="s">
        <v>224</v>
      </c>
      <c r="C157" s="156">
        <v>15000</v>
      </c>
      <c r="D157" s="65"/>
      <c r="E157" s="221"/>
      <c r="F157" s="87" t="s">
        <v>124</v>
      </c>
      <c r="H157" s="138">
        <v>15000</v>
      </c>
    </row>
    <row r="158" spans="1:9" x14ac:dyDescent="0.2">
      <c r="A158" s="66">
        <v>0</v>
      </c>
      <c r="B158" s="296" t="s">
        <v>226</v>
      </c>
      <c r="C158" s="297">
        <v>30000</v>
      </c>
      <c r="D158" s="65"/>
      <c r="E158" s="216"/>
    </row>
    <row r="159" spans="1:9" x14ac:dyDescent="0.2">
      <c r="A159" s="66">
        <v>0</v>
      </c>
      <c r="B159" s="289" t="s">
        <v>227</v>
      </c>
      <c r="C159" s="147">
        <v>30000</v>
      </c>
      <c r="D159" s="65"/>
      <c r="E159" s="216"/>
    </row>
    <row r="160" spans="1:9" x14ac:dyDescent="0.2">
      <c r="A160" s="66">
        <v>0</v>
      </c>
      <c r="B160" s="296" t="s">
        <v>228</v>
      </c>
      <c r="C160" s="297">
        <v>20000</v>
      </c>
      <c r="D160" s="65"/>
      <c r="E160" s="216"/>
      <c r="F160" s="87"/>
      <c r="G160" s="71"/>
      <c r="H160" s="135"/>
    </row>
    <row r="161" spans="1:9" x14ac:dyDescent="0.2">
      <c r="A161" s="66">
        <v>0</v>
      </c>
      <c r="B161" s="289" t="s">
        <v>229</v>
      </c>
      <c r="C161" s="147">
        <v>30000</v>
      </c>
      <c r="D161" s="65"/>
      <c r="E161" s="216"/>
    </row>
    <row r="162" spans="1:9" x14ac:dyDescent="0.2">
      <c r="A162" s="66">
        <v>0</v>
      </c>
      <c r="B162" s="296" t="s">
        <v>230</v>
      </c>
      <c r="C162" s="297">
        <v>30000</v>
      </c>
      <c r="D162" s="65"/>
      <c r="E162" s="216"/>
    </row>
    <row r="163" spans="1:9" x14ac:dyDescent="0.2">
      <c r="A163" s="66">
        <v>0</v>
      </c>
      <c r="B163" s="289" t="s">
        <v>231</v>
      </c>
      <c r="C163" s="147">
        <v>30000</v>
      </c>
      <c r="D163" s="65"/>
      <c r="E163" s="216"/>
    </row>
    <row r="164" spans="1:9" x14ac:dyDescent="0.2">
      <c r="A164" s="66">
        <v>0</v>
      </c>
      <c r="B164" s="296" t="s">
        <v>232</v>
      </c>
      <c r="C164" s="297">
        <v>20000</v>
      </c>
      <c r="D164" s="65"/>
      <c r="E164" s="216"/>
      <c r="H164" s="135"/>
      <c r="I164" s="6"/>
    </row>
    <row r="165" spans="1:9" x14ac:dyDescent="0.2">
      <c r="A165" s="66">
        <v>0</v>
      </c>
      <c r="B165" s="289" t="s">
        <v>233</v>
      </c>
      <c r="C165" s="147">
        <v>30000</v>
      </c>
      <c r="D165" s="65"/>
      <c r="E165" s="216"/>
    </row>
    <row r="166" spans="1:9" x14ac:dyDescent="0.2">
      <c r="A166" s="66">
        <v>0</v>
      </c>
      <c r="B166" s="296" t="s">
        <v>234</v>
      </c>
      <c r="C166" s="297">
        <v>20000</v>
      </c>
      <c r="D166" s="65"/>
      <c r="E166" s="216"/>
    </row>
    <row r="167" spans="1:9" x14ac:dyDescent="0.2">
      <c r="A167" s="66">
        <v>0</v>
      </c>
      <c r="B167" s="289" t="s">
        <v>235</v>
      </c>
      <c r="C167" s="147">
        <v>10000</v>
      </c>
      <c r="D167" s="65"/>
      <c r="E167" s="216"/>
    </row>
    <row r="168" spans="1:9" x14ac:dyDescent="0.2">
      <c r="A168" s="66">
        <v>0</v>
      </c>
      <c r="B168" s="296" t="s">
        <v>236</v>
      </c>
      <c r="C168" s="297">
        <v>30000</v>
      </c>
      <c r="D168" s="65"/>
      <c r="E168" s="216"/>
    </row>
    <row r="169" spans="1:9" x14ac:dyDescent="0.2">
      <c r="A169" s="66">
        <v>0</v>
      </c>
      <c r="B169" s="289" t="s">
        <v>237</v>
      </c>
      <c r="C169" s="147">
        <v>10000</v>
      </c>
      <c r="D169" s="65"/>
      <c r="E169" s="216"/>
    </row>
    <row r="170" spans="1:9" x14ac:dyDescent="0.2">
      <c r="A170" s="66">
        <v>0</v>
      </c>
      <c r="B170" s="296" t="s">
        <v>238</v>
      </c>
      <c r="C170" s="297">
        <v>30000</v>
      </c>
      <c r="D170" s="65"/>
      <c r="E170" s="216"/>
    </row>
    <row r="171" spans="1:9" x14ac:dyDescent="0.2">
      <c r="A171" s="66">
        <v>0</v>
      </c>
      <c r="B171" s="289" t="s">
        <v>239</v>
      </c>
      <c r="C171" s="147">
        <v>30000</v>
      </c>
      <c r="D171" s="65"/>
      <c r="E171" s="216"/>
    </row>
    <row r="172" spans="1:9" x14ac:dyDescent="0.2">
      <c r="A172" s="66">
        <v>0</v>
      </c>
      <c r="B172" s="296" t="s">
        <v>240</v>
      </c>
      <c r="C172" s="297">
        <v>20000</v>
      </c>
      <c r="D172" s="65"/>
      <c r="E172" s="216"/>
    </row>
    <row r="173" spans="1:9" x14ac:dyDescent="0.2">
      <c r="A173" s="66">
        <v>0</v>
      </c>
      <c r="B173" s="289" t="s">
        <v>241</v>
      </c>
      <c r="C173" s="147">
        <v>20000</v>
      </c>
      <c r="D173" s="65"/>
      <c r="E173" s="216"/>
    </row>
    <row r="174" spans="1:9" x14ac:dyDescent="0.2">
      <c r="A174" s="66">
        <v>0</v>
      </c>
      <c r="B174" s="296" t="s">
        <v>242</v>
      </c>
      <c r="C174" s="297">
        <v>20000</v>
      </c>
      <c r="D174" s="65"/>
      <c r="E174" s="216"/>
    </row>
    <row r="175" spans="1:9" x14ac:dyDescent="0.2">
      <c r="A175" s="66">
        <v>0</v>
      </c>
      <c r="B175" s="289" t="s">
        <v>243</v>
      </c>
      <c r="C175" s="147">
        <v>15000</v>
      </c>
      <c r="D175" s="65"/>
      <c r="E175" s="216"/>
    </row>
    <row r="176" spans="1:9" ht="13.5" thickBot="1" x14ac:dyDescent="0.25">
      <c r="A176" s="81">
        <v>0</v>
      </c>
      <c r="B176" s="296" t="s">
        <v>244</v>
      </c>
      <c r="C176" s="297">
        <v>30000</v>
      </c>
      <c r="D176" s="65"/>
      <c r="E176" s="217"/>
    </row>
    <row r="177" spans="1:5" ht="13.5" thickTop="1" x14ac:dyDescent="0.2">
      <c r="A177" s="84">
        <v>0</v>
      </c>
      <c r="B177" s="289" t="s">
        <v>245</v>
      </c>
      <c r="C177" s="147">
        <v>15000</v>
      </c>
      <c r="D177" s="65"/>
      <c r="E177" s="221"/>
    </row>
    <row r="178" spans="1:5" x14ac:dyDescent="0.2">
      <c r="A178" s="66">
        <v>0</v>
      </c>
      <c r="B178" s="296" t="s">
        <v>246</v>
      </c>
      <c r="C178" s="297">
        <v>20000</v>
      </c>
      <c r="D178" s="65"/>
      <c r="E178" s="216"/>
    </row>
    <row r="179" spans="1:5" x14ac:dyDescent="0.2">
      <c r="A179" s="66">
        <v>0</v>
      </c>
      <c r="B179" s="289" t="s">
        <v>247</v>
      </c>
      <c r="C179" s="147">
        <v>20000</v>
      </c>
      <c r="D179" s="65"/>
      <c r="E179" s="216"/>
    </row>
    <row r="180" spans="1:5" x14ac:dyDescent="0.2">
      <c r="A180" s="66">
        <v>0</v>
      </c>
      <c r="B180" s="296" t="s">
        <v>248</v>
      </c>
      <c r="C180" s="297">
        <v>20000</v>
      </c>
      <c r="D180" s="65"/>
      <c r="E180" s="216"/>
    </row>
    <row r="181" spans="1:5" x14ac:dyDescent="0.2">
      <c r="A181" s="66">
        <v>0</v>
      </c>
      <c r="B181" s="289" t="s">
        <v>249</v>
      </c>
      <c r="C181" s="147">
        <v>20000</v>
      </c>
      <c r="D181" s="65"/>
      <c r="E181" s="216"/>
    </row>
    <row r="182" spans="1:5" x14ac:dyDescent="0.2">
      <c r="A182" s="66">
        <v>0</v>
      </c>
      <c r="B182" s="296" t="s">
        <v>250</v>
      </c>
      <c r="C182" s="297">
        <v>30000</v>
      </c>
      <c r="D182" s="65"/>
      <c r="E182" s="216"/>
    </row>
    <row r="183" spans="1:5" x14ac:dyDescent="0.2">
      <c r="A183" s="66">
        <v>0</v>
      </c>
      <c r="B183" s="289" t="s">
        <v>251</v>
      </c>
      <c r="C183" s="147">
        <v>30000</v>
      </c>
      <c r="D183" s="65"/>
      <c r="E183" s="216"/>
    </row>
    <row r="184" spans="1:5" ht="13.5" customHeight="1" x14ac:dyDescent="0.2">
      <c r="A184" s="66">
        <v>0</v>
      </c>
      <c r="B184" s="296" t="s">
        <v>252</v>
      </c>
      <c r="C184" s="297">
        <v>30000</v>
      </c>
      <c r="D184" s="65"/>
      <c r="E184" s="217"/>
    </row>
    <row r="185" spans="1:5" x14ac:dyDescent="0.2">
      <c r="A185" s="66">
        <v>0</v>
      </c>
      <c r="B185" s="289" t="s">
        <v>253</v>
      </c>
      <c r="C185" s="147">
        <v>20000</v>
      </c>
      <c r="D185" s="65"/>
      <c r="E185" s="496"/>
    </row>
    <row r="186" spans="1:5" x14ac:dyDescent="0.2">
      <c r="A186" s="66">
        <v>0</v>
      </c>
      <c r="B186" s="296" t="s">
        <v>254</v>
      </c>
      <c r="C186" s="297">
        <v>30000</v>
      </c>
      <c r="D186" s="65"/>
      <c r="E186" s="496"/>
    </row>
    <row r="187" spans="1:5" x14ac:dyDescent="0.2">
      <c r="A187" s="66">
        <v>0</v>
      </c>
      <c r="B187" s="289" t="s">
        <v>255</v>
      </c>
      <c r="C187" s="147">
        <v>20000</v>
      </c>
      <c r="D187" s="65"/>
      <c r="E187" s="221"/>
    </row>
    <row r="188" spans="1:5" x14ac:dyDescent="0.2">
      <c r="A188" s="66">
        <v>0</v>
      </c>
      <c r="B188" s="289" t="s">
        <v>256</v>
      </c>
      <c r="C188" s="147">
        <v>15000</v>
      </c>
      <c r="D188" s="65"/>
      <c r="E188" s="216"/>
    </row>
    <row r="189" spans="1:5" x14ac:dyDescent="0.2">
      <c r="A189" s="66">
        <v>0</v>
      </c>
      <c r="B189" s="296" t="s">
        <v>257</v>
      </c>
      <c r="C189" s="297">
        <v>20000</v>
      </c>
      <c r="D189" s="65"/>
      <c r="E189" s="216"/>
    </row>
    <row r="190" spans="1:5" x14ac:dyDescent="0.2">
      <c r="A190" s="66">
        <v>0</v>
      </c>
      <c r="B190" s="289" t="s">
        <v>258</v>
      </c>
      <c r="C190" s="147">
        <v>30000</v>
      </c>
      <c r="D190" s="65"/>
      <c r="E190" s="217"/>
    </row>
    <row r="191" spans="1:5" x14ac:dyDescent="0.2">
      <c r="A191" s="66">
        <v>0</v>
      </c>
      <c r="B191" s="296" t="s">
        <v>259</v>
      </c>
      <c r="C191" s="297">
        <v>30000</v>
      </c>
      <c r="D191" s="65"/>
      <c r="E191" s="221"/>
    </row>
    <row r="192" spans="1:5" x14ac:dyDescent="0.2">
      <c r="A192" s="66">
        <v>0</v>
      </c>
      <c r="B192" s="289" t="s">
        <v>260</v>
      </c>
      <c r="C192" s="147">
        <v>20000</v>
      </c>
      <c r="D192" s="65"/>
      <c r="E192" s="216"/>
    </row>
    <row r="193" spans="1:5" x14ac:dyDescent="0.2">
      <c r="A193" s="66">
        <v>0</v>
      </c>
      <c r="B193" s="296" t="s">
        <v>261</v>
      </c>
      <c r="C193" s="297">
        <v>30000</v>
      </c>
      <c r="D193" s="65"/>
      <c r="E193" s="216"/>
    </row>
    <row r="194" spans="1:5" x14ac:dyDescent="0.2">
      <c r="A194" s="66">
        <v>0</v>
      </c>
      <c r="B194" s="289" t="s">
        <v>262</v>
      </c>
      <c r="C194" s="147">
        <v>17035</v>
      </c>
      <c r="D194" s="65"/>
      <c r="E194" s="216"/>
    </row>
    <row r="195" spans="1:5" x14ac:dyDescent="0.2">
      <c r="A195" s="66">
        <v>0</v>
      </c>
      <c r="B195" s="296" t="s">
        <v>263</v>
      </c>
      <c r="C195" s="297">
        <v>30000</v>
      </c>
      <c r="D195" s="65"/>
      <c r="E195" s="216"/>
    </row>
    <row r="196" spans="1:5" x14ac:dyDescent="0.2">
      <c r="A196" s="66">
        <v>0</v>
      </c>
      <c r="B196" s="289" t="s">
        <v>264</v>
      </c>
      <c r="C196" s="147">
        <v>30000</v>
      </c>
      <c r="D196" s="65"/>
      <c r="E196" s="216"/>
    </row>
    <row r="197" spans="1:5" x14ac:dyDescent="0.2">
      <c r="A197" s="66">
        <v>0</v>
      </c>
      <c r="B197" s="296" t="s">
        <v>265</v>
      </c>
      <c r="C197" s="297">
        <v>30000</v>
      </c>
      <c r="D197" s="65"/>
      <c r="E197" s="216"/>
    </row>
    <row r="198" spans="1:5" x14ac:dyDescent="0.2">
      <c r="A198" s="66">
        <v>0</v>
      </c>
      <c r="B198" s="289" t="s">
        <v>266</v>
      </c>
      <c r="C198" s="147">
        <v>20000</v>
      </c>
      <c r="D198" s="65"/>
      <c r="E198" s="216"/>
    </row>
    <row r="199" spans="1:5" x14ac:dyDescent="0.2">
      <c r="A199" s="66">
        <v>0</v>
      </c>
      <c r="B199" s="296" t="s">
        <v>267</v>
      </c>
      <c r="C199" s="297">
        <v>30000</v>
      </c>
      <c r="D199" s="65"/>
      <c r="E199" s="216"/>
    </row>
    <row r="200" spans="1:5" x14ac:dyDescent="0.2">
      <c r="A200" s="66">
        <v>0</v>
      </c>
      <c r="B200" s="289" t="s">
        <v>268</v>
      </c>
      <c r="C200" s="147">
        <v>25000</v>
      </c>
      <c r="D200" s="65"/>
      <c r="E200" s="216"/>
    </row>
    <row r="201" spans="1:5" x14ac:dyDescent="0.2">
      <c r="A201" s="66">
        <v>0</v>
      </c>
      <c r="B201" s="296" t="s">
        <v>269</v>
      </c>
      <c r="C201" s="297">
        <v>20000</v>
      </c>
      <c r="D201" s="65"/>
      <c r="E201" s="216"/>
    </row>
    <row r="202" spans="1:5" x14ac:dyDescent="0.2">
      <c r="A202" s="66">
        <v>0</v>
      </c>
      <c r="B202" s="289" t="s">
        <v>270</v>
      </c>
      <c r="C202" s="147">
        <v>30000</v>
      </c>
      <c r="D202" s="65"/>
      <c r="E202" s="216"/>
    </row>
    <row r="203" spans="1:5" x14ac:dyDescent="0.2">
      <c r="A203" s="66">
        <v>0</v>
      </c>
      <c r="B203" s="296" t="s">
        <v>271</v>
      </c>
      <c r="C203" s="297">
        <v>20000</v>
      </c>
      <c r="D203" s="65"/>
      <c r="E203" s="216"/>
    </row>
    <row r="204" spans="1:5" x14ac:dyDescent="0.2">
      <c r="A204" s="66">
        <v>0</v>
      </c>
      <c r="B204" s="289" t="s">
        <v>272</v>
      </c>
      <c r="C204" s="147">
        <v>20000</v>
      </c>
      <c r="D204" s="65"/>
      <c r="E204" s="216"/>
    </row>
    <row r="205" spans="1:5" x14ac:dyDescent="0.2">
      <c r="A205" s="66">
        <v>0</v>
      </c>
      <c r="B205" s="296" t="s">
        <v>273</v>
      </c>
      <c r="C205" s="297">
        <v>20000</v>
      </c>
      <c r="D205" s="65"/>
      <c r="E205" s="216"/>
    </row>
    <row r="206" spans="1:5" x14ac:dyDescent="0.2">
      <c r="A206" s="66">
        <v>0</v>
      </c>
      <c r="B206" s="289" t="s">
        <v>274</v>
      </c>
      <c r="C206" s="147">
        <v>19999</v>
      </c>
      <c r="D206" s="65"/>
      <c r="E206" s="216"/>
    </row>
    <row r="207" spans="1:5" x14ac:dyDescent="0.2">
      <c r="A207" s="66">
        <v>0</v>
      </c>
      <c r="B207" s="296" t="s">
        <v>275</v>
      </c>
      <c r="C207" s="297">
        <v>10000</v>
      </c>
      <c r="D207" s="65"/>
      <c r="E207" s="216"/>
    </row>
    <row r="208" spans="1:5" x14ac:dyDescent="0.2">
      <c r="A208" s="66">
        <v>0</v>
      </c>
      <c r="B208" s="289" t="s">
        <v>276</v>
      </c>
      <c r="C208" s="147">
        <v>30000</v>
      </c>
      <c r="D208" s="65"/>
      <c r="E208" s="216"/>
    </row>
    <row r="209" spans="1:5" x14ac:dyDescent="0.2">
      <c r="A209" s="66">
        <v>0</v>
      </c>
      <c r="B209" s="296" t="s">
        <v>277</v>
      </c>
      <c r="C209" s="297">
        <v>20000</v>
      </c>
      <c r="D209" s="65"/>
      <c r="E209" s="216"/>
    </row>
    <row r="210" spans="1:5" x14ac:dyDescent="0.2">
      <c r="A210" s="66">
        <v>0</v>
      </c>
      <c r="B210" s="289" t="s">
        <v>278</v>
      </c>
      <c r="C210" s="147">
        <v>10000</v>
      </c>
      <c r="D210" s="65"/>
      <c r="E210" s="216"/>
    </row>
    <row r="211" spans="1:5" x14ac:dyDescent="0.2">
      <c r="A211" s="66">
        <v>0</v>
      </c>
      <c r="B211" s="296" t="s">
        <v>279</v>
      </c>
      <c r="C211" s="297">
        <v>20000</v>
      </c>
      <c r="D211" s="65"/>
      <c r="E211" s="216"/>
    </row>
    <row r="212" spans="1:5" x14ac:dyDescent="0.2">
      <c r="A212" s="66">
        <v>0</v>
      </c>
      <c r="B212" s="289" t="s">
        <v>280</v>
      </c>
      <c r="C212" s="147">
        <v>20000</v>
      </c>
      <c r="D212" s="65"/>
      <c r="E212" s="216"/>
    </row>
    <row r="213" spans="1:5" x14ac:dyDescent="0.2">
      <c r="A213" s="66">
        <v>0</v>
      </c>
      <c r="B213" s="296" t="s">
        <v>281</v>
      </c>
      <c r="C213" s="297">
        <v>30000</v>
      </c>
      <c r="D213" s="65"/>
      <c r="E213" s="216"/>
    </row>
    <row r="214" spans="1:5" x14ac:dyDescent="0.2">
      <c r="A214" s="66">
        <v>0</v>
      </c>
      <c r="B214" s="289" t="s">
        <v>282</v>
      </c>
      <c r="C214" s="147">
        <v>30000</v>
      </c>
      <c r="D214" s="65"/>
      <c r="E214" s="216"/>
    </row>
    <row r="215" spans="1:5" x14ac:dyDescent="0.2">
      <c r="A215" s="66">
        <v>0</v>
      </c>
      <c r="B215" s="296" t="s">
        <v>283</v>
      </c>
      <c r="C215" s="297">
        <v>20000</v>
      </c>
      <c r="D215" s="65"/>
      <c r="E215" s="216"/>
    </row>
    <row r="216" spans="1:5" x14ac:dyDescent="0.2">
      <c r="A216" s="66">
        <v>0</v>
      </c>
      <c r="B216" s="289" t="s">
        <v>284</v>
      </c>
      <c r="C216" s="147">
        <v>30000</v>
      </c>
      <c r="D216" s="65"/>
      <c r="E216" s="216"/>
    </row>
    <row r="217" spans="1:5" x14ac:dyDescent="0.2">
      <c r="A217" s="66">
        <v>0</v>
      </c>
      <c r="B217" s="296" t="s">
        <v>285</v>
      </c>
      <c r="C217" s="297">
        <v>15000</v>
      </c>
      <c r="D217" s="65"/>
      <c r="E217" s="216"/>
    </row>
    <row r="218" spans="1:5" ht="13.5" thickBot="1" x14ac:dyDescent="0.25">
      <c r="A218" s="66">
        <v>0</v>
      </c>
      <c r="B218" s="458" t="s">
        <v>286</v>
      </c>
      <c r="C218" s="437">
        <v>30000</v>
      </c>
      <c r="D218" s="65"/>
      <c r="E218" s="218"/>
    </row>
    <row r="219" spans="1:5" ht="17.25" thickTop="1" thickBot="1" x14ac:dyDescent="0.3">
      <c r="A219" s="79"/>
      <c r="B219" s="1"/>
      <c r="C219" s="56"/>
      <c r="D219" s="57"/>
      <c r="E219" s="495" t="s">
        <v>34</v>
      </c>
    </row>
    <row r="220" spans="1:5" ht="17.25" thickTop="1" thickBot="1" x14ac:dyDescent="0.3">
      <c r="A220" s="79"/>
      <c r="B220" s="59" t="s">
        <v>36</v>
      </c>
      <c r="C220" s="179" t="s">
        <v>37</v>
      </c>
      <c r="D220" s="61"/>
      <c r="E220" s="223" t="s">
        <v>214</v>
      </c>
    </row>
    <row r="221" spans="1:5" ht="13.5" thickTop="1" x14ac:dyDescent="0.2">
      <c r="A221" s="66">
        <v>0</v>
      </c>
      <c r="B221" s="296" t="s">
        <v>287</v>
      </c>
      <c r="C221" s="297">
        <v>30000</v>
      </c>
      <c r="D221" s="65"/>
      <c r="E221" s="216"/>
    </row>
    <row r="222" spans="1:5" x14ac:dyDescent="0.2">
      <c r="A222" s="66">
        <v>0</v>
      </c>
      <c r="B222" s="289" t="s">
        <v>288</v>
      </c>
      <c r="C222" s="147">
        <v>20000</v>
      </c>
      <c r="D222" s="65"/>
      <c r="E222" s="216"/>
    </row>
    <row r="223" spans="1:5" ht="12.75" customHeight="1" x14ac:dyDescent="0.2">
      <c r="A223" s="66">
        <v>0</v>
      </c>
      <c r="B223" s="296" t="s">
        <v>289</v>
      </c>
      <c r="C223" s="297">
        <v>30000</v>
      </c>
      <c r="D223" s="65"/>
      <c r="E223" s="216"/>
    </row>
    <row r="224" spans="1:5" ht="12.75" customHeight="1" x14ac:dyDescent="0.2">
      <c r="A224" s="67">
        <v>8</v>
      </c>
      <c r="B224" s="289" t="s">
        <v>290</v>
      </c>
      <c r="C224" s="147">
        <v>19990</v>
      </c>
      <c r="D224" s="65"/>
      <c r="E224" s="216"/>
    </row>
    <row r="225" spans="1:11" ht="12.75" customHeight="1" x14ac:dyDescent="0.2">
      <c r="A225" s="67">
        <v>9</v>
      </c>
      <c r="B225" s="296" t="s">
        <v>291</v>
      </c>
      <c r="C225" s="297">
        <v>10000</v>
      </c>
      <c r="D225" s="65"/>
      <c r="E225" s="216"/>
      <c r="G225" s="6"/>
      <c r="H225" s="135"/>
      <c r="I225" s="85"/>
      <c r="J225" s="86"/>
      <c r="K225" s="87"/>
    </row>
    <row r="226" spans="1:11" ht="12.75" customHeight="1" x14ac:dyDescent="0.2">
      <c r="A226" s="67">
        <v>9</v>
      </c>
      <c r="B226" s="289" t="s">
        <v>292</v>
      </c>
      <c r="C226" s="147">
        <v>20000</v>
      </c>
      <c r="D226" s="65"/>
      <c r="E226" s="216"/>
    </row>
    <row r="227" spans="1:11" ht="12.75" customHeight="1" x14ac:dyDescent="0.2">
      <c r="A227" s="67">
        <v>9</v>
      </c>
      <c r="B227" s="289" t="s">
        <v>293</v>
      </c>
      <c r="C227" s="147">
        <v>30000</v>
      </c>
      <c r="D227" s="65"/>
      <c r="E227" s="217"/>
    </row>
    <row r="228" spans="1:11" ht="12.75" customHeight="1" x14ac:dyDescent="0.2">
      <c r="A228" s="67">
        <v>9</v>
      </c>
      <c r="B228" s="289" t="s">
        <v>294</v>
      </c>
      <c r="C228" s="147">
        <v>30000</v>
      </c>
      <c r="D228" s="65"/>
      <c r="E228" s="221"/>
    </row>
    <row r="229" spans="1:11" ht="12.75" customHeight="1" x14ac:dyDescent="0.2">
      <c r="A229" s="67">
        <v>9</v>
      </c>
      <c r="B229" s="289" t="s">
        <v>295</v>
      </c>
      <c r="C229" s="147">
        <v>9150</v>
      </c>
      <c r="D229" s="65"/>
      <c r="E229" s="217"/>
    </row>
    <row r="230" spans="1:11" ht="12.75" customHeight="1" x14ac:dyDescent="0.2">
      <c r="A230" s="67">
        <v>9</v>
      </c>
      <c r="B230" s="296" t="s">
        <v>296</v>
      </c>
      <c r="C230" s="297">
        <v>20000</v>
      </c>
      <c r="D230" s="65"/>
      <c r="E230" s="221"/>
    </row>
    <row r="231" spans="1:11" ht="12.75" customHeight="1" x14ac:dyDescent="0.2">
      <c r="A231" s="67">
        <v>9</v>
      </c>
      <c r="B231" s="296" t="s">
        <v>297</v>
      </c>
      <c r="C231" s="297">
        <v>20000</v>
      </c>
      <c r="D231" s="65"/>
      <c r="E231" s="216"/>
    </row>
    <row r="232" spans="1:11" ht="12.75" customHeight="1" x14ac:dyDescent="0.2">
      <c r="A232" s="67">
        <v>9</v>
      </c>
      <c r="B232" s="289" t="s">
        <v>298</v>
      </c>
      <c r="C232" s="147">
        <v>30000</v>
      </c>
      <c r="D232" s="65"/>
      <c r="E232" s="216"/>
    </row>
    <row r="233" spans="1:11" ht="12.75" customHeight="1" x14ac:dyDescent="0.2">
      <c r="A233" s="67">
        <v>9</v>
      </c>
      <c r="B233" s="296" t="s">
        <v>299</v>
      </c>
      <c r="C233" s="297">
        <v>20000</v>
      </c>
      <c r="D233" s="65"/>
      <c r="E233" s="216"/>
    </row>
    <row r="234" spans="1:11" ht="12.75" customHeight="1" x14ac:dyDescent="0.2">
      <c r="A234" s="67">
        <v>9</v>
      </c>
      <c r="B234" s="289" t="s">
        <v>300</v>
      </c>
      <c r="C234" s="147">
        <v>30000</v>
      </c>
      <c r="D234" s="65"/>
      <c r="E234" s="216"/>
    </row>
    <row r="235" spans="1:11" ht="12.75" customHeight="1" x14ac:dyDescent="0.2">
      <c r="A235" s="67">
        <v>9</v>
      </c>
      <c r="B235" s="296" t="s">
        <v>301</v>
      </c>
      <c r="C235" s="297">
        <v>30000</v>
      </c>
      <c r="D235" s="65"/>
      <c r="E235" s="216"/>
    </row>
    <row r="236" spans="1:11" ht="12.75" customHeight="1" x14ac:dyDescent="0.2">
      <c r="A236" s="67">
        <v>9</v>
      </c>
      <c r="B236" s="289" t="s">
        <v>302</v>
      </c>
      <c r="C236" s="147">
        <v>30000</v>
      </c>
      <c r="D236" s="65"/>
      <c r="E236" s="216"/>
    </row>
    <row r="237" spans="1:11" x14ac:dyDescent="0.2">
      <c r="A237" s="67">
        <v>10</v>
      </c>
      <c r="B237" s="296" t="s">
        <v>303</v>
      </c>
      <c r="C237" s="297">
        <v>10000</v>
      </c>
      <c r="D237" s="65"/>
      <c r="E237" s="216"/>
    </row>
    <row r="238" spans="1:11" x14ac:dyDescent="0.2">
      <c r="A238" s="67">
        <v>10</v>
      </c>
      <c r="B238" s="289" t="s">
        <v>304</v>
      </c>
      <c r="C238" s="147">
        <v>20000</v>
      </c>
      <c r="D238" s="65"/>
      <c r="E238" s="216"/>
    </row>
    <row r="239" spans="1:11" ht="15" customHeight="1" x14ac:dyDescent="0.2">
      <c r="A239" s="67">
        <v>10</v>
      </c>
      <c r="B239" s="296" t="s">
        <v>305</v>
      </c>
      <c r="C239" s="297">
        <v>20000</v>
      </c>
      <c r="D239" s="65"/>
      <c r="E239" s="216"/>
    </row>
    <row r="240" spans="1:11" x14ac:dyDescent="0.2">
      <c r="A240" s="67">
        <v>10</v>
      </c>
      <c r="B240" s="289" t="s">
        <v>306</v>
      </c>
      <c r="C240" s="147">
        <v>20000</v>
      </c>
      <c r="D240" s="65"/>
      <c r="E240" s="216"/>
    </row>
    <row r="241" spans="1:8" x14ac:dyDescent="0.2">
      <c r="A241" s="67">
        <v>10</v>
      </c>
      <c r="B241" s="296" t="s">
        <v>307</v>
      </c>
      <c r="C241" s="297">
        <v>30000</v>
      </c>
      <c r="D241" s="65"/>
      <c r="E241" s="216"/>
    </row>
    <row r="242" spans="1:8" x14ac:dyDescent="0.2">
      <c r="A242" s="67">
        <v>10</v>
      </c>
      <c r="B242" s="289" t="s">
        <v>308</v>
      </c>
      <c r="C242" s="147">
        <v>25000</v>
      </c>
      <c r="D242" s="65"/>
      <c r="E242" s="216"/>
    </row>
    <row r="243" spans="1:8" x14ac:dyDescent="0.2">
      <c r="A243" s="67">
        <v>10</v>
      </c>
      <c r="B243" s="296" t="s">
        <v>309</v>
      </c>
      <c r="C243" s="297">
        <v>19000</v>
      </c>
      <c r="D243" s="65"/>
      <c r="E243" s="216"/>
    </row>
    <row r="244" spans="1:8" x14ac:dyDescent="0.2">
      <c r="A244" s="67">
        <v>10</v>
      </c>
      <c r="B244" s="289" t="s">
        <v>310</v>
      </c>
      <c r="C244" s="147">
        <v>30000</v>
      </c>
      <c r="D244" s="65"/>
      <c r="E244" s="216"/>
    </row>
    <row r="245" spans="1:8" x14ac:dyDescent="0.2">
      <c r="A245" s="67">
        <v>10</v>
      </c>
      <c r="B245" s="296" t="s">
        <v>311</v>
      </c>
      <c r="C245" s="297">
        <v>20000</v>
      </c>
      <c r="D245" s="65"/>
      <c r="E245" s="216"/>
    </row>
    <row r="246" spans="1:8" x14ac:dyDescent="0.2">
      <c r="A246" s="67">
        <v>10</v>
      </c>
      <c r="B246" s="289" t="s">
        <v>312</v>
      </c>
      <c r="C246" s="147">
        <v>30000</v>
      </c>
      <c r="D246" s="65"/>
      <c r="E246" s="216"/>
    </row>
    <row r="247" spans="1:8" x14ac:dyDescent="0.2">
      <c r="A247" s="67">
        <v>10</v>
      </c>
      <c r="B247" s="296" t="s">
        <v>313</v>
      </c>
      <c r="C247" s="297">
        <v>15000</v>
      </c>
      <c r="D247" s="65"/>
      <c r="E247" s="216"/>
    </row>
    <row r="248" spans="1:8" x14ac:dyDescent="0.2">
      <c r="A248" s="88">
        <v>10</v>
      </c>
      <c r="B248" s="289" t="s">
        <v>314</v>
      </c>
      <c r="C248" s="147">
        <v>15000</v>
      </c>
      <c r="D248" s="65"/>
      <c r="E248" s="217"/>
    </row>
    <row r="249" spans="1:8" x14ac:dyDescent="0.2">
      <c r="A249" s="72">
        <v>10</v>
      </c>
      <c r="B249" s="296" t="s">
        <v>315</v>
      </c>
      <c r="C249" s="297">
        <v>30000</v>
      </c>
      <c r="D249" s="65"/>
      <c r="E249" s="221"/>
    </row>
    <row r="250" spans="1:8" x14ac:dyDescent="0.2">
      <c r="A250" s="67">
        <v>10</v>
      </c>
      <c r="B250" s="289" t="s">
        <v>316</v>
      </c>
      <c r="C250" s="147">
        <v>25000</v>
      </c>
      <c r="D250" s="65"/>
      <c r="E250" s="216"/>
    </row>
    <row r="251" spans="1:8" x14ac:dyDescent="0.2">
      <c r="A251" s="67">
        <v>10</v>
      </c>
      <c r="B251" s="296" t="s">
        <v>317</v>
      </c>
      <c r="C251" s="297">
        <v>20000</v>
      </c>
      <c r="D251" s="65"/>
      <c r="E251" s="216"/>
    </row>
    <row r="252" spans="1:8" x14ac:dyDescent="0.2">
      <c r="A252" s="67">
        <v>10</v>
      </c>
      <c r="B252" s="289" t="s">
        <v>318</v>
      </c>
      <c r="C252" s="147">
        <v>30000</v>
      </c>
      <c r="D252" s="65"/>
      <c r="E252" s="216"/>
    </row>
    <row r="253" spans="1:8" x14ac:dyDescent="0.2">
      <c r="A253" s="67">
        <v>10</v>
      </c>
      <c r="B253" s="296" t="s">
        <v>319</v>
      </c>
      <c r="C253" s="297">
        <v>30000</v>
      </c>
      <c r="D253" s="65"/>
      <c r="E253" s="216"/>
    </row>
    <row r="254" spans="1:8" x14ac:dyDescent="0.2">
      <c r="A254" s="67">
        <v>10</v>
      </c>
      <c r="B254" s="289" t="s">
        <v>320</v>
      </c>
      <c r="C254" s="147">
        <v>20000</v>
      </c>
      <c r="D254" s="65"/>
      <c r="E254" s="216"/>
    </row>
    <row r="255" spans="1:8" x14ac:dyDescent="0.2">
      <c r="A255" s="67">
        <v>10</v>
      </c>
      <c r="B255" s="296" t="s">
        <v>321</v>
      </c>
      <c r="C255" s="297">
        <v>20000</v>
      </c>
      <c r="D255" s="65"/>
      <c r="E255" s="216"/>
      <c r="G255" s="6"/>
      <c r="H255" s="135"/>
    </row>
    <row r="256" spans="1:8" x14ac:dyDescent="0.2">
      <c r="A256" s="67">
        <v>10</v>
      </c>
      <c r="B256" s="289" t="s">
        <v>322</v>
      </c>
      <c r="C256" s="147">
        <v>15000</v>
      </c>
      <c r="D256" s="65"/>
      <c r="E256" s="217"/>
    </row>
    <row r="257" spans="1:5" x14ac:dyDescent="0.2">
      <c r="A257" s="67">
        <v>10</v>
      </c>
      <c r="B257" s="296" t="s">
        <v>323</v>
      </c>
      <c r="C257" s="297">
        <v>20000</v>
      </c>
      <c r="D257" s="65"/>
      <c r="E257" s="221"/>
    </row>
    <row r="258" spans="1:5" x14ac:dyDescent="0.2">
      <c r="A258" s="67">
        <v>10</v>
      </c>
      <c r="B258" s="289" t="s">
        <v>324</v>
      </c>
      <c r="C258" s="147">
        <v>30000</v>
      </c>
      <c r="D258" s="65"/>
      <c r="E258" s="216"/>
    </row>
    <row r="259" spans="1:5" x14ac:dyDescent="0.2">
      <c r="A259" s="67">
        <v>10</v>
      </c>
      <c r="B259" s="296" t="s">
        <v>325</v>
      </c>
      <c r="C259" s="297">
        <v>20000</v>
      </c>
      <c r="D259" s="65"/>
      <c r="E259" s="216"/>
    </row>
    <row r="260" spans="1:5" x14ac:dyDescent="0.2">
      <c r="A260" s="67">
        <v>10</v>
      </c>
      <c r="B260" s="289" t="s">
        <v>326</v>
      </c>
      <c r="C260" s="147">
        <v>20000</v>
      </c>
      <c r="D260" s="65"/>
      <c r="E260" s="216"/>
    </row>
    <row r="261" spans="1:5" x14ac:dyDescent="0.2">
      <c r="A261" s="67">
        <v>10</v>
      </c>
      <c r="B261" s="296" t="s">
        <v>327</v>
      </c>
      <c r="C261" s="297">
        <v>18324</v>
      </c>
      <c r="D261" s="65"/>
      <c r="E261" s="217"/>
    </row>
    <row r="262" spans="1:5" x14ac:dyDescent="0.2">
      <c r="A262" s="67">
        <v>10</v>
      </c>
      <c r="B262" s="289" t="s">
        <v>328</v>
      </c>
      <c r="C262" s="147">
        <v>30000</v>
      </c>
      <c r="D262" s="65"/>
      <c r="E262" s="221"/>
    </row>
    <row r="263" spans="1:5" x14ac:dyDescent="0.2">
      <c r="A263" s="67">
        <v>10</v>
      </c>
      <c r="B263" s="296" t="s">
        <v>329</v>
      </c>
      <c r="C263" s="297">
        <v>30000</v>
      </c>
      <c r="D263" s="65"/>
      <c r="E263" s="216"/>
    </row>
    <row r="264" spans="1:5" x14ac:dyDescent="0.2">
      <c r="A264" s="67">
        <v>10</v>
      </c>
      <c r="B264" s="289" t="s">
        <v>330</v>
      </c>
      <c r="C264" s="147">
        <v>20000</v>
      </c>
      <c r="D264" s="65"/>
      <c r="E264" s="216"/>
    </row>
    <row r="265" spans="1:5" x14ac:dyDescent="0.2">
      <c r="A265" s="67">
        <v>10</v>
      </c>
      <c r="B265" s="296" t="s">
        <v>331</v>
      </c>
      <c r="C265" s="297">
        <v>30000</v>
      </c>
      <c r="D265" s="65"/>
      <c r="E265" s="217"/>
    </row>
    <row r="266" spans="1:5" x14ac:dyDescent="0.2">
      <c r="A266" s="67">
        <v>10</v>
      </c>
      <c r="B266" s="289" t="s">
        <v>332</v>
      </c>
      <c r="C266" s="147">
        <v>30000</v>
      </c>
      <c r="D266" s="65"/>
      <c r="E266" s="221"/>
    </row>
    <row r="267" spans="1:5" x14ac:dyDescent="0.2">
      <c r="A267" s="67">
        <v>10</v>
      </c>
      <c r="B267" s="296" t="s">
        <v>333</v>
      </c>
      <c r="C267" s="297">
        <v>20000</v>
      </c>
      <c r="D267" s="65"/>
      <c r="E267" s="216"/>
    </row>
    <row r="268" spans="1:5" ht="12.75" customHeight="1" x14ac:dyDescent="0.2">
      <c r="A268" s="67">
        <v>10</v>
      </c>
      <c r="B268" s="289" t="s">
        <v>334</v>
      </c>
      <c r="C268" s="147">
        <v>20000</v>
      </c>
      <c r="D268" s="65"/>
      <c r="E268" s="216"/>
    </row>
    <row r="269" spans="1:5" ht="15" customHeight="1" x14ac:dyDescent="0.2">
      <c r="A269" s="67">
        <v>10</v>
      </c>
      <c r="B269" s="296" t="s">
        <v>335</v>
      </c>
      <c r="C269" s="297">
        <v>20000</v>
      </c>
      <c r="D269" s="65"/>
      <c r="E269" s="216"/>
    </row>
    <row r="270" spans="1:5" x14ac:dyDescent="0.2">
      <c r="A270" s="67">
        <v>10</v>
      </c>
      <c r="B270" s="289" t="s">
        <v>336</v>
      </c>
      <c r="C270" s="147">
        <v>25000</v>
      </c>
      <c r="D270" s="65"/>
      <c r="E270" s="216"/>
    </row>
    <row r="271" spans="1:5" x14ac:dyDescent="0.2">
      <c r="A271" s="67">
        <v>10</v>
      </c>
      <c r="B271" s="296" t="s">
        <v>337</v>
      </c>
      <c r="C271" s="297">
        <v>30000</v>
      </c>
      <c r="D271" s="65"/>
      <c r="E271" s="216"/>
    </row>
    <row r="272" spans="1:5" x14ac:dyDescent="0.2">
      <c r="A272" s="67">
        <v>10</v>
      </c>
      <c r="B272" s="289" t="s">
        <v>338</v>
      </c>
      <c r="C272" s="147">
        <v>22500</v>
      </c>
      <c r="D272" s="65"/>
      <c r="E272" s="216"/>
    </row>
    <row r="273" spans="1:9" x14ac:dyDescent="0.2">
      <c r="A273" s="67">
        <v>10</v>
      </c>
      <c r="B273" s="296" t="s">
        <v>339</v>
      </c>
      <c r="C273" s="297">
        <v>30000</v>
      </c>
      <c r="D273" s="65"/>
      <c r="E273" s="216"/>
    </row>
    <row r="274" spans="1:9" x14ac:dyDescent="0.2">
      <c r="A274" s="67">
        <v>10</v>
      </c>
      <c r="B274" s="289" t="s">
        <v>340</v>
      </c>
      <c r="C274" s="147">
        <v>30000</v>
      </c>
      <c r="D274" s="65"/>
      <c r="E274" s="216"/>
      <c r="F274" s="87"/>
      <c r="G274" s="71"/>
      <c r="H274" s="135"/>
    </row>
    <row r="275" spans="1:9" x14ac:dyDescent="0.2">
      <c r="A275" s="67">
        <v>10</v>
      </c>
      <c r="B275" s="296" t="s">
        <v>341</v>
      </c>
      <c r="C275" s="297">
        <v>20000</v>
      </c>
      <c r="D275" s="65"/>
      <c r="E275" s="216"/>
    </row>
    <row r="276" spans="1:9" x14ac:dyDescent="0.2">
      <c r="A276" s="67">
        <v>10</v>
      </c>
      <c r="B276" s="289" t="s">
        <v>342</v>
      </c>
      <c r="C276" s="147">
        <v>15000</v>
      </c>
      <c r="D276" s="65"/>
      <c r="E276" s="216"/>
      <c r="F276" s="87"/>
      <c r="G276" s="71"/>
      <c r="H276" s="135"/>
    </row>
    <row r="277" spans="1:9" x14ac:dyDescent="0.2">
      <c r="A277" s="67">
        <v>10</v>
      </c>
      <c r="B277" s="296" t="s">
        <v>343</v>
      </c>
      <c r="C277" s="297">
        <v>30000</v>
      </c>
      <c r="D277" s="65"/>
      <c r="E277" s="216"/>
    </row>
    <row r="278" spans="1:9" x14ac:dyDescent="0.2">
      <c r="A278" s="67">
        <v>10</v>
      </c>
      <c r="B278" s="289" t="s">
        <v>344</v>
      </c>
      <c r="C278" s="147">
        <v>11500</v>
      </c>
      <c r="D278" s="65"/>
      <c r="E278" s="216"/>
    </row>
    <row r="279" spans="1:9" x14ac:dyDescent="0.2">
      <c r="A279" s="67">
        <v>10</v>
      </c>
      <c r="B279" s="303" t="s">
        <v>345</v>
      </c>
      <c r="C279" s="261">
        <v>20000</v>
      </c>
      <c r="D279" s="65"/>
      <c r="E279" s="216"/>
      <c r="F279" s="87" t="s">
        <v>189</v>
      </c>
      <c r="H279" s="138">
        <v>2797498</v>
      </c>
      <c r="I279" s="7">
        <f>H279+H157</f>
        <v>2812498</v>
      </c>
    </row>
    <row r="280" spans="1:9" x14ac:dyDescent="0.2">
      <c r="A280" s="67">
        <v>10</v>
      </c>
      <c r="B280" s="291" t="s">
        <v>535</v>
      </c>
      <c r="C280" s="262">
        <v>20000</v>
      </c>
      <c r="D280" s="65"/>
      <c r="E280" s="216"/>
    </row>
    <row r="281" spans="1:9" x14ac:dyDescent="0.2">
      <c r="A281" s="67">
        <v>10</v>
      </c>
      <c r="B281" s="291" t="s">
        <v>536</v>
      </c>
      <c r="C281" s="262">
        <v>30000</v>
      </c>
      <c r="D281" s="65"/>
      <c r="E281" s="216"/>
    </row>
    <row r="282" spans="1:9" x14ac:dyDescent="0.2">
      <c r="A282" s="67">
        <v>10</v>
      </c>
      <c r="B282" s="291" t="s">
        <v>537</v>
      </c>
      <c r="C282" s="262">
        <v>25000</v>
      </c>
      <c r="D282" s="65"/>
      <c r="E282" s="216"/>
      <c r="F282" s="83" t="s">
        <v>185</v>
      </c>
      <c r="G282" s="71"/>
      <c r="H282" s="138">
        <v>75000</v>
      </c>
    </row>
    <row r="283" spans="1:9" x14ac:dyDescent="0.2">
      <c r="A283" s="67">
        <v>10</v>
      </c>
      <c r="B283" s="304" t="s">
        <v>741</v>
      </c>
      <c r="C283" s="215">
        <v>30000</v>
      </c>
      <c r="D283" s="65"/>
      <c r="E283" s="216"/>
    </row>
    <row r="284" spans="1:9" x14ac:dyDescent="0.2">
      <c r="A284" s="67">
        <v>10</v>
      </c>
      <c r="B284" s="305" t="s">
        <v>732</v>
      </c>
      <c r="C284" s="158">
        <v>30000</v>
      </c>
      <c r="D284" s="65"/>
      <c r="E284" s="216"/>
    </row>
    <row r="285" spans="1:9" x14ac:dyDescent="0.2">
      <c r="A285" s="67">
        <v>10</v>
      </c>
      <c r="B285" s="292" t="s">
        <v>742</v>
      </c>
      <c r="C285" s="158">
        <v>20000</v>
      </c>
      <c r="D285" s="65"/>
      <c r="E285" s="216"/>
    </row>
    <row r="286" spans="1:9" x14ac:dyDescent="0.2">
      <c r="A286" s="67">
        <v>10</v>
      </c>
      <c r="B286" s="292" t="s">
        <v>743</v>
      </c>
      <c r="C286" s="158">
        <v>30000</v>
      </c>
      <c r="D286" s="65"/>
      <c r="E286" s="216"/>
    </row>
    <row r="287" spans="1:9" x14ac:dyDescent="0.2">
      <c r="A287" s="67">
        <v>10</v>
      </c>
      <c r="B287" s="306" t="s">
        <v>744</v>
      </c>
      <c r="C287" s="215">
        <v>30000</v>
      </c>
      <c r="D287" s="65"/>
      <c r="E287" s="216"/>
    </row>
    <row r="288" spans="1:9" x14ac:dyDescent="0.2">
      <c r="A288" s="67">
        <v>10</v>
      </c>
      <c r="B288" s="292" t="s">
        <v>745</v>
      </c>
      <c r="C288" s="158">
        <v>30000</v>
      </c>
      <c r="D288" s="65"/>
      <c r="E288" s="216"/>
    </row>
    <row r="289" spans="1:5" x14ac:dyDescent="0.2">
      <c r="A289" s="67">
        <v>10</v>
      </c>
      <c r="B289" s="305" t="s">
        <v>746</v>
      </c>
      <c r="C289" s="158">
        <v>30000</v>
      </c>
      <c r="D289" s="65"/>
      <c r="E289" s="216"/>
    </row>
    <row r="290" spans="1:5" x14ac:dyDescent="0.2">
      <c r="A290" s="67">
        <v>10</v>
      </c>
      <c r="B290" s="294" t="s">
        <v>747</v>
      </c>
      <c r="C290" s="158">
        <v>30000</v>
      </c>
      <c r="D290" s="65"/>
      <c r="E290" s="216"/>
    </row>
    <row r="291" spans="1:5" x14ac:dyDescent="0.2">
      <c r="A291" s="67">
        <v>10</v>
      </c>
      <c r="B291" s="294" t="s">
        <v>748</v>
      </c>
      <c r="C291" s="158">
        <v>30000</v>
      </c>
      <c r="D291" s="65"/>
      <c r="E291" s="216"/>
    </row>
    <row r="292" spans="1:5" ht="13.5" thickBot="1" x14ac:dyDescent="0.25">
      <c r="A292" s="67">
        <v>10</v>
      </c>
      <c r="B292" s="471" t="s">
        <v>749</v>
      </c>
      <c r="C292" s="189">
        <v>30000</v>
      </c>
      <c r="D292" s="65"/>
      <c r="E292" s="218"/>
    </row>
    <row r="293" spans="1:5" ht="17.25" thickTop="1" thickBot="1" x14ac:dyDescent="0.3">
      <c r="A293" s="79"/>
      <c r="B293" s="1"/>
      <c r="C293" s="56"/>
      <c r="D293" s="57"/>
      <c r="E293" s="495" t="s">
        <v>34</v>
      </c>
    </row>
    <row r="294" spans="1:5" ht="17.25" thickTop="1" thickBot="1" x14ac:dyDescent="0.3">
      <c r="A294" s="79"/>
      <c r="B294" s="59" t="s">
        <v>36</v>
      </c>
      <c r="C294" s="179" t="s">
        <v>37</v>
      </c>
      <c r="D294" s="61"/>
      <c r="E294" s="223" t="s">
        <v>214</v>
      </c>
    </row>
    <row r="295" spans="1:5" ht="13.5" thickTop="1" x14ac:dyDescent="0.2">
      <c r="A295" s="67">
        <v>10</v>
      </c>
      <c r="B295" s="294" t="s">
        <v>750</v>
      </c>
      <c r="C295" s="158">
        <v>20000</v>
      </c>
      <c r="D295" s="65"/>
      <c r="E295" s="216"/>
    </row>
    <row r="296" spans="1:5" x14ac:dyDescent="0.2">
      <c r="A296" s="67">
        <v>10</v>
      </c>
      <c r="B296" s="305" t="s">
        <v>751</v>
      </c>
      <c r="C296" s="158">
        <v>30000</v>
      </c>
      <c r="D296" s="65"/>
      <c r="E296" s="216"/>
    </row>
    <row r="297" spans="1:5" x14ac:dyDescent="0.2">
      <c r="A297" s="67">
        <v>10</v>
      </c>
      <c r="B297" s="305" t="s">
        <v>752</v>
      </c>
      <c r="C297" s="158">
        <v>30000</v>
      </c>
      <c r="D297" s="65"/>
      <c r="E297" s="216"/>
    </row>
    <row r="298" spans="1:5" x14ac:dyDescent="0.2">
      <c r="A298" s="67">
        <v>10</v>
      </c>
      <c r="B298" s="293" t="s">
        <v>753</v>
      </c>
      <c r="C298" s="158">
        <v>30000</v>
      </c>
      <c r="D298" s="65"/>
      <c r="E298" s="216"/>
    </row>
    <row r="299" spans="1:5" x14ac:dyDescent="0.2">
      <c r="A299" s="67">
        <v>10</v>
      </c>
      <c r="B299" s="292" t="s">
        <v>754</v>
      </c>
      <c r="C299" s="158">
        <v>30000</v>
      </c>
      <c r="D299" s="65"/>
      <c r="E299" s="216"/>
    </row>
    <row r="300" spans="1:5" x14ac:dyDescent="0.2">
      <c r="A300" s="67">
        <v>10</v>
      </c>
      <c r="B300" s="305" t="s">
        <v>755</v>
      </c>
      <c r="C300" s="158">
        <v>30000</v>
      </c>
      <c r="D300" s="65"/>
      <c r="E300" s="217"/>
    </row>
    <row r="301" spans="1:5" x14ac:dyDescent="0.2">
      <c r="A301" s="67">
        <v>10</v>
      </c>
      <c r="B301" s="305" t="s">
        <v>756</v>
      </c>
      <c r="C301" s="158">
        <v>20000</v>
      </c>
      <c r="D301" s="65"/>
      <c r="E301" s="221"/>
    </row>
    <row r="302" spans="1:5" x14ac:dyDescent="0.2">
      <c r="A302" s="67">
        <v>10</v>
      </c>
      <c r="B302" s="305" t="s">
        <v>757</v>
      </c>
      <c r="C302" s="158">
        <v>30000</v>
      </c>
      <c r="D302" s="65"/>
      <c r="E302" s="216"/>
    </row>
    <row r="303" spans="1:5" x14ac:dyDescent="0.2">
      <c r="A303" s="67">
        <v>10</v>
      </c>
      <c r="B303" s="305" t="s">
        <v>758</v>
      </c>
      <c r="C303" s="158">
        <v>30000</v>
      </c>
      <c r="D303" s="65"/>
      <c r="E303" s="217"/>
    </row>
    <row r="304" spans="1:5" x14ac:dyDescent="0.2">
      <c r="A304" s="67">
        <v>10</v>
      </c>
      <c r="B304" s="472" t="s">
        <v>759</v>
      </c>
      <c r="C304" s="245">
        <v>30000</v>
      </c>
      <c r="D304" s="65"/>
      <c r="E304" s="221"/>
    </row>
    <row r="305" spans="1:5" x14ac:dyDescent="0.2">
      <c r="A305" s="67">
        <v>10</v>
      </c>
      <c r="B305" s="305" t="s">
        <v>760</v>
      </c>
      <c r="C305" s="158">
        <v>30000</v>
      </c>
      <c r="D305" s="65"/>
      <c r="E305" s="216"/>
    </row>
    <row r="306" spans="1:5" x14ac:dyDescent="0.2">
      <c r="A306" s="67">
        <v>10</v>
      </c>
      <c r="B306" s="294" t="s">
        <v>761</v>
      </c>
      <c r="C306" s="158">
        <v>30000</v>
      </c>
      <c r="D306" s="65"/>
      <c r="E306" s="216"/>
    </row>
    <row r="307" spans="1:5" x14ac:dyDescent="0.2">
      <c r="A307" s="67">
        <v>10</v>
      </c>
      <c r="B307" s="305" t="s">
        <v>762</v>
      </c>
      <c r="C307" s="158">
        <v>15000</v>
      </c>
      <c r="D307" s="65"/>
      <c r="E307" s="216"/>
    </row>
    <row r="308" spans="1:5" x14ac:dyDescent="0.2">
      <c r="A308" s="67">
        <v>10</v>
      </c>
      <c r="B308" s="305" t="s">
        <v>763</v>
      </c>
      <c r="C308" s="158">
        <v>30000</v>
      </c>
      <c r="D308" s="65"/>
      <c r="E308" s="216"/>
    </row>
    <row r="309" spans="1:5" x14ac:dyDescent="0.2">
      <c r="A309" s="67">
        <v>10</v>
      </c>
      <c r="B309" s="305" t="s">
        <v>764</v>
      </c>
      <c r="C309" s="158">
        <v>25000</v>
      </c>
      <c r="D309" s="65"/>
      <c r="E309" s="216"/>
    </row>
    <row r="310" spans="1:5" x14ac:dyDescent="0.2">
      <c r="A310" s="67">
        <v>10</v>
      </c>
      <c r="B310" s="305" t="s">
        <v>765</v>
      </c>
      <c r="C310" s="158">
        <v>30000</v>
      </c>
      <c r="D310" s="65"/>
      <c r="E310" s="216"/>
    </row>
    <row r="311" spans="1:5" ht="12.75" customHeight="1" x14ac:dyDescent="0.2">
      <c r="A311" s="67">
        <v>10</v>
      </c>
      <c r="B311" s="305" t="s">
        <v>738</v>
      </c>
      <c r="C311" s="158">
        <v>20000</v>
      </c>
      <c r="D311" s="65"/>
      <c r="E311" s="216"/>
    </row>
    <row r="312" spans="1:5" x14ac:dyDescent="0.2">
      <c r="A312" s="67">
        <v>10</v>
      </c>
      <c r="B312" s="294" t="s">
        <v>766</v>
      </c>
      <c r="C312" s="158">
        <v>20000</v>
      </c>
      <c r="D312" s="65"/>
      <c r="E312" s="216"/>
    </row>
    <row r="313" spans="1:5" x14ac:dyDescent="0.2">
      <c r="A313" s="67">
        <v>10</v>
      </c>
      <c r="B313" s="293" t="s">
        <v>767</v>
      </c>
      <c r="C313" s="158">
        <v>25000</v>
      </c>
      <c r="D313" s="65"/>
      <c r="E313" s="216"/>
    </row>
    <row r="314" spans="1:5" x14ac:dyDescent="0.2">
      <c r="A314" s="67">
        <v>10</v>
      </c>
      <c r="B314" s="305" t="s">
        <v>768</v>
      </c>
      <c r="C314" s="158">
        <v>10000</v>
      </c>
      <c r="D314" s="65"/>
      <c r="E314" s="217"/>
    </row>
    <row r="315" spans="1:5" x14ac:dyDescent="0.2">
      <c r="A315" s="67">
        <v>10</v>
      </c>
      <c r="B315" s="292" t="s">
        <v>769</v>
      </c>
      <c r="C315" s="158">
        <v>30000</v>
      </c>
      <c r="D315" s="65"/>
      <c r="E315" s="221"/>
    </row>
    <row r="316" spans="1:5" x14ac:dyDescent="0.2">
      <c r="A316" s="67">
        <v>10</v>
      </c>
      <c r="B316" s="305" t="s">
        <v>770</v>
      </c>
      <c r="C316" s="158">
        <v>30000</v>
      </c>
      <c r="D316" s="65"/>
      <c r="E316" s="216"/>
    </row>
    <row r="317" spans="1:5" x14ac:dyDescent="0.2">
      <c r="A317" s="67">
        <v>10</v>
      </c>
      <c r="B317" s="305" t="s">
        <v>771</v>
      </c>
      <c r="C317" s="158">
        <v>25000</v>
      </c>
      <c r="D317" s="65"/>
      <c r="E317" s="216"/>
    </row>
    <row r="318" spans="1:5" x14ac:dyDescent="0.2">
      <c r="A318" s="67">
        <v>10</v>
      </c>
      <c r="B318" s="292" t="s">
        <v>772</v>
      </c>
      <c r="C318" s="158">
        <v>30000</v>
      </c>
      <c r="D318" s="65"/>
      <c r="E318" s="216"/>
    </row>
    <row r="319" spans="1:5" x14ac:dyDescent="0.2">
      <c r="A319" s="67">
        <v>10</v>
      </c>
      <c r="B319" s="294" t="s">
        <v>773</v>
      </c>
      <c r="C319" s="158">
        <v>25000</v>
      </c>
      <c r="D319" s="65"/>
      <c r="E319" s="216"/>
    </row>
    <row r="320" spans="1:5" x14ac:dyDescent="0.2">
      <c r="A320" s="67">
        <v>10</v>
      </c>
      <c r="B320" s="305" t="s">
        <v>774</v>
      </c>
      <c r="C320" s="158">
        <v>20000</v>
      </c>
      <c r="D320" s="65"/>
      <c r="E320" s="216"/>
    </row>
    <row r="321" spans="1:8" x14ac:dyDescent="0.2">
      <c r="A321" s="67">
        <v>10</v>
      </c>
      <c r="B321" s="292" t="s">
        <v>775</v>
      </c>
      <c r="C321" s="158">
        <v>30000</v>
      </c>
      <c r="D321" s="65"/>
      <c r="E321" s="216"/>
      <c r="F321" s="87"/>
      <c r="G321" s="133"/>
      <c r="H321" s="135"/>
    </row>
    <row r="322" spans="1:8" x14ac:dyDescent="0.2">
      <c r="A322" s="67"/>
      <c r="B322" s="294" t="s">
        <v>776</v>
      </c>
      <c r="C322" s="158">
        <v>15000</v>
      </c>
      <c r="D322" s="65"/>
      <c r="E322" s="224"/>
      <c r="F322" s="87"/>
      <c r="G322" s="133"/>
      <c r="H322" s="135"/>
    </row>
    <row r="323" spans="1:8" x14ac:dyDescent="0.2">
      <c r="A323" s="67"/>
      <c r="B323" s="292" t="s">
        <v>777</v>
      </c>
      <c r="C323" s="158">
        <v>25000</v>
      </c>
      <c r="D323" s="65"/>
      <c r="E323" s="224"/>
      <c r="F323" s="87"/>
      <c r="G323" s="133"/>
      <c r="H323" s="135"/>
    </row>
    <row r="324" spans="1:8" x14ac:dyDescent="0.2">
      <c r="A324" s="67"/>
      <c r="B324" s="293" t="s">
        <v>778</v>
      </c>
      <c r="C324" s="158">
        <v>30000</v>
      </c>
      <c r="D324" s="65"/>
      <c r="E324" s="224"/>
      <c r="F324" s="87"/>
      <c r="G324" s="133"/>
      <c r="H324" s="135"/>
    </row>
    <row r="325" spans="1:8" x14ac:dyDescent="0.2">
      <c r="A325" s="67"/>
      <c r="B325" s="305" t="s">
        <v>779</v>
      </c>
      <c r="C325" s="158">
        <v>25000</v>
      </c>
      <c r="D325" s="65"/>
      <c r="E325" s="224"/>
      <c r="F325" s="83" t="s">
        <v>740</v>
      </c>
      <c r="G325" s="133"/>
      <c r="H325" s="138">
        <v>1090000</v>
      </c>
    </row>
    <row r="326" spans="1:8" x14ac:dyDescent="0.2">
      <c r="A326" s="67"/>
      <c r="B326" s="159" t="s">
        <v>1031</v>
      </c>
      <c r="C326" s="152">
        <v>11000</v>
      </c>
      <c r="D326" s="65"/>
      <c r="E326" s="224"/>
      <c r="F326" s="87"/>
      <c r="G326" s="133"/>
      <c r="H326" s="135"/>
    </row>
    <row r="327" spans="1:8" x14ac:dyDescent="0.2">
      <c r="A327" s="67"/>
      <c r="B327" s="159" t="s">
        <v>1032</v>
      </c>
      <c r="C327" s="152">
        <v>25000</v>
      </c>
      <c r="D327" s="65"/>
      <c r="E327" s="224"/>
      <c r="F327" s="87"/>
      <c r="G327" s="133"/>
      <c r="H327" s="135"/>
    </row>
    <row r="328" spans="1:8" x14ac:dyDescent="0.2">
      <c r="A328" s="67"/>
      <c r="B328" s="159" t="s">
        <v>1033</v>
      </c>
      <c r="C328" s="152">
        <v>30000</v>
      </c>
      <c r="D328" s="65"/>
      <c r="E328" s="224"/>
      <c r="F328" s="87"/>
      <c r="G328" s="133"/>
      <c r="H328" s="135"/>
    </row>
    <row r="329" spans="1:8" x14ac:dyDescent="0.2">
      <c r="A329" s="67"/>
      <c r="B329" s="159" t="s">
        <v>1034</v>
      </c>
      <c r="C329" s="152">
        <v>25000</v>
      </c>
      <c r="D329" s="65"/>
      <c r="E329" s="224"/>
      <c r="F329" s="87"/>
      <c r="G329" s="133"/>
      <c r="H329" s="135"/>
    </row>
    <row r="330" spans="1:8" x14ac:dyDescent="0.2">
      <c r="A330" s="67"/>
      <c r="B330" s="159" t="s">
        <v>1035</v>
      </c>
      <c r="C330" s="152">
        <v>30000</v>
      </c>
      <c r="D330" s="65"/>
      <c r="E330" s="224"/>
      <c r="F330" s="87"/>
      <c r="G330" s="133"/>
      <c r="H330" s="135"/>
    </row>
    <row r="331" spans="1:8" x14ac:dyDescent="0.2">
      <c r="A331" s="67"/>
      <c r="B331" s="160" t="s">
        <v>1036</v>
      </c>
      <c r="C331" s="161">
        <v>25000</v>
      </c>
      <c r="D331" s="65"/>
      <c r="E331" s="224"/>
      <c r="F331" s="87"/>
      <c r="G331" s="133"/>
      <c r="H331" s="135"/>
    </row>
    <row r="332" spans="1:8" x14ac:dyDescent="0.2">
      <c r="A332" s="67"/>
      <c r="B332" s="162" t="s">
        <v>1037</v>
      </c>
      <c r="C332" s="149">
        <v>30000</v>
      </c>
      <c r="D332" s="65"/>
      <c r="E332" s="224"/>
      <c r="F332" s="87"/>
      <c r="G332" s="133"/>
      <c r="H332" s="135"/>
    </row>
    <row r="333" spans="1:8" x14ac:dyDescent="0.2">
      <c r="A333" s="67"/>
      <c r="B333" s="159" t="s">
        <v>1038</v>
      </c>
      <c r="C333" s="152">
        <v>30000</v>
      </c>
      <c r="D333" s="65"/>
      <c r="E333" s="224"/>
      <c r="F333" s="87"/>
      <c r="G333" s="133"/>
      <c r="H333" s="135"/>
    </row>
    <row r="334" spans="1:8" x14ac:dyDescent="0.2">
      <c r="A334" s="67"/>
      <c r="B334" s="159" t="s">
        <v>1039</v>
      </c>
      <c r="C334" s="152">
        <v>30000</v>
      </c>
      <c r="D334" s="65"/>
      <c r="E334" s="224"/>
      <c r="F334" s="87"/>
      <c r="G334" s="133"/>
      <c r="H334" s="135"/>
    </row>
    <row r="335" spans="1:8" x14ac:dyDescent="0.2">
      <c r="A335" s="67"/>
      <c r="B335" s="165" t="s">
        <v>1040</v>
      </c>
      <c r="C335" s="161">
        <v>30000</v>
      </c>
      <c r="D335" s="65"/>
      <c r="E335" s="224"/>
      <c r="F335" s="87"/>
      <c r="G335" s="133"/>
      <c r="H335" s="135"/>
    </row>
    <row r="336" spans="1:8" x14ac:dyDescent="0.2">
      <c r="A336" s="67"/>
      <c r="B336" s="159" t="s">
        <v>1041</v>
      </c>
      <c r="C336" s="152">
        <v>30000</v>
      </c>
      <c r="D336" s="65"/>
      <c r="E336" s="224"/>
      <c r="F336" s="87"/>
      <c r="G336" s="133"/>
      <c r="H336" s="135"/>
    </row>
    <row r="337" spans="1:8" x14ac:dyDescent="0.2">
      <c r="A337" s="67"/>
      <c r="B337" s="159" t="s">
        <v>1042</v>
      </c>
      <c r="C337" s="152">
        <v>30000</v>
      </c>
      <c r="D337" s="65"/>
      <c r="E337" s="224"/>
      <c r="F337" s="87"/>
      <c r="G337" s="133"/>
      <c r="H337" s="135"/>
    </row>
    <row r="338" spans="1:8" x14ac:dyDescent="0.2">
      <c r="A338" s="67"/>
      <c r="B338" s="159" t="s">
        <v>1043</v>
      </c>
      <c r="C338" s="152">
        <v>30000</v>
      </c>
      <c r="D338" s="65"/>
      <c r="E338" s="224"/>
      <c r="F338" s="87"/>
      <c r="G338" s="133"/>
      <c r="H338" s="135"/>
    </row>
    <row r="339" spans="1:8" ht="25.5" x14ac:dyDescent="0.2">
      <c r="A339" s="67"/>
      <c r="B339" s="160" t="s">
        <v>1044</v>
      </c>
      <c r="C339" s="152">
        <v>18826</v>
      </c>
      <c r="D339" s="65"/>
      <c r="E339" s="224"/>
      <c r="F339" s="87"/>
      <c r="G339" s="133"/>
      <c r="H339" s="135"/>
    </row>
    <row r="340" spans="1:8" x14ac:dyDescent="0.2">
      <c r="A340" s="67"/>
      <c r="B340" s="159" t="s">
        <v>1045</v>
      </c>
      <c r="C340" s="152">
        <v>25000</v>
      </c>
      <c r="D340" s="65"/>
      <c r="E340" s="224"/>
      <c r="F340" s="87"/>
      <c r="G340" s="133"/>
      <c r="H340" s="135"/>
    </row>
    <row r="341" spans="1:8" x14ac:dyDescent="0.2">
      <c r="A341" s="67"/>
      <c r="B341" s="159" t="s">
        <v>1046</v>
      </c>
      <c r="C341" s="152">
        <v>30000</v>
      </c>
      <c r="D341" s="65"/>
      <c r="E341" s="224"/>
      <c r="F341" s="87"/>
      <c r="G341" s="133"/>
      <c r="H341" s="135"/>
    </row>
    <row r="342" spans="1:8" x14ac:dyDescent="0.2">
      <c r="A342" s="67"/>
      <c r="B342" s="159" t="s">
        <v>1047</v>
      </c>
      <c r="C342" s="152">
        <v>30000</v>
      </c>
      <c r="D342" s="65"/>
      <c r="E342" s="224"/>
      <c r="F342" s="87"/>
      <c r="G342" s="133"/>
      <c r="H342" s="135"/>
    </row>
    <row r="343" spans="1:8" x14ac:dyDescent="0.2">
      <c r="A343" s="67"/>
      <c r="B343" s="160" t="s">
        <v>1048</v>
      </c>
      <c r="C343" s="152">
        <v>20000</v>
      </c>
      <c r="D343" s="65"/>
      <c r="E343" s="224"/>
      <c r="F343" s="87"/>
      <c r="G343" s="133"/>
      <c r="H343" s="135"/>
    </row>
    <row r="344" spans="1:8" x14ac:dyDescent="0.2">
      <c r="A344" s="67"/>
      <c r="B344" s="159" t="s">
        <v>1049</v>
      </c>
      <c r="C344" s="152">
        <v>25000</v>
      </c>
      <c r="D344" s="65"/>
      <c r="E344" s="224"/>
      <c r="F344" s="87"/>
      <c r="G344" s="133"/>
      <c r="H344" s="135"/>
    </row>
    <row r="345" spans="1:8" x14ac:dyDescent="0.2">
      <c r="A345" s="67"/>
      <c r="B345" s="159" t="s">
        <v>1050</v>
      </c>
      <c r="C345" s="152">
        <v>30000</v>
      </c>
      <c r="D345" s="65"/>
      <c r="E345" s="224"/>
      <c r="F345" s="87"/>
      <c r="G345" s="133"/>
      <c r="H345" s="135"/>
    </row>
    <row r="346" spans="1:8" x14ac:dyDescent="0.2">
      <c r="A346" s="67"/>
      <c r="B346" s="160" t="s">
        <v>1051</v>
      </c>
      <c r="C346" s="152">
        <v>25000</v>
      </c>
      <c r="D346" s="65"/>
      <c r="E346" s="224"/>
      <c r="F346" s="87"/>
      <c r="G346" s="133"/>
      <c r="H346" s="135"/>
    </row>
    <row r="347" spans="1:8" x14ac:dyDescent="0.2">
      <c r="A347" s="67"/>
      <c r="B347" s="159" t="s">
        <v>1052</v>
      </c>
      <c r="C347" s="152">
        <v>30000</v>
      </c>
      <c r="D347" s="65"/>
      <c r="E347" s="224"/>
      <c r="F347" s="87"/>
      <c r="G347" s="133"/>
      <c r="H347" s="135"/>
    </row>
    <row r="348" spans="1:8" x14ac:dyDescent="0.2">
      <c r="A348" s="67"/>
      <c r="B348" s="159" t="s">
        <v>1053</v>
      </c>
      <c r="C348" s="152">
        <v>30000</v>
      </c>
      <c r="D348" s="65"/>
      <c r="E348" s="224"/>
      <c r="F348" s="87"/>
      <c r="G348" s="133"/>
      <c r="H348" s="135"/>
    </row>
    <row r="349" spans="1:8" x14ac:dyDescent="0.2">
      <c r="A349" s="67"/>
      <c r="B349" s="160" t="s">
        <v>1050</v>
      </c>
      <c r="C349" s="161">
        <v>30000</v>
      </c>
      <c r="D349" s="65"/>
      <c r="E349" s="224"/>
      <c r="F349" s="87"/>
      <c r="G349" s="133"/>
      <c r="H349" s="135"/>
    </row>
    <row r="350" spans="1:8" x14ac:dyDescent="0.2">
      <c r="A350" s="67"/>
      <c r="B350" s="160" t="s">
        <v>1054</v>
      </c>
      <c r="C350" s="161">
        <v>30000</v>
      </c>
      <c r="D350" s="65"/>
      <c r="E350" s="224"/>
      <c r="F350" s="87"/>
      <c r="G350" s="133"/>
      <c r="H350" s="135"/>
    </row>
    <row r="351" spans="1:8" x14ac:dyDescent="0.2">
      <c r="A351" s="67"/>
      <c r="B351" s="159" t="s">
        <v>1055</v>
      </c>
      <c r="C351" s="152">
        <v>19500</v>
      </c>
      <c r="D351" s="65"/>
      <c r="E351" s="224"/>
      <c r="F351" s="87"/>
      <c r="G351" s="133"/>
      <c r="H351" s="135"/>
    </row>
    <row r="352" spans="1:8" x14ac:dyDescent="0.2">
      <c r="A352" s="67"/>
      <c r="B352" s="159" t="s">
        <v>1056</v>
      </c>
      <c r="C352" s="152">
        <v>30000</v>
      </c>
      <c r="D352" s="65"/>
      <c r="E352" s="224"/>
      <c r="F352" s="87"/>
      <c r="G352" s="133"/>
      <c r="H352" s="135"/>
    </row>
    <row r="353" spans="1:8" x14ac:dyDescent="0.2">
      <c r="A353" s="67"/>
      <c r="B353" s="160" t="s">
        <v>1057</v>
      </c>
      <c r="C353" s="161">
        <v>30000</v>
      </c>
      <c r="D353" s="65"/>
      <c r="E353" s="224"/>
      <c r="F353" s="87"/>
      <c r="G353" s="133"/>
      <c r="H353" s="135"/>
    </row>
    <row r="354" spans="1:8" x14ac:dyDescent="0.2">
      <c r="A354" s="67"/>
      <c r="B354" s="159" t="s">
        <v>1058</v>
      </c>
      <c r="C354" s="152">
        <v>25000</v>
      </c>
      <c r="D354" s="65"/>
      <c r="E354" s="224"/>
      <c r="F354" s="87"/>
      <c r="G354" s="133"/>
      <c r="H354" s="135"/>
    </row>
    <row r="355" spans="1:8" x14ac:dyDescent="0.2">
      <c r="A355" s="67"/>
      <c r="B355" s="159" t="s">
        <v>1059</v>
      </c>
      <c r="C355" s="152">
        <v>30000</v>
      </c>
      <c r="D355" s="65"/>
      <c r="E355" s="224"/>
      <c r="F355" s="87"/>
      <c r="G355" s="133"/>
      <c r="H355" s="135"/>
    </row>
    <row r="356" spans="1:8" x14ac:dyDescent="0.2">
      <c r="A356" s="67"/>
      <c r="B356" s="159" t="s">
        <v>1060</v>
      </c>
      <c r="C356" s="152">
        <v>14000</v>
      </c>
      <c r="D356" s="65"/>
      <c r="E356" s="224"/>
      <c r="F356" s="87"/>
      <c r="G356" s="133"/>
      <c r="H356" s="135"/>
    </row>
    <row r="357" spans="1:8" x14ac:dyDescent="0.2">
      <c r="A357" s="67"/>
      <c r="B357" s="159" t="s">
        <v>1061</v>
      </c>
      <c r="C357" s="152">
        <v>20000</v>
      </c>
      <c r="D357" s="65"/>
      <c r="E357" s="224"/>
      <c r="F357" s="87"/>
      <c r="G357" s="133"/>
      <c r="H357" s="135"/>
    </row>
    <row r="358" spans="1:8" x14ac:dyDescent="0.2">
      <c r="A358" s="67"/>
      <c r="B358" s="160" t="s">
        <v>1062</v>
      </c>
      <c r="C358" s="161">
        <v>30000</v>
      </c>
      <c r="D358" s="65"/>
      <c r="E358" s="224"/>
      <c r="F358" s="87"/>
      <c r="G358" s="133"/>
      <c r="H358" s="135"/>
    </row>
    <row r="359" spans="1:8" x14ac:dyDescent="0.2">
      <c r="A359" s="67"/>
      <c r="B359" s="159" t="s">
        <v>1063</v>
      </c>
      <c r="C359" s="152">
        <v>30000</v>
      </c>
      <c r="D359" s="65"/>
      <c r="E359" s="224"/>
      <c r="F359" s="87"/>
      <c r="G359" s="133"/>
      <c r="H359" s="135"/>
    </row>
    <row r="360" spans="1:8" x14ac:dyDescent="0.2">
      <c r="A360" s="67"/>
      <c r="B360" s="160" t="s">
        <v>1064</v>
      </c>
      <c r="C360" s="161">
        <v>18749</v>
      </c>
      <c r="D360" s="65"/>
      <c r="E360" s="224"/>
      <c r="F360" s="87"/>
      <c r="G360" s="133"/>
      <c r="H360" s="135"/>
    </row>
    <row r="361" spans="1:8" x14ac:dyDescent="0.2">
      <c r="A361" s="67"/>
      <c r="B361" s="159" t="s">
        <v>1065</v>
      </c>
      <c r="C361" s="152">
        <v>30000</v>
      </c>
      <c r="D361" s="65"/>
      <c r="E361" s="224"/>
      <c r="F361" s="87"/>
      <c r="G361" s="133"/>
      <c r="H361" s="135"/>
    </row>
    <row r="362" spans="1:8" x14ac:dyDescent="0.2">
      <c r="A362" s="67"/>
      <c r="B362" s="159" t="s">
        <v>1066</v>
      </c>
      <c r="C362" s="152">
        <v>30000</v>
      </c>
      <c r="D362" s="65"/>
      <c r="E362" s="224"/>
      <c r="F362" s="87"/>
      <c r="G362" s="133"/>
      <c r="H362" s="135"/>
    </row>
    <row r="363" spans="1:8" x14ac:dyDescent="0.2">
      <c r="A363" s="67"/>
      <c r="B363" s="159" t="s">
        <v>1067</v>
      </c>
      <c r="C363" s="152">
        <v>30000</v>
      </c>
      <c r="D363" s="65"/>
      <c r="E363" s="224"/>
      <c r="F363" s="87"/>
      <c r="G363" s="133"/>
      <c r="H363" s="135"/>
    </row>
    <row r="364" spans="1:8" x14ac:dyDescent="0.2">
      <c r="A364" s="67"/>
      <c r="B364" s="165" t="s">
        <v>1068</v>
      </c>
      <c r="C364" s="166">
        <v>20000</v>
      </c>
      <c r="D364" s="65"/>
      <c r="E364" s="224"/>
      <c r="F364" s="87"/>
      <c r="G364" s="133"/>
      <c r="H364" s="135"/>
    </row>
    <row r="365" spans="1:8" ht="13.5" thickBot="1" x14ac:dyDescent="0.25">
      <c r="A365" s="67"/>
      <c r="B365" s="461" t="s">
        <v>1069</v>
      </c>
      <c r="C365" s="460">
        <v>30000</v>
      </c>
      <c r="D365" s="65"/>
      <c r="E365" s="218"/>
      <c r="F365" s="87"/>
      <c r="G365" s="133"/>
      <c r="H365" s="135"/>
    </row>
    <row r="366" spans="1:8" ht="17.25" thickTop="1" thickBot="1" x14ac:dyDescent="0.3">
      <c r="A366" s="79"/>
      <c r="B366" s="1"/>
      <c r="C366" s="56"/>
      <c r="D366" s="57"/>
      <c r="E366" s="495" t="s">
        <v>34</v>
      </c>
    </row>
    <row r="367" spans="1:8" ht="17.25" thickTop="1" thickBot="1" x14ac:dyDescent="0.3">
      <c r="A367" s="79"/>
      <c r="B367" s="59" t="s">
        <v>36</v>
      </c>
      <c r="C367" s="179" t="s">
        <v>37</v>
      </c>
      <c r="D367" s="61"/>
      <c r="E367" s="223" t="s">
        <v>214</v>
      </c>
    </row>
    <row r="368" spans="1:8" ht="16.5" thickTop="1" x14ac:dyDescent="0.25">
      <c r="A368" s="79"/>
      <c r="B368" s="160" t="s">
        <v>1070</v>
      </c>
      <c r="C368" s="152">
        <v>20000</v>
      </c>
      <c r="D368" s="57"/>
      <c r="E368" s="497"/>
    </row>
    <row r="369" spans="1:8" ht="15.75" x14ac:dyDescent="0.25">
      <c r="A369" s="79"/>
      <c r="B369" s="159" t="s">
        <v>1071</v>
      </c>
      <c r="C369" s="152">
        <v>30000</v>
      </c>
      <c r="D369" s="57"/>
      <c r="E369" s="227"/>
    </row>
    <row r="370" spans="1:8" ht="15.75" x14ac:dyDescent="0.25">
      <c r="A370" s="79"/>
      <c r="B370" s="160" t="s">
        <v>1072</v>
      </c>
      <c r="C370" s="152">
        <v>30000</v>
      </c>
      <c r="D370" s="57"/>
      <c r="E370" s="227"/>
    </row>
    <row r="371" spans="1:8" ht="15.75" x14ac:dyDescent="0.25">
      <c r="A371" s="79"/>
      <c r="B371" s="159" t="s">
        <v>1073</v>
      </c>
      <c r="C371" s="152">
        <v>30000</v>
      </c>
      <c r="D371" s="57"/>
      <c r="E371" s="227"/>
    </row>
    <row r="372" spans="1:8" ht="15.75" x14ac:dyDescent="0.25">
      <c r="A372" s="79"/>
      <c r="B372" s="160" t="s">
        <v>1074</v>
      </c>
      <c r="C372" s="152">
        <v>25000</v>
      </c>
      <c r="D372" s="139"/>
      <c r="E372" s="232"/>
    </row>
    <row r="373" spans="1:8" x14ac:dyDescent="0.2">
      <c r="A373" s="67"/>
      <c r="B373" s="159" t="s">
        <v>1075</v>
      </c>
      <c r="C373" s="152">
        <v>15000</v>
      </c>
      <c r="D373" s="65"/>
      <c r="F373" s="87"/>
      <c r="G373" s="133"/>
      <c r="H373" s="135"/>
    </row>
    <row r="374" spans="1:8" x14ac:dyDescent="0.2">
      <c r="A374" s="67"/>
      <c r="B374" s="159" t="s">
        <v>1076</v>
      </c>
      <c r="C374" s="152">
        <v>30000</v>
      </c>
      <c r="D374" s="65"/>
      <c r="E374" s="224"/>
      <c r="F374" s="87"/>
      <c r="G374" s="133"/>
      <c r="H374" s="135"/>
    </row>
    <row r="375" spans="1:8" x14ac:dyDescent="0.2">
      <c r="A375" s="67"/>
      <c r="B375" s="159" t="s">
        <v>1077</v>
      </c>
      <c r="C375" s="161">
        <v>30000</v>
      </c>
      <c r="D375" s="65"/>
      <c r="E375" s="217"/>
      <c r="F375" s="87"/>
      <c r="G375" s="133"/>
      <c r="H375" s="135"/>
    </row>
    <row r="376" spans="1:8" x14ac:dyDescent="0.2">
      <c r="A376" s="67"/>
      <c r="B376" s="473" t="s">
        <v>1078</v>
      </c>
      <c r="C376" s="467">
        <v>30000</v>
      </c>
      <c r="D376" s="65"/>
      <c r="F376" s="87"/>
      <c r="G376" s="133"/>
      <c r="H376" s="135"/>
    </row>
    <row r="377" spans="1:8" x14ac:dyDescent="0.2">
      <c r="A377" s="67"/>
      <c r="B377" s="160" t="s">
        <v>1079</v>
      </c>
      <c r="C377" s="161">
        <v>30000</v>
      </c>
      <c r="D377" s="65"/>
      <c r="E377" s="224"/>
      <c r="F377" s="87"/>
      <c r="G377" s="133"/>
      <c r="H377" s="135"/>
    </row>
    <row r="378" spans="1:8" x14ac:dyDescent="0.2">
      <c r="A378" s="67"/>
      <c r="B378" s="159" t="s">
        <v>1080</v>
      </c>
      <c r="C378" s="161">
        <v>30000</v>
      </c>
      <c r="D378" s="65"/>
      <c r="E378" s="224"/>
      <c r="F378" s="87"/>
      <c r="G378" s="133"/>
      <c r="H378" s="135"/>
    </row>
    <row r="379" spans="1:8" x14ac:dyDescent="0.2">
      <c r="A379" s="67"/>
      <c r="B379" s="159" t="s">
        <v>1081</v>
      </c>
      <c r="C379" s="152">
        <v>30000</v>
      </c>
      <c r="D379" s="65"/>
      <c r="E379" s="224"/>
      <c r="F379" s="87"/>
      <c r="G379" s="133"/>
      <c r="H379" s="135"/>
    </row>
    <row r="380" spans="1:8" x14ac:dyDescent="0.2">
      <c r="A380" s="67"/>
      <c r="B380" s="159" t="s">
        <v>1082</v>
      </c>
      <c r="C380" s="152">
        <v>30000</v>
      </c>
      <c r="D380" s="65"/>
      <c r="E380" s="224"/>
      <c r="F380" s="87"/>
      <c r="G380" s="133"/>
      <c r="H380" s="135"/>
    </row>
    <row r="381" spans="1:8" x14ac:dyDescent="0.2">
      <c r="A381" s="67"/>
      <c r="B381" s="159" t="s">
        <v>1083</v>
      </c>
      <c r="C381" s="152">
        <v>30000</v>
      </c>
      <c r="D381" s="65"/>
      <c r="E381" s="224"/>
      <c r="F381" s="87"/>
      <c r="G381" s="133"/>
      <c r="H381" s="135"/>
    </row>
    <row r="382" spans="1:8" x14ac:dyDescent="0.2">
      <c r="A382" s="67"/>
      <c r="B382" s="159" t="s">
        <v>1084</v>
      </c>
      <c r="C382" s="152">
        <v>30000</v>
      </c>
      <c r="D382" s="65"/>
      <c r="E382" s="224"/>
      <c r="F382" s="87"/>
      <c r="G382" s="133"/>
      <c r="H382" s="135"/>
    </row>
    <row r="383" spans="1:8" x14ac:dyDescent="0.2">
      <c r="A383" s="67"/>
      <c r="B383" s="159" t="s">
        <v>1085</v>
      </c>
      <c r="C383" s="152">
        <v>30000</v>
      </c>
      <c r="D383" s="65"/>
      <c r="E383" s="224"/>
      <c r="F383" s="87"/>
      <c r="G383" s="133"/>
      <c r="H383" s="135"/>
    </row>
    <row r="384" spans="1:8" x14ac:dyDescent="0.2">
      <c r="A384" s="67"/>
      <c r="B384" s="159" t="s">
        <v>1086</v>
      </c>
      <c r="C384" s="152">
        <v>30000</v>
      </c>
      <c r="D384" s="65"/>
      <c r="E384" s="224"/>
      <c r="F384" s="87"/>
      <c r="G384" s="133"/>
      <c r="H384" s="135"/>
    </row>
    <row r="385" spans="1:8" x14ac:dyDescent="0.2">
      <c r="A385" s="67"/>
      <c r="B385" s="159" t="s">
        <v>1087</v>
      </c>
      <c r="C385" s="152">
        <v>30000</v>
      </c>
      <c r="D385" s="65"/>
      <c r="E385" s="224"/>
      <c r="F385" s="87"/>
      <c r="G385" s="133"/>
      <c r="H385" s="135"/>
    </row>
    <row r="386" spans="1:8" x14ac:dyDescent="0.2">
      <c r="A386" s="67"/>
      <c r="B386" s="159" t="s">
        <v>1088</v>
      </c>
      <c r="C386" s="152">
        <v>30000</v>
      </c>
      <c r="D386" s="65"/>
      <c r="E386" s="224"/>
      <c r="F386" s="87"/>
      <c r="G386" s="133"/>
      <c r="H386" s="135"/>
    </row>
    <row r="387" spans="1:8" x14ac:dyDescent="0.2">
      <c r="A387" s="67"/>
      <c r="B387" s="159" t="s">
        <v>1089</v>
      </c>
      <c r="C387" s="152">
        <v>25000</v>
      </c>
      <c r="D387" s="65"/>
      <c r="E387" s="224"/>
      <c r="F387" s="87"/>
      <c r="G387" s="133"/>
      <c r="H387" s="135"/>
    </row>
    <row r="388" spans="1:8" x14ac:dyDescent="0.2">
      <c r="A388" s="67"/>
      <c r="B388" s="159" t="s">
        <v>1090</v>
      </c>
      <c r="C388" s="152">
        <v>20000</v>
      </c>
      <c r="D388" s="65"/>
      <c r="E388" s="224"/>
      <c r="F388" s="87"/>
      <c r="G388" s="133"/>
      <c r="H388" s="135"/>
    </row>
    <row r="389" spans="1:8" x14ac:dyDescent="0.2">
      <c r="A389" s="67"/>
      <c r="B389" s="159" t="s">
        <v>1091</v>
      </c>
      <c r="C389" s="152">
        <v>30000</v>
      </c>
      <c r="D389" s="65"/>
      <c r="E389" s="224"/>
      <c r="F389" s="87"/>
      <c r="G389" s="133"/>
      <c r="H389" s="135"/>
    </row>
    <row r="390" spans="1:8" x14ac:dyDescent="0.2">
      <c r="A390" s="67"/>
      <c r="B390" s="159" t="s">
        <v>1092</v>
      </c>
      <c r="C390" s="152">
        <v>30000</v>
      </c>
      <c r="D390" s="65"/>
      <c r="E390" s="224"/>
      <c r="F390" s="87"/>
      <c r="G390" s="133"/>
      <c r="H390" s="135"/>
    </row>
    <row r="391" spans="1:8" x14ac:dyDescent="0.2">
      <c r="A391" s="67"/>
      <c r="B391" s="159" t="s">
        <v>1093</v>
      </c>
      <c r="C391" s="152">
        <v>20000</v>
      </c>
      <c r="D391" s="65"/>
      <c r="E391" s="224"/>
      <c r="F391" s="87"/>
      <c r="G391" s="133"/>
      <c r="H391" s="135"/>
    </row>
    <row r="392" spans="1:8" x14ac:dyDescent="0.2">
      <c r="A392" s="67"/>
      <c r="B392" s="159" t="s">
        <v>1094</v>
      </c>
      <c r="C392" s="152">
        <v>30000</v>
      </c>
      <c r="D392" s="65"/>
      <c r="E392" s="224"/>
      <c r="F392" s="87"/>
      <c r="G392" s="133"/>
      <c r="H392" s="135"/>
    </row>
    <row r="393" spans="1:8" x14ac:dyDescent="0.2">
      <c r="A393" s="67"/>
      <c r="B393" s="159" t="s">
        <v>1095</v>
      </c>
      <c r="C393" s="152">
        <v>30000</v>
      </c>
      <c r="D393" s="65"/>
      <c r="E393" s="224"/>
      <c r="F393" s="87"/>
      <c r="G393" s="133"/>
      <c r="H393" s="135"/>
    </row>
    <row r="394" spans="1:8" x14ac:dyDescent="0.2">
      <c r="A394" s="67"/>
      <c r="B394" s="159" t="s">
        <v>1096</v>
      </c>
      <c r="C394" s="152">
        <v>30000</v>
      </c>
      <c r="D394" s="65"/>
      <c r="E394" s="224"/>
      <c r="F394" s="87"/>
      <c r="G394" s="133"/>
      <c r="H394" s="135"/>
    </row>
    <row r="395" spans="1:8" x14ac:dyDescent="0.2">
      <c r="A395" s="67"/>
      <c r="B395" s="159" t="s">
        <v>1097</v>
      </c>
      <c r="C395" s="149">
        <v>30000</v>
      </c>
      <c r="D395" s="65"/>
      <c r="E395" s="224"/>
      <c r="F395" s="87"/>
      <c r="G395" s="133"/>
      <c r="H395" s="135"/>
    </row>
    <row r="396" spans="1:8" x14ac:dyDescent="0.2">
      <c r="A396" s="67"/>
      <c r="B396" s="159" t="s">
        <v>1098</v>
      </c>
      <c r="C396" s="152">
        <v>30000</v>
      </c>
      <c r="D396" s="65"/>
      <c r="E396" s="224"/>
      <c r="F396" s="87"/>
      <c r="G396" s="133"/>
      <c r="H396" s="135"/>
    </row>
    <row r="397" spans="1:8" x14ac:dyDescent="0.2">
      <c r="A397" s="67"/>
      <c r="B397" s="159" t="s">
        <v>1099</v>
      </c>
      <c r="C397" s="152">
        <v>20000</v>
      </c>
      <c r="D397" s="65"/>
      <c r="E397" s="224"/>
      <c r="F397" s="87"/>
      <c r="G397" s="133"/>
      <c r="H397" s="135"/>
    </row>
    <row r="398" spans="1:8" x14ac:dyDescent="0.2">
      <c r="A398" s="67"/>
      <c r="B398" s="159" t="s">
        <v>1100</v>
      </c>
      <c r="C398" s="152">
        <v>25000</v>
      </c>
      <c r="D398" s="65"/>
      <c r="E398" s="224"/>
      <c r="F398" s="87"/>
      <c r="G398" s="133"/>
      <c r="H398" s="135"/>
    </row>
    <row r="399" spans="1:8" x14ac:dyDescent="0.2">
      <c r="A399" s="67"/>
      <c r="B399" s="159" t="s">
        <v>1101</v>
      </c>
      <c r="C399" s="152">
        <v>30000</v>
      </c>
      <c r="D399" s="65"/>
      <c r="E399" s="224"/>
      <c r="F399" s="87"/>
      <c r="G399" s="133"/>
      <c r="H399" s="135"/>
    </row>
    <row r="400" spans="1:8" x14ac:dyDescent="0.2">
      <c r="A400" s="67"/>
      <c r="B400" s="159" t="s">
        <v>1102</v>
      </c>
      <c r="C400" s="152">
        <v>20000</v>
      </c>
      <c r="D400" s="65"/>
      <c r="E400" s="224"/>
      <c r="F400" s="87"/>
      <c r="G400" s="133"/>
      <c r="H400" s="135"/>
    </row>
    <row r="401" spans="1:8" x14ac:dyDescent="0.2">
      <c r="A401" s="67"/>
      <c r="B401" s="159" t="s">
        <v>1103</v>
      </c>
      <c r="C401" s="152">
        <v>30000</v>
      </c>
      <c r="D401" s="65"/>
      <c r="E401" s="224"/>
      <c r="F401" s="87"/>
      <c r="G401" s="133"/>
      <c r="H401" s="135"/>
    </row>
    <row r="402" spans="1:8" x14ac:dyDescent="0.2">
      <c r="A402" s="67"/>
      <c r="B402" s="159" t="s">
        <v>1104</v>
      </c>
      <c r="C402" s="152">
        <v>30000</v>
      </c>
      <c r="D402" s="65"/>
      <c r="E402" s="224"/>
      <c r="F402" s="87"/>
      <c r="G402" s="133"/>
      <c r="H402" s="135"/>
    </row>
    <row r="403" spans="1:8" ht="25.5" x14ac:dyDescent="0.2">
      <c r="A403" s="67"/>
      <c r="B403" s="159" t="s">
        <v>1105</v>
      </c>
      <c r="C403" s="152">
        <v>20000</v>
      </c>
      <c r="D403" s="65"/>
      <c r="E403" s="224"/>
      <c r="F403" s="87"/>
      <c r="G403" s="133"/>
      <c r="H403" s="135"/>
    </row>
    <row r="404" spans="1:8" x14ac:dyDescent="0.2">
      <c r="A404" s="67"/>
      <c r="B404" s="159" t="s">
        <v>1106</v>
      </c>
      <c r="C404" s="152">
        <v>30000</v>
      </c>
      <c r="D404" s="65"/>
      <c r="E404" s="224"/>
      <c r="F404" s="87"/>
      <c r="G404" s="133"/>
      <c r="H404" s="135"/>
    </row>
    <row r="405" spans="1:8" x14ac:dyDescent="0.2">
      <c r="A405" s="67"/>
      <c r="B405" s="159" t="s">
        <v>1107</v>
      </c>
      <c r="C405" s="152">
        <v>30000</v>
      </c>
      <c r="D405" s="65"/>
      <c r="E405" s="224"/>
      <c r="F405" s="87"/>
      <c r="G405" s="133"/>
      <c r="H405" s="135"/>
    </row>
    <row r="406" spans="1:8" x14ac:dyDescent="0.2">
      <c r="A406" s="67"/>
      <c r="B406" s="159" t="s">
        <v>1108</v>
      </c>
      <c r="C406" s="152">
        <v>30000</v>
      </c>
      <c r="D406" s="65"/>
      <c r="E406" s="224"/>
      <c r="F406" s="87"/>
      <c r="G406" s="133"/>
      <c r="H406" s="135"/>
    </row>
    <row r="407" spans="1:8" x14ac:dyDescent="0.2">
      <c r="A407" s="67"/>
      <c r="B407" s="159" t="s">
        <v>1109</v>
      </c>
      <c r="C407" s="152">
        <v>30000</v>
      </c>
      <c r="D407" s="65"/>
      <c r="E407" s="224"/>
      <c r="F407" s="87"/>
      <c r="G407" s="133"/>
      <c r="H407" s="135"/>
    </row>
    <row r="408" spans="1:8" x14ac:dyDescent="0.2">
      <c r="A408" s="67"/>
      <c r="B408" s="159" t="s">
        <v>1110</v>
      </c>
      <c r="C408" s="152">
        <v>30000</v>
      </c>
      <c r="D408" s="65"/>
      <c r="E408" s="224"/>
      <c r="F408" s="87"/>
      <c r="G408" s="133"/>
      <c r="H408" s="135"/>
    </row>
    <row r="409" spans="1:8" x14ac:dyDescent="0.2">
      <c r="A409" s="67"/>
      <c r="B409" s="159" t="s">
        <v>1111</v>
      </c>
      <c r="C409" s="152">
        <v>20000</v>
      </c>
      <c r="D409" s="65"/>
      <c r="E409" s="224"/>
      <c r="F409" s="87"/>
      <c r="G409" s="133"/>
      <c r="H409" s="135"/>
    </row>
    <row r="410" spans="1:8" x14ac:dyDescent="0.2">
      <c r="A410" s="67"/>
      <c r="B410" s="159" t="s">
        <v>1112</v>
      </c>
      <c r="C410" s="152">
        <v>20000</v>
      </c>
      <c r="D410" s="65"/>
      <c r="E410" s="224"/>
      <c r="F410" s="87"/>
      <c r="G410" s="133"/>
      <c r="H410" s="135"/>
    </row>
    <row r="411" spans="1:8" x14ac:dyDescent="0.2">
      <c r="A411" s="67"/>
      <c r="B411" s="159" t="s">
        <v>1113</v>
      </c>
      <c r="C411" s="152">
        <v>30000</v>
      </c>
      <c r="D411" s="65"/>
      <c r="E411" s="224"/>
      <c r="F411" s="87"/>
      <c r="G411" s="133"/>
      <c r="H411" s="135"/>
    </row>
    <row r="412" spans="1:8" x14ac:dyDescent="0.2">
      <c r="A412" s="67"/>
      <c r="B412" s="159" t="s">
        <v>1114</v>
      </c>
      <c r="C412" s="152">
        <v>30000</v>
      </c>
      <c r="D412" s="65"/>
      <c r="E412" s="224"/>
      <c r="F412" s="87"/>
      <c r="G412" s="133"/>
      <c r="H412" s="135"/>
    </row>
    <row r="413" spans="1:8" x14ac:dyDescent="0.2">
      <c r="A413" s="67"/>
      <c r="B413" s="159" t="s">
        <v>1115</v>
      </c>
      <c r="C413" s="152">
        <v>30000</v>
      </c>
      <c r="D413" s="65"/>
      <c r="E413" s="224"/>
      <c r="F413" s="87"/>
      <c r="G413" s="133"/>
      <c r="H413" s="135"/>
    </row>
    <row r="414" spans="1:8" x14ac:dyDescent="0.2">
      <c r="A414" s="67"/>
      <c r="B414" s="159" t="s">
        <v>1116</v>
      </c>
      <c r="C414" s="152">
        <v>30000</v>
      </c>
      <c r="D414" s="65"/>
      <c r="E414" s="224"/>
      <c r="F414" s="87"/>
      <c r="G414" s="133"/>
      <c r="H414" s="135"/>
    </row>
    <row r="415" spans="1:8" x14ac:dyDescent="0.2">
      <c r="A415" s="67"/>
      <c r="B415" s="159" t="s">
        <v>1117</v>
      </c>
      <c r="C415" s="152">
        <v>20000</v>
      </c>
      <c r="D415" s="65"/>
      <c r="E415" s="224"/>
      <c r="F415" s="87"/>
      <c r="G415" s="133"/>
      <c r="H415" s="135"/>
    </row>
    <row r="416" spans="1:8" x14ac:dyDescent="0.2">
      <c r="A416" s="67"/>
      <c r="B416" s="159" t="s">
        <v>1118</v>
      </c>
      <c r="C416" s="152">
        <v>30000</v>
      </c>
      <c r="D416" s="65"/>
      <c r="E416" s="224"/>
      <c r="F416" s="87"/>
      <c r="G416" s="133"/>
      <c r="H416" s="135"/>
    </row>
    <row r="417" spans="1:8" x14ac:dyDescent="0.2">
      <c r="A417" s="67"/>
      <c r="B417" s="159" t="s">
        <v>1119</v>
      </c>
      <c r="C417" s="152">
        <v>20000</v>
      </c>
      <c r="D417" s="65"/>
      <c r="E417" s="224"/>
      <c r="F417" s="87"/>
      <c r="G417" s="133"/>
      <c r="H417" s="135"/>
    </row>
    <row r="418" spans="1:8" x14ac:dyDescent="0.2">
      <c r="A418" s="67"/>
      <c r="B418" s="159" t="s">
        <v>1120</v>
      </c>
      <c r="C418" s="152">
        <v>25000</v>
      </c>
      <c r="D418" s="65"/>
      <c r="E418" s="224"/>
      <c r="F418" s="87"/>
      <c r="G418" s="133"/>
      <c r="H418" s="135"/>
    </row>
    <row r="419" spans="1:8" x14ac:dyDescent="0.2">
      <c r="A419" s="67"/>
      <c r="B419" s="159" t="s">
        <v>1121</v>
      </c>
      <c r="C419" s="152">
        <v>20000</v>
      </c>
      <c r="D419" s="65"/>
      <c r="E419" s="224"/>
      <c r="F419" s="87"/>
      <c r="G419" s="133"/>
      <c r="H419" s="135"/>
    </row>
    <row r="420" spans="1:8" x14ac:dyDescent="0.2">
      <c r="A420" s="67"/>
      <c r="B420" s="159" t="s">
        <v>1122</v>
      </c>
      <c r="C420" s="152">
        <v>20000</v>
      </c>
      <c r="D420" s="65"/>
      <c r="E420" s="224"/>
      <c r="F420" s="87"/>
      <c r="G420" s="133"/>
      <c r="H420" s="135"/>
    </row>
    <row r="421" spans="1:8" x14ac:dyDescent="0.2">
      <c r="A421" s="67"/>
      <c r="B421" s="159" t="s">
        <v>1123</v>
      </c>
      <c r="C421" s="152">
        <v>30000</v>
      </c>
      <c r="D421" s="65"/>
      <c r="E421" s="224"/>
      <c r="F421" s="87"/>
      <c r="G421" s="133"/>
      <c r="H421" s="135"/>
    </row>
    <row r="422" spans="1:8" x14ac:dyDescent="0.2">
      <c r="A422" s="67"/>
      <c r="B422" s="159" t="s">
        <v>1124</v>
      </c>
      <c r="C422" s="152">
        <v>30000</v>
      </c>
      <c r="D422" s="65"/>
      <c r="E422" s="224"/>
      <c r="F422" s="87"/>
      <c r="G422" s="133"/>
      <c r="H422" s="135"/>
    </row>
    <row r="423" spans="1:8" x14ac:dyDescent="0.2">
      <c r="A423" s="67"/>
      <c r="B423" s="159" t="s">
        <v>1125</v>
      </c>
      <c r="C423" s="152">
        <v>15000</v>
      </c>
      <c r="D423" s="65"/>
      <c r="E423" s="224"/>
      <c r="F423" s="87"/>
      <c r="G423" s="133"/>
      <c r="H423" s="135"/>
    </row>
    <row r="424" spans="1:8" x14ac:dyDescent="0.2">
      <c r="A424" s="67"/>
      <c r="B424" s="159" t="s">
        <v>1126</v>
      </c>
      <c r="C424" s="152">
        <v>25000</v>
      </c>
      <c r="D424" s="65"/>
      <c r="E424" s="224"/>
      <c r="F424" s="87"/>
      <c r="G424" s="133"/>
      <c r="H424" s="135"/>
    </row>
    <row r="425" spans="1:8" ht="25.5" x14ac:dyDescent="0.2">
      <c r="A425" s="67"/>
      <c r="B425" s="159" t="s">
        <v>1127</v>
      </c>
      <c r="C425" s="152">
        <v>15000</v>
      </c>
      <c r="D425" s="65"/>
      <c r="E425" s="224"/>
      <c r="F425" s="87"/>
      <c r="G425" s="133"/>
      <c r="H425" s="135"/>
    </row>
    <row r="426" spans="1:8" x14ac:dyDescent="0.2">
      <c r="A426" s="67"/>
      <c r="B426" s="159" t="s">
        <v>1128</v>
      </c>
      <c r="C426" s="152">
        <v>15000</v>
      </c>
      <c r="D426" s="65"/>
      <c r="E426" s="224"/>
      <c r="F426" s="87"/>
      <c r="G426" s="133"/>
      <c r="H426" s="135"/>
    </row>
    <row r="427" spans="1:8" x14ac:dyDescent="0.2">
      <c r="A427" s="67"/>
      <c r="B427" s="159" t="s">
        <v>1129</v>
      </c>
      <c r="C427" s="152">
        <v>30000</v>
      </c>
      <c r="D427" s="65"/>
      <c r="E427" s="224"/>
      <c r="F427" s="87"/>
      <c r="G427" s="133"/>
      <c r="H427" s="135"/>
    </row>
    <row r="428" spans="1:8" x14ac:dyDescent="0.2">
      <c r="A428" s="67"/>
      <c r="B428" s="159" t="s">
        <v>1130</v>
      </c>
      <c r="C428" s="152">
        <v>30000</v>
      </c>
      <c r="D428" s="65"/>
      <c r="E428" s="224"/>
      <c r="F428" s="87"/>
      <c r="G428" s="133"/>
      <c r="H428" s="135"/>
    </row>
    <row r="429" spans="1:8" x14ac:dyDescent="0.2">
      <c r="A429" s="67"/>
      <c r="B429" s="159" t="s">
        <v>1131</v>
      </c>
      <c r="C429" s="152">
        <v>15000</v>
      </c>
      <c r="D429" s="65"/>
      <c r="E429" s="224"/>
      <c r="F429" s="87"/>
      <c r="G429" s="133"/>
      <c r="H429" s="135"/>
    </row>
    <row r="430" spans="1:8" x14ac:dyDescent="0.2">
      <c r="A430" s="67"/>
      <c r="B430" s="159" t="s">
        <v>1132</v>
      </c>
      <c r="C430" s="152">
        <v>20000</v>
      </c>
      <c r="D430" s="65"/>
      <c r="E430" s="224"/>
      <c r="F430" s="87"/>
      <c r="G430" s="133"/>
      <c r="H430" s="135"/>
    </row>
    <row r="431" spans="1:8" x14ac:dyDescent="0.2">
      <c r="A431" s="67"/>
      <c r="B431" s="159" t="s">
        <v>1133</v>
      </c>
      <c r="C431" s="152">
        <v>30000</v>
      </c>
      <c r="D431" s="65"/>
      <c r="E431" s="224"/>
      <c r="F431" s="87"/>
      <c r="G431" s="133"/>
      <c r="H431" s="135"/>
    </row>
    <row r="432" spans="1:8" x14ac:dyDescent="0.2">
      <c r="A432" s="67"/>
      <c r="B432" s="159" t="s">
        <v>1054</v>
      </c>
      <c r="C432" s="152">
        <v>28000</v>
      </c>
      <c r="D432" s="65"/>
      <c r="E432" s="224"/>
      <c r="F432" s="87"/>
      <c r="G432" s="133"/>
      <c r="H432" s="135"/>
    </row>
    <row r="433" spans="1:8" x14ac:dyDescent="0.2">
      <c r="A433" s="67"/>
      <c r="B433" s="159" t="s">
        <v>1134</v>
      </c>
      <c r="C433" s="152">
        <v>30000</v>
      </c>
      <c r="D433" s="65"/>
      <c r="E433" s="224"/>
      <c r="F433" s="87"/>
      <c r="G433" s="133"/>
      <c r="H433" s="135"/>
    </row>
    <row r="434" spans="1:8" x14ac:dyDescent="0.2">
      <c r="A434" s="67"/>
      <c r="B434" s="159" t="s">
        <v>1135</v>
      </c>
      <c r="C434" s="152">
        <v>20000</v>
      </c>
      <c r="D434" s="65"/>
      <c r="E434" s="224"/>
      <c r="F434" s="87"/>
      <c r="G434" s="133"/>
      <c r="H434" s="135"/>
    </row>
    <row r="435" spans="1:8" x14ac:dyDescent="0.2">
      <c r="A435" s="67"/>
      <c r="B435" s="162" t="s">
        <v>1136</v>
      </c>
      <c r="C435" s="152">
        <v>30000</v>
      </c>
      <c r="D435" s="65"/>
      <c r="E435" s="224"/>
      <c r="F435" s="87"/>
      <c r="G435" s="133"/>
      <c r="H435" s="135"/>
    </row>
    <row r="436" spans="1:8" ht="13.5" thickBot="1" x14ac:dyDescent="0.25">
      <c r="A436" s="67"/>
      <c r="B436" s="459" t="s">
        <v>1137</v>
      </c>
      <c r="C436" s="460">
        <v>20000</v>
      </c>
      <c r="D436" s="65"/>
      <c r="E436" s="218"/>
      <c r="F436" s="87"/>
      <c r="G436" s="133"/>
      <c r="H436" s="135"/>
    </row>
    <row r="437" spans="1:8" ht="17.25" thickTop="1" thickBot="1" x14ac:dyDescent="0.3">
      <c r="A437" s="79"/>
      <c r="B437" s="1"/>
      <c r="C437" s="56"/>
      <c r="D437" s="57"/>
      <c r="E437" s="495" t="s">
        <v>34</v>
      </c>
    </row>
    <row r="438" spans="1:8" ht="17.25" thickTop="1" thickBot="1" x14ac:dyDescent="0.3">
      <c r="A438" s="79"/>
      <c r="B438" s="59" t="s">
        <v>36</v>
      </c>
      <c r="C438" s="179" t="s">
        <v>37</v>
      </c>
      <c r="D438" s="61"/>
      <c r="E438" s="223" t="s">
        <v>214</v>
      </c>
    </row>
    <row r="439" spans="1:8" ht="13.5" thickTop="1" x14ac:dyDescent="0.2">
      <c r="A439" s="67"/>
      <c r="B439" s="159" t="s">
        <v>1138</v>
      </c>
      <c r="C439" s="152">
        <v>30000</v>
      </c>
      <c r="D439" s="65"/>
      <c r="E439" s="224"/>
      <c r="F439" s="87"/>
      <c r="G439" s="133"/>
      <c r="H439" s="135"/>
    </row>
    <row r="440" spans="1:8" x14ac:dyDescent="0.2">
      <c r="A440" s="67"/>
      <c r="B440" s="159" t="s">
        <v>1139</v>
      </c>
      <c r="C440" s="152">
        <v>30000</v>
      </c>
      <c r="D440" s="65"/>
      <c r="E440" s="224"/>
      <c r="F440" s="87"/>
      <c r="G440" s="133"/>
      <c r="H440" s="135"/>
    </row>
    <row r="441" spans="1:8" x14ac:dyDescent="0.2">
      <c r="A441" s="67"/>
      <c r="B441" s="159" t="s">
        <v>1140</v>
      </c>
      <c r="C441" s="152">
        <v>30000</v>
      </c>
      <c r="D441" s="65"/>
      <c r="E441" s="224"/>
      <c r="F441" s="87"/>
      <c r="G441" s="133"/>
      <c r="H441" s="135"/>
    </row>
    <row r="442" spans="1:8" x14ac:dyDescent="0.2">
      <c r="A442" s="67"/>
      <c r="B442" s="159" t="s">
        <v>1141</v>
      </c>
      <c r="C442" s="152">
        <v>30000</v>
      </c>
      <c r="D442" s="65"/>
      <c r="E442" s="224"/>
      <c r="F442" s="87"/>
      <c r="G442" s="133"/>
      <c r="H442" s="135"/>
    </row>
    <row r="443" spans="1:8" x14ac:dyDescent="0.2">
      <c r="A443" s="67"/>
      <c r="B443" s="159" t="s">
        <v>1142</v>
      </c>
      <c r="C443" s="152">
        <v>30000</v>
      </c>
      <c r="D443" s="65"/>
      <c r="E443" s="224"/>
      <c r="F443" s="87"/>
      <c r="G443" s="133"/>
      <c r="H443" s="135"/>
    </row>
    <row r="444" spans="1:8" x14ac:dyDescent="0.2">
      <c r="A444" s="67"/>
      <c r="B444" s="159" t="s">
        <v>1143</v>
      </c>
      <c r="C444" s="152">
        <v>20000</v>
      </c>
      <c r="D444" s="65"/>
      <c r="E444" s="301"/>
      <c r="F444" s="87"/>
      <c r="G444" s="133"/>
      <c r="H444" s="135"/>
    </row>
    <row r="445" spans="1:8" ht="15.75" x14ac:dyDescent="0.25">
      <c r="A445" s="79"/>
      <c r="B445" s="159" t="s">
        <v>1144</v>
      </c>
      <c r="C445" s="152">
        <v>20000</v>
      </c>
      <c r="D445" s="57"/>
      <c r="E445" s="227"/>
    </row>
    <row r="446" spans="1:8" ht="15.75" x14ac:dyDescent="0.25">
      <c r="A446" s="79"/>
      <c r="B446" s="159" t="s">
        <v>1145</v>
      </c>
      <c r="C446" s="152">
        <v>30000</v>
      </c>
      <c r="D446" s="57"/>
      <c r="E446" s="227"/>
    </row>
    <row r="447" spans="1:8" ht="15.75" x14ac:dyDescent="0.25">
      <c r="A447" s="79"/>
      <c r="B447" s="159" t="s">
        <v>1146</v>
      </c>
      <c r="C447" s="152">
        <v>30000</v>
      </c>
      <c r="D447" s="139"/>
      <c r="E447" s="232"/>
    </row>
    <row r="448" spans="1:8" x14ac:dyDescent="0.2">
      <c r="A448" s="67"/>
      <c r="B448" s="473" t="s">
        <v>1147</v>
      </c>
      <c r="C448" s="474">
        <v>25000</v>
      </c>
      <c r="D448" s="65"/>
      <c r="F448" s="87"/>
      <c r="G448" s="133"/>
      <c r="H448" s="135"/>
    </row>
    <row r="449" spans="1:8" x14ac:dyDescent="0.2">
      <c r="A449" s="67"/>
      <c r="B449" s="159" t="s">
        <v>1148</v>
      </c>
      <c r="C449" s="152">
        <v>18559</v>
      </c>
      <c r="D449" s="65"/>
      <c r="E449" s="224"/>
      <c r="F449" s="87"/>
      <c r="G449" s="133"/>
      <c r="H449" s="135"/>
    </row>
    <row r="450" spans="1:8" x14ac:dyDescent="0.2">
      <c r="A450" s="67"/>
      <c r="B450" s="159" t="s">
        <v>1149</v>
      </c>
      <c r="C450" s="152">
        <v>20000</v>
      </c>
      <c r="D450" s="65"/>
      <c r="E450" s="224"/>
      <c r="F450" s="87"/>
      <c r="G450" s="133"/>
      <c r="H450" s="135"/>
    </row>
    <row r="451" spans="1:8" x14ac:dyDescent="0.2">
      <c r="A451" s="67"/>
      <c r="B451" s="159" t="s">
        <v>1150</v>
      </c>
      <c r="C451" s="152">
        <v>30000</v>
      </c>
      <c r="D451" s="65"/>
      <c r="E451" s="224"/>
      <c r="F451" s="87"/>
      <c r="G451" s="133"/>
      <c r="H451" s="135"/>
    </row>
    <row r="452" spans="1:8" x14ac:dyDescent="0.2">
      <c r="A452" s="67"/>
      <c r="B452" s="159" t="s">
        <v>1151</v>
      </c>
      <c r="C452" s="152">
        <v>20000</v>
      </c>
      <c r="D452" s="65"/>
      <c r="E452" s="224"/>
      <c r="F452" s="87"/>
      <c r="G452" s="133"/>
      <c r="H452" s="135"/>
    </row>
    <row r="453" spans="1:8" x14ac:dyDescent="0.2">
      <c r="A453" s="67"/>
      <c r="B453" s="159" t="s">
        <v>1152</v>
      </c>
      <c r="C453" s="152">
        <v>30000</v>
      </c>
      <c r="D453" s="65"/>
      <c r="E453" s="224"/>
      <c r="F453" s="87"/>
      <c r="G453" s="133"/>
      <c r="H453" s="135"/>
    </row>
    <row r="454" spans="1:8" x14ac:dyDescent="0.2">
      <c r="A454" s="67"/>
      <c r="B454" s="159" t="s">
        <v>1153</v>
      </c>
      <c r="C454" s="152">
        <v>30000</v>
      </c>
      <c r="D454" s="65"/>
      <c r="E454" s="224"/>
      <c r="F454" s="87"/>
      <c r="G454" s="133"/>
      <c r="H454" s="135"/>
    </row>
    <row r="455" spans="1:8" x14ac:dyDescent="0.2">
      <c r="A455" s="67"/>
      <c r="B455" s="159" t="s">
        <v>1154</v>
      </c>
      <c r="C455" s="152">
        <v>20000</v>
      </c>
      <c r="D455" s="65"/>
      <c r="E455" s="224"/>
      <c r="F455" s="87"/>
      <c r="G455" s="133"/>
      <c r="H455" s="135"/>
    </row>
    <row r="456" spans="1:8" x14ac:dyDescent="0.2">
      <c r="A456" s="67"/>
      <c r="B456" s="159" t="s">
        <v>1155</v>
      </c>
      <c r="C456" s="152">
        <v>30000</v>
      </c>
      <c r="D456" s="65"/>
      <c r="E456" s="224"/>
      <c r="F456" s="87"/>
      <c r="G456" s="133"/>
      <c r="H456" s="135"/>
    </row>
    <row r="457" spans="1:8" x14ac:dyDescent="0.2">
      <c r="A457" s="67"/>
      <c r="B457" s="159" t="s">
        <v>1156</v>
      </c>
      <c r="C457" s="152">
        <v>30000</v>
      </c>
      <c r="D457" s="65"/>
      <c r="E457" s="224"/>
      <c r="F457" s="87"/>
      <c r="G457" s="133"/>
      <c r="H457" s="135"/>
    </row>
    <row r="458" spans="1:8" x14ac:dyDescent="0.2">
      <c r="A458" s="67"/>
      <c r="B458" s="159" t="s">
        <v>1157</v>
      </c>
      <c r="C458" s="152">
        <v>30000</v>
      </c>
      <c r="D458" s="65"/>
      <c r="E458" s="224"/>
      <c r="F458" s="87"/>
      <c r="G458" s="133"/>
      <c r="H458" s="135"/>
    </row>
    <row r="459" spans="1:8" x14ac:dyDescent="0.2">
      <c r="A459" s="67"/>
      <c r="B459" s="162" t="s">
        <v>1158</v>
      </c>
      <c r="C459" s="152">
        <v>30000</v>
      </c>
      <c r="D459" s="65"/>
      <c r="E459" s="224"/>
      <c r="F459" s="87"/>
      <c r="G459" s="133"/>
      <c r="H459" s="135"/>
    </row>
    <row r="460" spans="1:8" x14ac:dyDescent="0.2">
      <c r="A460" s="67"/>
      <c r="B460" s="159" t="s">
        <v>1159</v>
      </c>
      <c r="C460" s="152">
        <v>24000</v>
      </c>
      <c r="D460" s="65"/>
      <c r="E460" s="224"/>
      <c r="F460" s="87"/>
      <c r="G460" s="133"/>
      <c r="H460" s="135"/>
    </row>
    <row r="461" spans="1:8" x14ac:dyDescent="0.2">
      <c r="A461" s="67"/>
      <c r="B461" s="159" t="s">
        <v>1160</v>
      </c>
      <c r="C461" s="152">
        <v>30000</v>
      </c>
      <c r="D461" s="65"/>
      <c r="E461" s="224"/>
      <c r="F461" s="87"/>
      <c r="G461" s="133"/>
      <c r="H461" s="135"/>
    </row>
    <row r="462" spans="1:8" x14ac:dyDescent="0.2">
      <c r="A462" s="67"/>
      <c r="B462" s="159" t="s">
        <v>1161</v>
      </c>
      <c r="C462" s="152">
        <v>20000</v>
      </c>
      <c r="D462" s="65"/>
      <c r="E462" s="224"/>
      <c r="F462" s="87"/>
      <c r="G462" s="133"/>
      <c r="H462" s="135"/>
    </row>
    <row r="463" spans="1:8" x14ac:dyDescent="0.2">
      <c r="A463" s="67"/>
      <c r="B463" s="159" t="s">
        <v>1162</v>
      </c>
      <c r="C463" s="152">
        <v>20000</v>
      </c>
      <c r="D463" s="65"/>
      <c r="E463" s="224"/>
      <c r="F463" s="87"/>
      <c r="G463" s="133"/>
      <c r="H463" s="135"/>
    </row>
    <row r="464" spans="1:8" x14ac:dyDescent="0.2">
      <c r="A464" s="67"/>
      <c r="B464" s="159" t="s">
        <v>1163</v>
      </c>
      <c r="C464" s="152">
        <v>15000</v>
      </c>
      <c r="D464" s="65"/>
      <c r="E464" s="224"/>
      <c r="F464" s="87"/>
      <c r="G464" s="133"/>
      <c r="H464" s="135"/>
    </row>
    <row r="465" spans="1:8" x14ac:dyDescent="0.2">
      <c r="A465" s="67"/>
      <c r="B465" s="159" t="s">
        <v>1164</v>
      </c>
      <c r="C465" s="152">
        <v>30000</v>
      </c>
      <c r="D465" s="65"/>
      <c r="E465" s="224"/>
      <c r="F465" s="87"/>
      <c r="G465" s="133"/>
      <c r="H465" s="135"/>
    </row>
    <row r="466" spans="1:8" x14ac:dyDescent="0.2">
      <c r="A466" s="67"/>
      <c r="B466" s="160" t="s">
        <v>1165</v>
      </c>
      <c r="C466" s="161">
        <v>20000</v>
      </c>
      <c r="D466" s="65"/>
      <c r="E466" s="224"/>
      <c r="F466" s="87"/>
      <c r="G466" s="133"/>
      <c r="H466" s="135"/>
    </row>
    <row r="467" spans="1:8" x14ac:dyDescent="0.2">
      <c r="A467" s="67"/>
      <c r="B467" s="159" t="s">
        <v>1166</v>
      </c>
      <c r="C467" s="152">
        <v>30000</v>
      </c>
      <c r="D467" s="65"/>
      <c r="E467" s="224"/>
      <c r="F467" s="87"/>
      <c r="G467" s="133"/>
      <c r="H467" s="135"/>
    </row>
    <row r="468" spans="1:8" x14ac:dyDescent="0.2">
      <c r="A468" s="67"/>
      <c r="B468" s="160" t="s">
        <v>1167</v>
      </c>
      <c r="C468" s="161">
        <v>30000</v>
      </c>
      <c r="D468" s="65"/>
      <c r="E468" s="224"/>
      <c r="F468" s="87"/>
      <c r="G468" s="133"/>
      <c r="H468" s="135"/>
    </row>
    <row r="469" spans="1:8" x14ac:dyDescent="0.2">
      <c r="A469" s="67"/>
      <c r="B469" s="159" t="s">
        <v>1168</v>
      </c>
      <c r="C469" s="152">
        <v>20000</v>
      </c>
      <c r="D469" s="65"/>
      <c r="E469" s="224"/>
      <c r="F469" s="87"/>
      <c r="G469" s="133"/>
      <c r="H469" s="135"/>
    </row>
    <row r="470" spans="1:8" x14ac:dyDescent="0.2">
      <c r="A470" s="67"/>
      <c r="B470" s="159" t="s">
        <v>1169</v>
      </c>
      <c r="C470" s="152">
        <v>30000</v>
      </c>
      <c r="D470" s="65"/>
      <c r="E470" s="224"/>
      <c r="F470" s="87"/>
      <c r="G470" s="133"/>
      <c r="H470" s="135"/>
    </row>
    <row r="471" spans="1:8" x14ac:dyDescent="0.2">
      <c r="A471" s="67"/>
      <c r="B471" s="159" t="s">
        <v>1170</v>
      </c>
      <c r="C471" s="152">
        <v>20000</v>
      </c>
      <c r="D471" s="65"/>
      <c r="E471" s="224"/>
      <c r="F471" s="87"/>
      <c r="G471" s="133"/>
      <c r="H471" s="135"/>
    </row>
    <row r="472" spans="1:8" x14ac:dyDescent="0.2">
      <c r="A472" s="67"/>
      <c r="B472" s="159" t="s">
        <v>1171</v>
      </c>
      <c r="C472" s="152">
        <v>20000</v>
      </c>
      <c r="D472" s="65"/>
      <c r="E472" s="224"/>
      <c r="F472" s="87"/>
      <c r="G472" s="133"/>
      <c r="H472" s="135"/>
    </row>
    <row r="473" spans="1:8" x14ac:dyDescent="0.2">
      <c r="A473" s="67"/>
      <c r="B473" s="162" t="s">
        <v>1172</v>
      </c>
      <c r="C473" s="149">
        <v>20000</v>
      </c>
      <c r="D473" s="65"/>
      <c r="E473" s="224"/>
      <c r="F473" s="87"/>
      <c r="G473" s="133"/>
      <c r="H473" s="135"/>
    </row>
    <row r="474" spans="1:8" ht="25.5" x14ac:dyDescent="0.2">
      <c r="A474" s="67"/>
      <c r="B474" s="159" t="s">
        <v>1173</v>
      </c>
      <c r="C474" s="152">
        <v>20000</v>
      </c>
      <c r="D474" s="65"/>
      <c r="E474" s="224"/>
      <c r="F474" s="87"/>
      <c r="G474" s="133"/>
      <c r="H474" s="135"/>
    </row>
    <row r="475" spans="1:8" x14ac:dyDescent="0.2">
      <c r="A475" s="67"/>
      <c r="B475" s="159" t="s">
        <v>1174</v>
      </c>
      <c r="C475" s="152">
        <v>20000</v>
      </c>
      <c r="D475" s="65"/>
      <c r="E475" s="224"/>
      <c r="F475" s="87"/>
      <c r="G475" s="133"/>
      <c r="H475" s="135"/>
    </row>
    <row r="476" spans="1:8" x14ac:dyDescent="0.2">
      <c r="A476" s="67"/>
      <c r="B476" s="159" t="s">
        <v>1175</v>
      </c>
      <c r="C476" s="152">
        <v>30000</v>
      </c>
      <c r="D476" s="65"/>
      <c r="E476" s="224"/>
      <c r="F476" s="87"/>
      <c r="G476" s="133"/>
      <c r="H476" s="135"/>
    </row>
    <row r="477" spans="1:8" x14ac:dyDescent="0.2">
      <c r="A477" s="67"/>
      <c r="B477" s="159" t="s">
        <v>1176</v>
      </c>
      <c r="C477" s="152">
        <v>30000</v>
      </c>
      <c r="D477" s="65"/>
      <c r="E477" s="224"/>
      <c r="F477" s="87"/>
      <c r="G477" s="133"/>
      <c r="H477" s="135"/>
    </row>
    <row r="478" spans="1:8" x14ac:dyDescent="0.2">
      <c r="A478" s="67"/>
      <c r="B478" s="159" t="s">
        <v>1177</v>
      </c>
      <c r="C478" s="152">
        <v>30000</v>
      </c>
      <c r="D478" s="65"/>
      <c r="E478" s="224"/>
      <c r="F478" s="87"/>
      <c r="G478" s="133"/>
      <c r="H478" s="135"/>
    </row>
    <row r="479" spans="1:8" x14ac:dyDescent="0.2">
      <c r="A479" s="67"/>
      <c r="B479" s="159" t="s">
        <v>1178</v>
      </c>
      <c r="C479" s="152">
        <v>30000</v>
      </c>
      <c r="D479" s="65"/>
      <c r="E479" s="224"/>
      <c r="F479" s="87"/>
      <c r="G479" s="133"/>
      <c r="H479" s="135"/>
    </row>
    <row r="480" spans="1:8" x14ac:dyDescent="0.2">
      <c r="A480" s="67"/>
      <c r="B480" s="160" t="s">
        <v>1179</v>
      </c>
      <c r="C480" s="161">
        <v>30000</v>
      </c>
      <c r="D480" s="65"/>
      <c r="E480" s="224"/>
      <c r="F480" s="87"/>
      <c r="G480" s="133"/>
      <c r="H480" s="135"/>
    </row>
    <row r="481" spans="1:8" x14ac:dyDescent="0.2">
      <c r="A481" s="67"/>
      <c r="B481" s="160" t="s">
        <v>1180</v>
      </c>
      <c r="C481" s="161">
        <v>30000</v>
      </c>
      <c r="D481" s="65"/>
      <c r="E481" s="224"/>
      <c r="F481" s="87"/>
      <c r="G481" s="133"/>
      <c r="H481" s="135"/>
    </row>
    <row r="482" spans="1:8" x14ac:dyDescent="0.2">
      <c r="A482" s="67"/>
      <c r="B482" s="160" t="s">
        <v>1181</v>
      </c>
      <c r="C482" s="161">
        <v>20000</v>
      </c>
      <c r="D482" s="65"/>
      <c r="E482" s="224"/>
      <c r="F482" s="87"/>
      <c r="G482" s="133"/>
      <c r="H482" s="135"/>
    </row>
    <row r="483" spans="1:8" x14ac:dyDescent="0.2">
      <c r="A483" s="67"/>
      <c r="B483" s="160" t="s">
        <v>1182</v>
      </c>
      <c r="C483" s="161">
        <v>20000</v>
      </c>
      <c r="D483" s="65"/>
      <c r="E483" s="224"/>
      <c r="F483" s="87"/>
      <c r="G483" s="133"/>
      <c r="H483" s="135"/>
    </row>
    <row r="484" spans="1:8" x14ac:dyDescent="0.2">
      <c r="A484" s="67"/>
      <c r="B484" s="160" t="s">
        <v>1183</v>
      </c>
      <c r="C484" s="161">
        <v>20000</v>
      </c>
      <c r="D484" s="65"/>
      <c r="E484" s="224"/>
      <c r="F484" s="87"/>
      <c r="G484" s="133"/>
      <c r="H484" s="135"/>
    </row>
    <row r="485" spans="1:8" x14ac:dyDescent="0.2">
      <c r="A485" s="67"/>
      <c r="B485" s="160" t="s">
        <v>1184</v>
      </c>
      <c r="C485" s="161">
        <v>30000</v>
      </c>
      <c r="D485" s="65"/>
      <c r="E485" s="224"/>
      <c r="F485" s="87"/>
      <c r="G485" s="133"/>
      <c r="H485" s="135"/>
    </row>
    <row r="486" spans="1:8" x14ac:dyDescent="0.2">
      <c r="A486" s="67"/>
      <c r="B486" s="160" t="s">
        <v>1185</v>
      </c>
      <c r="C486" s="161">
        <v>20000</v>
      </c>
      <c r="D486" s="65"/>
      <c r="E486" s="224"/>
      <c r="F486" s="87"/>
      <c r="G486" s="133"/>
      <c r="H486" s="135"/>
    </row>
    <row r="487" spans="1:8" x14ac:dyDescent="0.2">
      <c r="A487" s="67"/>
      <c r="B487" s="160" t="s">
        <v>1186</v>
      </c>
      <c r="C487" s="161">
        <v>20000</v>
      </c>
      <c r="D487" s="65"/>
      <c r="E487" s="224"/>
      <c r="F487" s="87"/>
      <c r="G487" s="133"/>
      <c r="H487" s="135"/>
    </row>
    <row r="488" spans="1:8" x14ac:dyDescent="0.2">
      <c r="A488" s="67"/>
      <c r="B488" s="159" t="s">
        <v>1187</v>
      </c>
      <c r="C488" s="152">
        <v>25000</v>
      </c>
      <c r="D488" s="65"/>
      <c r="E488" s="224"/>
      <c r="F488" s="87"/>
      <c r="G488" s="133"/>
      <c r="H488" s="135"/>
    </row>
    <row r="489" spans="1:8" x14ac:dyDescent="0.2">
      <c r="A489" s="67"/>
      <c r="B489" s="159" t="s">
        <v>1188</v>
      </c>
      <c r="C489" s="161">
        <v>20000</v>
      </c>
      <c r="D489" s="65"/>
      <c r="E489" s="224"/>
      <c r="F489" s="87"/>
      <c r="G489" s="133"/>
      <c r="H489" s="135"/>
    </row>
    <row r="490" spans="1:8" x14ac:dyDescent="0.2">
      <c r="A490" s="67"/>
      <c r="B490" s="160" t="s">
        <v>1189</v>
      </c>
      <c r="C490" s="161">
        <v>10000</v>
      </c>
      <c r="D490" s="65"/>
      <c r="E490" s="224"/>
      <c r="F490" s="87"/>
      <c r="G490" s="133"/>
      <c r="H490" s="135"/>
    </row>
    <row r="491" spans="1:8" x14ac:dyDescent="0.2">
      <c r="A491" s="67"/>
      <c r="B491" s="160" t="s">
        <v>1190</v>
      </c>
      <c r="C491" s="161">
        <v>20000</v>
      </c>
      <c r="D491" s="65"/>
      <c r="E491" s="224"/>
      <c r="F491" s="87"/>
      <c r="G491" s="133"/>
      <c r="H491" s="135"/>
    </row>
    <row r="492" spans="1:8" x14ac:dyDescent="0.2">
      <c r="A492" s="67"/>
      <c r="B492" s="159" t="s">
        <v>1191</v>
      </c>
      <c r="C492" s="152">
        <v>30000</v>
      </c>
      <c r="D492" s="65"/>
      <c r="E492" s="224"/>
      <c r="F492" s="87"/>
      <c r="G492" s="133"/>
      <c r="H492" s="135"/>
    </row>
    <row r="493" spans="1:8" x14ac:dyDescent="0.2">
      <c r="A493" s="67"/>
      <c r="B493" s="160" t="s">
        <v>1192</v>
      </c>
      <c r="C493" s="161">
        <v>30000</v>
      </c>
      <c r="D493" s="65"/>
      <c r="E493" s="224"/>
      <c r="F493" s="87"/>
      <c r="G493" s="133"/>
      <c r="H493" s="135"/>
    </row>
    <row r="494" spans="1:8" ht="25.5" x14ac:dyDescent="0.2">
      <c r="A494" s="67"/>
      <c r="B494" s="159" t="s">
        <v>1193</v>
      </c>
      <c r="C494" s="152">
        <v>30000</v>
      </c>
      <c r="D494" s="65"/>
      <c r="E494" s="224"/>
      <c r="F494" s="87"/>
      <c r="G494" s="133"/>
      <c r="H494" s="135"/>
    </row>
    <row r="495" spans="1:8" x14ac:dyDescent="0.2">
      <c r="A495" s="67"/>
      <c r="B495" s="160" t="s">
        <v>1194</v>
      </c>
      <c r="C495" s="161">
        <v>20000</v>
      </c>
      <c r="D495" s="65"/>
      <c r="E495" s="224"/>
      <c r="F495" s="87"/>
      <c r="G495" s="133"/>
      <c r="H495" s="135"/>
    </row>
    <row r="496" spans="1:8" x14ac:dyDescent="0.2">
      <c r="A496" s="67"/>
      <c r="B496" s="159" t="s">
        <v>1195</v>
      </c>
      <c r="C496" s="152">
        <v>20000</v>
      </c>
      <c r="D496" s="65"/>
      <c r="E496" s="224"/>
      <c r="F496" s="87"/>
      <c r="G496" s="133"/>
      <c r="H496" s="135"/>
    </row>
    <row r="497" spans="1:8" x14ac:dyDescent="0.2">
      <c r="A497" s="67"/>
      <c r="B497" s="160" t="s">
        <v>1196</v>
      </c>
      <c r="C497" s="161">
        <v>30000</v>
      </c>
      <c r="D497" s="65"/>
      <c r="E497" s="224"/>
      <c r="F497" s="87"/>
      <c r="G497" s="133"/>
      <c r="H497" s="135"/>
    </row>
    <row r="498" spans="1:8" x14ac:dyDescent="0.2">
      <c r="A498" s="67"/>
      <c r="B498" s="202" t="s">
        <v>1197</v>
      </c>
      <c r="C498" s="181">
        <v>30000</v>
      </c>
      <c r="D498" s="65"/>
      <c r="E498" s="224"/>
      <c r="F498" s="87"/>
      <c r="G498" s="133"/>
      <c r="H498" s="135"/>
    </row>
    <row r="499" spans="1:8" x14ac:dyDescent="0.2">
      <c r="A499" s="67"/>
      <c r="B499" s="159" t="s">
        <v>1198</v>
      </c>
      <c r="C499" s="152">
        <v>20000</v>
      </c>
      <c r="D499" s="65"/>
      <c r="E499" s="224"/>
      <c r="F499" s="87"/>
      <c r="G499" s="133"/>
      <c r="H499" s="135"/>
    </row>
    <row r="500" spans="1:8" x14ac:dyDescent="0.2">
      <c r="A500" s="67"/>
      <c r="B500" s="159" t="s">
        <v>1199</v>
      </c>
      <c r="C500" s="152">
        <v>30000</v>
      </c>
      <c r="D500" s="65"/>
      <c r="E500" s="224"/>
      <c r="F500" s="87"/>
      <c r="G500" s="133"/>
      <c r="H500" s="135"/>
    </row>
    <row r="501" spans="1:8" x14ac:dyDescent="0.2">
      <c r="A501" s="67"/>
      <c r="B501" s="159" t="s">
        <v>1200</v>
      </c>
      <c r="C501" s="152">
        <v>30000</v>
      </c>
      <c r="D501" s="65"/>
      <c r="E501" s="224"/>
      <c r="F501" s="87"/>
      <c r="G501" s="133"/>
      <c r="H501" s="135"/>
    </row>
    <row r="502" spans="1:8" x14ac:dyDescent="0.2">
      <c r="A502" s="67"/>
      <c r="B502" s="159" t="s">
        <v>1201</v>
      </c>
      <c r="C502" s="152">
        <v>30000</v>
      </c>
      <c r="D502" s="65"/>
      <c r="E502" s="224"/>
      <c r="F502" s="87"/>
      <c r="G502" s="133"/>
      <c r="H502" s="135"/>
    </row>
    <row r="503" spans="1:8" x14ac:dyDescent="0.2">
      <c r="A503" s="67"/>
      <c r="B503" s="159" t="s">
        <v>1202</v>
      </c>
      <c r="C503" s="152">
        <v>30000</v>
      </c>
      <c r="D503" s="65"/>
      <c r="E503" s="224"/>
      <c r="F503" s="87"/>
      <c r="G503" s="133"/>
      <c r="H503" s="135"/>
    </row>
    <row r="504" spans="1:8" x14ac:dyDescent="0.2">
      <c r="A504" s="67"/>
      <c r="B504" s="159" t="s">
        <v>1203</v>
      </c>
      <c r="C504" s="152">
        <v>30000</v>
      </c>
      <c r="D504" s="65"/>
      <c r="E504" s="224"/>
      <c r="F504" s="87"/>
      <c r="G504" s="133"/>
      <c r="H504" s="135"/>
    </row>
    <row r="505" spans="1:8" x14ac:dyDescent="0.2">
      <c r="A505" s="67"/>
      <c r="B505" s="159" t="s">
        <v>1204</v>
      </c>
      <c r="C505" s="152">
        <v>20000</v>
      </c>
      <c r="D505" s="65"/>
      <c r="E505" s="224"/>
      <c r="F505" s="87"/>
      <c r="G505" s="133"/>
      <c r="H505" s="135"/>
    </row>
    <row r="506" spans="1:8" x14ac:dyDescent="0.2">
      <c r="A506" s="67"/>
      <c r="B506" s="159" t="s">
        <v>1205</v>
      </c>
      <c r="C506" s="152">
        <v>20000</v>
      </c>
      <c r="D506" s="65"/>
      <c r="E506" s="217"/>
      <c r="F506" s="87"/>
      <c r="G506" s="133"/>
      <c r="H506" s="135"/>
    </row>
    <row r="507" spans="1:8" ht="13.5" thickBot="1" x14ac:dyDescent="0.25">
      <c r="A507" s="67"/>
      <c r="B507" s="466" t="s">
        <v>1021</v>
      </c>
      <c r="C507" s="460">
        <v>30000</v>
      </c>
      <c r="D507" s="65"/>
      <c r="E507" s="218"/>
      <c r="F507" s="87"/>
      <c r="G507" s="133"/>
      <c r="H507" s="135"/>
    </row>
    <row r="508" spans="1:8" ht="17.25" thickTop="1" thickBot="1" x14ac:dyDescent="0.3">
      <c r="A508" s="79"/>
      <c r="B508" s="1"/>
      <c r="C508" s="56"/>
      <c r="D508" s="57"/>
      <c r="E508" s="495" t="s">
        <v>34</v>
      </c>
    </row>
    <row r="509" spans="1:8" ht="17.25" thickTop="1" thickBot="1" x14ac:dyDescent="0.3">
      <c r="A509" s="79"/>
      <c r="B509" s="59" t="s">
        <v>36</v>
      </c>
      <c r="C509" s="179" t="s">
        <v>37</v>
      </c>
      <c r="D509" s="61"/>
      <c r="E509" s="223" t="s">
        <v>214</v>
      </c>
    </row>
    <row r="510" spans="1:8" ht="26.25" thickTop="1" x14ac:dyDescent="0.2">
      <c r="A510" s="67"/>
      <c r="B510" s="159" t="s">
        <v>1206</v>
      </c>
      <c r="C510" s="152">
        <v>30000</v>
      </c>
      <c r="D510" s="65"/>
      <c r="E510" s="224"/>
      <c r="F510" s="87"/>
      <c r="G510" s="133"/>
      <c r="H510" s="135"/>
    </row>
    <row r="511" spans="1:8" x14ac:dyDescent="0.2">
      <c r="A511" s="67"/>
      <c r="B511" s="159" t="s">
        <v>1207</v>
      </c>
      <c r="C511" s="152">
        <v>30000</v>
      </c>
      <c r="D511" s="65"/>
      <c r="E511" s="224"/>
      <c r="F511" s="87"/>
      <c r="G511" s="133"/>
      <c r="H511" s="135"/>
    </row>
    <row r="512" spans="1:8" x14ac:dyDescent="0.2">
      <c r="A512" s="67"/>
      <c r="B512" s="159" t="s">
        <v>1208</v>
      </c>
      <c r="C512" s="152">
        <v>30000</v>
      </c>
      <c r="D512" s="65"/>
      <c r="E512" s="224"/>
      <c r="F512" s="87"/>
      <c r="G512" s="133"/>
      <c r="H512" s="135"/>
    </row>
    <row r="513" spans="1:8" x14ac:dyDescent="0.2">
      <c r="A513" s="67"/>
      <c r="B513" s="159" t="s">
        <v>1209</v>
      </c>
      <c r="C513" s="152">
        <v>29000</v>
      </c>
      <c r="D513" s="65"/>
      <c r="E513" s="224"/>
      <c r="F513" s="87"/>
      <c r="G513" s="133"/>
      <c r="H513" s="135"/>
    </row>
    <row r="514" spans="1:8" x14ac:dyDescent="0.2">
      <c r="A514" s="67"/>
      <c r="B514" s="159" t="s">
        <v>1210</v>
      </c>
      <c r="C514" s="152">
        <v>30000</v>
      </c>
      <c r="D514" s="65"/>
      <c r="E514" s="224"/>
      <c r="F514" s="87"/>
      <c r="G514" s="133"/>
      <c r="H514" s="135"/>
    </row>
    <row r="515" spans="1:8" ht="12.75" customHeight="1" x14ac:dyDescent="0.2">
      <c r="A515" s="67"/>
      <c r="B515" s="159" t="s">
        <v>1211</v>
      </c>
      <c r="C515" s="152">
        <v>20000</v>
      </c>
      <c r="D515" s="65"/>
      <c r="E515" s="224"/>
      <c r="F515" s="87"/>
      <c r="G515" s="133"/>
      <c r="H515" s="135"/>
    </row>
    <row r="516" spans="1:8" ht="12.75" customHeight="1" x14ac:dyDescent="0.2">
      <c r="A516" s="67"/>
      <c r="B516" s="159" t="s">
        <v>1212</v>
      </c>
      <c r="C516" s="152">
        <v>30000</v>
      </c>
      <c r="D516" s="65"/>
      <c r="E516" s="301"/>
      <c r="F516" s="87"/>
      <c r="G516" s="133"/>
      <c r="H516" s="135"/>
    </row>
    <row r="517" spans="1:8" ht="15.75" x14ac:dyDescent="0.25">
      <c r="A517" s="79"/>
      <c r="B517" s="160" t="s">
        <v>1213</v>
      </c>
      <c r="C517" s="152">
        <v>20000</v>
      </c>
      <c r="D517" s="57"/>
      <c r="E517" s="497"/>
    </row>
    <row r="518" spans="1:8" ht="15.75" x14ac:dyDescent="0.25">
      <c r="A518" s="79"/>
      <c r="B518" s="160" t="s">
        <v>1214</v>
      </c>
      <c r="C518" s="152">
        <v>20000</v>
      </c>
      <c r="D518" s="57"/>
      <c r="E518" s="227"/>
    </row>
    <row r="519" spans="1:8" ht="15.75" x14ac:dyDescent="0.25">
      <c r="A519" s="79"/>
      <c r="B519" s="475" t="s">
        <v>1215</v>
      </c>
      <c r="C519" s="474">
        <v>30000</v>
      </c>
      <c r="D519" s="57"/>
      <c r="E519" s="499"/>
    </row>
    <row r="520" spans="1:8" ht="15.75" x14ac:dyDescent="0.25">
      <c r="A520" s="79"/>
      <c r="B520" s="159" t="s">
        <v>1216</v>
      </c>
      <c r="C520" s="152">
        <v>30000</v>
      </c>
      <c r="D520" s="139"/>
      <c r="E520" s="232"/>
    </row>
    <row r="521" spans="1:8" x14ac:dyDescent="0.2">
      <c r="A521" s="67"/>
      <c r="B521" s="159" t="s">
        <v>1217</v>
      </c>
      <c r="C521" s="152">
        <v>30000</v>
      </c>
      <c r="D521" s="65"/>
      <c r="F521" s="87"/>
      <c r="G521" s="133"/>
      <c r="H521" s="135"/>
    </row>
    <row r="522" spans="1:8" x14ac:dyDescent="0.2">
      <c r="A522" s="67"/>
      <c r="B522" s="159" t="s">
        <v>1218</v>
      </c>
      <c r="C522" s="152">
        <v>25000</v>
      </c>
      <c r="D522" s="65"/>
      <c r="E522" s="224"/>
      <c r="F522" s="87"/>
      <c r="G522" s="133"/>
      <c r="H522" s="135"/>
    </row>
    <row r="523" spans="1:8" x14ac:dyDescent="0.2">
      <c r="A523" s="67"/>
      <c r="B523" s="159" t="s">
        <v>1219</v>
      </c>
      <c r="C523" s="152">
        <v>30000</v>
      </c>
      <c r="D523" s="65"/>
      <c r="E523" s="224"/>
      <c r="F523" s="87"/>
      <c r="G523" s="133"/>
      <c r="H523" s="135"/>
    </row>
    <row r="524" spans="1:8" x14ac:dyDescent="0.2">
      <c r="A524" s="67"/>
      <c r="B524" s="159" t="s">
        <v>1220</v>
      </c>
      <c r="C524" s="152">
        <v>20000</v>
      </c>
      <c r="D524" s="65"/>
      <c r="E524" s="224"/>
      <c r="F524" s="87"/>
      <c r="G524" s="133"/>
      <c r="H524" s="135"/>
    </row>
    <row r="525" spans="1:8" x14ac:dyDescent="0.2">
      <c r="A525" s="67"/>
      <c r="B525" s="159" t="s">
        <v>1221</v>
      </c>
      <c r="C525" s="152">
        <v>20000</v>
      </c>
      <c r="D525" s="65"/>
      <c r="E525" s="224"/>
      <c r="F525" s="87"/>
      <c r="G525" s="133"/>
      <c r="H525" s="135"/>
    </row>
    <row r="526" spans="1:8" x14ac:dyDescent="0.2">
      <c r="A526" s="67"/>
      <c r="B526" s="159" t="s">
        <v>1222</v>
      </c>
      <c r="C526" s="152">
        <v>18000</v>
      </c>
      <c r="D526" s="65"/>
      <c r="E526" s="224"/>
      <c r="F526" s="87"/>
      <c r="G526" s="133"/>
      <c r="H526" s="135"/>
    </row>
    <row r="527" spans="1:8" x14ac:dyDescent="0.2">
      <c r="A527" s="67"/>
      <c r="B527" s="159" t="s">
        <v>1223</v>
      </c>
      <c r="C527" s="152">
        <v>30000</v>
      </c>
      <c r="D527" s="65"/>
      <c r="E527" s="224"/>
      <c r="F527" s="87"/>
      <c r="G527" s="133"/>
      <c r="H527" s="135"/>
    </row>
    <row r="528" spans="1:8" x14ac:dyDescent="0.2">
      <c r="A528" s="67"/>
      <c r="B528" s="159" t="s">
        <v>1224</v>
      </c>
      <c r="C528" s="152">
        <v>20000</v>
      </c>
      <c r="D528" s="65"/>
      <c r="E528" s="224"/>
      <c r="F528" s="87"/>
      <c r="G528" s="133"/>
      <c r="H528" s="135"/>
    </row>
    <row r="529" spans="1:8" x14ac:dyDescent="0.2">
      <c r="A529" s="67"/>
      <c r="B529" s="159" t="s">
        <v>1225</v>
      </c>
      <c r="C529" s="152">
        <v>20000</v>
      </c>
      <c r="D529" s="65"/>
      <c r="E529" s="224"/>
      <c r="F529" s="87"/>
      <c r="G529" s="133"/>
      <c r="H529" s="135"/>
    </row>
    <row r="530" spans="1:8" ht="25.5" x14ac:dyDescent="0.2">
      <c r="A530" s="67"/>
      <c r="B530" s="260" t="s">
        <v>1226</v>
      </c>
      <c r="C530" s="163">
        <v>20000</v>
      </c>
      <c r="D530" s="65"/>
      <c r="E530" s="224"/>
      <c r="F530" s="87"/>
      <c r="G530" s="133"/>
      <c r="H530" s="135"/>
    </row>
    <row r="531" spans="1:8" ht="15" customHeight="1" x14ac:dyDescent="0.2">
      <c r="A531" s="67"/>
      <c r="B531" s="159" t="s">
        <v>1227</v>
      </c>
      <c r="C531" s="152">
        <v>25000</v>
      </c>
      <c r="D531" s="65"/>
      <c r="E531" s="224"/>
      <c r="F531" s="87"/>
      <c r="G531" s="133"/>
      <c r="H531" s="135"/>
    </row>
    <row r="532" spans="1:8" x14ac:dyDescent="0.2">
      <c r="A532" s="67"/>
      <c r="B532" s="159" t="s">
        <v>1228</v>
      </c>
      <c r="C532" s="152">
        <v>30000</v>
      </c>
      <c r="D532" s="65"/>
      <c r="E532" s="224"/>
      <c r="F532" s="87"/>
      <c r="G532" s="133"/>
      <c r="H532" s="135"/>
    </row>
    <row r="533" spans="1:8" x14ac:dyDescent="0.2">
      <c r="A533" s="67"/>
      <c r="B533" s="159" t="s">
        <v>1229</v>
      </c>
      <c r="C533" s="152">
        <v>20000</v>
      </c>
      <c r="D533" s="65"/>
      <c r="E533" s="224"/>
      <c r="F533" s="87"/>
      <c r="G533" s="133"/>
      <c r="H533" s="135"/>
    </row>
    <row r="534" spans="1:8" x14ac:dyDescent="0.2">
      <c r="A534" s="67"/>
      <c r="B534" s="159" t="s">
        <v>1230</v>
      </c>
      <c r="C534" s="152">
        <v>30000</v>
      </c>
      <c r="D534" s="65"/>
      <c r="E534" s="224"/>
      <c r="F534" s="87"/>
      <c r="G534" s="133"/>
      <c r="H534" s="135"/>
    </row>
    <row r="535" spans="1:8" x14ac:dyDescent="0.2">
      <c r="A535" s="67"/>
      <c r="B535" s="159" t="s">
        <v>1231</v>
      </c>
      <c r="C535" s="152">
        <v>20000</v>
      </c>
      <c r="D535" s="65"/>
      <c r="E535" s="224"/>
      <c r="F535" s="87"/>
      <c r="G535" s="133"/>
      <c r="H535" s="135"/>
    </row>
    <row r="536" spans="1:8" x14ac:dyDescent="0.2">
      <c r="A536" s="67"/>
      <c r="B536" s="159" t="s">
        <v>1232</v>
      </c>
      <c r="C536" s="152">
        <v>30000</v>
      </c>
      <c r="D536" s="65"/>
      <c r="E536" s="224"/>
      <c r="F536" s="87"/>
      <c r="G536" s="133"/>
      <c r="H536" s="135"/>
    </row>
    <row r="537" spans="1:8" x14ac:dyDescent="0.2">
      <c r="A537" s="67"/>
      <c r="B537" s="159" t="s">
        <v>1233</v>
      </c>
      <c r="C537" s="152">
        <v>20000</v>
      </c>
      <c r="D537" s="65"/>
      <c r="E537" s="224"/>
      <c r="F537" s="87"/>
      <c r="G537" s="133"/>
      <c r="H537" s="135"/>
    </row>
    <row r="538" spans="1:8" x14ac:dyDescent="0.2">
      <c r="A538" s="67"/>
      <c r="B538" s="159" t="s">
        <v>1234</v>
      </c>
      <c r="C538" s="152">
        <v>30000</v>
      </c>
      <c r="D538" s="65"/>
      <c r="E538" s="224"/>
      <c r="F538" s="87"/>
      <c r="G538" s="133"/>
      <c r="H538" s="135"/>
    </row>
    <row r="539" spans="1:8" ht="25.5" x14ac:dyDescent="0.2">
      <c r="A539" s="67"/>
      <c r="B539" s="159" t="s">
        <v>1235</v>
      </c>
      <c r="C539" s="152">
        <v>20000</v>
      </c>
      <c r="D539" s="65"/>
      <c r="E539" s="224"/>
      <c r="F539" s="87"/>
      <c r="G539" s="133"/>
      <c r="H539" s="135"/>
    </row>
    <row r="540" spans="1:8" ht="25.5" x14ac:dyDescent="0.2">
      <c r="A540" s="67"/>
      <c r="B540" s="159" t="s">
        <v>1236</v>
      </c>
      <c r="C540" s="152">
        <v>20000</v>
      </c>
      <c r="D540" s="65"/>
      <c r="E540" s="224"/>
      <c r="F540" s="87"/>
      <c r="G540" s="133"/>
      <c r="H540" s="135"/>
    </row>
    <row r="541" spans="1:8" x14ac:dyDescent="0.2">
      <c r="A541" s="67"/>
      <c r="B541" s="159" t="s">
        <v>1237</v>
      </c>
      <c r="C541" s="152">
        <v>20000</v>
      </c>
      <c r="D541" s="65"/>
      <c r="E541" s="224"/>
      <c r="F541" s="87"/>
      <c r="G541" s="133"/>
      <c r="H541" s="135"/>
    </row>
    <row r="542" spans="1:8" x14ac:dyDescent="0.2">
      <c r="A542" s="67"/>
      <c r="B542" s="159" t="s">
        <v>1238</v>
      </c>
      <c r="C542" s="152">
        <v>25000</v>
      </c>
      <c r="D542" s="65"/>
      <c r="E542" s="224"/>
      <c r="F542" s="87"/>
      <c r="G542" s="133"/>
      <c r="H542" s="135"/>
    </row>
    <row r="543" spans="1:8" x14ac:dyDescent="0.2">
      <c r="A543" s="67"/>
      <c r="B543" s="159" t="s">
        <v>1239</v>
      </c>
      <c r="C543" s="152">
        <v>30000</v>
      </c>
      <c r="D543" s="65"/>
      <c r="E543" s="224"/>
      <c r="F543" s="87"/>
      <c r="G543" s="133"/>
      <c r="H543" s="135"/>
    </row>
    <row r="544" spans="1:8" x14ac:dyDescent="0.2">
      <c r="A544" s="67"/>
      <c r="B544" s="159" t="s">
        <v>1240</v>
      </c>
      <c r="C544" s="152">
        <v>30000</v>
      </c>
      <c r="D544" s="65"/>
      <c r="E544" s="224"/>
      <c r="F544" s="87"/>
      <c r="G544" s="133"/>
      <c r="H544" s="135"/>
    </row>
    <row r="545" spans="1:8" x14ac:dyDescent="0.2">
      <c r="A545" s="67"/>
      <c r="B545" s="159" t="s">
        <v>1241</v>
      </c>
      <c r="C545" s="152">
        <v>20000</v>
      </c>
      <c r="D545" s="65"/>
      <c r="E545" s="224"/>
      <c r="F545" s="87"/>
      <c r="G545" s="133"/>
      <c r="H545" s="135"/>
    </row>
    <row r="546" spans="1:8" x14ac:dyDescent="0.2">
      <c r="A546" s="67"/>
      <c r="B546" s="159" t="s">
        <v>1242</v>
      </c>
      <c r="C546" s="152">
        <v>5000</v>
      </c>
      <c r="D546" s="65"/>
      <c r="E546" s="224"/>
      <c r="F546" s="87"/>
      <c r="G546" s="133"/>
      <c r="H546" s="135"/>
    </row>
    <row r="547" spans="1:8" x14ac:dyDescent="0.2">
      <c r="A547" s="67"/>
      <c r="B547" s="159" t="s">
        <v>1243</v>
      </c>
      <c r="C547" s="152">
        <v>30000</v>
      </c>
      <c r="D547" s="65"/>
      <c r="E547" s="224"/>
      <c r="F547" s="87"/>
      <c r="G547" s="133"/>
      <c r="H547" s="135"/>
    </row>
    <row r="548" spans="1:8" x14ac:dyDescent="0.2">
      <c r="A548" s="67"/>
      <c r="B548" s="159" t="s">
        <v>1244</v>
      </c>
      <c r="C548" s="152">
        <v>30000</v>
      </c>
      <c r="D548" s="65"/>
      <c r="E548" s="224"/>
      <c r="F548" s="87"/>
      <c r="G548" s="133"/>
      <c r="H548" s="135"/>
    </row>
    <row r="549" spans="1:8" x14ac:dyDescent="0.2">
      <c r="A549" s="67"/>
      <c r="B549" s="159" t="s">
        <v>1245</v>
      </c>
      <c r="C549" s="152">
        <v>30000</v>
      </c>
      <c r="D549" s="65"/>
      <c r="E549" s="224"/>
      <c r="F549" s="87"/>
      <c r="G549" s="133"/>
      <c r="H549" s="135"/>
    </row>
    <row r="550" spans="1:8" x14ac:dyDescent="0.2">
      <c r="A550" s="67"/>
      <c r="B550" s="159" t="s">
        <v>1246</v>
      </c>
      <c r="C550" s="152">
        <v>30000</v>
      </c>
      <c r="D550" s="65"/>
      <c r="E550" s="224"/>
      <c r="F550" s="87"/>
      <c r="G550" s="133"/>
      <c r="H550" s="135"/>
    </row>
    <row r="551" spans="1:8" x14ac:dyDescent="0.2">
      <c r="A551" s="67"/>
      <c r="B551" s="159" t="s">
        <v>1247</v>
      </c>
      <c r="C551" s="152">
        <v>20000</v>
      </c>
      <c r="D551" s="65"/>
      <c r="E551" s="224"/>
      <c r="F551" s="87"/>
      <c r="G551" s="133"/>
      <c r="H551" s="135"/>
    </row>
    <row r="552" spans="1:8" x14ac:dyDescent="0.2">
      <c r="A552" s="67"/>
      <c r="B552" s="159" t="s">
        <v>1248</v>
      </c>
      <c r="C552" s="152">
        <v>20000</v>
      </c>
      <c r="D552" s="65"/>
      <c r="E552" s="224"/>
      <c r="F552" s="87"/>
      <c r="G552" s="133"/>
      <c r="H552" s="135"/>
    </row>
    <row r="553" spans="1:8" x14ac:dyDescent="0.2">
      <c r="A553" s="67"/>
      <c r="B553" s="159" t="s">
        <v>1249</v>
      </c>
      <c r="C553" s="152">
        <v>20000</v>
      </c>
      <c r="D553" s="65"/>
      <c r="E553" s="224"/>
      <c r="F553" s="87"/>
      <c r="G553" s="133"/>
      <c r="H553" s="135"/>
    </row>
    <row r="554" spans="1:8" x14ac:dyDescent="0.2">
      <c r="A554" s="67"/>
      <c r="B554" s="159" t="s">
        <v>1250</v>
      </c>
      <c r="C554" s="152">
        <v>20000</v>
      </c>
      <c r="D554" s="65"/>
      <c r="E554" s="224"/>
      <c r="F554" s="87"/>
      <c r="G554" s="133"/>
      <c r="H554" s="135"/>
    </row>
    <row r="555" spans="1:8" x14ac:dyDescent="0.2">
      <c r="A555" s="67"/>
      <c r="B555" s="159" t="s">
        <v>1251</v>
      </c>
      <c r="C555" s="152">
        <v>30000</v>
      </c>
      <c r="D555" s="65"/>
      <c r="E555" s="224"/>
      <c r="F555" s="87"/>
      <c r="G555" s="133"/>
      <c r="H555" s="135"/>
    </row>
    <row r="556" spans="1:8" x14ac:dyDescent="0.2">
      <c r="A556" s="67"/>
      <c r="B556" s="159" t="s">
        <v>1252</v>
      </c>
      <c r="C556" s="152">
        <v>30000</v>
      </c>
      <c r="D556" s="65"/>
      <c r="E556" s="224"/>
      <c r="F556" s="87"/>
      <c r="G556" s="133"/>
      <c r="H556" s="135"/>
    </row>
    <row r="557" spans="1:8" x14ac:dyDescent="0.2">
      <c r="A557" s="67"/>
      <c r="B557" s="159" t="s">
        <v>1253</v>
      </c>
      <c r="C557" s="152">
        <v>30000</v>
      </c>
      <c r="D557" s="65"/>
      <c r="E557" s="224"/>
      <c r="F557" s="87"/>
      <c r="G557" s="133"/>
      <c r="H557" s="135"/>
    </row>
    <row r="558" spans="1:8" x14ac:dyDescent="0.2">
      <c r="A558" s="67"/>
      <c r="B558" s="159" t="s">
        <v>1254</v>
      </c>
      <c r="C558" s="152">
        <v>20000</v>
      </c>
      <c r="D558" s="65"/>
      <c r="E558" s="224"/>
      <c r="F558" s="87"/>
      <c r="G558" s="133"/>
      <c r="H558" s="135"/>
    </row>
    <row r="559" spans="1:8" x14ac:dyDescent="0.2">
      <c r="A559" s="67"/>
      <c r="B559" s="159" t="s">
        <v>1255</v>
      </c>
      <c r="C559" s="152">
        <v>20000</v>
      </c>
      <c r="D559" s="65"/>
      <c r="E559" s="224">
        <v>1803.92</v>
      </c>
      <c r="F559" s="87"/>
      <c r="G559" s="133"/>
      <c r="H559" s="135"/>
    </row>
    <row r="560" spans="1:8" x14ac:dyDescent="0.2">
      <c r="A560" s="67"/>
      <c r="B560" s="159" t="s">
        <v>1256</v>
      </c>
      <c r="C560" s="152">
        <v>20000</v>
      </c>
      <c r="D560" s="65"/>
      <c r="E560" s="224"/>
      <c r="F560" s="87"/>
      <c r="G560" s="133"/>
      <c r="H560" s="135"/>
    </row>
    <row r="561" spans="1:8" x14ac:dyDescent="0.2">
      <c r="A561" s="67"/>
      <c r="B561" s="159" t="s">
        <v>1257</v>
      </c>
      <c r="C561" s="152">
        <v>30000</v>
      </c>
      <c r="D561" s="65"/>
      <c r="E561" s="224"/>
      <c r="F561" s="87"/>
      <c r="G561" s="133"/>
      <c r="H561" s="135"/>
    </row>
    <row r="562" spans="1:8" x14ac:dyDescent="0.2">
      <c r="A562" s="67"/>
      <c r="B562" s="159" t="s">
        <v>1258</v>
      </c>
      <c r="C562" s="152">
        <v>30000</v>
      </c>
      <c r="D562" s="65"/>
      <c r="E562" s="224"/>
      <c r="F562" s="87"/>
      <c r="G562" s="133"/>
      <c r="H562" s="135"/>
    </row>
    <row r="563" spans="1:8" ht="25.5" x14ac:dyDescent="0.2">
      <c r="A563" s="67"/>
      <c r="B563" s="159" t="s">
        <v>1259</v>
      </c>
      <c r="C563" s="152">
        <v>5000</v>
      </c>
      <c r="D563" s="65"/>
      <c r="E563" s="224"/>
      <c r="F563" s="87"/>
      <c r="G563" s="133"/>
      <c r="H563" s="135"/>
    </row>
    <row r="564" spans="1:8" x14ac:dyDescent="0.2">
      <c r="A564" s="67"/>
      <c r="B564" s="159" t="s">
        <v>1260</v>
      </c>
      <c r="C564" s="152">
        <v>20000</v>
      </c>
      <c r="D564" s="65"/>
      <c r="E564" s="224"/>
      <c r="F564" s="87"/>
      <c r="G564" s="133"/>
      <c r="H564" s="135"/>
    </row>
    <row r="565" spans="1:8" x14ac:dyDescent="0.2">
      <c r="A565" s="67"/>
      <c r="B565" s="159" t="s">
        <v>1261</v>
      </c>
      <c r="C565" s="152">
        <v>30000</v>
      </c>
      <c r="D565" s="65"/>
      <c r="E565" s="224"/>
      <c r="F565" s="87"/>
      <c r="G565" s="133"/>
      <c r="H565" s="135"/>
    </row>
    <row r="566" spans="1:8" x14ac:dyDescent="0.2">
      <c r="A566" s="67"/>
      <c r="B566" s="159" t="s">
        <v>1262</v>
      </c>
      <c r="C566" s="152">
        <v>25000</v>
      </c>
      <c r="D566" s="65"/>
      <c r="E566" s="224"/>
      <c r="F566" s="87"/>
      <c r="G566" s="133"/>
      <c r="H566" s="135"/>
    </row>
    <row r="567" spans="1:8" x14ac:dyDescent="0.2">
      <c r="A567" s="67"/>
      <c r="B567" s="159" t="s">
        <v>1263</v>
      </c>
      <c r="C567" s="152">
        <v>30000</v>
      </c>
      <c r="D567" s="65"/>
      <c r="E567" s="224"/>
      <c r="F567" s="87"/>
      <c r="G567" s="133"/>
      <c r="H567" s="135"/>
    </row>
    <row r="568" spans="1:8" x14ac:dyDescent="0.2">
      <c r="A568" s="67"/>
      <c r="B568" s="159" t="s">
        <v>1264</v>
      </c>
      <c r="C568" s="152">
        <v>20000</v>
      </c>
      <c r="D568" s="65"/>
      <c r="E568" s="224"/>
      <c r="F568" s="87"/>
      <c r="G568" s="133"/>
      <c r="H568" s="135"/>
    </row>
    <row r="569" spans="1:8" x14ac:dyDescent="0.2">
      <c r="A569" s="67"/>
      <c r="B569" s="159" t="s">
        <v>1265</v>
      </c>
      <c r="C569" s="152">
        <v>30000</v>
      </c>
      <c r="D569" s="65"/>
      <c r="E569" s="224"/>
      <c r="F569" s="87"/>
      <c r="G569" s="133"/>
      <c r="H569" s="135"/>
    </row>
    <row r="570" spans="1:8" x14ac:dyDescent="0.2">
      <c r="A570" s="67"/>
      <c r="B570" s="159" t="s">
        <v>1266</v>
      </c>
      <c r="C570" s="152">
        <v>30000</v>
      </c>
      <c r="D570" s="65"/>
      <c r="E570" s="224">
        <v>16094.5</v>
      </c>
      <c r="F570" s="87"/>
      <c r="G570" s="133"/>
      <c r="H570" s="135"/>
    </row>
    <row r="571" spans="1:8" x14ac:dyDescent="0.2">
      <c r="A571" s="67"/>
      <c r="B571" s="159" t="s">
        <v>1267</v>
      </c>
      <c r="C571" s="152">
        <v>30000</v>
      </c>
      <c r="D571" s="65"/>
      <c r="E571" s="224"/>
      <c r="F571" s="87"/>
      <c r="G571" s="133"/>
      <c r="H571" s="135"/>
    </row>
    <row r="572" spans="1:8" x14ac:dyDescent="0.2">
      <c r="A572" s="67"/>
      <c r="B572" s="159" t="s">
        <v>1268</v>
      </c>
      <c r="C572" s="152">
        <v>30000</v>
      </c>
      <c r="D572" s="65"/>
      <c r="E572" s="224"/>
      <c r="F572" s="87"/>
      <c r="G572" s="133"/>
      <c r="H572" s="135"/>
    </row>
    <row r="573" spans="1:8" x14ac:dyDescent="0.2">
      <c r="A573" s="67"/>
      <c r="B573" s="159" t="s">
        <v>1269</v>
      </c>
      <c r="C573" s="152">
        <v>10000</v>
      </c>
      <c r="D573" s="65"/>
      <c r="E573" s="224"/>
      <c r="F573" s="87"/>
      <c r="G573" s="133"/>
      <c r="H573" s="135"/>
    </row>
    <row r="574" spans="1:8" ht="13.5" thickBot="1" x14ac:dyDescent="0.25">
      <c r="A574" s="67"/>
      <c r="B574" s="459" t="s">
        <v>1270</v>
      </c>
      <c r="C574" s="460">
        <v>30000</v>
      </c>
      <c r="D574" s="65"/>
      <c r="E574" s="218"/>
      <c r="F574" s="87"/>
      <c r="G574" s="133"/>
      <c r="H574" s="135"/>
    </row>
    <row r="575" spans="1:8" ht="13.5" thickTop="1" x14ac:dyDescent="0.2">
      <c r="A575" s="53"/>
      <c r="B575" s="462"/>
      <c r="C575" s="212"/>
      <c r="D575" s="1"/>
      <c r="E575" s="470"/>
      <c r="F575" s="87"/>
      <c r="G575" s="133"/>
      <c r="H575" s="135"/>
    </row>
    <row r="576" spans="1:8" ht="16.5" thickBot="1" x14ac:dyDescent="0.3">
      <c r="A576" s="79"/>
      <c r="B576" s="1"/>
      <c r="C576" s="56"/>
      <c r="D576" s="57"/>
      <c r="E576" s="495" t="s">
        <v>34</v>
      </c>
    </row>
    <row r="577" spans="1:8" ht="17.25" thickTop="1" thickBot="1" x14ac:dyDescent="0.3">
      <c r="A577" s="79"/>
      <c r="B577" s="59" t="s">
        <v>36</v>
      </c>
      <c r="C577" s="179" t="s">
        <v>37</v>
      </c>
      <c r="D577" s="61"/>
      <c r="E577" s="223" t="s">
        <v>214</v>
      </c>
    </row>
    <row r="578" spans="1:8" ht="26.25" thickTop="1" x14ac:dyDescent="0.2">
      <c r="A578" s="67"/>
      <c r="B578" s="260" t="s">
        <v>1271</v>
      </c>
      <c r="C578" s="152">
        <v>15000</v>
      </c>
      <c r="D578" s="65"/>
      <c r="E578" s="224"/>
      <c r="F578" s="87"/>
      <c r="G578" s="133"/>
      <c r="H578" s="135"/>
    </row>
    <row r="579" spans="1:8" x14ac:dyDescent="0.2">
      <c r="A579" s="67"/>
      <c r="B579" s="159" t="s">
        <v>1272</v>
      </c>
      <c r="C579" s="152">
        <v>20000</v>
      </c>
      <c r="D579" s="65"/>
      <c r="E579" s="224"/>
      <c r="F579" s="87"/>
      <c r="G579" s="133"/>
      <c r="H579" s="135"/>
    </row>
    <row r="580" spans="1:8" x14ac:dyDescent="0.2">
      <c r="A580" s="67"/>
      <c r="B580" s="159" t="s">
        <v>1273</v>
      </c>
      <c r="C580" s="161">
        <v>30000</v>
      </c>
      <c r="D580" s="65"/>
      <c r="E580" s="224"/>
      <c r="F580" s="87"/>
      <c r="G580" s="133"/>
      <c r="H580" s="135"/>
    </row>
    <row r="581" spans="1:8" x14ac:dyDescent="0.2">
      <c r="A581" s="67"/>
      <c r="B581" s="160" t="s">
        <v>1274</v>
      </c>
      <c r="C581" s="152">
        <v>20000</v>
      </c>
      <c r="D581" s="65"/>
      <c r="E581" s="224"/>
      <c r="F581" s="87"/>
      <c r="G581" s="133"/>
      <c r="H581" s="135"/>
    </row>
    <row r="582" spans="1:8" x14ac:dyDescent="0.2">
      <c r="A582" s="67"/>
      <c r="B582" s="159" t="s">
        <v>1275</v>
      </c>
      <c r="C582" s="152">
        <v>30000</v>
      </c>
      <c r="D582" s="65"/>
      <c r="E582" s="224"/>
      <c r="F582" s="87"/>
      <c r="G582" s="133"/>
      <c r="H582" s="135"/>
    </row>
    <row r="583" spans="1:8" x14ac:dyDescent="0.2">
      <c r="A583" s="67"/>
      <c r="B583" s="159" t="s">
        <v>1032</v>
      </c>
      <c r="C583" s="152">
        <v>30000</v>
      </c>
      <c r="D583" s="65"/>
      <c r="E583" s="224"/>
      <c r="F583" s="87"/>
      <c r="G583" s="133"/>
      <c r="H583" s="135"/>
    </row>
    <row r="584" spans="1:8" x14ac:dyDescent="0.2">
      <c r="A584" s="67"/>
      <c r="B584" s="159" t="s">
        <v>1276</v>
      </c>
      <c r="C584" s="152">
        <v>30000</v>
      </c>
      <c r="D584" s="65"/>
      <c r="E584" s="224"/>
      <c r="F584" s="87"/>
      <c r="G584" s="133"/>
      <c r="H584" s="135"/>
    </row>
    <row r="585" spans="1:8" x14ac:dyDescent="0.2">
      <c r="A585" s="67"/>
      <c r="B585" s="159" t="s">
        <v>1277</v>
      </c>
      <c r="C585" s="152">
        <v>30000</v>
      </c>
      <c r="D585" s="65"/>
      <c r="E585" s="217"/>
      <c r="F585" s="87"/>
      <c r="G585" s="133"/>
      <c r="H585" s="135"/>
    </row>
    <row r="586" spans="1:8" x14ac:dyDescent="0.2">
      <c r="A586" s="67"/>
      <c r="B586" s="159" t="s">
        <v>1278</v>
      </c>
      <c r="C586" s="152">
        <v>25000</v>
      </c>
      <c r="D586" s="65"/>
      <c r="E586" s="217"/>
      <c r="F586" s="87"/>
      <c r="G586" s="133"/>
      <c r="H586" s="135"/>
    </row>
    <row r="587" spans="1:8" x14ac:dyDescent="0.2">
      <c r="A587" s="67"/>
      <c r="B587" s="473" t="s">
        <v>1279</v>
      </c>
      <c r="C587" s="474">
        <v>20000</v>
      </c>
      <c r="D587" s="65"/>
      <c r="F587" s="87"/>
      <c r="G587" s="133"/>
      <c r="H587" s="135"/>
    </row>
    <row r="588" spans="1:8" x14ac:dyDescent="0.2">
      <c r="A588" s="67"/>
      <c r="B588" s="473" t="s">
        <v>1280</v>
      </c>
      <c r="C588" s="474">
        <v>30000</v>
      </c>
      <c r="D588" s="65"/>
      <c r="F588" s="87"/>
      <c r="G588" s="133"/>
      <c r="H588" s="135"/>
    </row>
    <row r="589" spans="1:8" x14ac:dyDescent="0.2">
      <c r="A589" s="67"/>
      <c r="B589" s="159" t="s">
        <v>1281</v>
      </c>
      <c r="C589" s="152">
        <v>30000</v>
      </c>
      <c r="D589" s="65"/>
      <c r="E589" s="224"/>
      <c r="F589" s="87"/>
      <c r="G589" s="133"/>
      <c r="H589" s="135"/>
    </row>
    <row r="590" spans="1:8" x14ac:dyDescent="0.2">
      <c r="A590" s="67"/>
      <c r="B590" s="159" t="s">
        <v>1282</v>
      </c>
      <c r="C590" s="152">
        <v>30000</v>
      </c>
      <c r="D590" s="65"/>
      <c r="E590" s="224"/>
      <c r="F590" s="87"/>
      <c r="G590" s="133"/>
      <c r="H590" s="135"/>
    </row>
    <row r="591" spans="1:8" x14ac:dyDescent="0.2">
      <c r="A591" s="67"/>
      <c r="B591" s="159" t="s">
        <v>1283</v>
      </c>
      <c r="C591" s="152">
        <v>30000</v>
      </c>
      <c r="D591" s="65"/>
      <c r="E591" s="224"/>
      <c r="F591" s="87"/>
      <c r="G591" s="133"/>
      <c r="H591" s="135"/>
    </row>
    <row r="592" spans="1:8" x14ac:dyDescent="0.2">
      <c r="A592" s="67"/>
      <c r="B592" s="159" t="s">
        <v>1284</v>
      </c>
      <c r="C592" s="152">
        <v>30000</v>
      </c>
      <c r="D592" s="65"/>
      <c r="E592" s="224"/>
      <c r="F592" s="87"/>
      <c r="G592" s="133"/>
      <c r="H592" s="135"/>
    </row>
    <row r="593" spans="1:8" x14ac:dyDescent="0.2">
      <c r="A593" s="67"/>
      <c r="B593" s="159" t="s">
        <v>1285</v>
      </c>
      <c r="C593" s="161">
        <v>30000</v>
      </c>
      <c r="D593" s="65"/>
      <c r="E593" s="224"/>
      <c r="F593" s="87"/>
      <c r="G593" s="133"/>
      <c r="H593" s="135"/>
    </row>
    <row r="594" spans="1:8" x14ac:dyDescent="0.2">
      <c r="A594" s="67"/>
      <c r="B594" s="159" t="s">
        <v>1286</v>
      </c>
      <c r="C594" s="152">
        <v>20000</v>
      </c>
      <c r="D594" s="65"/>
      <c r="E594" s="217"/>
      <c r="F594" s="87"/>
      <c r="G594" s="133"/>
      <c r="H594" s="135"/>
    </row>
    <row r="595" spans="1:8" ht="15.75" x14ac:dyDescent="0.25">
      <c r="A595" s="79"/>
      <c r="B595" s="160" t="s">
        <v>1287</v>
      </c>
      <c r="C595" s="161">
        <v>20000</v>
      </c>
      <c r="D595" s="57"/>
      <c r="E595" s="227"/>
    </row>
    <row r="596" spans="1:8" ht="15.75" x14ac:dyDescent="0.25">
      <c r="A596" s="79"/>
      <c r="B596" s="160" t="s">
        <v>1288</v>
      </c>
      <c r="C596" s="152">
        <v>30000</v>
      </c>
      <c r="D596" s="61"/>
      <c r="E596" s="232"/>
    </row>
    <row r="597" spans="1:8" x14ac:dyDescent="0.2">
      <c r="A597" s="67"/>
      <c r="B597" s="160" t="s">
        <v>1289</v>
      </c>
      <c r="C597" s="161">
        <v>30000</v>
      </c>
      <c r="D597" s="65"/>
      <c r="F597" s="87"/>
      <c r="G597" s="133"/>
      <c r="H597" s="135"/>
    </row>
    <row r="598" spans="1:8" x14ac:dyDescent="0.2">
      <c r="A598" s="67"/>
      <c r="B598" s="160" t="s">
        <v>1290</v>
      </c>
      <c r="C598" s="161">
        <v>30000</v>
      </c>
      <c r="D598" s="65"/>
      <c r="E598" s="224"/>
      <c r="F598" s="83" t="s">
        <v>1030</v>
      </c>
      <c r="G598" s="133"/>
      <c r="H598" s="138">
        <v>6799634</v>
      </c>
    </row>
    <row r="599" spans="1:8" x14ac:dyDescent="0.2">
      <c r="A599" s="67"/>
      <c r="B599" s="384" t="s">
        <v>1897</v>
      </c>
      <c r="C599" s="385">
        <v>7000</v>
      </c>
      <c r="D599" s="65"/>
      <c r="E599" s="224">
        <v>117</v>
      </c>
      <c r="F599" s="87"/>
      <c r="G599" s="133"/>
      <c r="H599" s="135"/>
    </row>
    <row r="600" spans="1:8" x14ac:dyDescent="0.2">
      <c r="A600" s="67"/>
      <c r="B600" s="168" t="s">
        <v>1898</v>
      </c>
      <c r="C600" s="386">
        <v>30000</v>
      </c>
      <c r="D600" s="65"/>
      <c r="E600" s="224"/>
      <c r="F600" s="87"/>
      <c r="G600" s="133"/>
      <c r="H600" s="135"/>
    </row>
    <row r="601" spans="1:8" x14ac:dyDescent="0.2">
      <c r="A601" s="67"/>
      <c r="B601" s="168" t="s">
        <v>1899</v>
      </c>
      <c r="C601" s="386">
        <v>30000</v>
      </c>
      <c r="D601" s="65"/>
      <c r="E601" s="224"/>
      <c r="F601" s="87"/>
      <c r="G601" s="133"/>
      <c r="H601" s="135"/>
    </row>
    <row r="602" spans="1:8" ht="25.5" x14ac:dyDescent="0.2">
      <c r="A602" s="67"/>
      <c r="B602" s="168" t="s">
        <v>1900</v>
      </c>
      <c r="C602" s="386">
        <v>20000</v>
      </c>
      <c r="D602" s="65"/>
      <c r="E602" s="224"/>
      <c r="F602" s="87"/>
      <c r="G602" s="133"/>
      <c r="H602" s="135"/>
    </row>
    <row r="603" spans="1:8" x14ac:dyDescent="0.2">
      <c r="A603" s="67"/>
      <c r="B603" s="168" t="s">
        <v>1901</v>
      </c>
      <c r="C603" s="386">
        <v>30000</v>
      </c>
      <c r="D603" s="65"/>
      <c r="E603" s="224"/>
      <c r="F603" s="87"/>
      <c r="G603" s="133"/>
      <c r="H603" s="135"/>
    </row>
    <row r="604" spans="1:8" x14ac:dyDescent="0.2">
      <c r="A604" s="67"/>
      <c r="B604" s="168" t="s">
        <v>1902</v>
      </c>
      <c r="C604" s="386">
        <v>30000</v>
      </c>
      <c r="D604" s="65"/>
      <c r="E604" s="224"/>
      <c r="F604" s="87"/>
      <c r="G604" s="133"/>
      <c r="H604" s="135"/>
    </row>
    <row r="605" spans="1:8" x14ac:dyDescent="0.2">
      <c r="A605" s="67"/>
      <c r="B605" s="168" t="s">
        <v>1903</v>
      </c>
      <c r="C605" s="386">
        <v>30000</v>
      </c>
      <c r="D605" s="65"/>
      <c r="E605" s="224"/>
      <c r="F605" s="87"/>
      <c r="G605" s="133"/>
      <c r="H605" s="135"/>
    </row>
    <row r="606" spans="1:8" x14ac:dyDescent="0.2">
      <c r="A606" s="67"/>
      <c r="B606" s="168" t="s">
        <v>1904</v>
      </c>
      <c r="C606" s="386">
        <v>30000</v>
      </c>
      <c r="D606" s="65"/>
      <c r="E606" s="224"/>
      <c r="F606" s="87"/>
      <c r="G606" s="133"/>
      <c r="H606" s="135"/>
    </row>
    <row r="607" spans="1:8" x14ac:dyDescent="0.2">
      <c r="A607" s="67"/>
      <c r="B607" s="168" t="s">
        <v>1905</v>
      </c>
      <c r="C607" s="386">
        <v>30000</v>
      </c>
      <c r="D607" s="65"/>
      <c r="E607" s="224"/>
      <c r="F607" s="87"/>
      <c r="G607" s="133"/>
      <c r="H607" s="135"/>
    </row>
    <row r="608" spans="1:8" x14ac:dyDescent="0.2">
      <c r="A608" s="67"/>
      <c r="B608" s="168" t="s">
        <v>1906</v>
      </c>
      <c r="C608" s="386">
        <v>30000</v>
      </c>
      <c r="D608" s="65"/>
      <c r="E608" s="224"/>
      <c r="F608" s="87"/>
      <c r="G608" s="133"/>
      <c r="H608" s="135"/>
    </row>
    <row r="609" spans="1:8" x14ac:dyDescent="0.2">
      <c r="A609" s="67"/>
      <c r="B609" s="168" t="s">
        <v>1907</v>
      </c>
      <c r="C609" s="386">
        <v>19000</v>
      </c>
      <c r="D609" s="65"/>
      <c r="E609" s="224"/>
      <c r="F609" s="87"/>
      <c r="G609" s="133"/>
      <c r="H609" s="135"/>
    </row>
    <row r="610" spans="1:8" x14ac:dyDescent="0.2">
      <c r="A610" s="67"/>
      <c r="B610" s="168" t="s">
        <v>1908</v>
      </c>
      <c r="C610" s="386">
        <v>20000</v>
      </c>
      <c r="D610" s="65"/>
      <c r="E610" s="224"/>
      <c r="F610" s="87"/>
      <c r="G610" s="133"/>
      <c r="H610" s="135"/>
    </row>
    <row r="611" spans="1:8" x14ac:dyDescent="0.2">
      <c r="A611" s="67"/>
      <c r="B611" s="168" t="s">
        <v>1909</v>
      </c>
      <c r="C611" s="386">
        <v>30000</v>
      </c>
      <c r="D611" s="65"/>
      <c r="E611" s="224"/>
      <c r="F611" s="87"/>
      <c r="G611" s="133"/>
      <c r="H611" s="135"/>
    </row>
    <row r="612" spans="1:8" x14ac:dyDescent="0.2">
      <c r="A612" s="67"/>
      <c r="B612" s="168" t="s">
        <v>1910</v>
      </c>
      <c r="C612" s="386">
        <v>24500</v>
      </c>
      <c r="D612" s="65"/>
      <c r="E612" s="224"/>
      <c r="F612" s="87"/>
      <c r="G612" s="133"/>
      <c r="H612" s="135"/>
    </row>
    <row r="613" spans="1:8" x14ac:dyDescent="0.2">
      <c r="A613" s="67"/>
      <c r="B613" s="168" t="s">
        <v>1911</v>
      </c>
      <c r="C613" s="386">
        <v>30000</v>
      </c>
      <c r="D613" s="65"/>
      <c r="E613" s="224"/>
      <c r="F613" s="87"/>
      <c r="G613" s="133"/>
      <c r="H613" s="135"/>
    </row>
    <row r="614" spans="1:8" x14ac:dyDescent="0.2">
      <c r="A614" s="67"/>
      <c r="B614" s="168" t="s">
        <v>1912</v>
      </c>
      <c r="C614" s="386">
        <v>25000</v>
      </c>
      <c r="D614" s="65"/>
      <c r="E614" s="224"/>
      <c r="F614" s="87"/>
      <c r="G614" s="133"/>
      <c r="H614" s="135"/>
    </row>
    <row r="615" spans="1:8" x14ac:dyDescent="0.2">
      <c r="A615" s="67"/>
      <c r="B615" s="168" t="s">
        <v>1891</v>
      </c>
      <c r="C615" s="386">
        <v>30000</v>
      </c>
      <c r="D615" s="65"/>
      <c r="E615" s="224"/>
      <c r="F615" s="87"/>
      <c r="G615" s="133"/>
      <c r="H615" s="135"/>
    </row>
    <row r="616" spans="1:8" ht="12.75" customHeight="1" x14ac:dyDescent="0.2">
      <c r="A616" s="67"/>
      <c r="B616" s="168" t="s">
        <v>1913</v>
      </c>
      <c r="C616" s="386">
        <v>30000</v>
      </c>
      <c r="D616" s="65"/>
      <c r="E616" s="224"/>
      <c r="F616" s="87"/>
      <c r="G616" s="133"/>
      <c r="H616" s="135"/>
    </row>
    <row r="617" spans="1:8" ht="12.75" customHeight="1" x14ac:dyDescent="0.2">
      <c r="A617" s="67"/>
      <c r="B617" s="168" t="s">
        <v>1914</v>
      </c>
      <c r="C617" s="386">
        <v>15000</v>
      </c>
      <c r="D617" s="65"/>
      <c r="E617" s="224"/>
      <c r="F617" s="87"/>
      <c r="G617" s="133"/>
      <c r="H617" s="135"/>
    </row>
    <row r="618" spans="1:8" x14ac:dyDescent="0.2">
      <c r="A618" s="67"/>
      <c r="B618" s="168" t="s">
        <v>1915</v>
      </c>
      <c r="C618" s="386">
        <v>20000</v>
      </c>
      <c r="D618" s="65"/>
      <c r="E618" s="224"/>
      <c r="F618" s="87"/>
      <c r="G618" s="133"/>
      <c r="H618" s="135"/>
    </row>
    <row r="619" spans="1:8" x14ac:dyDescent="0.2">
      <c r="A619" s="67"/>
      <c r="B619" s="168" t="s">
        <v>1890</v>
      </c>
      <c r="C619" s="386">
        <v>30000</v>
      </c>
      <c r="D619" s="65"/>
      <c r="E619" s="224"/>
      <c r="F619" s="87"/>
      <c r="G619" s="133"/>
      <c r="H619" s="135"/>
    </row>
    <row r="620" spans="1:8" x14ac:dyDescent="0.2">
      <c r="A620" s="67"/>
      <c r="B620" s="168" t="s">
        <v>1916</v>
      </c>
      <c r="C620" s="386">
        <v>15000</v>
      </c>
      <c r="D620" s="65"/>
      <c r="E620" s="224"/>
      <c r="F620" s="87"/>
      <c r="G620" s="133"/>
      <c r="H620" s="135"/>
    </row>
    <row r="621" spans="1:8" x14ac:dyDescent="0.2">
      <c r="A621" s="67"/>
      <c r="B621" s="168" t="s">
        <v>1917</v>
      </c>
      <c r="C621" s="386">
        <v>30000</v>
      </c>
      <c r="D621" s="65"/>
      <c r="E621" s="224"/>
      <c r="F621" s="87"/>
      <c r="G621" s="133"/>
      <c r="H621" s="135"/>
    </row>
    <row r="622" spans="1:8" x14ac:dyDescent="0.2">
      <c r="A622" s="67"/>
      <c r="B622" s="387" t="s">
        <v>1918</v>
      </c>
      <c r="C622" s="388">
        <v>20000</v>
      </c>
      <c r="D622" s="65"/>
      <c r="E622" s="224"/>
      <c r="F622" s="87"/>
      <c r="G622" s="133"/>
      <c r="H622" s="135"/>
    </row>
    <row r="623" spans="1:8" x14ac:dyDescent="0.2">
      <c r="A623" s="67"/>
      <c r="B623" s="168" t="s">
        <v>1919</v>
      </c>
      <c r="C623" s="389">
        <v>30000</v>
      </c>
      <c r="D623" s="65"/>
      <c r="E623" s="224"/>
      <c r="F623" s="87"/>
      <c r="G623" s="133"/>
      <c r="H623" s="135"/>
    </row>
    <row r="624" spans="1:8" x14ac:dyDescent="0.2">
      <c r="A624" s="67"/>
      <c r="B624" s="384" t="s">
        <v>1920</v>
      </c>
      <c r="C624" s="390">
        <v>30000</v>
      </c>
      <c r="D624" s="65"/>
      <c r="E624" s="224"/>
      <c r="F624" s="87"/>
      <c r="G624" s="133"/>
      <c r="H624" s="135"/>
    </row>
    <row r="625" spans="1:8" x14ac:dyDescent="0.2">
      <c r="A625" s="67"/>
      <c r="B625" s="168" t="s">
        <v>1921</v>
      </c>
      <c r="C625" s="389">
        <v>30000</v>
      </c>
      <c r="D625" s="65"/>
      <c r="E625" s="224"/>
      <c r="F625" s="87"/>
      <c r="G625" s="133"/>
      <c r="H625" s="135"/>
    </row>
    <row r="626" spans="1:8" x14ac:dyDescent="0.2">
      <c r="A626" s="67"/>
      <c r="B626" s="168" t="s">
        <v>1922</v>
      </c>
      <c r="C626" s="389">
        <v>20000</v>
      </c>
      <c r="D626" s="65"/>
      <c r="E626" s="224"/>
      <c r="F626" s="87"/>
      <c r="G626" s="133"/>
      <c r="H626" s="135"/>
    </row>
    <row r="627" spans="1:8" x14ac:dyDescent="0.2">
      <c r="A627" s="67"/>
      <c r="B627" s="387" t="s">
        <v>1923</v>
      </c>
      <c r="C627" s="389">
        <v>15000</v>
      </c>
      <c r="D627" s="65"/>
      <c r="E627" s="224"/>
      <c r="F627" s="87"/>
      <c r="G627" s="133"/>
      <c r="H627" s="135"/>
    </row>
    <row r="628" spans="1:8" x14ac:dyDescent="0.2">
      <c r="A628" s="67"/>
      <c r="B628" s="387" t="s">
        <v>1924</v>
      </c>
      <c r="C628" s="386">
        <v>30000</v>
      </c>
      <c r="D628" s="65"/>
      <c r="E628" s="224"/>
      <c r="F628" s="87"/>
      <c r="G628" s="133"/>
      <c r="H628" s="135"/>
    </row>
    <row r="629" spans="1:8" x14ac:dyDescent="0.2">
      <c r="A629" s="67"/>
      <c r="B629" s="387" t="s">
        <v>1925</v>
      </c>
      <c r="C629" s="386">
        <v>30000</v>
      </c>
      <c r="D629" s="65"/>
      <c r="E629" s="224"/>
      <c r="F629" s="87"/>
      <c r="G629" s="133"/>
      <c r="H629" s="135"/>
    </row>
    <row r="630" spans="1:8" x14ac:dyDescent="0.2">
      <c r="A630" s="67"/>
      <c r="B630" s="387" t="s">
        <v>1926</v>
      </c>
      <c r="C630" s="386">
        <v>30000</v>
      </c>
      <c r="D630" s="65"/>
      <c r="E630" s="224"/>
      <c r="F630" s="87"/>
      <c r="G630" s="133"/>
      <c r="H630" s="135"/>
    </row>
    <row r="631" spans="1:8" x14ac:dyDescent="0.2">
      <c r="A631" s="67"/>
      <c r="B631" s="168" t="s">
        <v>1927</v>
      </c>
      <c r="C631" s="386">
        <v>30000</v>
      </c>
      <c r="D631" s="65"/>
      <c r="E631" s="224"/>
      <c r="F631" s="87"/>
      <c r="G631" s="133"/>
      <c r="H631" s="135"/>
    </row>
    <row r="632" spans="1:8" x14ac:dyDescent="0.2">
      <c r="A632" s="67"/>
      <c r="B632" s="168" t="s">
        <v>1928</v>
      </c>
      <c r="C632" s="386">
        <v>30000</v>
      </c>
      <c r="D632" s="65"/>
      <c r="E632" s="224"/>
      <c r="F632" s="87"/>
      <c r="G632" s="133"/>
      <c r="H632" s="135"/>
    </row>
    <row r="633" spans="1:8" x14ac:dyDescent="0.2">
      <c r="A633" s="67"/>
      <c r="B633" s="168" t="s">
        <v>1901</v>
      </c>
      <c r="C633" s="386">
        <v>30000</v>
      </c>
      <c r="D633" s="65"/>
      <c r="E633" s="224"/>
      <c r="F633" s="87"/>
      <c r="G633" s="133"/>
      <c r="H633" s="135"/>
    </row>
    <row r="634" spans="1:8" x14ac:dyDescent="0.2">
      <c r="A634" s="67"/>
      <c r="B634" s="168" t="s">
        <v>1929</v>
      </c>
      <c r="C634" s="389">
        <v>30000</v>
      </c>
      <c r="D634" s="65"/>
      <c r="E634" s="224"/>
      <c r="F634" s="87"/>
      <c r="G634" s="133"/>
      <c r="H634" s="135"/>
    </row>
    <row r="635" spans="1:8" ht="25.5" x14ac:dyDescent="0.2">
      <c r="A635" s="67"/>
      <c r="B635" s="387" t="s">
        <v>1930</v>
      </c>
      <c r="C635" s="391">
        <v>30000</v>
      </c>
      <c r="D635" s="65"/>
      <c r="E635" s="224"/>
      <c r="F635" s="87"/>
      <c r="G635" s="133"/>
      <c r="H635" s="135"/>
    </row>
    <row r="636" spans="1:8" x14ac:dyDescent="0.2">
      <c r="A636" s="67"/>
      <c r="B636" s="168" t="s">
        <v>1931</v>
      </c>
      <c r="C636" s="386">
        <v>20000</v>
      </c>
      <c r="D636" s="65"/>
      <c r="E636" s="224"/>
      <c r="F636" s="87"/>
      <c r="G636" s="133"/>
      <c r="H636" s="135"/>
    </row>
    <row r="637" spans="1:8" ht="12.75" customHeight="1" x14ac:dyDescent="0.2">
      <c r="A637" s="67"/>
      <c r="B637" s="168" t="s">
        <v>1932</v>
      </c>
      <c r="C637" s="386">
        <v>20000</v>
      </c>
      <c r="D637" s="65"/>
      <c r="E637" s="224">
        <v>8889</v>
      </c>
      <c r="F637" s="87"/>
      <c r="G637" s="133"/>
      <c r="H637" s="135"/>
    </row>
    <row r="638" spans="1:8" x14ac:dyDescent="0.2">
      <c r="A638" s="67"/>
      <c r="B638" s="168" t="s">
        <v>1933</v>
      </c>
      <c r="C638" s="386">
        <v>15000</v>
      </c>
      <c r="D638" s="65"/>
      <c r="E638" s="217"/>
      <c r="F638" s="87"/>
      <c r="G638" s="133"/>
      <c r="H638" s="135"/>
    </row>
    <row r="639" spans="1:8" x14ac:dyDescent="0.2">
      <c r="A639" s="67"/>
      <c r="B639" s="384" t="s">
        <v>1934</v>
      </c>
      <c r="C639" s="385">
        <v>15000</v>
      </c>
      <c r="D639" s="65"/>
      <c r="E639" s="224"/>
      <c r="F639" s="87"/>
      <c r="G639" s="133"/>
      <c r="H639" s="135"/>
    </row>
    <row r="640" spans="1:8" x14ac:dyDescent="0.2">
      <c r="A640" s="67"/>
      <c r="B640" s="168" t="s">
        <v>1935</v>
      </c>
      <c r="C640" s="386">
        <v>30000</v>
      </c>
      <c r="D640" s="65"/>
      <c r="E640" s="224"/>
      <c r="F640" s="87"/>
      <c r="G640" s="133"/>
      <c r="H640" s="135"/>
    </row>
    <row r="641" spans="1:8" x14ac:dyDescent="0.2">
      <c r="A641" s="67"/>
      <c r="B641" s="168" t="s">
        <v>1936</v>
      </c>
      <c r="C641" s="386">
        <v>30000</v>
      </c>
      <c r="D641" s="65"/>
      <c r="E641" s="224"/>
      <c r="F641" s="87"/>
      <c r="G641" s="133"/>
      <c r="H641" s="135"/>
    </row>
    <row r="642" spans="1:8" x14ac:dyDescent="0.2">
      <c r="A642" s="67"/>
      <c r="B642" s="168" t="s">
        <v>1937</v>
      </c>
      <c r="C642" s="386">
        <v>30000</v>
      </c>
      <c r="D642" s="65"/>
      <c r="E642" s="224"/>
      <c r="F642" s="87"/>
      <c r="G642" s="133"/>
      <c r="H642" s="135"/>
    </row>
    <row r="643" spans="1:8" x14ac:dyDescent="0.2">
      <c r="A643" s="67"/>
      <c r="B643" s="168" t="s">
        <v>1938</v>
      </c>
      <c r="C643" s="386">
        <v>20000</v>
      </c>
      <c r="D643" s="65"/>
      <c r="E643" s="224"/>
      <c r="F643" s="83" t="s">
        <v>1896</v>
      </c>
      <c r="G643" s="133"/>
      <c r="H643" s="138">
        <v>1150500</v>
      </c>
    </row>
    <row r="644" spans="1:8" x14ac:dyDescent="0.2">
      <c r="A644" s="67"/>
      <c r="B644" s="408" t="s">
        <v>1979</v>
      </c>
      <c r="C644" s="152">
        <v>20000</v>
      </c>
      <c r="D644" s="65"/>
      <c r="E644" s="224"/>
      <c r="F644" s="87"/>
      <c r="G644" s="133"/>
    </row>
    <row r="645" spans="1:8" x14ac:dyDescent="0.2">
      <c r="A645" s="67"/>
      <c r="B645" s="409" t="s">
        <v>1980</v>
      </c>
      <c r="C645" s="152">
        <v>30000</v>
      </c>
      <c r="D645" s="65"/>
      <c r="E645" s="224"/>
      <c r="F645" s="83" t="s">
        <v>1978</v>
      </c>
      <c r="G645" s="133"/>
      <c r="H645" s="138">
        <v>50000</v>
      </c>
    </row>
    <row r="646" spans="1:8" ht="13.5" thickBot="1" x14ac:dyDescent="0.25">
      <c r="A646" s="67"/>
      <c r="B646" s="463" t="s">
        <v>2035</v>
      </c>
      <c r="C646" s="464">
        <v>30000</v>
      </c>
      <c r="E646" s="218"/>
      <c r="F646" s="87"/>
      <c r="G646" s="133"/>
      <c r="H646" s="135"/>
    </row>
    <row r="647" spans="1:8" ht="17.25" thickTop="1" thickBot="1" x14ac:dyDescent="0.3">
      <c r="A647" s="79"/>
      <c r="B647" s="1"/>
      <c r="C647" s="56"/>
      <c r="D647" s="57"/>
      <c r="E647" s="495" t="s">
        <v>34</v>
      </c>
    </row>
    <row r="648" spans="1:8" ht="17.25" thickTop="1" thickBot="1" x14ac:dyDescent="0.3">
      <c r="A648" s="79"/>
      <c r="B648" s="59" t="s">
        <v>36</v>
      </c>
      <c r="C648" s="179" t="s">
        <v>37</v>
      </c>
      <c r="D648" s="61"/>
      <c r="E648" s="223" t="s">
        <v>214</v>
      </c>
    </row>
    <row r="649" spans="1:8" ht="13.5" thickTop="1" x14ac:dyDescent="0.2">
      <c r="A649" s="67"/>
      <c r="B649" s="551" t="s">
        <v>2036</v>
      </c>
      <c r="C649" s="555">
        <v>30000</v>
      </c>
      <c r="D649" s="65"/>
      <c r="E649" s="224"/>
      <c r="F649" s="87"/>
      <c r="G649" s="133"/>
      <c r="H649" s="135"/>
    </row>
    <row r="650" spans="1:8" x14ac:dyDescent="0.2">
      <c r="A650" s="67"/>
      <c r="B650" s="552"/>
      <c r="C650" s="556"/>
      <c r="D650" s="65"/>
      <c r="E650" s="224"/>
      <c r="F650" s="87"/>
      <c r="G650" s="133"/>
      <c r="H650" s="135"/>
    </row>
    <row r="651" spans="1:8" x14ac:dyDescent="0.2">
      <c r="A651" s="67"/>
      <c r="B651" s="419" t="s">
        <v>2037</v>
      </c>
      <c r="C651" s="380">
        <v>30000</v>
      </c>
      <c r="D651" s="65"/>
      <c r="E651" s="224"/>
      <c r="F651" s="87"/>
      <c r="G651" s="133"/>
      <c r="H651" s="135"/>
    </row>
    <row r="652" spans="1:8" x14ac:dyDescent="0.2">
      <c r="A652" s="67"/>
      <c r="B652" s="419" t="s">
        <v>2038</v>
      </c>
      <c r="C652" s="380">
        <v>30000</v>
      </c>
      <c r="D652" s="65"/>
      <c r="E652" s="224"/>
      <c r="F652" s="87"/>
      <c r="G652" s="133"/>
      <c r="H652" s="135"/>
    </row>
    <row r="653" spans="1:8" x14ac:dyDescent="0.2">
      <c r="A653" s="67"/>
      <c r="B653" s="419" t="s">
        <v>2039</v>
      </c>
      <c r="C653" s="380">
        <v>30000</v>
      </c>
      <c r="D653" s="65"/>
      <c r="E653" s="224"/>
      <c r="F653" s="87"/>
      <c r="G653" s="133"/>
      <c r="H653" s="135"/>
    </row>
    <row r="654" spans="1:8" x14ac:dyDescent="0.2">
      <c r="A654" s="67"/>
      <c r="B654" s="419" t="s">
        <v>2040</v>
      </c>
      <c r="C654" s="380">
        <v>30000</v>
      </c>
      <c r="D654" s="65"/>
      <c r="E654" s="224"/>
      <c r="F654" s="87"/>
      <c r="G654" s="133"/>
      <c r="H654" s="135"/>
    </row>
    <row r="655" spans="1:8" x14ac:dyDescent="0.2">
      <c r="A655" s="67"/>
      <c r="B655" s="419" t="s">
        <v>2041</v>
      </c>
      <c r="C655" s="380">
        <v>30000</v>
      </c>
      <c r="D655" s="65"/>
      <c r="E655" s="224"/>
      <c r="F655" s="87"/>
      <c r="G655" s="133"/>
      <c r="H655" s="135"/>
    </row>
    <row r="656" spans="1:8" x14ac:dyDescent="0.2">
      <c r="A656" s="67"/>
      <c r="B656" s="419" t="s">
        <v>2042</v>
      </c>
      <c r="C656" s="380">
        <v>30000</v>
      </c>
      <c r="D656" s="65"/>
      <c r="E656" s="224"/>
      <c r="F656" s="87"/>
      <c r="G656" s="133"/>
      <c r="H656" s="135"/>
    </row>
    <row r="657" spans="1:8" x14ac:dyDescent="0.2">
      <c r="A657" s="67"/>
      <c r="B657" s="419" t="s">
        <v>2043</v>
      </c>
      <c r="C657" s="380">
        <v>30000</v>
      </c>
      <c r="D657" s="65"/>
      <c r="E657" s="224"/>
      <c r="F657" s="87"/>
      <c r="G657" s="133"/>
      <c r="H657" s="135"/>
    </row>
    <row r="658" spans="1:8" x14ac:dyDescent="0.2">
      <c r="A658" s="67"/>
      <c r="B658" s="419" t="s">
        <v>2228</v>
      </c>
      <c r="C658" s="380">
        <v>30000</v>
      </c>
      <c r="D658" s="65"/>
      <c r="E658" s="224"/>
      <c r="F658" s="87"/>
      <c r="G658" s="133"/>
      <c r="H658" s="135"/>
    </row>
    <row r="659" spans="1:8" x14ac:dyDescent="0.2">
      <c r="A659" s="67"/>
      <c r="B659" s="419" t="s">
        <v>2003</v>
      </c>
      <c r="C659" s="380">
        <v>30000</v>
      </c>
      <c r="D659" s="65"/>
      <c r="E659" s="217"/>
      <c r="F659" s="87"/>
      <c r="G659" s="133"/>
      <c r="H659" s="135"/>
    </row>
    <row r="660" spans="1:8" x14ac:dyDescent="0.2">
      <c r="A660" s="67"/>
      <c r="B660" s="476" t="s">
        <v>2006</v>
      </c>
      <c r="C660" s="420">
        <v>30000</v>
      </c>
      <c r="D660" s="65"/>
      <c r="E660" s="496"/>
      <c r="F660" s="87"/>
      <c r="G660" s="133"/>
      <c r="H660" s="135"/>
    </row>
    <row r="661" spans="1:8" x14ac:dyDescent="0.2">
      <c r="A661" s="67"/>
      <c r="B661" s="551" t="s">
        <v>2044</v>
      </c>
      <c r="C661" s="557">
        <v>25000</v>
      </c>
      <c r="D661" s="65"/>
      <c r="F661" s="87"/>
      <c r="G661" s="133"/>
      <c r="H661" s="135"/>
    </row>
    <row r="662" spans="1:8" x14ac:dyDescent="0.2">
      <c r="A662" s="67"/>
      <c r="B662" s="552"/>
      <c r="C662" s="558"/>
      <c r="D662" s="65"/>
      <c r="E662" s="224"/>
      <c r="F662" s="87"/>
      <c r="G662" s="133"/>
      <c r="H662" s="135"/>
    </row>
    <row r="663" spans="1:8" x14ac:dyDescent="0.2">
      <c r="A663" s="67"/>
      <c r="B663" s="419" t="s">
        <v>2045</v>
      </c>
      <c r="C663" s="380">
        <v>30000</v>
      </c>
      <c r="D663" s="65"/>
      <c r="E663" s="224"/>
      <c r="F663" s="87"/>
      <c r="G663" s="133"/>
      <c r="H663" s="135"/>
    </row>
    <row r="664" spans="1:8" x14ac:dyDescent="0.2">
      <c r="A664" s="67"/>
      <c r="B664" s="419" t="s">
        <v>2046</v>
      </c>
      <c r="C664" s="380">
        <v>30000</v>
      </c>
      <c r="D664" s="65"/>
      <c r="E664" s="224"/>
      <c r="F664" s="87"/>
      <c r="G664" s="133"/>
      <c r="H664" s="135"/>
    </row>
    <row r="665" spans="1:8" x14ac:dyDescent="0.2">
      <c r="A665" s="67"/>
      <c r="B665" s="419" t="s">
        <v>2047</v>
      </c>
      <c r="C665" s="380">
        <v>30000</v>
      </c>
      <c r="D665" s="65"/>
      <c r="E665" s="224"/>
      <c r="F665" s="87"/>
      <c r="G665" s="133"/>
      <c r="H665" s="135"/>
    </row>
    <row r="666" spans="1:8" x14ac:dyDescent="0.2">
      <c r="A666" s="67"/>
      <c r="B666" s="551" t="s">
        <v>2048</v>
      </c>
      <c r="C666" s="557">
        <v>30000</v>
      </c>
      <c r="D666" s="65"/>
      <c r="E666" s="224"/>
      <c r="F666" s="87"/>
      <c r="G666" s="133"/>
      <c r="H666" s="135"/>
    </row>
    <row r="667" spans="1:8" x14ac:dyDescent="0.2">
      <c r="A667" s="67"/>
      <c r="B667" s="552"/>
      <c r="C667" s="558"/>
      <c r="D667" s="65"/>
      <c r="E667" s="224"/>
      <c r="F667" s="87"/>
      <c r="G667" s="133"/>
      <c r="H667" s="135"/>
    </row>
    <row r="668" spans="1:8" x14ac:dyDescent="0.2">
      <c r="A668" s="67"/>
      <c r="B668" s="419" t="s">
        <v>2049</v>
      </c>
      <c r="C668" s="380">
        <v>25000</v>
      </c>
      <c r="D668" s="65"/>
      <c r="E668" s="224"/>
      <c r="F668" s="87"/>
      <c r="G668" s="133"/>
      <c r="H668" s="135"/>
    </row>
    <row r="669" spans="1:8" x14ac:dyDescent="0.2">
      <c r="A669" s="67"/>
      <c r="B669" s="419" t="s">
        <v>2005</v>
      </c>
      <c r="C669" s="380">
        <v>30000</v>
      </c>
      <c r="D669" s="65"/>
      <c r="E669" s="224"/>
      <c r="F669" s="87"/>
      <c r="G669" s="133"/>
      <c r="H669" s="135"/>
    </row>
    <row r="670" spans="1:8" x14ac:dyDescent="0.2">
      <c r="A670" s="67"/>
      <c r="B670" s="419" t="s">
        <v>2050</v>
      </c>
      <c r="C670" s="380">
        <v>20000</v>
      </c>
      <c r="D670" s="65"/>
      <c r="E670" s="224"/>
      <c r="F670" s="87"/>
      <c r="G670" s="133"/>
      <c r="H670" s="135"/>
    </row>
    <row r="671" spans="1:8" x14ac:dyDescent="0.2">
      <c r="A671" s="67"/>
      <c r="B671" s="419" t="s">
        <v>2051</v>
      </c>
      <c r="C671" s="380">
        <v>20000</v>
      </c>
      <c r="D671" s="65"/>
      <c r="E671" s="224"/>
      <c r="F671" s="87"/>
      <c r="G671" s="133"/>
      <c r="H671" s="135"/>
    </row>
    <row r="672" spans="1:8" x14ac:dyDescent="0.2">
      <c r="A672" s="67"/>
      <c r="B672" s="419" t="s">
        <v>2052</v>
      </c>
      <c r="C672" s="380">
        <v>30000</v>
      </c>
      <c r="D672" s="65"/>
      <c r="E672" s="224"/>
      <c r="F672" s="87"/>
      <c r="G672" s="133"/>
      <c r="H672" s="135"/>
    </row>
    <row r="673" spans="1:8" x14ac:dyDescent="0.2">
      <c r="A673" s="67"/>
      <c r="B673" s="419" t="s">
        <v>2053</v>
      </c>
      <c r="C673" s="380">
        <v>30000</v>
      </c>
      <c r="D673" s="65"/>
      <c r="E673" s="224"/>
      <c r="F673" s="87"/>
      <c r="G673" s="133"/>
      <c r="H673" s="135"/>
    </row>
    <row r="674" spans="1:8" x14ac:dyDescent="0.2">
      <c r="A674" s="67"/>
      <c r="B674" s="419" t="s">
        <v>2054</v>
      </c>
      <c r="C674" s="380">
        <v>29000</v>
      </c>
      <c r="D674" s="65"/>
      <c r="E674" s="224"/>
      <c r="F674" s="87"/>
      <c r="G674" s="133"/>
      <c r="H674" s="135"/>
    </row>
    <row r="675" spans="1:8" x14ac:dyDescent="0.2">
      <c r="A675" s="67"/>
      <c r="B675" s="419" t="s">
        <v>2055</v>
      </c>
      <c r="C675" s="380">
        <v>20000</v>
      </c>
      <c r="D675" s="65"/>
      <c r="E675" s="224"/>
      <c r="F675" s="87"/>
      <c r="G675" s="133"/>
      <c r="H675" s="135"/>
    </row>
    <row r="676" spans="1:8" x14ac:dyDescent="0.2">
      <c r="A676" s="67"/>
      <c r="B676" s="419" t="s">
        <v>2056</v>
      </c>
      <c r="C676" s="380">
        <v>30000</v>
      </c>
      <c r="D676" s="65"/>
      <c r="E676" s="224"/>
      <c r="F676" s="87"/>
      <c r="G676" s="133"/>
      <c r="H676" s="135"/>
    </row>
    <row r="677" spans="1:8" x14ac:dyDescent="0.2">
      <c r="A677" s="67"/>
      <c r="B677" s="419" t="s">
        <v>2057</v>
      </c>
      <c r="C677" s="380">
        <v>30000</v>
      </c>
      <c r="D677" s="65"/>
      <c r="E677" s="224"/>
      <c r="F677" s="87"/>
      <c r="G677" s="133"/>
      <c r="H677" s="135"/>
    </row>
    <row r="678" spans="1:8" x14ac:dyDescent="0.2">
      <c r="A678" s="67"/>
      <c r="B678" s="419" t="s">
        <v>2058</v>
      </c>
      <c r="C678" s="380">
        <v>30000</v>
      </c>
      <c r="D678" s="65"/>
      <c r="E678" s="224"/>
      <c r="F678" s="87"/>
      <c r="G678" s="133"/>
      <c r="H678" s="135"/>
    </row>
    <row r="679" spans="1:8" x14ac:dyDescent="0.2">
      <c r="A679" s="67"/>
      <c r="B679" s="419" t="s">
        <v>2059</v>
      </c>
      <c r="C679" s="380">
        <v>30000</v>
      </c>
      <c r="D679" s="65"/>
      <c r="E679" s="224"/>
      <c r="F679" s="87"/>
      <c r="G679" s="133"/>
      <c r="H679" s="135"/>
    </row>
    <row r="680" spans="1:8" x14ac:dyDescent="0.2">
      <c r="A680" s="67"/>
      <c r="B680" s="419" t="s">
        <v>2060</v>
      </c>
      <c r="C680" s="380">
        <v>20000</v>
      </c>
      <c r="D680" s="65"/>
      <c r="E680" s="224"/>
      <c r="F680" s="87"/>
      <c r="G680" s="133"/>
      <c r="H680" s="135"/>
    </row>
    <row r="681" spans="1:8" x14ac:dyDescent="0.2">
      <c r="A681" s="67"/>
      <c r="B681" s="419" t="s">
        <v>2006</v>
      </c>
      <c r="C681" s="380">
        <v>30000</v>
      </c>
      <c r="D681" s="65"/>
      <c r="E681" s="224"/>
      <c r="F681" s="87"/>
      <c r="G681" s="133"/>
      <c r="H681" s="135"/>
    </row>
    <row r="682" spans="1:8" x14ac:dyDescent="0.2">
      <c r="A682" s="67"/>
      <c r="B682" s="419" t="s">
        <v>2061</v>
      </c>
      <c r="C682" s="380">
        <v>30000</v>
      </c>
      <c r="D682" s="65"/>
      <c r="E682" s="224"/>
      <c r="F682" s="83"/>
      <c r="G682" s="133"/>
      <c r="H682" s="135"/>
    </row>
    <row r="683" spans="1:8" x14ac:dyDescent="0.2">
      <c r="A683" s="67"/>
      <c r="B683" s="419" t="s">
        <v>2062</v>
      </c>
      <c r="C683" s="380">
        <v>30000</v>
      </c>
      <c r="D683" s="65"/>
      <c r="E683" s="224"/>
      <c r="F683" s="87"/>
      <c r="G683" s="133"/>
      <c r="H683" s="135"/>
    </row>
    <row r="684" spans="1:8" x14ac:dyDescent="0.2">
      <c r="A684" s="67"/>
      <c r="B684" s="419" t="s">
        <v>2063</v>
      </c>
      <c r="C684" s="380">
        <v>10000</v>
      </c>
      <c r="D684" s="65"/>
      <c r="E684" s="224"/>
      <c r="F684" s="87"/>
      <c r="G684" s="133"/>
      <c r="H684" s="135"/>
    </row>
    <row r="685" spans="1:8" x14ac:dyDescent="0.2">
      <c r="A685" s="67"/>
      <c r="B685" s="419" t="s">
        <v>2064</v>
      </c>
      <c r="C685" s="380">
        <v>30000</v>
      </c>
      <c r="D685" s="65"/>
      <c r="E685" s="224"/>
      <c r="F685" s="87"/>
      <c r="G685" s="133"/>
      <c r="H685" s="135"/>
    </row>
    <row r="686" spans="1:8" x14ac:dyDescent="0.2">
      <c r="A686" s="67"/>
      <c r="B686" s="419" t="s">
        <v>2065</v>
      </c>
      <c r="C686" s="380">
        <v>30000</v>
      </c>
      <c r="D686" s="65"/>
      <c r="E686" s="224"/>
      <c r="F686" s="87"/>
      <c r="G686" s="133"/>
      <c r="H686" s="135"/>
    </row>
    <row r="687" spans="1:8" x14ac:dyDescent="0.2">
      <c r="A687" s="67"/>
      <c r="B687" s="419" t="s">
        <v>2066</v>
      </c>
      <c r="C687" s="380">
        <v>25000</v>
      </c>
      <c r="D687" s="65"/>
      <c r="E687" s="224"/>
      <c r="F687" s="87"/>
      <c r="G687" s="133"/>
      <c r="H687" s="135"/>
    </row>
    <row r="688" spans="1:8" x14ac:dyDescent="0.2">
      <c r="A688" s="67"/>
      <c r="B688" s="419" t="s">
        <v>2067</v>
      </c>
      <c r="C688" s="380">
        <v>15000</v>
      </c>
      <c r="D688" s="65"/>
      <c r="E688" s="224"/>
      <c r="F688" s="87"/>
      <c r="G688" s="133"/>
      <c r="H688" s="135"/>
    </row>
    <row r="689" spans="1:8" x14ac:dyDescent="0.2">
      <c r="A689" s="67"/>
      <c r="B689" s="419" t="s">
        <v>2068</v>
      </c>
      <c r="C689" s="380">
        <v>30000</v>
      </c>
      <c r="D689" s="65"/>
      <c r="E689" s="224"/>
      <c r="F689" s="87"/>
      <c r="G689" s="133"/>
      <c r="H689" s="135"/>
    </row>
    <row r="690" spans="1:8" x14ac:dyDescent="0.2">
      <c r="A690" s="67"/>
      <c r="B690" s="419" t="s">
        <v>2069</v>
      </c>
      <c r="C690" s="380">
        <v>30000</v>
      </c>
      <c r="D690" s="65"/>
      <c r="E690" s="224"/>
      <c r="F690" s="87"/>
      <c r="G690" s="133"/>
      <c r="H690" s="135"/>
    </row>
    <row r="691" spans="1:8" x14ac:dyDescent="0.2">
      <c r="A691" s="67"/>
      <c r="B691" s="419" t="s">
        <v>2070</v>
      </c>
      <c r="C691" s="380">
        <v>30000</v>
      </c>
      <c r="D691" s="65"/>
      <c r="E691" s="224"/>
      <c r="F691" s="87"/>
      <c r="G691" s="133"/>
      <c r="H691" s="135"/>
    </row>
    <row r="692" spans="1:8" x14ac:dyDescent="0.2">
      <c r="A692" s="67"/>
      <c r="B692" s="419" t="s">
        <v>2014</v>
      </c>
      <c r="C692" s="380">
        <v>30000</v>
      </c>
      <c r="D692" s="65"/>
      <c r="E692" s="224"/>
      <c r="F692" s="87"/>
      <c r="G692" s="133"/>
      <c r="H692" s="135"/>
    </row>
    <row r="693" spans="1:8" x14ac:dyDescent="0.2">
      <c r="A693" s="67"/>
      <c r="B693" s="419" t="s">
        <v>2071</v>
      </c>
      <c r="C693" s="380">
        <v>20000</v>
      </c>
      <c r="D693" s="65"/>
      <c r="E693" s="224"/>
      <c r="F693" s="87"/>
      <c r="G693" s="133"/>
      <c r="H693" s="135"/>
    </row>
    <row r="694" spans="1:8" x14ac:dyDescent="0.2">
      <c r="A694" s="67"/>
      <c r="B694" s="551" t="s">
        <v>2072</v>
      </c>
      <c r="C694" s="557">
        <v>30000</v>
      </c>
      <c r="D694" s="65"/>
      <c r="E694" s="224"/>
      <c r="F694" s="87"/>
      <c r="G694" s="133"/>
      <c r="H694" s="135"/>
    </row>
    <row r="695" spans="1:8" x14ac:dyDescent="0.2">
      <c r="A695" s="67"/>
      <c r="B695" s="552"/>
      <c r="C695" s="558"/>
      <c r="D695" s="65"/>
      <c r="E695" s="224"/>
      <c r="F695" s="87"/>
      <c r="G695" s="133"/>
      <c r="H695" s="135"/>
    </row>
    <row r="696" spans="1:8" x14ac:dyDescent="0.2">
      <c r="A696" s="67"/>
      <c r="B696" s="419" t="s">
        <v>2001</v>
      </c>
      <c r="C696" s="380">
        <v>30000</v>
      </c>
      <c r="D696" s="65"/>
      <c r="E696" s="224"/>
      <c r="F696" s="87"/>
      <c r="G696" s="133"/>
      <c r="H696" s="135"/>
    </row>
    <row r="697" spans="1:8" x14ac:dyDescent="0.2">
      <c r="A697" s="67"/>
      <c r="B697" s="419" t="s">
        <v>2073</v>
      </c>
      <c r="C697" s="380">
        <v>25000</v>
      </c>
      <c r="D697" s="65"/>
      <c r="E697" s="224"/>
      <c r="F697" s="87"/>
      <c r="G697" s="133"/>
      <c r="H697" s="135"/>
    </row>
    <row r="698" spans="1:8" x14ac:dyDescent="0.2">
      <c r="A698" s="67"/>
      <c r="B698" s="419" t="s">
        <v>2074</v>
      </c>
      <c r="C698" s="380">
        <v>30000</v>
      </c>
      <c r="D698" s="65"/>
      <c r="E698" s="224"/>
      <c r="F698" s="87"/>
      <c r="G698" s="133"/>
      <c r="H698" s="135"/>
    </row>
    <row r="699" spans="1:8" x14ac:dyDescent="0.2">
      <c r="A699" s="67"/>
      <c r="B699" s="419" t="s">
        <v>2075</v>
      </c>
      <c r="C699" s="380">
        <v>30000</v>
      </c>
      <c r="D699" s="65"/>
      <c r="E699" s="224"/>
      <c r="F699" s="87"/>
      <c r="G699" s="133"/>
      <c r="H699" s="135"/>
    </row>
    <row r="700" spans="1:8" x14ac:dyDescent="0.2">
      <c r="A700" s="67"/>
      <c r="B700" s="419" t="s">
        <v>2076</v>
      </c>
      <c r="C700" s="380">
        <v>30000</v>
      </c>
      <c r="D700" s="65"/>
      <c r="E700" s="224"/>
      <c r="F700" s="87"/>
      <c r="G700" s="133"/>
      <c r="H700" s="135"/>
    </row>
    <row r="701" spans="1:8" x14ac:dyDescent="0.2">
      <c r="A701" s="67"/>
      <c r="B701" s="419" t="s">
        <v>2077</v>
      </c>
      <c r="C701" s="380">
        <v>30000</v>
      </c>
      <c r="D701" s="65"/>
      <c r="E701" s="224"/>
      <c r="F701" s="87"/>
      <c r="G701" s="133"/>
      <c r="H701" s="135"/>
    </row>
    <row r="702" spans="1:8" x14ac:dyDescent="0.2">
      <c r="A702" s="67"/>
      <c r="B702" s="419" t="s">
        <v>2078</v>
      </c>
      <c r="C702" s="380">
        <v>30000</v>
      </c>
      <c r="D702" s="65"/>
      <c r="E702" s="224"/>
      <c r="F702" s="87"/>
      <c r="G702" s="133"/>
      <c r="H702" s="135"/>
    </row>
    <row r="703" spans="1:8" x14ac:dyDescent="0.2">
      <c r="A703" s="67"/>
      <c r="B703" s="419" t="s">
        <v>2079</v>
      </c>
      <c r="C703" s="380">
        <v>15000</v>
      </c>
      <c r="D703" s="65"/>
      <c r="E703" s="224"/>
      <c r="F703" s="87"/>
      <c r="G703" s="133"/>
      <c r="H703" s="135"/>
    </row>
    <row r="704" spans="1:8" x14ac:dyDescent="0.2">
      <c r="A704" s="67"/>
      <c r="B704" s="419" t="s">
        <v>2080</v>
      </c>
      <c r="C704" s="380">
        <v>7000</v>
      </c>
      <c r="D704" s="65"/>
      <c r="E704" s="217"/>
      <c r="F704" s="87"/>
      <c r="G704" s="133"/>
      <c r="H704" s="135"/>
    </row>
    <row r="705" spans="1:8" x14ac:dyDescent="0.2">
      <c r="A705" s="67"/>
      <c r="B705" s="419" t="s">
        <v>2081</v>
      </c>
      <c r="C705" s="380">
        <v>20000</v>
      </c>
      <c r="D705" s="65"/>
      <c r="E705" s="224"/>
      <c r="F705" s="87"/>
      <c r="G705" s="133"/>
      <c r="H705" s="135"/>
    </row>
    <row r="706" spans="1:8" x14ac:dyDescent="0.2">
      <c r="A706" s="67"/>
      <c r="B706" s="419" t="s">
        <v>2082</v>
      </c>
      <c r="C706" s="380">
        <v>30000</v>
      </c>
      <c r="D706" s="65"/>
      <c r="E706" s="224"/>
      <c r="F706" s="87"/>
      <c r="G706" s="133"/>
      <c r="H706" s="135"/>
    </row>
    <row r="707" spans="1:8" x14ac:dyDescent="0.2">
      <c r="A707" s="67"/>
      <c r="B707" s="419" t="s">
        <v>2083</v>
      </c>
      <c r="C707" s="380">
        <v>30000</v>
      </c>
      <c r="D707" s="65"/>
      <c r="E707" s="224"/>
      <c r="F707" s="87"/>
      <c r="G707" s="133"/>
      <c r="H707" s="135"/>
    </row>
    <row r="708" spans="1:8" x14ac:dyDescent="0.2">
      <c r="A708" s="67"/>
      <c r="B708" s="419" t="s">
        <v>2084</v>
      </c>
      <c r="C708" s="380">
        <v>30000</v>
      </c>
      <c r="D708" s="65"/>
      <c r="E708" s="224"/>
      <c r="F708" s="87"/>
      <c r="G708" s="133"/>
      <c r="H708" s="135"/>
    </row>
    <row r="709" spans="1:8" x14ac:dyDescent="0.2">
      <c r="A709" s="67"/>
      <c r="B709" s="419" t="s">
        <v>2085</v>
      </c>
      <c r="C709" s="380">
        <v>30000</v>
      </c>
      <c r="D709" s="65"/>
      <c r="E709" s="224"/>
      <c r="F709" s="87"/>
      <c r="G709" s="133"/>
      <c r="H709" s="135"/>
    </row>
    <row r="710" spans="1:8" x14ac:dyDescent="0.2">
      <c r="A710" s="67"/>
      <c r="B710" s="419" t="s">
        <v>2086</v>
      </c>
      <c r="C710" s="380">
        <v>30000</v>
      </c>
      <c r="D710" s="65"/>
      <c r="E710" s="224"/>
      <c r="F710" s="87"/>
      <c r="G710" s="133"/>
      <c r="H710" s="135"/>
    </row>
    <row r="711" spans="1:8" x14ac:dyDescent="0.2">
      <c r="A711" s="67"/>
      <c r="B711" s="551" t="s">
        <v>2087</v>
      </c>
      <c r="C711" s="557">
        <v>10000</v>
      </c>
      <c r="D711" s="65"/>
      <c r="E711" s="224"/>
      <c r="F711" s="87"/>
      <c r="G711" s="133"/>
      <c r="H711" s="135"/>
    </row>
    <row r="712" spans="1:8" x14ac:dyDescent="0.2">
      <c r="A712" s="67"/>
      <c r="B712" s="552"/>
      <c r="C712" s="558"/>
      <c r="D712" s="65"/>
      <c r="E712" s="224"/>
      <c r="F712" s="87"/>
      <c r="G712" s="133"/>
      <c r="H712" s="135"/>
    </row>
    <row r="713" spans="1:8" x14ac:dyDescent="0.2">
      <c r="A713" s="67"/>
      <c r="B713" s="419" t="s">
        <v>2088</v>
      </c>
      <c r="C713" s="380">
        <v>30000</v>
      </c>
      <c r="D713" s="65"/>
      <c r="E713" s="224"/>
      <c r="F713" s="87"/>
      <c r="G713" s="133"/>
      <c r="H713" s="135"/>
    </row>
    <row r="714" spans="1:8" x14ac:dyDescent="0.2">
      <c r="A714" s="67"/>
      <c r="B714" s="419" t="s">
        <v>2089</v>
      </c>
      <c r="C714" s="380">
        <v>25000</v>
      </c>
      <c r="D714" s="65"/>
      <c r="E714" s="224"/>
      <c r="F714" s="87"/>
      <c r="G714" s="133"/>
      <c r="H714" s="135"/>
    </row>
    <row r="715" spans="1:8" x14ac:dyDescent="0.2">
      <c r="A715" s="67"/>
      <c r="B715" s="419" t="s">
        <v>2090</v>
      </c>
      <c r="C715" s="380">
        <v>20000</v>
      </c>
      <c r="D715" s="65"/>
      <c r="E715" s="224"/>
      <c r="F715" s="87"/>
      <c r="G715" s="133"/>
      <c r="H715" s="135"/>
    </row>
    <row r="716" spans="1:8" x14ac:dyDescent="0.2">
      <c r="A716" s="67"/>
      <c r="B716" s="419" t="s">
        <v>2091</v>
      </c>
      <c r="C716" s="380">
        <v>30000</v>
      </c>
      <c r="D716" s="65"/>
      <c r="E716" s="224"/>
      <c r="F716" s="87"/>
      <c r="G716" s="133"/>
      <c r="H716" s="135"/>
    </row>
    <row r="717" spans="1:8" x14ac:dyDescent="0.2">
      <c r="A717" s="67"/>
      <c r="B717" s="419" t="s">
        <v>2092</v>
      </c>
      <c r="C717" s="380">
        <v>20000</v>
      </c>
      <c r="D717" s="65"/>
      <c r="E717" s="224"/>
      <c r="F717" s="87"/>
      <c r="G717" s="133"/>
      <c r="H717" s="135"/>
    </row>
    <row r="718" spans="1:8" x14ac:dyDescent="0.2">
      <c r="A718" s="67"/>
      <c r="B718" s="419" t="s">
        <v>2093</v>
      </c>
      <c r="C718" s="380">
        <v>15000</v>
      </c>
      <c r="D718" s="65"/>
      <c r="E718" s="224"/>
      <c r="F718" s="87"/>
      <c r="G718" s="133"/>
      <c r="H718" s="135"/>
    </row>
    <row r="719" spans="1:8" x14ac:dyDescent="0.2">
      <c r="A719" s="67"/>
      <c r="B719" s="419" t="s">
        <v>2094</v>
      </c>
      <c r="C719" s="380">
        <v>30000</v>
      </c>
      <c r="D719" s="65"/>
      <c r="E719" s="224"/>
      <c r="F719" s="87"/>
      <c r="G719" s="133"/>
      <c r="H719" s="135"/>
    </row>
    <row r="720" spans="1:8" ht="13.5" thickBot="1" x14ac:dyDescent="0.25">
      <c r="A720" s="67"/>
      <c r="B720" s="463" t="s">
        <v>2095</v>
      </c>
      <c r="C720" s="464">
        <v>28000</v>
      </c>
      <c r="D720" s="65"/>
      <c r="E720" s="218"/>
      <c r="F720" s="87"/>
      <c r="G720" s="133"/>
      <c r="H720" s="135"/>
    </row>
    <row r="721" spans="1:8" ht="17.25" thickTop="1" thickBot="1" x14ac:dyDescent="0.3">
      <c r="A721" s="79"/>
      <c r="B721" s="1"/>
      <c r="C721" s="56"/>
      <c r="D721" s="57"/>
      <c r="E721" s="495" t="s">
        <v>34</v>
      </c>
    </row>
    <row r="722" spans="1:8" ht="17.25" thickTop="1" thickBot="1" x14ac:dyDescent="0.3">
      <c r="A722" s="79"/>
      <c r="B722" s="59" t="s">
        <v>36</v>
      </c>
      <c r="C722" s="179" t="s">
        <v>37</v>
      </c>
      <c r="D722" s="61"/>
      <c r="E722" s="223" t="s">
        <v>214</v>
      </c>
    </row>
    <row r="723" spans="1:8" ht="13.5" thickTop="1" x14ac:dyDescent="0.2">
      <c r="A723" s="67"/>
      <c r="B723" s="419" t="s">
        <v>2096</v>
      </c>
      <c r="C723" s="380">
        <v>30000</v>
      </c>
      <c r="D723" s="65"/>
      <c r="E723" s="224"/>
      <c r="F723" s="87"/>
      <c r="G723" s="133"/>
      <c r="H723" s="135"/>
    </row>
    <row r="724" spans="1:8" x14ac:dyDescent="0.2">
      <c r="A724" s="67"/>
      <c r="B724" s="419" t="s">
        <v>2097</v>
      </c>
      <c r="C724" s="380">
        <v>30000</v>
      </c>
      <c r="D724" s="65"/>
      <c r="E724" s="224"/>
      <c r="F724" s="87"/>
      <c r="G724" s="133"/>
      <c r="H724" s="135"/>
    </row>
    <row r="725" spans="1:8" x14ac:dyDescent="0.2">
      <c r="A725" s="67"/>
      <c r="B725" s="419" t="s">
        <v>2098</v>
      </c>
      <c r="C725" s="380">
        <v>20000</v>
      </c>
      <c r="D725" s="65"/>
      <c r="E725" s="224"/>
      <c r="F725" s="87"/>
      <c r="G725" s="133"/>
      <c r="H725" s="135"/>
    </row>
    <row r="726" spans="1:8" x14ac:dyDescent="0.2">
      <c r="A726" s="67"/>
      <c r="B726" s="419" t="s">
        <v>2099</v>
      </c>
      <c r="C726" s="380">
        <v>20000</v>
      </c>
      <c r="D726" s="65"/>
      <c r="E726" s="224"/>
      <c r="F726" s="87"/>
      <c r="G726" s="133"/>
      <c r="H726" s="135"/>
    </row>
    <row r="727" spans="1:8" x14ac:dyDescent="0.2">
      <c r="A727" s="67"/>
      <c r="B727" s="419" t="s">
        <v>2100</v>
      </c>
      <c r="C727" s="380">
        <v>30000</v>
      </c>
      <c r="D727" s="65"/>
      <c r="E727" s="224"/>
      <c r="F727" s="87"/>
      <c r="G727" s="133"/>
      <c r="H727" s="135"/>
    </row>
    <row r="728" spans="1:8" x14ac:dyDescent="0.2">
      <c r="A728" s="67"/>
      <c r="B728" s="419" t="s">
        <v>2101</v>
      </c>
      <c r="C728" s="380">
        <v>30000</v>
      </c>
      <c r="D728" s="65"/>
      <c r="E728" s="224"/>
      <c r="F728" s="87"/>
      <c r="G728" s="133"/>
      <c r="H728" s="135"/>
    </row>
    <row r="729" spans="1:8" x14ac:dyDescent="0.2">
      <c r="A729" s="67"/>
      <c r="B729" s="419" t="s">
        <v>2102</v>
      </c>
      <c r="C729" s="380">
        <v>30000</v>
      </c>
      <c r="D729" s="65"/>
      <c r="E729" s="224"/>
      <c r="F729" s="87"/>
      <c r="G729" s="133"/>
      <c r="H729" s="135"/>
    </row>
    <row r="730" spans="1:8" x14ac:dyDescent="0.2">
      <c r="A730" s="67"/>
      <c r="B730" s="551" t="s">
        <v>2103</v>
      </c>
      <c r="C730" s="557">
        <v>30000</v>
      </c>
      <c r="D730" s="65"/>
      <c r="E730" s="224"/>
      <c r="F730" s="87"/>
      <c r="G730" s="133"/>
      <c r="H730" s="135"/>
    </row>
    <row r="731" spans="1:8" x14ac:dyDescent="0.2">
      <c r="A731" s="67"/>
      <c r="B731" s="552"/>
      <c r="C731" s="558"/>
      <c r="D731" s="65"/>
      <c r="E731" s="224"/>
      <c r="F731" s="87"/>
      <c r="G731" s="133"/>
      <c r="H731" s="135"/>
    </row>
    <row r="732" spans="1:8" x14ac:dyDescent="0.2">
      <c r="A732" s="67"/>
      <c r="B732" s="419" t="s">
        <v>2104</v>
      </c>
      <c r="C732" s="380">
        <v>30000</v>
      </c>
      <c r="D732" s="65"/>
      <c r="E732" s="217"/>
      <c r="F732" s="87"/>
      <c r="G732" s="133"/>
      <c r="H732" s="135"/>
    </row>
    <row r="733" spans="1:8" x14ac:dyDescent="0.2">
      <c r="A733" s="67"/>
      <c r="B733" s="419" t="s">
        <v>2105</v>
      </c>
      <c r="C733" s="380">
        <v>24200</v>
      </c>
      <c r="D733" s="65"/>
      <c r="E733" s="217"/>
      <c r="F733" s="87"/>
      <c r="G733" s="133"/>
      <c r="H733" s="135"/>
    </row>
    <row r="734" spans="1:8" x14ac:dyDescent="0.2">
      <c r="A734" s="67"/>
      <c r="B734" s="476" t="s">
        <v>2106</v>
      </c>
      <c r="C734" s="420">
        <v>30000</v>
      </c>
      <c r="D734" s="65"/>
      <c r="F734" s="87"/>
      <c r="G734" s="133"/>
      <c r="H734" s="135"/>
    </row>
    <row r="735" spans="1:8" x14ac:dyDescent="0.2">
      <c r="A735" s="67"/>
      <c r="B735" s="419" t="s">
        <v>2107</v>
      </c>
      <c r="C735" s="380">
        <v>30000</v>
      </c>
      <c r="D735" s="65"/>
      <c r="E735" s="224"/>
      <c r="F735" s="87"/>
      <c r="G735" s="133"/>
      <c r="H735" s="135"/>
    </row>
    <row r="736" spans="1:8" ht="12.75" customHeight="1" x14ac:dyDescent="0.2">
      <c r="A736" s="67"/>
      <c r="B736" s="419" t="s">
        <v>2108</v>
      </c>
      <c r="C736" s="380">
        <v>30000</v>
      </c>
      <c r="D736" s="65"/>
      <c r="E736" s="224"/>
      <c r="F736" s="87"/>
      <c r="G736" s="133"/>
      <c r="H736" s="135"/>
    </row>
    <row r="737" spans="1:8" x14ac:dyDescent="0.2">
      <c r="A737" s="67"/>
      <c r="B737" s="419" t="s">
        <v>2109</v>
      </c>
      <c r="C737" s="380">
        <v>27000</v>
      </c>
      <c r="D737" s="65"/>
      <c r="E737" s="224"/>
      <c r="F737" s="87"/>
      <c r="G737" s="133"/>
      <c r="H737" s="135"/>
    </row>
    <row r="738" spans="1:8" x14ac:dyDescent="0.2">
      <c r="A738" s="67"/>
      <c r="B738" s="419" t="s">
        <v>2110</v>
      </c>
      <c r="C738" s="380">
        <v>30000</v>
      </c>
      <c r="D738" s="65"/>
      <c r="E738" s="224"/>
      <c r="F738" s="87"/>
      <c r="G738" s="133"/>
      <c r="H738" s="135"/>
    </row>
    <row r="739" spans="1:8" x14ac:dyDescent="0.2">
      <c r="A739" s="67"/>
      <c r="B739" s="419" t="s">
        <v>2111</v>
      </c>
      <c r="C739" s="380">
        <v>15793</v>
      </c>
      <c r="D739" s="65"/>
      <c r="E739" s="224"/>
      <c r="F739" s="87"/>
      <c r="G739" s="133"/>
      <c r="H739" s="135"/>
    </row>
    <row r="740" spans="1:8" x14ac:dyDescent="0.2">
      <c r="A740" s="67"/>
      <c r="B740" s="419" t="s">
        <v>2112</v>
      </c>
      <c r="C740" s="380">
        <v>30000</v>
      </c>
      <c r="D740" s="65"/>
      <c r="E740" s="224"/>
      <c r="F740" s="87"/>
      <c r="G740" s="133"/>
      <c r="H740" s="135"/>
    </row>
    <row r="741" spans="1:8" x14ac:dyDescent="0.2">
      <c r="A741" s="67"/>
      <c r="B741" s="419" t="s">
        <v>2113</v>
      </c>
      <c r="C741" s="380">
        <v>30000</v>
      </c>
      <c r="D741" s="65"/>
      <c r="E741" s="224"/>
      <c r="F741" s="87"/>
      <c r="G741" s="133"/>
      <c r="H741" s="135"/>
    </row>
    <row r="742" spans="1:8" x14ac:dyDescent="0.2">
      <c r="A742" s="67"/>
      <c r="B742" s="419" t="s">
        <v>2114</v>
      </c>
      <c r="C742" s="380">
        <v>30000</v>
      </c>
      <c r="D742" s="65"/>
      <c r="E742" s="224"/>
      <c r="F742" s="87"/>
      <c r="G742" s="133"/>
      <c r="H742" s="135"/>
    </row>
    <row r="743" spans="1:8" x14ac:dyDescent="0.2">
      <c r="A743" s="67"/>
      <c r="B743" s="419" t="s">
        <v>2115</v>
      </c>
      <c r="C743" s="380">
        <v>25000</v>
      </c>
      <c r="D743" s="65"/>
      <c r="E743" s="224"/>
      <c r="F743" s="87"/>
      <c r="G743" s="133"/>
      <c r="H743" s="135"/>
    </row>
    <row r="744" spans="1:8" x14ac:dyDescent="0.2">
      <c r="A744" s="67"/>
      <c r="B744" s="419" t="s">
        <v>2116</v>
      </c>
      <c r="C744" s="380">
        <v>30000</v>
      </c>
      <c r="D744" s="65"/>
      <c r="E744" s="224"/>
      <c r="F744" s="87"/>
      <c r="G744" s="133"/>
      <c r="H744" s="135"/>
    </row>
    <row r="745" spans="1:8" x14ac:dyDescent="0.2">
      <c r="A745" s="67"/>
      <c r="B745" s="419" t="s">
        <v>2117</v>
      </c>
      <c r="C745" s="380">
        <v>15000</v>
      </c>
      <c r="D745" s="65"/>
      <c r="E745" s="224"/>
      <c r="F745" s="87"/>
      <c r="G745" s="133"/>
      <c r="H745" s="135"/>
    </row>
    <row r="746" spans="1:8" x14ac:dyDescent="0.2">
      <c r="A746" s="67"/>
      <c r="B746" s="419" t="s">
        <v>2118</v>
      </c>
      <c r="C746" s="380">
        <v>20000</v>
      </c>
      <c r="D746" s="65"/>
      <c r="E746" s="224"/>
      <c r="F746" s="87"/>
      <c r="G746" s="133"/>
      <c r="H746" s="135"/>
    </row>
    <row r="747" spans="1:8" x14ac:dyDescent="0.2">
      <c r="A747" s="67"/>
      <c r="B747" s="419" t="s">
        <v>2119</v>
      </c>
      <c r="C747" s="380">
        <v>20000</v>
      </c>
      <c r="D747" s="65"/>
      <c r="E747" s="224"/>
      <c r="F747" s="87"/>
      <c r="G747" s="133"/>
      <c r="H747" s="135"/>
    </row>
    <row r="748" spans="1:8" x14ac:dyDescent="0.2">
      <c r="A748" s="67"/>
      <c r="B748" s="419" t="s">
        <v>2120</v>
      </c>
      <c r="C748" s="380">
        <v>30000</v>
      </c>
      <c r="D748" s="65"/>
      <c r="E748" s="224"/>
      <c r="F748" s="87"/>
      <c r="G748" s="133"/>
      <c r="H748" s="135"/>
    </row>
    <row r="749" spans="1:8" x14ac:dyDescent="0.2">
      <c r="A749" s="67"/>
      <c r="B749" s="419" t="s">
        <v>2121</v>
      </c>
      <c r="C749" s="380">
        <v>10000</v>
      </c>
      <c r="D749" s="65"/>
      <c r="E749" s="224"/>
      <c r="F749" s="87"/>
      <c r="G749" s="133"/>
      <c r="H749" s="135"/>
    </row>
    <row r="750" spans="1:8" x14ac:dyDescent="0.2">
      <c r="A750" s="67"/>
      <c r="B750" s="419" t="s">
        <v>2122</v>
      </c>
      <c r="C750" s="380">
        <v>30000</v>
      </c>
      <c r="D750" s="65"/>
      <c r="E750" s="224"/>
      <c r="F750" s="87"/>
      <c r="G750" s="133"/>
      <c r="H750" s="135"/>
    </row>
    <row r="751" spans="1:8" x14ac:dyDescent="0.2">
      <c r="A751" s="67"/>
      <c r="B751" s="421" t="s">
        <v>2229</v>
      </c>
      <c r="C751" s="422">
        <v>30000</v>
      </c>
      <c r="D751" s="65"/>
      <c r="E751" s="224"/>
      <c r="F751" s="87"/>
      <c r="G751" s="133"/>
      <c r="H751" s="135"/>
    </row>
    <row r="752" spans="1:8" x14ac:dyDescent="0.2">
      <c r="A752" s="67"/>
      <c r="B752" s="419" t="s">
        <v>2123</v>
      </c>
      <c r="C752" s="380">
        <v>20000</v>
      </c>
      <c r="D752" s="65"/>
      <c r="E752" s="224"/>
      <c r="F752" s="87"/>
      <c r="G752" s="133"/>
      <c r="H752" s="135"/>
    </row>
    <row r="753" spans="1:8" x14ac:dyDescent="0.2">
      <c r="A753" s="67"/>
      <c r="B753" s="419" t="s">
        <v>2124</v>
      </c>
      <c r="C753" s="380">
        <v>10000</v>
      </c>
      <c r="D753" s="65"/>
      <c r="E753" s="224"/>
      <c r="F753" s="87"/>
      <c r="G753" s="133"/>
      <c r="H753" s="135"/>
    </row>
    <row r="754" spans="1:8" x14ac:dyDescent="0.2">
      <c r="A754" s="67"/>
      <c r="B754" s="419" t="s">
        <v>2125</v>
      </c>
      <c r="C754" s="380">
        <v>15000</v>
      </c>
      <c r="D754" s="65"/>
      <c r="E754" s="224"/>
      <c r="F754" s="87"/>
      <c r="G754" s="133"/>
      <c r="H754" s="135"/>
    </row>
    <row r="755" spans="1:8" x14ac:dyDescent="0.2">
      <c r="A755" s="67"/>
      <c r="B755" s="419" t="s">
        <v>2126</v>
      </c>
      <c r="C755" s="380">
        <v>20000</v>
      </c>
      <c r="D755" s="65"/>
      <c r="E755" s="224"/>
      <c r="F755" s="87"/>
      <c r="G755" s="133"/>
      <c r="H755" s="135"/>
    </row>
    <row r="756" spans="1:8" x14ac:dyDescent="0.2">
      <c r="A756" s="67"/>
      <c r="B756" s="419" t="s">
        <v>2127</v>
      </c>
      <c r="C756" s="380">
        <v>20000</v>
      </c>
      <c r="D756" s="65"/>
      <c r="E756" s="224"/>
      <c r="F756" s="87"/>
      <c r="G756" s="133"/>
      <c r="H756" s="135"/>
    </row>
    <row r="757" spans="1:8" x14ac:dyDescent="0.2">
      <c r="A757" s="67"/>
      <c r="B757" s="419" t="s">
        <v>2128</v>
      </c>
      <c r="C757" s="380">
        <v>20000</v>
      </c>
      <c r="D757" s="65"/>
      <c r="E757" s="224"/>
      <c r="F757" s="87"/>
      <c r="G757" s="133"/>
      <c r="H757" s="135"/>
    </row>
    <row r="758" spans="1:8" x14ac:dyDescent="0.2">
      <c r="A758" s="67"/>
      <c r="B758" s="419" t="s">
        <v>2129</v>
      </c>
      <c r="C758" s="380">
        <v>20000</v>
      </c>
      <c r="D758" s="65"/>
      <c r="E758" s="224"/>
      <c r="F758" s="87"/>
      <c r="G758" s="133"/>
      <c r="H758" s="135"/>
    </row>
    <row r="759" spans="1:8" x14ac:dyDescent="0.2">
      <c r="A759" s="67"/>
      <c r="B759" s="419" t="s">
        <v>2130</v>
      </c>
      <c r="C759" s="380">
        <v>15000</v>
      </c>
      <c r="D759" s="65"/>
      <c r="E759" s="224"/>
      <c r="F759" s="87"/>
      <c r="G759" s="133"/>
      <c r="H759" s="135"/>
    </row>
    <row r="760" spans="1:8" x14ac:dyDescent="0.2">
      <c r="A760" s="67"/>
      <c r="B760" s="419" t="s">
        <v>2131</v>
      </c>
      <c r="C760" s="380">
        <v>29000</v>
      </c>
      <c r="D760" s="65"/>
      <c r="E760" s="224"/>
      <c r="F760" s="83"/>
      <c r="G760" s="133"/>
      <c r="H760" s="135"/>
    </row>
    <row r="761" spans="1:8" x14ac:dyDescent="0.2">
      <c r="A761" s="67">
        <v>10</v>
      </c>
      <c r="B761" s="419" t="s">
        <v>2132</v>
      </c>
      <c r="C761" s="380">
        <v>30000</v>
      </c>
      <c r="D761" s="65"/>
      <c r="E761" s="301"/>
      <c r="F761" s="87"/>
    </row>
    <row r="762" spans="1:8" x14ac:dyDescent="0.2">
      <c r="A762" s="67">
        <v>10</v>
      </c>
      <c r="B762" s="419" t="s">
        <v>2133</v>
      </c>
      <c r="C762" s="380">
        <v>9700</v>
      </c>
      <c r="D762" s="65"/>
      <c r="E762" s="217"/>
    </row>
    <row r="763" spans="1:8" ht="12.75" customHeight="1" x14ac:dyDescent="0.2">
      <c r="A763" s="67">
        <v>10</v>
      </c>
      <c r="B763" s="419" t="s">
        <v>2134</v>
      </c>
      <c r="C763" s="380">
        <v>25000</v>
      </c>
      <c r="D763" s="65"/>
      <c r="E763" s="216"/>
    </row>
    <row r="764" spans="1:8" x14ac:dyDescent="0.2">
      <c r="A764" s="67">
        <v>10</v>
      </c>
      <c r="B764" s="551" t="s">
        <v>2135</v>
      </c>
      <c r="C764" s="557">
        <v>20000</v>
      </c>
      <c r="D764" s="65"/>
      <c r="E764" s="216"/>
    </row>
    <row r="765" spans="1:8" x14ac:dyDescent="0.2">
      <c r="A765" s="67"/>
      <c r="B765" s="552"/>
      <c r="C765" s="558"/>
      <c r="D765" s="65"/>
      <c r="E765" s="216"/>
    </row>
    <row r="766" spans="1:8" x14ac:dyDescent="0.2">
      <c r="A766" s="67">
        <v>10</v>
      </c>
      <c r="B766" s="419" t="s">
        <v>2136</v>
      </c>
      <c r="C766" s="380">
        <v>20000</v>
      </c>
      <c r="D766" s="65"/>
      <c r="E766" s="216"/>
    </row>
    <row r="767" spans="1:8" x14ac:dyDescent="0.2">
      <c r="A767" s="67">
        <v>10</v>
      </c>
      <c r="B767" s="419" t="s">
        <v>2137</v>
      </c>
      <c r="C767" s="380">
        <v>30000</v>
      </c>
      <c r="D767" s="65"/>
      <c r="E767" s="216"/>
    </row>
    <row r="768" spans="1:8" x14ac:dyDescent="0.2">
      <c r="A768" s="67">
        <v>10</v>
      </c>
      <c r="B768" s="419" t="s">
        <v>2138</v>
      </c>
      <c r="C768" s="380">
        <v>20000</v>
      </c>
      <c r="D768" s="65"/>
      <c r="E768" s="216"/>
    </row>
    <row r="769" spans="1:5" x14ac:dyDescent="0.2">
      <c r="A769" s="67">
        <v>10</v>
      </c>
      <c r="B769" s="419" t="s">
        <v>2139</v>
      </c>
      <c r="C769" s="380">
        <v>15000</v>
      </c>
      <c r="D769" s="65"/>
      <c r="E769" s="216"/>
    </row>
    <row r="770" spans="1:5" x14ac:dyDescent="0.2">
      <c r="A770" s="67">
        <v>10</v>
      </c>
      <c r="B770" s="419" t="s">
        <v>2140</v>
      </c>
      <c r="C770" s="380">
        <v>1276</v>
      </c>
      <c r="D770" s="65"/>
      <c r="E770" s="217"/>
    </row>
    <row r="771" spans="1:5" x14ac:dyDescent="0.2">
      <c r="A771" s="67">
        <v>10</v>
      </c>
      <c r="B771" s="419" t="s">
        <v>2141</v>
      </c>
      <c r="C771" s="380">
        <v>30000</v>
      </c>
      <c r="D771" s="65"/>
      <c r="E771" s="217"/>
    </row>
    <row r="772" spans="1:5" x14ac:dyDescent="0.2">
      <c r="A772" s="67">
        <v>10</v>
      </c>
      <c r="B772" s="419" t="s">
        <v>2142</v>
      </c>
      <c r="C772" s="380">
        <v>30000</v>
      </c>
      <c r="D772" s="65"/>
      <c r="E772" s="221"/>
    </row>
    <row r="773" spans="1:5" x14ac:dyDescent="0.2">
      <c r="A773" s="67">
        <v>10</v>
      </c>
      <c r="B773" s="551" t="s">
        <v>2143</v>
      </c>
      <c r="C773" s="557">
        <v>25000</v>
      </c>
      <c r="D773" s="65"/>
      <c r="E773" s="216"/>
    </row>
    <row r="774" spans="1:5" x14ac:dyDescent="0.2">
      <c r="A774" s="67"/>
      <c r="B774" s="552"/>
      <c r="C774" s="558"/>
      <c r="D774" s="65"/>
      <c r="E774" s="216"/>
    </row>
    <row r="775" spans="1:5" x14ac:dyDescent="0.2">
      <c r="A775" s="67">
        <v>10</v>
      </c>
      <c r="B775" s="419" t="s">
        <v>2144</v>
      </c>
      <c r="C775" s="380">
        <v>30000</v>
      </c>
      <c r="D775" s="65"/>
      <c r="E775" s="216"/>
    </row>
    <row r="776" spans="1:5" x14ac:dyDescent="0.2">
      <c r="A776" s="67">
        <v>10</v>
      </c>
      <c r="B776" s="419" t="s">
        <v>2145</v>
      </c>
      <c r="C776" s="380">
        <v>30000</v>
      </c>
      <c r="D776" s="65"/>
      <c r="E776" s="216"/>
    </row>
    <row r="777" spans="1:5" x14ac:dyDescent="0.2">
      <c r="A777" s="67">
        <v>10</v>
      </c>
      <c r="B777" s="419" t="s">
        <v>2146</v>
      </c>
      <c r="C777" s="380">
        <v>30000</v>
      </c>
      <c r="D777" s="65"/>
      <c r="E777" s="217"/>
    </row>
    <row r="778" spans="1:5" x14ac:dyDescent="0.2">
      <c r="A778" s="67">
        <v>10</v>
      </c>
      <c r="B778" s="419" t="s">
        <v>2147</v>
      </c>
      <c r="C778" s="380">
        <v>20000</v>
      </c>
      <c r="D778" s="65"/>
      <c r="E778" s="216"/>
    </row>
    <row r="779" spans="1:5" x14ac:dyDescent="0.2">
      <c r="A779" s="67">
        <v>10</v>
      </c>
      <c r="B779" s="419" t="s">
        <v>2148</v>
      </c>
      <c r="C779" s="380">
        <v>30000</v>
      </c>
      <c r="D779" s="65"/>
      <c r="E779" s="216"/>
    </row>
    <row r="780" spans="1:5" x14ac:dyDescent="0.2">
      <c r="A780" s="67">
        <v>10</v>
      </c>
      <c r="B780" s="419" t="s">
        <v>2149</v>
      </c>
      <c r="C780" s="380">
        <v>30000</v>
      </c>
      <c r="D780" s="65"/>
      <c r="E780" s="216"/>
    </row>
    <row r="781" spans="1:5" x14ac:dyDescent="0.2">
      <c r="A781" s="67">
        <v>10</v>
      </c>
      <c r="B781" s="419" t="s">
        <v>2150</v>
      </c>
      <c r="C781" s="380">
        <v>30000</v>
      </c>
      <c r="D781" s="65"/>
      <c r="E781" s="216"/>
    </row>
    <row r="782" spans="1:5" x14ac:dyDescent="0.2">
      <c r="A782" s="67">
        <v>10</v>
      </c>
      <c r="B782" s="419" t="s">
        <v>2151</v>
      </c>
      <c r="C782" s="380">
        <v>20000</v>
      </c>
      <c r="D782" s="65"/>
      <c r="E782" s="216"/>
    </row>
    <row r="783" spans="1:5" x14ac:dyDescent="0.2">
      <c r="A783" s="67">
        <v>10</v>
      </c>
      <c r="B783" s="419" t="s">
        <v>2152</v>
      </c>
      <c r="C783" s="380">
        <v>20000</v>
      </c>
      <c r="D783" s="65"/>
      <c r="E783" s="216"/>
    </row>
    <row r="784" spans="1:5" x14ac:dyDescent="0.2">
      <c r="A784" s="67">
        <v>10</v>
      </c>
      <c r="B784" s="419" t="s">
        <v>2153</v>
      </c>
      <c r="C784" s="380">
        <v>25000</v>
      </c>
      <c r="D784" s="65"/>
      <c r="E784" s="216"/>
    </row>
    <row r="785" spans="1:5" x14ac:dyDescent="0.2">
      <c r="A785" s="67">
        <v>10</v>
      </c>
      <c r="B785" s="419" t="s">
        <v>2154</v>
      </c>
      <c r="C785" s="380">
        <v>30000</v>
      </c>
      <c r="D785" s="65"/>
      <c r="E785" s="216"/>
    </row>
    <row r="786" spans="1:5" x14ac:dyDescent="0.2">
      <c r="A786" s="67">
        <v>10</v>
      </c>
      <c r="B786" s="419" t="s">
        <v>2155</v>
      </c>
      <c r="C786" s="380">
        <v>25000</v>
      </c>
      <c r="D786" s="65"/>
      <c r="E786" s="216"/>
    </row>
    <row r="787" spans="1:5" x14ac:dyDescent="0.2">
      <c r="A787" s="67">
        <v>10</v>
      </c>
      <c r="B787" s="419" t="s">
        <v>2156</v>
      </c>
      <c r="C787" s="380">
        <v>30000</v>
      </c>
      <c r="D787" s="65"/>
      <c r="E787" s="216"/>
    </row>
    <row r="788" spans="1:5" x14ac:dyDescent="0.2">
      <c r="A788" s="67">
        <v>10</v>
      </c>
      <c r="B788" s="419" t="s">
        <v>2157</v>
      </c>
      <c r="C788" s="380">
        <v>19143</v>
      </c>
      <c r="D788" s="65"/>
      <c r="E788" s="216"/>
    </row>
    <row r="789" spans="1:5" x14ac:dyDescent="0.2">
      <c r="A789" s="67">
        <v>10</v>
      </c>
      <c r="B789" s="423" t="s">
        <v>2158</v>
      </c>
      <c r="C789" s="380">
        <v>30000</v>
      </c>
      <c r="D789" s="65"/>
      <c r="E789" s="216"/>
    </row>
    <row r="790" spans="1:5" x14ac:dyDescent="0.2">
      <c r="A790" s="67">
        <v>10</v>
      </c>
      <c r="B790" s="419" t="s">
        <v>2159</v>
      </c>
      <c r="C790" s="380">
        <v>30000</v>
      </c>
      <c r="D790" s="65"/>
      <c r="E790" s="216"/>
    </row>
    <row r="791" spans="1:5" x14ac:dyDescent="0.2">
      <c r="A791" s="67">
        <v>10</v>
      </c>
      <c r="B791" s="419" t="s">
        <v>2160</v>
      </c>
      <c r="C791" s="380">
        <v>30000</v>
      </c>
      <c r="D791" s="65"/>
      <c r="E791" s="216"/>
    </row>
    <row r="792" spans="1:5" x14ac:dyDescent="0.2">
      <c r="A792" s="67">
        <v>10</v>
      </c>
      <c r="B792" s="551" t="s">
        <v>2161</v>
      </c>
      <c r="C792" s="557">
        <v>30000</v>
      </c>
      <c r="D792" s="65"/>
      <c r="E792" s="216"/>
    </row>
    <row r="793" spans="1:5" x14ac:dyDescent="0.2">
      <c r="A793" s="67"/>
      <c r="B793" s="552"/>
      <c r="C793" s="558"/>
      <c r="D793" s="65"/>
      <c r="E793" s="216"/>
    </row>
    <row r="794" spans="1:5" ht="13.5" thickBot="1" x14ac:dyDescent="0.25">
      <c r="A794" s="67">
        <v>10</v>
      </c>
      <c r="B794" s="463" t="s">
        <v>2162</v>
      </c>
      <c r="C794" s="464">
        <v>22500</v>
      </c>
      <c r="D794" s="65"/>
      <c r="E794" s="218"/>
    </row>
    <row r="795" spans="1:5" ht="17.25" thickTop="1" thickBot="1" x14ac:dyDescent="0.3">
      <c r="A795" s="79"/>
      <c r="B795" s="1"/>
      <c r="C795" s="56"/>
      <c r="D795" s="57"/>
      <c r="E795" s="495" t="s">
        <v>34</v>
      </c>
    </row>
    <row r="796" spans="1:5" ht="17.25" thickTop="1" thickBot="1" x14ac:dyDescent="0.3">
      <c r="A796" s="79"/>
      <c r="B796" s="59" t="s">
        <v>36</v>
      </c>
      <c r="C796" s="179" t="s">
        <v>37</v>
      </c>
      <c r="D796" s="61"/>
      <c r="E796" s="223" t="s">
        <v>214</v>
      </c>
    </row>
    <row r="797" spans="1:5" ht="13.5" thickTop="1" x14ac:dyDescent="0.2">
      <c r="A797" s="67">
        <v>10</v>
      </c>
      <c r="B797" s="419" t="s">
        <v>2163</v>
      </c>
      <c r="C797" s="380">
        <v>30000</v>
      </c>
      <c r="D797" s="65"/>
      <c r="E797" s="216"/>
    </row>
    <row r="798" spans="1:5" x14ac:dyDescent="0.2">
      <c r="A798" s="67">
        <v>10</v>
      </c>
      <c r="B798" s="419" t="s">
        <v>2164</v>
      </c>
      <c r="C798" s="380">
        <v>30000</v>
      </c>
      <c r="D798" s="65"/>
      <c r="E798" s="216"/>
    </row>
    <row r="799" spans="1:5" x14ac:dyDescent="0.2">
      <c r="A799" s="67">
        <v>10</v>
      </c>
      <c r="B799" s="419" t="s">
        <v>2165</v>
      </c>
      <c r="C799" s="380">
        <v>25000</v>
      </c>
      <c r="D799" s="65"/>
      <c r="E799" s="216"/>
    </row>
    <row r="800" spans="1:5" x14ac:dyDescent="0.2">
      <c r="A800" s="67">
        <v>10</v>
      </c>
      <c r="B800" s="419" t="s">
        <v>2166</v>
      </c>
      <c r="C800" s="380">
        <v>30000</v>
      </c>
      <c r="D800" s="65"/>
      <c r="E800" s="216"/>
    </row>
    <row r="801" spans="1:5" x14ac:dyDescent="0.2">
      <c r="A801" s="67">
        <v>10</v>
      </c>
      <c r="B801" s="419" t="s">
        <v>2167</v>
      </c>
      <c r="C801" s="380">
        <v>20000</v>
      </c>
      <c r="D801" s="65"/>
      <c r="E801" s="216"/>
    </row>
    <row r="802" spans="1:5" x14ac:dyDescent="0.2">
      <c r="A802" s="67">
        <v>10</v>
      </c>
      <c r="B802" s="419" t="s">
        <v>2168</v>
      </c>
      <c r="C802" s="380">
        <v>30000</v>
      </c>
      <c r="D802" s="65"/>
      <c r="E802" s="216"/>
    </row>
    <row r="803" spans="1:5" x14ac:dyDescent="0.2">
      <c r="A803" s="67">
        <v>10</v>
      </c>
      <c r="B803" s="551" t="s">
        <v>2169</v>
      </c>
      <c r="C803" s="557">
        <v>30000</v>
      </c>
      <c r="D803" s="65"/>
      <c r="E803" s="216"/>
    </row>
    <row r="804" spans="1:5" x14ac:dyDescent="0.2">
      <c r="A804" s="67"/>
      <c r="B804" s="552"/>
      <c r="C804" s="558"/>
      <c r="D804" s="65"/>
      <c r="E804" s="216"/>
    </row>
    <row r="805" spans="1:5" x14ac:dyDescent="0.2">
      <c r="A805" s="67">
        <v>10</v>
      </c>
      <c r="B805" s="419" t="s">
        <v>2170</v>
      </c>
      <c r="C805" s="380">
        <v>30000</v>
      </c>
      <c r="D805" s="65"/>
      <c r="E805" s="216"/>
    </row>
    <row r="806" spans="1:5" x14ac:dyDescent="0.2">
      <c r="A806" s="67">
        <v>10</v>
      </c>
      <c r="B806" s="419" t="s">
        <v>2171</v>
      </c>
      <c r="C806" s="380">
        <v>25000</v>
      </c>
      <c r="D806" s="65"/>
      <c r="E806" s="216"/>
    </row>
    <row r="807" spans="1:5" x14ac:dyDescent="0.2">
      <c r="A807" s="67">
        <v>10</v>
      </c>
      <c r="B807" s="419" t="s">
        <v>2172</v>
      </c>
      <c r="C807" s="380">
        <v>30000</v>
      </c>
      <c r="D807" s="65"/>
      <c r="E807" s="217"/>
    </row>
    <row r="808" spans="1:5" x14ac:dyDescent="0.2">
      <c r="A808" s="67">
        <v>10</v>
      </c>
      <c r="B808" s="476" t="s">
        <v>2173</v>
      </c>
      <c r="C808" s="420">
        <v>30000</v>
      </c>
      <c r="D808" s="65"/>
      <c r="E808" s="496"/>
    </row>
    <row r="809" spans="1:5" x14ac:dyDescent="0.2">
      <c r="A809" s="67">
        <v>10</v>
      </c>
      <c r="B809" s="419" t="s">
        <v>2174</v>
      </c>
      <c r="C809" s="380">
        <v>20000</v>
      </c>
      <c r="D809" s="65"/>
      <c r="E809" s="221"/>
    </row>
    <row r="810" spans="1:5" x14ac:dyDescent="0.2">
      <c r="A810" s="67">
        <v>10</v>
      </c>
      <c r="B810" s="419" t="s">
        <v>2175</v>
      </c>
      <c r="C810" s="380">
        <v>30000</v>
      </c>
      <c r="D810" s="65"/>
      <c r="E810" s="216"/>
    </row>
    <row r="811" spans="1:5" x14ac:dyDescent="0.2">
      <c r="A811" s="67">
        <v>10</v>
      </c>
      <c r="B811" s="419" t="s">
        <v>2176</v>
      </c>
      <c r="C811" s="380">
        <v>20000</v>
      </c>
      <c r="D811" s="65"/>
      <c r="E811" s="216"/>
    </row>
    <row r="812" spans="1:5" x14ac:dyDescent="0.2">
      <c r="A812" s="67">
        <v>10</v>
      </c>
      <c r="B812" s="419" t="s">
        <v>2177</v>
      </c>
      <c r="C812" s="380">
        <v>30000</v>
      </c>
      <c r="D812" s="65"/>
      <c r="E812" s="216"/>
    </row>
    <row r="813" spans="1:5" x14ac:dyDescent="0.2">
      <c r="A813" s="67">
        <v>10</v>
      </c>
      <c r="B813" s="419" t="s">
        <v>2178</v>
      </c>
      <c r="C813" s="380">
        <v>20000</v>
      </c>
      <c r="D813" s="65"/>
      <c r="E813" s="216"/>
    </row>
    <row r="814" spans="1:5" x14ac:dyDescent="0.2">
      <c r="A814" s="67">
        <v>10</v>
      </c>
      <c r="B814" s="419" t="s">
        <v>2179</v>
      </c>
      <c r="C814" s="380">
        <v>22000</v>
      </c>
      <c r="D814" s="65"/>
      <c r="E814" s="216"/>
    </row>
    <row r="815" spans="1:5" x14ac:dyDescent="0.2">
      <c r="A815" s="67">
        <v>10</v>
      </c>
      <c r="B815" s="419" t="s">
        <v>2180</v>
      </c>
      <c r="C815" s="380">
        <v>20000</v>
      </c>
      <c r="D815" s="65"/>
      <c r="E815" s="216"/>
    </row>
    <row r="816" spans="1:5" x14ac:dyDescent="0.2">
      <c r="A816" s="67">
        <v>10</v>
      </c>
      <c r="B816" s="419" t="s">
        <v>2181</v>
      </c>
      <c r="C816" s="380">
        <v>30000</v>
      </c>
      <c r="D816" s="65"/>
      <c r="E816" s="216"/>
    </row>
    <row r="817" spans="1:5" x14ac:dyDescent="0.2">
      <c r="A817" s="67">
        <v>10</v>
      </c>
      <c r="B817" s="419" t="s">
        <v>2182</v>
      </c>
      <c r="C817" s="380">
        <v>30000</v>
      </c>
      <c r="D817" s="65"/>
      <c r="E817" s="216"/>
    </row>
    <row r="818" spans="1:5" x14ac:dyDescent="0.2">
      <c r="A818" s="67">
        <v>10</v>
      </c>
      <c r="B818" s="419" t="s">
        <v>2183</v>
      </c>
      <c r="C818" s="380">
        <v>20000</v>
      </c>
      <c r="D818" s="65"/>
      <c r="E818" s="216"/>
    </row>
    <row r="819" spans="1:5" x14ac:dyDescent="0.2">
      <c r="A819" s="88">
        <v>10</v>
      </c>
      <c r="B819" s="419" t="s">
        <v>2184</v>
      </c>
      <c r="C819" s="380">
        <v>30000</v>
      </c>
      <c r="D819" s="65"/>
      <c r="E819" s="217"/>
    </row>
    <row r="820" spans="1:5" x14ac:dyDescent="0.2">
      <c r="A820" s="72">
        <v>10</v>
      </c>
      <c r="B820" s="419" t="s">
        <v>2185</v>
      </c>
      <c r="C820" s="380">
        <v>30000</v>
      </c>
      <c r="D820" s="65"/>
      <c r="E820" s="221"/>
    </row>
    <row r="821" spans="1:5" x14ac:dyDescent="0.2">
      <c r="A821" s="67">
        <v>10</v>
      </c>
      <c r="B821" s="419" t="s">
        <v>2186</v>
      </c>
      <c r="C821" s="380">
        <v>20000</v>
      </c>
      <c r="D821" s="65"/>
      <c r="E821" s="216"/>
    </row>
    <row r="822" spans="1:5" x14ac:dyDescent="0.2">
      <c r="A822" s="67">
        <v>10</v>
      </c>
      <c r="B822" s="419" t="s">
        <v>1996</v>
      </c>
      <c r="C822" s="380">
        <v>30000</v>
      </c>
      <c r="D822" s="65"/>
      <c r="E822" s="216"/>
    </row>
    <row r="823" spans="1:5" x14ac:dyDescent="0.2">
      <c r="A823" s="67">
        <v>10</v>
      </c>
      <c r="B823" s="419" t="s">
        <v>2187</v>
      </c>
      <c r="C823" s="380">
        <v>15000</v>
      </c>
      <c r="D823" s="65"/>
      <c r="E823" s="216"/>
    </row>
    <row r="824" spans="1:5" x14ac:dyDescent="0.2">
      <c r="A824" s="67">
        <v>10</v>
      </c>
      <c r="B824" s="419" t="s">
        <v>2188</v>
      </c>
      <c r="C824" s="380">
        <v>24000</v>
      </c>
      <c r="D824" s="65"/>
      <c r="E824" s="217"/>
    </row>
    <row r="825" spans="1:5" x14ac:dyDescent="0.2">
      <c r="A825" s="67">
        <v>10</v>
      </c>
      <c r="B825" s="419" t="s">
        <v>2189</v>
      </c>
      <c r="C825" s="380">
        <v>30000</v>
      </c>
      <c r="D825" s="65"/>
      <c r="E825" s="221"/>
    </row>
    <row r="826" spans="1:5" x14ac:dyDescent="0.2">
      <c r="A826" s="67">
        <v>10</v>
      </c>
      <c r="B826" s="551" t="s">
        <v>2190</v>
      </c>
      <c r="C826" s="557">
        <v>27000</v>
      </c>
      <c r="D826" s="65"/>
      <c r="E826" s="216"/>
    </row>
    <row r="827" spans="1:5" x14ac:dyDescent="0.2">
      <c r="A827" s="67"/>
      <c r="B827" s="552"/>
      <c r="C827" s="558"/>
      <c r="D827" s="65"/>
      <c r="E827" s="216"/>
    </row>
    <row r="828" spans="1:5" x14ac:dyDescent="0.2">
      <c r="A828" s="67">
        <v>10</v>
      </c>
      <c r="B828" s="419" t="s">
        <v>2191</v>
      </c>
      <c r="C828" s="380">
        <v>10000</v>
      </c>
      <c r="D828" s="65"/>
      <c r="E828" s="216"/>
    </row>
    <row r="829" spans="1:5" x14ac:dyDescent="0.2">
      <c r="A829" s="67">
        <v>10</v>
      </c>
      <c r="B829" s="551" t="s">
        <v>2192</v>
      </c>
      <c r="C829" s="557">
        <v>30000</v>
      </c>
      <c r="D829" s="65"/>
      <c r="E829" s="216"/>
    </row>
    <row r="830" spans="1:5" x14ac:dyDescent="0.2">
      <c r="A830" s="67"/>
      <c r="B830" s="552"/>
      <c r="C830" s="558"/>
      <c r="D830" s="65"/>
      <c r="E830" s="216"/>
    </row>
    <row r="831" spans="1:5" x14ac:dyDescent="0.2">
      <c r="A831" s="67">
        <v>10</v>
      </c>
      <c r="B831" s="419" t="s">
        <v>2193</v>
      </c>
      <c r="C831" s="380">
        <v>20000</v>
      </c>
      <c r="D831" s="65"/>
      <c r="E831" s="216"/>
    </row>
    <row r="832" spans="1:5" x14ac:dyDescent="0.2">
      <c r="A832" s="67">
        <v>10</v>
      </c>
      <c r="B832" s="419" t="s">
        <v>2194</v>
      </c>
      <c r="C832" s="380">
        <v>30000</v>
      </c>
      <c r="D832" s="65"/>
      <c r="E832" s="216"/>
    </row>
    <row r="833" spans="1:5" x14ac:dyDescent="0.2">
      <c r="A833" s="67">
        <v>10</v>
      </c>
      <c r="B833" s="419" t="s">
        <v>2195</v>
      </c>
      <c r="C833" s="380">
        <v>10000</v>
      </c>
      <c r="D833" s="65"/>
      <c r="E833" s="216"/>
    </row>
    <row r="834" spans="1:5" ht="18" customHeight="1" x14ac:dyDescent="0.2">
      <c r="A834" s="67">
        <v>10</v>
      </c>
      <c r="B834" s="419" t="s">
        <v>2196</v>
      </c>
      <c r="C834" s="380">
        <v>15000</v>
      </c>
      <c r="D834" s="65"/>
      <c r="E834" s="216"/>
    </row>
    <row r="835" spans="1:5" x14ac:dyDescent="0.2">
      <c r="A835" s="67">
        <v>10</v>
      </c>
      <c r="B835" s="419" t="s">
        <v>2197</v>
      </c>
      <c r="C835" s="380">
        <v>20000</v>
      </c>
      <c r="D835" s="65"/>
      <c r="E835" s="216"/>
    </row>
    <row r="836" spans="1:5" x14ac:dyDescent="0.2">
      <c r="A836" s="67">
        <v>10</v>
      </c>
      <c r="B836" s="419" t="s">
        <v>2198</v>
      </c>
      <c r="C836" s="380">
        <v>20000</v>
      </c>
      <c r="D836" s="65"/>
      <c r="E836" s="216"/>
    </row>
    <row r="837" spans="1:5" x14ac:dyDescent="0.2">
      <c r="A837" s="67">
        <v>10</v>
      </c>
      <c r="B837" s="419" t="s">
        <v>2199</v>
      </c>
      <c r="C837" s="380">
        <v>20000</v>
      </c>
      <c r="D837" s="65"/>
      <c r="E837" s="216"/>
    </row>
    <row r="838" spans="1:5" x14ac:dyDescent="0.2">
      <c r="A838" s="67">
        <v>10</v>
      </c>
      <c r="B838" s="419" t="s">
        <v>2200</v>
      </c>
      <c r="C838" s="380">
        <v>15000</v>
      </c>
      <c r="D838" s="65"/>
      <c r="E838" s="216"/>
    </row>
    <row r="839" spans="1:5" x14ac:dyDescent="0.2">
      <c r="A839" s="67">
        <v>10</v>
      </c>
      <c r="B839" s="419" t="s">
        <v>2201</v>
      </c>
      <c r="C839" s="380">
        <v>25000</v>
      </c>
      <c r="D839" s="65"/>
      <c r="E839" s="216"/>
    </row>
    <row r="840" spans="1:5" x14ac:dyDescent="0.2">
      <c r="A840" s="67">
        <v>10</v>
      </c>
      <c r="B840" s="419" t="s">
        <v>2202</v>
      </c>
      <c r="C840" s="380">
        <v>20000</v>
      </c>
      <c r="D840" s="65"/>
      <c r="E840" s="221"/>
    </row>
    <row r="841" spans="1:5" x14ac:dyDescent="0.2">
      <c r="A841" s="89">
        <v>10</v>
      </c>
      <c r="B841" s="419" t="s">
        <v>2203</v>
      </c>
      <c r="C841" s="380">
        <v>25000</v>
      </c>
      <c r="D841" s="1"/>
      <c r="E841" s="217"/>
    </row>
    <row r="842" spans="1:5" x14ac:dyDescent="0.2">
      <c r="A842" s="89"/>
      <c r="B842" s="419" t="s">
        <v>2203</v>
      </c>
      <c r="C842" s="380">
        <v>30000</v>
      </c>
      <c r="D842" s="57"/>
      <c r="E842" s="499"/>
    </row>
    <row r="843" spans="1:5" ht="12.75" customHeight="1" x14ac:dyDescent="0.2">
      <c r="A843" s="67"/>
      <c r="B843" s="419" t="s">
        <v>2058</v>
      </c>
      <c r="C843" s="380">
        <v>15000</v>
      </c>
      <c r="D843" s="65"/>
      <c r="E843" s="217"/>
    </row>
    <row r="844" spans="1:5" ht="12.75" customHeight="1" x14ac:dyDescent="0.2">
      <c r="A844" s="67">
        <v>10</v>
      </c>
      <c r="B844" s="419" t="s">
        <v>1997</v>
      </c>
      <c r="C844" s="380">
        <v>15000</v>
      </c>
      <c r="D844" s="65"/>
      <c r="E844" s="221"/>
    </row>
    <row r="845" spans="1:5" ht="12.75" customHeight="1" x14ac:dyDescent="0.2">
      <c r="A845" s="67">
        <v>10</v>
      </c>
      <c r="B845" s="419" t="s">
        <v>2204</v>
      </c>
      <c r="C845" s="380">
        <v>30000</v>
      </c>
      <c r="D845" s="65"/>
      <c r="E845" s="216"/>
    </row>
    <row r="846" spans="1:5" ht="12.75" customHeight="1" x14ac:dyDescent="0.2">
      <c r="A846" s="67">
        <v>10</v>
      </c>
      <c r="B846" s="419" t="s">
        <v>2205</v>
      </c>
      <c r="C846" s="380">
        <v>30000</v>
      </c>
      <c r="D846" s="65"/>
      <c r="E846" s="216"/>
    </row>
    <row r="847" spans="1:5" ht="12.75" customHeight="1" x14ac:dyDescent="0.2">
      <c r="A847" s="67">
        <v>10</v>
      </c>
      <c r="B847" s="419" t="s">
        <v>2206</v>
      </c>
      <c r="C847" s="380">
        <v>30000</v>
      </c>
      <c r="D847" s="65"/>
      <c r="E847" s="216"/>
    </row>
    <row r="848" spans="1:5" ht="12.75" customHeight="1" x14ac:dyDescent="0.2">
      <c r="A848" s="67">
        <v>10</v>
      </c>
      <c r="B848" s="419" t="s">
        <v>2207</v>
      </c>
      <c r="C848" s="380">
        <v>30000</v>
      </c>
      <c r="D848" s="65"/>
      <c r="E848" s="216"/>
    </row>
    <row r="849" spans="1:5" ht="12.75" customHeight="1" x14ac:dyDescent="0.2">
      <c r="A849" s="67">
        <v>10</v>
      </c>
      <c r="B849" s="419" t="s">
        <v>2208</v>
      </c>
      <c r="C849" s="380">
        <v>20000</v>
      </c>
      <c r="D849" s="65"/>
      <c r="E849" s="216"/>
    </row>
    <row r="850" spans="1:5" ht="12.75" customHeight="1" x14ac:dyDescent="0.2">
      <c r="A850" s="67">
        <v>10</v>
      </c>
      <c r="B850" s="419" t="s">
        <v>2209</v>
      </c>
      <c r="C850" s="380">
        <v>20000</v>
      </c>
      <c r="D850" s="65"/>
      <c r="E850" s="216"/>
    </row>
    <row r="851" spans="1:5" ht="12.75" customHeight="1" x14ac:dyDescent="0.2">
      <c r="A851" s="67">
        <v>10</v>
      </c>
      <c r="B851" s="551" t="s">
        <v>2210</v>
      </c>
      <c r="C851" s="557">
        <v>20000</v>
      </c>
      <c r="D851" s="65"/>
      <c r="E851" s="216"/>
    </row>
    <row r="852" spans="1:5" ht="12.75" customHeight="1" x14ac:dyDescent="0.2">
      <c r="A852" s="67"/>
      <c r="B852" s="552"/>
      <c r="C852" s="558"/>
      <c r="D852" s="65"/>
      <c r="E852" s="216"/>
    </row>
    <row r="853" spans="1:5" ht="12.75" customHeight="1" x14ac:dyDescent="0.2">
      <c r="A853" s="67">
        <v>10</v>
      </c>
      <c r="B853" s="419" t="s">
        <v>2211</v>
      </c>
      <c r="C853" s="380">
        <v>20000</v>
      </c>
      <c r="D853" s="65"/>
      <c r="E853" s="216"/>
    </row>
    <row r="854" spans="1:5" ht="12.75" customHeight="1" x14ac:dyDescent="0.2">
      <c r="A854" s="67">
        <v>10</v>
      </c>
      <c r="B854" s="419" t="s">
        <v>2212</v>
      </c>
      <c r="C854" s="380">
        <v>15000</v>
      </c>
      <c r="D854" s="65"/>
      <c r="E854" s="216"/>
    </row>
    <row r="855" spans="1:5" ht="12.75" customHeight="1" x14ac:dyDescent="0.2">
      <c r="A855" s="67">
        <v>10</v>
      </c>
      <c r="B855" s="419" t="s">
        <v>2213</v>
      </c>
      <c r="C855" s="380">
        <v>20000</v>
      </c>
      <c r="D855" s="65"/>
      <c r="E855" s="216"/>
    </row>
    <row r="856" spans="1:5" ht="12.75" customHeight="1" x14ac:dyDescent="0.2">
      <c r="A856" s="67">
        <v>10</v>
      </c>
      <c r="B856" s="551" t="s">
        <v>2214</v>
      </c>
      <c r="C856" s="557">
        <v>30000</v>
      </c>
      <c r="D856" s="65"/>
      <c r="E856" s="216"/>
    </row>
    <row r="857" spans="1:5" ht="12.75" customHeight="1" x14ac:dyDescent="0.2">
      <c r="A857" s="67"/>
      <c r="B857" s="552"/>
      <c r="C857" s="558"/>
      <c r="D857" s="65"/>
      <c r="E857" s="216"/>
    </row>
    <row r="858" spans="1:5" ht="15.75" customHeight="1" x14ac:dyDescent="0.2">
      <c r="A858" s="67">
        <v>10</v>
      </c>
      <c r="B858" s="419" t="s">
        <v>2215</v>
      </c>
      <c r="C858" s="380">
        <v>30000</v>
      </c>
      <c r="D858" s="65"/>
      <c r="E858" s="216"/>
    </row>
    <row r="859" spans="1:5" ht="14.25" customHeight="1" x14ac:dyDescent="0.2">
      <c r="A859" s="67">
        <v>10</v>
      </c>
      <c r="B859" s="419" t="s">
        <v>2006</v>
      </c>
      <c r="C859" s="380">
        <v>30000</v>
      </c>
      <c r="D859" s="65"/>
      <c r="E859" s="216"/>
    </row>
    <row r="860" spans="1:5" ht="12.75" customHeight="1" x14ac:dyDescent="0.2">
      <c r="A860" s="67">
        <v>10</v>
      </c>
      <c r="B860" s="419" t="s">
        <v>2216</v>
      </c>
      <c r="C860" s="380">
        <v>30000</v>
      </c>
      <c r="D860" s="65"/>
      <c r="E860" s="216"/>
    </row>
    <row r="861" spans="1:5" ht="12.75" customHeight="1" x14ac:dyDescent="0.2">
      <c r="A861" s="67">
        <v>10</v>
      </c>
      <c r="B861" s="419" t="s">
        <v>2217</v>
      </c>
      <c r="C861" s="380">
        <v>20000</v>
      </c>
      <c r="D861" s="65"/>
      <c r="E861" s="216"/>
    </row>
    <row r="862" spans="1:5" ht="15" customHeight="1" x14ac:dyDescent="0.2">
      <c r="A862" s="67">
        <v>10</v>
      </c>
      <c r="B862" s="419" t="s">
        <v>2218</v>
      </c>
      <c r="C862" s="380">
        <v>30000</v>
      </c>
      <c r="D862" s="65"/>
      <c r="E862" s="216"/>
    </row>
    <row r="863" spans="1:5" ht="12.75" customHeight="1" x14ac:dyDescent="0.2">
      <c r="A863" s="67">
        <v>10</v>
      </c>
      <c r="B863" s="419" t="s">
        <v>2219</v>
      </c>
      <c r="C863" s="380">
        <v>20000</v>
      </c>
      <c r="D863" s="65"/>
      <c r="E863" s="216"/>
    </row>
    <row r="864" spans="1:5" ht="12.75" customHeight="1" x14ac:dyDescent="0.2">
      <c r="A864" s="67">
        <v>10</v>
      </c>
      <c r="B864" s="419" t="s">
        <v>2220</v>
      </c>
      <c r="C864" s="380">
        <v>10000</v>
      </c>
      <c r="D864" s="65"/>
      <c r="E864" s="216"/>
    </row>
    <row r="865" spans="1:8" ht="12.75" customHeight="1" x14ac:dyDescent="0.2">
      <c r="A865" s="67">
        <v>10</v>
      </c>
      <c r="B865" s="419" t="s">
        <v>2221</v>
      </c>
      <c r="C865" s="380">
        <v>17000</v>
      </c>
      <c r="D865" s="65"/>
      <c r="E865" s="216"/>
    </row>
    <row r="866" spans="1:8" ht="12.75" customHeight="1" x14ac:dyDescent="0.2">
      <c r="A866" s="67">
        <v>10</v>
      </c>
      <c r="B866" s="419" t="s">
        <v>2222</v>
      </c>
      <c r="C866" s="380">
        <v>20000</v>
      </c>
      <c r="D866" s="65"/>
      <c r="E866" s="216"/>
    </row>
    <row r="867" spans="1:8" ht="12.75" customHeight="1" thickBot="1" x14ac:dyDescent="0.25">
      <c r="A867" s="67">
        <v>10</v>
      </c>
      <c r="B867" s="463" t="s">
        <v>2223</v>
      </c>
      <c r="C867" s="464">
        <v>16000</v>
      </c>
      <c r="D867" s="65"/>
      <c r="E867" s="218"/>
    </row>
    <row r="868" spans="1:8" ht="17.25" thickTop="1" thickBot="1" x14ac:dyDescent="0.3">
      <c r="A868" s="79"/>
      <c r="B868" s="1"/>
      <c r="C868" s="56"/>
      <c r="D868" s="57"/>
      <c r="E868" s="495" t="s">
        <v>34</v>
      </c>
    </row>
    <row r="869" spans="1:8" ht="17.25" thickTop="1" thickBot="1" x14ac:dyDescent="0.3">
      <c r="A869" s="79"/>
      <c r="B869" s="59" t="s">
        <v>36</v>
      </c>
      <c r="C869" s="179" t="s">
        <v>37</v>
      </c>
      <c r="D869" s="61"/>
      <c r="E869" s="223" t="s">
        <v>214</v>
      </c>
    </row>
    <row r="870" spans="1:8" ht="12.75" customHeight="1" thickTop="1" x14ac:dyDescent="0.2">
      <c r="A870" s="67">
        <v>10</v>
      </c>
      <c r="B870" s="419" t="s">
        <v>2224</v>
      </c>
      <c r="C870" s="380">
        <v>15000</v>
      </c>
      <c r="D870" s="65"/>
      <c r="E870" s="216"/>
    </row>
    <row r="871" spans="1:8" ht="12.75" customHeight="1" x14ac:dyDescent="0.2">
      <c r="A871" s="67">
        <v>10</v>
      </c>
      <c r="B871" s="419" t="s">
        <v>2225</v>
      </c>
      <c r="C871" s="380">
        <v>30000</v>
      </c>
      <c r="D871" s="65"/>
      <c r="E871" s="216"/>
    </row>
    <row r="872" spans="1:8" ht="12.75" customHeight="1" x14ac:dyDescent="0.2">
      <c r="A872" s="67">
        <v>10</v>
      </c>
      <c r="B872" s="419" t="s">
        <v>2226</v>
      </c>
      <c r="C872" s="380">
        <v>30000</v>
      </c>
      <c r="D872" s="65"/>
      <c r="E872" s="216"/>
    </row>
    <row r="873" spans="1:8" ht="12.75" customHeight="1" x14ac:dyDescent="0.2">
      <c r="A873" s="67">
        <v>10</v>
      </c>
      <c r="B873" s="419" t="s">
        <v>2230</v>
      </c>
      <c r="C873" s="380">
        <v>30000</v>
      </c>
      <c r="D873" s="65"/>
      <c r="E873" s="216"/>
    </row>
    <row r="874" spans="1:8" ht="12.75" customHeight="1" x14ac:dyDescent="0.2">
      <c r="A874" s="67">
        <v>10</v>
      </c>
      <c r="B874" s="419" t="s">
        <v>2227</v>
      </c>
      <c r="C874" s="422">
        <v>20000</v>
      </c>
      <c r="D874" s="65"/>
      <c r="E874" s="216"/>
      <c r="F874" s="83" t="s">
        <v>2034</v>
      </c>
      <c r="H874" s="138">
        <v>5188612</v>
      </c>
    </row>
    <row r="875" spans="1:8" ht="12.75" customHeight="1" x14ac:dyDescent="0.2">
      <c r="A875" s="67">
        <v>10</v>
      </c>
      <c r="B875" s="210" t="s">
        <v>2463</v>
      </c>
      <c r="C875" s="147">
        <v>30000</v>
      </c>
      <c r="D875" s="65"/>
      <c r="E875" s="216"/>
    </row>
    <row r="876" spans="1:8" ht="12.75" customHeight="1" x14ac:dyDescent="0.2">
      <c r="A876" s="67">
        <v>10</v>
      </c>
      <c r="B876" s="171" t="s">
        <v>2464</v>
      </c>
      <c r="C876" s="147">
        <v>30000</v>
      </c>
      <c r="D876" s="65"/>
      <c r="E876" s="216"/>
    </row>
    <row r="877" spans="1:8" ht="12.75" customHeight="1" x14ac:dyDescent="0.2">
      <c r="A877" s="67">
        <v>10</v>
      </c>
      <c r="B877" s="171" t="s">
        <v>2465</v>
      </c>
      <c r="C877" s="147">
        <v>30000</v>
      </c>
      <c r="D877" s="65"/>
      <c r="E877" s="216"/>
    </row>
    <row r="878" spans="1:8" ht="12.75" customHeight="1" x14ac:dyDescent="0.2">
      <c r="A878" s="67">
        <v>10</v>
      </c>
      <c r="B878" s="171" t="s">
        <v>2466</v>
      </c>
      <c r="C878" s="147">
        <v>10000</v>
      </c>
      <c r="D878" s="65"/>
      <c r="E878" s="216"/>
    </row>
    <row r="879" spans="1:8" ht="14.25" customHeight="1" x14ac:dyDescent="0.2">
      <c r="A879" s="67">
        <v>10</v>
      </c>
      <c r="B879" s="171" t="s">
        <v>2467</v>
      </c>
      <c r="C879" s="147">
        <v>30000</v>
      </c>
      <c r="D879" s="65"/>
      <c r="E879" s="216"/>
    </row>
    <row r="880" spans="1:8" x14ac:dyDescent="0.2">
      <c r="A880" s="67">
        <v>10</v>
      </c>
      <c r="B880" s="171" t="s">
        <v>2459</v>
      </c>
      <c r="C880" s="147">
        <v>20000</v>
      </c>
      <c r="D880" s="65"/>
      <c r="E880" s="217"/>
    </row>
    <row r="881" spans="1:8" x14ac:dyDescent="0.2">
      <c r="A881" s="67">
        <v>10</v>
      </c>
      <c r="B881" s="210" t="s">
        <v>2468</v>
      </c>
      <c r="C881" s="297">
        <v>30000</v>
      </c>
      <c r="D881" s="65"/>
      <c r="E881" s="221"/>
    </row>
    <row r="882" spans="1:8" x14ac:dyDescent="0.2">
      <c r="A882" s="67">
        <v>10</v>
      </c>
      <c r="B882" s="432" t="s">
        <v>2469</v>
      </c>
      <c r="C882" s="433">
        <v>30000</v>
      </c>
      <c r="D882" s="65"/>
      <c r="E882" s="216"/>
    </row>
    <row r="883" spans="1:8" x14ac:dyDescent="0.2">
      <c r="A883" s="67">
        <v>10</v>
      </c>
      <c r="B883" s="432" t="s">
        <v>2470</v>
      </c>
      <c r="C883" s="433">
        <v>30000</v>
      </c>
      <c r="D883" s="65"/>
      <c r="E883" s="216"/>
    </row>
    <row r="884" spans="1:8" ht="13.5" thickBot="1" x14ac:dyDescent="0.25">
      <c r="A884" s="67">
        <v>10</v>
      </c>
      <c r="B884" s="171" t="s">
        <v>2471</v>
      </c>
      <c r="C884" s="147">
        <v>20000</v>
      </c>
      <c r="D884" s="65"/>
      <c r="E884" s="216"/>
      <c r="F884" s="83" t="s">
        <v>2462</v>
      </c>
      <c r="H884" s="138">
        <v>260000</v>
      </c>
    </row>
    <row r="885" spans="1:8" ht="23.25" customHeight="1" thickTop="1" thickBot="1" x14ac:dyDescent="0.25">
      <c r="A885" s="67"/>
      <c r="B885" s="75" t="s">
        <v>39</v>
      </c>
      <c r="C885" s="76">
        <f>SUM(C157:C218,C221:C292,C295:C365,C368:C436,C439:C507,C510:C574,C578:C646,C649:C720,C723:C794,C797:C867,C870:C884)</f>
        <v>17426244</v>
      </c>
      <c r="E885" s="222">
        <f>E637+E599+E570+E559</f>
        <v>26904.42</v>
      </c>
      <c r="G885" s="71"/>
      <c r="H885" s="491"/>
    </row>
    <row r="886" spans="1:8" ht="13.5" customHeight="1" thickTop="1" x14ac:dyDescent="0.2">
      <c r="A886" s="77"/>
      <c r="B886" s="559"/>
      <c r="C886" s="559"/>
      <c r="D886" s="1"/>
      <c r="E886" s="470"/>
      <c r="G886" s="6"/>
      <c r="H886" s="135"/>
    </row>
    <row r="887" spans="1:8" ht="7.5" customHeight="1" x14ac:dyDescent="0.2">
      <c r="A887" s="53"/>
      <c r="B887" s="92"/>
      <c r="C887" s="92"/>
      <c r="D887" s="1"/>
      <c r="E887" s="470"/>
      <c r="G887" s="6"/>
      <c r="H887" s="135"/>
    </row>
    <row r="888" spans="1:8" ht="8.25" customHeight="1" x14ac:dyDescent="0.25">
      <c r="A888" s="93"/>
      <c r="B888" s="20"/>
      <c r="C888" s="7"/>
      <c r="D888" s="1"/>
      <c r="E888" s="470"/>
    </row>
    <row r="889" spans="1:8" ht="15.75" x14ac:dyDescent="0.25">
      <c r="A889" s="94"/>
      <c r="B889" s="20" t="s">
        <v>11</v>
      </c>
      <c r="C889" s="7"/>
      <c r="D889" s="1"/>
      <c r="E889" s="470"/>
    </row>
    <row r="890" spans="1:8" ht="16.5" thickBot="1" x14ac:dyDescent="0.3">
      <c r="A890" s="95"/>
      <c r="B890" s="1"/>
      <c r="C890" s="56"/>
      <c r="D890" s="57"/>
      <c r="E890" s="495" t="s">
        <v>34</v>
      </c>
    </row>
    <row r="891" spans="1:8" ht="17.25" thickTop="1" thickBot="1" x14ac:dyDescent="0.3">
      <c r="A891" s="96"/>
      <c r="B891" s="59" t="s">
        <v>36</v>
      </c>
      <c r="C891" s="60" t="s">
        <v>37</v>
      </c>
      <c r="D891" s="9"/>
      <c r="E891" s="223" t="s">
        <v>214</v>
      </c>
    </row>
    <row r="892" spans="1:8" ht="13.5" thickTop="1" x14ac:dyDescent="0.2">
      <c r="A892" s="66">
        <v>0</v>
      </c>
      <c r="B892" s="171" t="s">
        <v>346</v>
      </c>
      <c r="C892" s="252">
        <v>15000</v>
      </c>
      <c r="D892" s="173"/>
      <c r="E892" s="221"/>
    </row>
    <row r="893" spans="1:8" x14ac:dyDescent="0.2">
      <c r="A893" s="66">
        <v>0</v>
      </c>
      <c r="B893" s="171" t="s">
        <v>347</v>
      </c>
      <c r="C893" s="248">
        <v>15000</v>
      </c>
      <c r="D893" s="173"/>
      <c r="E893" s="216"/>
    </row>
    <row r="894" spans="1:8" x14ac:dyDescent="0.2">
      <c r="A894" s="66">
        <v>0</v>
      </c>
      <c r="B894" s="307" t="s">
        <v>347</v>
      </c>
      <c r="C894" s="248">
        <v>12000</v>
      </c>
      <c r="D894" s="173"/>
      <c r="E894" s="216"/>
    </row>
    <row r="895" spans="1:8" x14ac:dyDescent="0.2">
      <c r="A895" s="66">
        <v>0</v>
      </c>
      <c r="B895" s="171" t="s">
        <v>18</v>
      </c>
      <c r="C895" s="248">
        <v>39500</v>
      </c>
      <c r="D895" s="173"/>
      <c r="E895" s="216"/>
    </row>
    <row r="896" spans="1:8" x14ac:dyDescent="0.2">
      <c r="A896" s="66">
        <v>0</v>
      </c>
      <c r="B896" s="308" t="s">
        <v>18</v>
      </c>
      <c r="C896" s="248">
        <v>19000</v>
      </c>
      <c r="D896" s="173"/>
      <c r="E896" s="216"/>
    </row>
    <row r="897" spans="1:5" x14ac:dyDescent="0.2">
      <c r="A897" s="66">
        <v>0</v>
      </c>
      <c r="B897" s="171" t="s">
        <v>348</v>
      </c>
      <c r="C897" s="248">
        <v>10000</v>
      </c>
      <c r="D897" s="173"/>
      <c r="E897" s="216"/>
    </row>
    <row r="898" spans="1:5" x14ac:dyDescent="0.2">
      <c r="A898" s="66">
        <v>0</v>
      </c>
      <c r="B898" s="171" t="s">
        <v>95</v>
      </c>
      <c r="C898" s="248">
        <v>13000</v>
      </c>
      <c r="D898" s="173"/>
      <c r="E898" s="216"/>
    </row>
    <row r="899" spans="1:5" x14ac:dyDescent="0.2">
      <c r="A899" s="66">
        <v>0</v>
      </c>
      <c r="B899" s="307" t="s">
        <v>95</v>
      </c>
      <c r="C899" s="248">
        <v>36000</v>
      </c>
      <c r="D899" s="173"/>
      <c r="E899" s="216"/>
    </row>
    <row r="900" spans="1:5" x14ac:dyDescent="0.2">
      <c r="A900" s="66">
        <v>0</v>
      </c>
      <c r="B900" s="171" t="s">
        <v>349</v>
      </c>
      <c r="C900" s="248">
        <v>22500</v>
      </c>
      <c r="D900" s="173"/>
      <c r="E900" s="216"/>
    </row>
    <row r="901" spans="1:5" x14ac:dyDescent="0.2">
      <c r="A901" s="66">
        <v>0</v>
      </c>
      <c r="B901" s="307" t="s">
        <v>349</v>
      </c>
      <c r="C901" s="248">
        <v>4000</v>
      </c>
      <c r="D901" s="173"/>
      <c r="E901" s="216"/>
    </row>
    <row r="902" spans="1:5" x14ac:dyDescent="0.2">
      <c r="A902" s="66">
        <v>0</v>
      </c>
      <c r="B902" s="171" t="s">
        <v>350</v>
      </c>
      <c r="C902" s="248">
        <v>120000</v>
      </c>
      <c r="D902" s="173"/>
      <c r="E902" s="216"/>
    </row>
    <row r="903" spans="1:5" x14ac:dyDescent="0.2">
      <c r="A903" s="66">
        <v>0</v>
      </c>
      <c r="B903" s="307" t="s">
        <v>350</v>
      </c>
      <c r="C903" s="248">
        <v>30000</v>
      </c>
      <c r="D903" s="173"/>
      <c r="E903" s="227"/>
    </row>
    <row r="904" spans="1:5" x14ac:dyDescent="0.2">
      <c r="A904" s="66">
        <v>0</v>
      </c>
      <c r="B904" s="171" t="s">
        <v>81</v>
      </c>
      <c r="C904" s="248">
        <v>10000</v>
      </c>
      <c r="D904" s="174"/>
      <c r="E904" s="500"/>
    </row>
    <row r="905" spans="1:5" x14ac:dyDescent="0.2">
      <c r="A905" s="66">
        <v>0</v>
      </c>
      <c r="B905" s="307" t="s">
        <v>81</v>
      </c>
      <c r="C905" s="175">
        <v>10000</v>
      </c>
      <c r="D905" s="173"/>
      <c r="E905" s="216"/>
    </row>
    <row r="906" spans="1:5" x14ac:dyDescent="0.2">
      <c r="A906" s="66">
        <v>0</v>
      </c>
      <c r="B906" s="171" t="s">
        <v>351</v>
      </c>
      <c r="C906" s="248">
        <v>20000</v>
      </c>
      <c r="D906" s="173"/>
      <c r="E906" s="216"/>
    </row>
    <row r="907" spans="1:5" x14ac:dyDescent="0.2">
      <c r="A907" s="66">
        <v>0</v>
      </c>
      <c r="B907" s="307" t="s">
        <v>351</v>
      </c>
      <c r="C907" s="248">
        <v>15000</v>
      </c>
      <c r="D907" s="173"/>
      <c r="E907" s="216"/>
    </row>
    <row r="908" spans="1:5" x14ac:dyDescent="0.2">
      <c r="A908" s="66">
        <v>0</v>
      </c>
      <c r="B908" s="171" t="s">
        <v>352</v>
      </c>
      <c r="C908" s="248">
        <v>13500</v>
      </c>
      <c r="D908" s="173"/>
      <c r="E908" s="216"/>
    </row>
    <row r="909" spans="1:5" x14ac:dyDescent="0.2">
      <c r="A909" s="66">
        <v>0</v>
      </c>
      <c r="B909" s="307" t="s">
        <v>352</v>
      </c>
      <c r="C909" s="248">
        <v>11000</v>
      </c>
      <c r="D909" s="173"/>
      <c r="E909" s="216"/>
    </row>
    <row r="910" spans="1:5" x14ac:dyDescent="0.2">
      <c r="A910" s="66">
        <v>0</v>
      </c>
      <c r="B910" s="171" t="s">
        <v>353</v>
      </c>
      <c r="C910" s="248">
        <v>120000</v>
      </c>
      <c r="D910" s="173"/>
      <c r="E910" s="216"/>
    </row>
    <row r="911" spans="1:5" x14ac:dyDescent="0.2">
      <c r="A911" s="66">
        <v>0</v>
      </c>
      <c r="B911" s="171" t="s">
        <v>354</v>
      </c>
      <c r="C911" s="248">
        <v>54000</v>
      </c>
      <c r="D911" s="173"/>
      <c r="E911" s="216"/>
    </row>
    <row r="912" spans="1:5" x14ac:dyDescent="0.2">
      <c r="A912" s="66">
        <v>0</v>
      </c>
      <c r="B912" s="307" t="s">
        <v>354</v>
      </c>
      <c r="C912" s="248">
        <v>6000</v>
      </c>
      <c r="D912" s="173"/>
      <c r="E912" s="216"/>
    </row>
    <row r="913" spans="1:5" x14ac:dyDescent="0.2">
      <c r="A913" s="66">
        <v>0</v>
      </c>
      <c r="B913" s="171" t="s">
        <v>82</v>
      </c>
      <c r="C913" s="248">
        <v>148000</v>
      </c>
      <c r="D913" s="173"/>
      <c r="E913" s="216"/>
    </row>
    <row r="914" spans="1:5" x14ac:dyDescent="0.2">
      <c r="A914" s="66">
        <v>0</v>
      </c>
      <c r="B914" s="308" t="s">
        <v>82</v>
      </c>
      <c r="C914" s="248">
        <v>47000</v>
      </c>
      <c r="D914" s="173"/>
      <c r="E914" s="217"/>
    </row>
    <row r="915" spans="1:5" x14ac:dyDescent="0.2">
      <c r="A915" s="66">
        <v>0</v>
      </c>
      <c r="B915" s="307" t="s">
        <v>56</v>
      </c>
      <c r="C915" s="248">
        <v>6000</v>
      </c>
      <c r="D915" s="173"/>
      <c r="E915" s="496"/>
    </row>
    <row r="916" spans="1:5" x14ac:dyDescent="0.2">
      <c r="A916" s="66">
        <v>0</v>
      </c>
      <c r="B916" s="171" t="s">
        <v>355</v>
      </c>
      <c r="C916" s="248">
        <v>12000</v>
      </c>
      <c r="D916" s="173"/>
      <c r="E916" s="217"/>
    </row>
    <row r="917" spans="1:5" x14ac:dyDescent="0.2">
      <c r="A917" s="66">
        <v>0</v>
      </c>
      <c r="B917" s="307" t="s">
        <v>355</v>
      </c>
      <c r="C917" s="248">
        <v>3000</v>
      </c>
      <c r="D917" s="173"/>
      <c r="E917" s="217"/>
    </row>
    <row r="918" spans="1:5" x14ac:dyDescent="0.2">
      <c r="A918" s="66">
        <v>0</v>
      </c>
      <c r="B918" s="171" t="s">
        <v>356</v>
      </c>
      <c r="C918" s="248">
        <v>10000</v>
      </c>
      <c r="D918" s="173"/>
      <c r="E918" s="217"/>
    </row>
    <row r="919" spans="1:5" x14ac:dyDescent="0.2">
      <c r="A919" s="66">
        <v>0</v>
      </c>
      <c r="B919" s="307" t="s">
        <v>357</v>
      </c>
      <c r="C919" s="248">
        <v>26000</v>
      </c>
      <c r="D919" s="173"/>
      <c r="E919" s="217">
        <v>8094</v>
      </c>
    </row>
    <row r="920" spans="1:5" x14ac:dyDescent="0.2">
      <c r="A920" s="66">
        <v>0</v>
      </c>
      <c r="B920" s="171" t="s">
        <v>358</v>
      </c>
      <c r="C920" s="248">
        <v>12000</v>
      </c>
      <c r="D920" s="173"/>
      <c r="E920" s="217"/>
    </row>
    <row r="921" spans="1:5" x14ac:dyDescent="0.2">
      <c r="A921" s="66">
        <v>0</v>
      </c>
      <c r="B921" s="307" t="s">
        <v>358</v>
      </c>
      <c r="C921" s="248">
        <v>19000</v>
      </c>
      <c r="D921" s="173"/>
      <c r="E921" s="217"/>
    </row>
    <row r="922" spans="1:5" x14ac:dyDescent="0.2">
      <c r="A922" s="66">
        <v>0</v>
      </c>
      <c r="B922" s="171" t="s">
        <v>69</v>
      </c>
      <c r="C922" s="248">
        <v>18000</v>
      </c>
      <c r="D922" s="173"/>
      <c r="E922" s="217"/>
    </row>
    <row r="923" spans="1:5" x14ac:dyDescent="0.2">
      <c r="A923" s="66">
        <v>0</v>
      </c>
      <c r="B923" s="307" t="s">
        <v>359</v>
      </c>
      <c r="C923" s="248">
        <v>9000</v>
      </c>
      <c r="D923" s="173"/>
      <c r="E923" s="217"/>
    </row>
    <row r="924" spans="1:5" x14ac:dyDescent="0.2">
      <c r="A924" s="66">
        <v>0</v>
      </c>
      <c r="B924" s="307" t="s">
        <v>106</v>
      </c>
      <c r="C924" s="248">
        <v>20000</v>
      </c>
      <c r="D924" s="173"/>
      <c r="E924" s="217"/>
    </row>
    <row r="925" spans="1:5" x14ac:dyDescent="0.2">
      <c r="A925" s="66">
        <v>0</v>
      </c>
      <c r="B925" s="307" t="s">
        <v>106</v>
      </c>
      <c r="C925" s="248">
        <v>40000</v>
      </c>
      <c r="D925" s="173"/>
      <c r="E925" s="217"/>
    </row>
    <row r="926" spans="1:5" x14ac:dyDescent="0.2">
      <c r="A926" s="66">
        <v>0</v>
      </c>
      <c r="B926" s="308" t="s">
        <v>142</v>
      </c>
      <c r="C926" s="248">
        <v>33000</v>
      </c>
      <c r="D926" s="173"/>
      <c r="E926" s="217"/>
    </row>
    <row r="927" spans="1:5" x14ac:dyDescent="0.2">
      <c r="A927" s="66">
        <v>0</v>
      </c>
      <c r="B927" s="171" t="s">
        <v>360</v>
      </c>
      <c r="C927" s="248">
        <v>16500</v>
      </c>
      <c r="D927" s="173"/>
      <c r="E927" s="217"/>
    </row>
    <row r="928" spans="1:5" x14ac:dyDescent="0.2">
      <c r="A928" s="66">
        <v>0</v>
      </c>
      <c r="B928" s="307" t="s">
        <v>360</v>
      </c>
      <c r="C928" s="248">
        <v>12000</v>
      </c>
      <c r="D928" s="173"/>
      <c r="E928" s="217"/>
    </row>
    <row r="929" spans="1:5" x14ac:dyDescent="0.2">
      <c r="A929" s="66">
        <v>0</v>
      </c>
      <c r="B929" s="307" t="s">
        <v>361</v>
      </c>
      <c r="C929" s="248">
        <v>15000</v>
      </c>
      <c r="D929" s="173"/>
      <c r="E929" s="496"/>
    </row>
    <row r="930" spans="1:5" x14ac:dyDescent="0.2">
      <c r="A930" s="100">
        <v>0</v>
      </c>
      <c r="B930" s="171" t="s">
        <v>112</v>
      </c>
      <c r="C930" s="248">
        <v>13000</v>
      </c>
      <c r="D930" s="173"/>
      <c r="E930" s="301"/>
    </row>
    <row r="931" spans="1:5" ht="15.75" x14ac:dyDescent="0.25">
      <c r="A931" s="95"/>
      <c r="B931" s="307" t="s">
        <v>112</v>
      </c>
      <c r="C931" s="248">
        <v>10000</v>
      </c>
      <c r="D931" s="57"/>
      <c r="E931" s="227"/>
    </row>
    <row r="932" spans="1:5" ht="15.75" x14ac:dyDescent="0.25">
      <c r="A932" s="96"/>
      <c r="B932" s="171" t="s">
        <v>143</v>
      </c>
      <c r="C932" s="248">
        <v>10500</v>
      </c>
      <c r="D932" s="61"/>
      <c r="E932" s="232"/>
    </row>
    <row r="933" spans="1:5" x14ac:dyDescent="0.2">
      <c r="A933" s="84">
        <v>0</v>
      </c>
      <c r="B933" s="307" t="s">
        <v>143</v>
      </c>
      <c r="C933" s="248">
        <v>10000</v>
      </c>
      <c r="D933" s="173"/>
      <c r="E933" s="496"/>
    </row>
    <row r="934" spans="1:5" x14ac:dyDescent="0.2">
      <c r="A934" s="66">
        <v>0</v>
      </c>
      <c r="B934" s="307" t="s">
        <v>362</v>
      </c>
      <c r="C934" s="248">
        <v>17000</v>
      </c>
      <c r="D934" s="173"/>
      <c r="E934" s="217"/>
    </row>
    <row r="935" spans="1:5" x14ac:dyDescent="0.2">
      <c r="A935" s="66">
        <v>0</v>
      </c>
      <c r="B935" s="307" t="s">
        <v>363</v>
      </c>
      <c r="C935" s="248">
        <v>20000</v>
      </c>
      <c r="D935" s="173"/>
      <c r="E935" s="217"/>
    </row>
    <row r="936" spans="1:5" x14ac:dyDescent="0.2">
      <c r="A936" s="66">
        <v>0</v>
      </c>
      <c r="B936" s="307" t="s">
        <v>364</v>
      </c>
      <c r="C936" s="248">
        <v>24000</v>
      </c>
      <c r="D936" s="173"/>
      <c r="E936" s="217"/>
    </row>
    <row r="937" spans="1:5" x14ac:dyDescent="0.2">
      <c r="A937" s="100">
        <v>0</v>
      </c>
      <c r="B937" s="308" t="s">
        <v>365</v>
      </c>
      <c r="C937" s="248">
        <v>21000</v>
      </c>
      <c r="D937" s="173"/>
      <c r="E937" s="217"/>
    </row>
    <row r="938" spans="1:5" x14ac:dyDescent="0.2">
      <c r="A938" s="84">
        <v>0</v>
      </c>
      <c r="B938" s="171" t="s">
        <v>144</v>
      </c>
      <c r="C938" s="248">
        <v>10000</v>
      </c>
      <c r="D938" s="173"/>
      <c r="E938" s="496"/>
    </row>
    <row r="939" spans="1:5" x14ac:dyDescent="0.2">
      <c r="A939" s="66">
        <v>0</v>
      </c>
      <c r="B939" s="171" t="s">
        <v>366</v>
      </c>
      <c r="C939" s="248">
        <v>20000</v>
      </c>
      <c r="D939" s="173"/>
      <c r="E939" s="217"/>
    </row>
    <row r="940" spans="1:5" ht="13.5" thickBot="1" x14ac:dyDescent="0.25">
      <c r="A940" s="66">
        <v>0</v>
      </c>
      <c r="B940" s="172" t="s">
        <v>367</v>
      </c>
      <c r="C940" s="250">
        <v>15000</v>
      </c>
      <c r="D940" s="102"/>
      <c r="E940" s="218"/>
    </row>
    <row r="941" spans="1:5" ht="17.25" thickTop="1" thickBot="1" x14ac:dyDescent="0.3">
      <c r="A941" s="95"/>
      <c r="B941" s="1"/>
      <c r="C941" s="56"/>
      <c r="D941" s="57"/>
      <c r="E941" s="495" t="s">
        <v>34</v>
      </c>
    </row>
    <row r="942" spans="1:5" ht="17.25" thickTop="1" thickBot="1" x14ac:dyDescent="0.3">
      <c r="A942" s="96"/>
      <c r="B942" s="59" t="s">
        <v>36</v>
      </c>
      <c r="C942" s="60" t="s">
        <v>37</v>
      </c>
      <c r="D942" s="9"/>
      <c r="E942" s="223" t="s">
        <v>214</v>
      </c>
    </row>
    <row r="943" spans="1:5" ht="13.5" thickTop="1" x14ac:dyDescent="0.2">
      <c r="A943" s="66">
        <v>0</v>
      </c>
      <c r="B943" s="307" t="s">
        <v>367</v>
      </c>
      <c r="C943" s="248">
        <v>12000</v>
      </c>
      <c r="D943" s="102"/>
      <c r="E943" s="217"/>
    </row>
    <row r="944" spans="1:5" x14ac:dyDescent="0.2">
      <c r="A944" s="66">
        <v>0</v>
      </c>
      <c r="B944" s="171" t="s">
        <v>145</v>
      </c>
      <c r="C944" s="248">
        <v>12000</v>
      </c>
      <c r="D944" s="102"/>
      <c r="E944" s="217"/>
    </row>
    <row r="945" spans="1:5" x14ac:dyDescent="0.2">
      <c r="A945" s="66">
        <v>0</v>
      </c>
      <c r="B945" s="171" t="s">
        <v>368</v>
      </c>
      <c r="C945" s="248">
        <v>10000</v>
      </c>
      <c r="D945" s="102"/>
      <c r="E945" s="217"/>
    </row>
    <row r="946" spans="1:5" x14ac:dyDescent="0.2">
      <c r="A946" s="66">
        <v>0</v>
      </c>
      <c r="B946" s="307" t="s">
        <v>28</v>
      </c>
      <c r="C946" s="248">
        <v>10000</v>
      </c>
      <c r="D946" s="102"/>
      <c r="E946" s="217"/>
    </row>
    <row r="947" spans="1:5" x14ac:dyDescent="0.2">
      <c r="A947" s="66">
        <v>0</v>
      </c>
      <c r="B947" s="307" t="s">
        <v>28</v>
      </c>
      <c r="C947" s="248">
        <v>23000</v>
      </c>
      <c r="D947" s="102"/>
      <c r="E947" s="217"/>
    </row>
    <row r="948" spans="1:5" x14ac:dyDescent="0.2">
      <c r="A948" s="66">
        <v>0</v>
      </c>
      <c r="B948" s="171" t="s">
        <v>146</v>
      </c>
      <c r="C948" s="248">
        <v>11000</v>
      </c>
      <c r="D948" s="102"/>
      <c r="E948" s="496"/>
    </row>
    <row r="949" spans="1:5" x14ac:dyDescent="0.2">
      <c r="A949" s="66">
        <v>0</v>
      </c>
      <c r="B949" s="171" t="s">
        <v>369</v>
      </c>
      <c r="C949" s="248">
        <v>50000</v>
      </c>
      <c r="D949" s="102"/>
      <c r="E949" s="217"/>
    </row>
    <row r="950" spans="1:5" x14ac:dyDescent="0.2">
      <c r="A950" s="66">
        <v>0</v>
      </c>
      <c r="B950" s="307" t="s">
        <v>369</v>
      </c>
      <c r="C950" s="248">
        <v>30000</v>
      </c>
      <c r="D950" s="102"/>
      <c r="E950" s="217"/>
    </row>
    <row r="951" spans="1:5" x14ac:dyDescent="0.2">
      <c r="A951" s="66">
        <v>0</v>
      </c>
      <c r="B951" s="171" t="s">
        <v>147</v>
      </c>
      <c r="C951" s="248">
        <v>10000</v>
      </c>
      <c r="D951" s="102"/>
      <c r="E951" s="217"/>
    </row>
    <row r="952" spans="1:5" x14ac:dyDescent="0.2">
      <c r="A952" s="66">
        <v>0</v>
      </c>
      <c r="B952" s="171" t="s">
        <v>370</v>
      </c>
      <c r="C952" s="248">
        <v>17000</v>
      </c>
      <c r="D952" s="102"/>
      <c r="E952" s="217"/>
    </row>
    <row r="953" spans="1:5" x14ac:dyDescent="0.2">
      <c r="A953" s="66">
        <v>0</v>
      </c>
      <c r="B953" s="307" t="s">
        <v>370</v>
      </c>
      <c r="C953" s="248">
        <v>26000</v>
      </c>
      <c r="D953" s="102"/>
      <c r="E953" s="217"/>
    </row>
    <row r="954" spans="1:5" x14ac:dyDescent="0.2">
      <c r="A954" s="66">
        <v>0</v>
      </c>
      <c r="B954" s="171" t="s">
        <v>371</v>
      </c>
      <c r="C954" s="248">
        <v>10000</v>
      </c>
      <c r="D954" s="102"/>
      <c r="E954" s="217"/>
    </row>
    <row r="955" spans="1:5" x14ac:dyDescent="0.2">
      <c r="A955" s="66">
        <v>0</v>
      </c>
      <c r="B955" s="307" t="s">
        <v>371</v>
      </c>
      <c r="C955" s="248">
        <v>18000</v>
      </c>
      <c r="D955" s="102"/>
      <c r="E955" s="217"/>
    </row>
    <row r="956" spans="1:5" x14ac:dyDescent="0.2">
      <c r="A956" s="66">
        <v>0</v>
      </c>
      <c r="B956" s="307" t="s">
        <v>372</v>
      </c>
      <c r="C956" s="248">
        <v>52000</v>
      </c>
      <c r="D956" s="102"/>
      <c r="E956" s="217"/>
    </row>
    <row r="957" spans="1:5" x14ac:dyDescent="0.2">
      <c r="A957" s="66">
        <v>0</v>
      </c>
      <c r="B957" s="171" t="s">
        <v>148</v>
      </c>
      <c r="C957" s="248">
        <v>13000</v>
      </c>
      <c r="D957" s="102"/>
      <c r="E957" s="217"/>
    </row>
    <row r="958" spans="1:5" x14ac:dyDescent="0.2">
      <c r="A958" s="66">
        <v>0</v>
      </c>
      <c r="B958" s="307" t="s">
        <v>148</v>
      </c>
      <c r="C958" s="248">
        <v>23000</v>
      </c>
      <c r="D958" s="102"/>
      <c r="E958" s="217"/>
    </row>
    <row r="959" spans="1:5" x14ac:dyDescent="0.2">
      <c r="A959" s="66">
        <v>0</v>
      </c>
      <c r="B959" s="171" t="s">
        <v>29</v>
      </c>
      <c r="C959" s="248">
        <v>37000</v>
      </c>
      <c r="D959" s="102"/>
      <c r="E959" s="217"/>
    </row>
    <row r="960" spans="1:5" x14ac:dyDescent="0.2">
      <c r="A960" s="66">
        <v>0</v>
      </c>
      <c r="B960" s="307" t="s">
        <v>29</v>
      </c>
      <c r="C960" s="248">
        <v>19000</v>
      </c>
      <c r="D960" s="102"/>
      <c r="E960" s="217"/>
    </row>
    <row r="961" spans="1:5" x14ac:dyDescent="0.2">
      <c r="A961" s="66">
        <v>0</v>
      </c>
      <c r="B961" s="171" t="s">
        <v>149</v>
      </c>
      <c r="C961" s="248">
        <v>40000</v>
      </c>
      <c r="D961" s="102"/>
      <c r="E961" s="217"/>
    </row>
    <row r="962" spans="1:5" x14ac:dyDescent="0.2">
      <c r="A962" s="66">
        <v>0</v>
      </c>
      <c r="B962" s="307" t="s">
        <v>149</v>
      </c>
      <c r="C962" s="248">
        <v>7000</v>
      </c>
      <c r="D962" s="102"/>
      <c r="E962" s="217"/>
    </row>
    <row r="963" spans="1:5" x14ac:dyDescent="0.2">
      <c r="A963" s="66">
        <v>0</v>
      </c>
      <c r="B963" s="307" t="s">
        <v>149</v>
      </c>
      <c r="C963" s="248">
        <v>60000</v>
      </c>
      <c r="D963" s="102"/>
      <c r="E963" s="217"/>
    </row>
    <row r="964" spans="1:5" x14ac:dyDescent="0.2">
      <c r="A964" s="66">
        <v>0</v>
      </c>
      <c r="B964" s="171" t="s">
        <v>373</v>
      </c>
      <c r="C964" s="248">
        <v>18000</v>
      </c>
      <c r="D964" s="102"/>
      <c r="E964" s="217"/>
    </row>
    <row r="965" spans="1:5" x14ac:dyDescent="0.2">
      <c r="A965" s="66">
        <v>0</v>
      </c>
      <c r="B965" s="171" t="s">
        <v>374</v>
      </c>
      <c r="C965" s="248">
        <v>120000</v>
      </c>
      <c r="D965" s="102"/>
      <c r="E965" s="217"/>
    </row>
    <row r="966" spans="1:5" x14ac:dyDescent="0.2">
      <c r="A966" s="66">
        <v>0</v>
      </c>
      <c r="B966" s="307" t="s">
        <v>374</v>
      </c>
      <c r="C966" s="248">
        <v>30000</v>
      </c>
      <c r="D966" s="102"/>
      <c r="E966" s="217"/>
    </row>
    <row r="967" spans="1:5" x14ac:dyDescent="0.2">
      <c r="A967" s="66">
        <v>0</v>
      </c>
      <c r="B967" s="171" t="s">
        <v>375</v>
      </c>
      <c r="C967" s="248">
        <v>100000</v>
      </c>
      <c r="D967" s="102"/>
      <c r="E967" s="217"/>
    </row>
    <row r="968" spans="1:5" x14ac:dyDescent="0.2">
      <c r="A968" s="66">
        <v>0</v>
      </c>
      <c r="B968" s="307" t="s">
        <v>375</v>
      </c>
      <c r="C968" s="248">
        <v>6000</v>
      </c>
      <c r="D968" s="102"/>
      <c r="E968" s="217"/>
    </row>
    <row r="969" spans="1:5" x14ac:dyDescent="0.2">
      <c r="A969" s="66">
        <v>0</v>
      </c>
      <c r="B969" s="171" t="s">
        <v>57</v>
      </c>
      <c r="C969" s="248">
        <v>10000</v>
      </c>
      <c r="D969" s="102"/>
      <c r="E969" s="217"/>
    </row>
    <row r="970" spans="1:5" x14ac:dyDescent="0.2">
      <c r="A970" s="66">
        <v>0</v>
      </c>
      <c r="B970" s="307" t="s">
        <v>57</v>
      </c>
      <c r="C970" s="248">
        <v>9000</v>
      </c>
      <c r="D970" s="102"/>
      <c r="E970" s="217"/>
    </row>
    <row r="971" spans="1:5" x14ac:dyDescent="0.2">
      <c r="A971" s="66">
        <v>0</v>
      </c>
      <c r="B971" s="307" t="s">
        <v>100</v>
      </c>
      <c r="C971" s="248">
        <v>11000</v>
      </c>
      <c r="D971" s="102"/>
      <c r="E971" s="217"/>
    </row>
    <row r="972" spans="1:5" x14ac:dyDescent="0.2">
      <c r="A972" s="66">
        <v>0</v>
      </c>
      <c r="B972" s="171" t="s">
        <v>376</v>
      </c>
      <c r="C972" s="248">
        <v>17000</v>
      </c>
      <c r="D972" s="103"/>
      <c r="E972" s="501"/>
    </row>
    <row r="973" spans="1:5" x14ac:dyDescent="0.2">
      <c r="A973" s="66">
        <v>0</v>
      </c>
      <c r="B973" s="308" t="s">
        <v>96</v>
      </c>
      <c r="C973" s="248">
        <v>23000</v>
      </c>
      <c r="D973" s="102"/>
      <c r="E973" s="217"/>
    </row>
    <row r="974" spans="1:5" x14ac:dyDescent="0.2">
      <c r="A974" s="66">
        <v>0</v>
      </c>
      <c r="B974" s="171" t="s">
        <v>83</v>
      </c>
      <c r="C974" s="248">
        <v>60000</v>
      </c>
      <c r="D974" s="102"/>
      <c r="E974" s="217"/>
    </row>
    <row r="975" spans="1:5" x14ac:dyDescent="0.2">
      <c r="A975" s="66">
        <v>0</v>
      </c>
      <c r="B975" s="307" t="s">
        <v>83</v>
      </c>
      <c r="C975" s="248">
        <v>15000</v>
      </c>
      <c r="D975" s="102"/>
      <c r="E975" s="217"/>
    </row>
    <row r="976" spans="1:5" x14ac:dyDescent="0.2">
      <c r="A976" s="66">
        <v>0</v>
      </c>
      <c r="B976" s="171" t="s">
        <v>377</v>
      </c>
      <c r="C976" s="248">
        <v>10000</v>
      </c>
      <c r="D976" s="102"/>
      <c r="E976" s="217"/>
    </row>
    <row r="977" spans="1:5" x14ac:dyDescent="0.2">
      <c r="A977" s="66">
        <v>0</v>
      </c>
      <c r="B977" s="307" t="s">
        <v>377</v>
      </c>
      <c r="C977" s="248">
        <v>15000</v>
      </c>
      <c r="D977" s="102"/>
      <c r="E977" s="217"/>
    </row>
    <row r="978" spans="1:5" x14ac:dyDescent="0.2">
      <c r="A978" s="66">
        <v>0</v>
      </c>
      <c r="B978" s="307" t="s">
        <v>378</v>
      </c>
      <c r="C978" s="248">
        <v>21000</v>
      </c>
      <c r="D978" s="102"/>
      <c r="E978" s="217"/>
    </row>
    <row r="979" spans="1:5" x14ac:dyDescent="0.2">
      <c r="A979" s="66">
        <v>0</v>
      </c>
      <c r="B979" s="171" t="s">
        <v>121</v>
      </c>
      <c r="C979" s="248">
        <v>50000</v>
      </c>
      <c r="D979" s="102"/>
      <c r="E979" s="217"/>
    </row>
    <row r="980" spans="1:5" x14ac:dyDescent="0.2">
      <c r="A980" s="66">
        <v>0</v>
      </c>
      <c r="B980" s="307" t="s">
        <v>121</v>
      </c>
      <c r="C980" s="248">
        <v>50000</v>
      </c>
      <c r="D980" s="102"/>
      <c r="E980" s="217"/>
    </row>
    <row r="981" spans="1:5" x14ac:dyDescent="0.2">
      <c r="A981" s="66">
        <v>0</v>
      </c>
      <c r="B981" s="171" t="s">
        <v>150</v>
      </c>
      <c r="C981" s="248">
        <v>10000</v>
      </c>
      <c r="D981" s="102"/>
      <c r="E981" s="217"/>
    </row>
    <row r="982" spans="1:5" x14ac:dyDescent="0.2">
      <c r="A982" s="66">
        <v>0</v>
      </c>
      <c r="B982" s="171" t="s">
        <v>77</v>
      </c>
      <c r="C982" s="248">
        <v>200000</v>
      </c>
      <c r="D982" s="102"/>
      <c r="E982" s="217"/>
    </row>
    <row r="983" spans="1:5" x14ac:dyDescent="0.2">
      <c r="A983" s="66">
        <v>0</v>
      </c>
      <c r="B983" s="171" t="s">
        <v>108</v>
      </c>
      <c r="C983" s="248">
        <v>120000</v>
      </c>
      <c r="D983" s="102"/>
      <c r="E983" s="217"/>
    </row>
    <row r="984" spans="1:5" x14ac:dyDescent="0.2">
      <c r="A984" s="66">
        <v>0</v>
      </c>
      <c r="B984" s="308" t="s">
        <v>108</v>
      </c>
      <c r="C984" s="248">
        <v>30000</v>
      </c>
      <c r="D984" s="102"/>
      <c r="E984" s="217"/>
    </row>
    <row r="985" spans="1:5" x14ac:dyDescent="0.2">
      <c r="A985" s="66">
        <v>0</v>
      </c>
      <c r="B985" s="171" t="s">
        <v>379</v>
      </c>
      <c r="C985" s="248">
        <v>10000</v>
      </c>
      <c r="D985" s="102"/>
      <c r="E985" s="217"/>
    </row>
    <row r="986" spans="1:5" x14ac:dyDescent="0.2">
      <c r="A986" s="66">
        <v>0</v>
      </c>
      <c r="B986" s="171" t="s">
        <v>113</v>
      </c>
      <c r="C986" s="248">
        <v>35000</v>
      </c>
      <c r="D986" s="102"/>
      <c r="E986" s="217"/>
    </row>
    <row r="987" spans="1:5" x14ac:dyDescent="0.2">
      <c r="A987" s="66">
        <v>0</v>
      </c>
      <c r="B987" s="307" t="s">
        <v>113</v>
      </c>
      <c r="C987" s="248">
        <v>62000</v>
      </c>
      <c r="D987" s="102"/>
      <c r="E987" s="217"/>
    </row>
    <row r="988" spans="1:5" x14ac:dyDescent="0.2">
      <c r="A988" s="66">
        <v>0</v>
      </c>
      <c r="B988" s="307" t="s">
        <v>113</v>
      </c>
      <c r="C988" s="248">
        <v>10000</v>
      </c>
      <c r="D988" s="102"/>
      <c r="E988" s="217"/>
    </row>
    <row r="989" spans="1:5" x14ac:dyDescent="0.2">
      <c r="A989" s="66">
        <v>0</v>
      </c>
      <c r="B989" s="171" t="s">
        <v>380</v>
      </c>
      <c r="C989" s="248">
        <v>12000</v>
      </c>
      <c r="D989" s="102"/>
      <c r="E989" s="217"/>
    </row>
    <row r="990" spans="1:5" x14ac:dyDescent="0.2">
      <c r="A990" s="66">
        <v>0</v>
      </c>
      <c r="B990" s="307" t="s">
        <v>381</v>
      </c>
      <c r="C990" s="248">
        <v>4000</v>
      </c>
      <c r="D990" s="102"/>
      <c r="E990" s="217"/>
    </row>
    <row r="991" spans="1:5" x14ac:dyDescent="0.2">
      <c r="A991" s="66">
        <v>0</v>
      </c>
      <c r="B991" s="171" t="s">
        <v>151</v>
      </c>
      <c r="C991" s="248">
        <v>10000</v>
      </c>
      <c r="D991" s="102"/>
      <c r="E991" s="217"/>
    </row>
    <row r="992" spans="1:5" x14ac:dyDescent="0.2">
      <c r="A992" s="66">
        <v>0</v>
      </c>
      <c r="B992" s="307" t="s">
        <v>151</v>
      </c>
      <c r="C992" s="248">
        <v>15000</v>
      </c>
      <c r="D992" s="102"/>
      <c r="E992" s="217"/>
    </row>
    <row r="993" spans="1:5" x14ac:dyDescent="0.2">
      <c r="A993" s="66">
        <v>0</v>
      </c>
      <c r="B993" s="308" t="s">
        <v>382</v>
      </c>
      <c r="C993" s="248">
        <v>14000</v>
      </c>
      <c r="D993" s="102"/>
      <c r="E993" s="496"/>
    </row>
    <row r="994" spans="1:5" x14ac:dyDescent="0.2">
      <c r="A994" s="66">
        <v>0</v>
      </c>
      <c r="B994" s="171" t="s">
        <v>30</v>
      </c>
      <c r="C994" s="248">
        <v>18500</v>
      </c>
      <c r="D994" s="102"/>
      <c r="E994" s="217"/>
    </row>
    <row r="995" spans="1:5" x14ac:dyDescent="0.2">
      <c r="A995" s="66">
        <v>0</v>
      </c>
      <c r="B995" s="171" t="s">
        <v>152</v>
      </c>
      <c r="C995" s="248">
        <v>75000</v>
      </c>
      <c r="D995" s="102"/>
      <c r="E995" s="217"/>
    </row>
    <row r="996" spans="1:5" x14ac:dyDescent="0.2">
      <c r="A996" s="66">
        <v>0</v>
      </c>
      <c r="B996" s="307" t="s">
        <v>152</v>
      </c>
      <c r="C996" s="248">
        <v>20000</v>
      </c>
      <c r="D996" s="102"/>
      <c r="E996" s="217"/>
    </row>
    <row r="997" spans="1:5" x14ac:dyDescent="0.2">
      <c r="A997" s="66">
        <v>0</v>
      </c>
      <c r="B997" s="171" t="s">
        <v>383</v>
      </c>
      <c r="C997" s="248">
        <v>120000</v>
      </c>
      <c r="D997" s="102"/>
      <c r="E997" s="217"/>
    </row>
    <row r="998" spans="1:5" x14ac:dyDescent="0.2">
      <c r="A998" s="66">
        <v>0</v>
      </c>
      <c r="B998" s="171" t="s">
        <v>384</v>
      </c>
      <c r="C998" s="248">
        <v>120000</v>
      </c>
      <c r="D998" s="102"/>
      <c r="E998" s="217"/>
    </row>
    <row r="999" spans="1:5" x14ac:dyDescent="0.2">
      <c r="A999" s="66">
        <v>0</v>
      </c>
      <c r="B999" s="171" t="s">
        <v>385</v>
      </c>
      <c r="C999" s="248">
        <v>14500</v>
      </c>
      <c r="D999" s="102"/>
      <c r="E999" s="217"/>
    </row>
    <row r="1000" spans="1:5" x14ac:dyDescent="0.2">
      <c r="A1000" s="66">
        <v>0</v>
      </c>
      <c r="B1000" s="307" t="s">
        <v>385</v>
      </c>
      <c r="C1000" s="248">
        <v>9000</v>
      </c>
      <c r="D1000" s="102"/>
      <c r="E1000" s="217"/>
    </row>
    <row r="1001" spans="1:5" x14ac:dyDescent="0.2">
      <c r="A1001" s="66">
        <v>0</v>
      </c>
      <c r="B1001" s="307" t="s">
        <v>31</v>
      </c>
      <c r="C1001" s="248">
        <v>16000</v>
      </c>
      <c r="D1001" s="102"/>
      <c r="E1001" s="217"/>
    </row>
    <row r="1002" spans="1:5" x14ac:dyDescent="0.2">
      <c r="A1002" s="66">
        <v>0</v>
      </c>
      <c r="B1002" s="171" t="s">
        <v>386</v>
      </c>
      <c r="C1002" s="248">
        <v>10000</v>
      </c>
      <c r="D1002" s="102"/>
      <c r="E1002" s="217"/>
    </row>
    <row r="1003" spans="1:5" x14ac:dyDescent="0.2">
      <c r="A1003" s="66">
        <v>0</v>
      </c>
      <c r="B1003" s="307" t="s">
        <v>386</v>
      </c>
      <c r="C1003" s="248">
        <v>9000</v>
      </c>
      <c r="D1003" s="102"/>
      <c r="E1003" s="217"/>
    </row>
    <row r="1004" spans="1:5" x14ac:dyDescent="0.2">
      <c r="A1004" s="66">
        <v>0</v>
      </c>
      <c r="B1004" s="171" t="s">
        <v>387</v>
      </c>
      <c r="C1004" s="248">
        <v>24500</v>
      </c>
      <c r="D1004" s="102"/>
      <c r="E1004" s="217"/>
    </row>
    <row r="1005" spans="1:5" x14ac:dyDescent="0.2">
      <c r="A1005" s="100">
        <v>0</v>
      </c>
      <c r="B1005" s="307" t="s">
        <v>387</v>
      </c>
      <c r="C1005" s="248">
        <v>47000</v>
      </c>
      <c r="D1005" s="102"/>
      <c r="E1005" s="217"/>
    </row>
    <row r="1006" spans="1:5" ht="13.5" thickBot="1" x14ac:dyDescent="0.25">
      <c r="A1006" s="211">
        <v>0</v>
      </c>
      <c r="B1006" s="310" t="s">
        <v>153</v>
      </c>
      <c r="C1006" s="251">
        <v>8000</v>
      </c>
      <c r="D1006" s="102"/>
      <c r="E1006" s="496"/>
    </row>
    <row r="1007" spans="1:5" ht="13.5" thickTop="1" x14ac:dyDescent="0.2">
      <c r="A1007" s="104">
        <v>0</v>
      </c>
      <c r="B1007" s="308" t="s">
        <v>154</v>
      </c>
      <c r="C1007" s="248">
        <v>30000</v>
      </c>
      <c r="D1007" s="102"/>
      <c r="E1007" s="217"/>
    </row>
    <row r="1008" spans="1:5" x14ac:dyDescent="0.2">
      <c r="A1008" s="84">
        <v>0</v>
      </c>
      <c r="B1008" s="171" t="s">
        <v>97</v>
      </c>
      <c r="C1008" s="248">
        <v>42000</v>
      </c>
      <c r="D1008" s="102"/>
      <c r="E1008" s="496"/>
    </row>
    <row r="1009" spans="1:5" x14ac:dyDescent="0.2">
      <c r="A1009" s="84"/>
      <c r="B1009" s="171" t="s">
        <v>388</v>
      </c>
      <c r="C1009" s="248">
        <v>26370.5</v>
      </c>
      <c r="D1009" s="102"/>
      <c r="E1009" s="496"/>
    </row>
    <row r="1010" spans="1:5" x14ac:dyDescent="0.2">
      <c r="A1010" s="84"/>
      <c r="B1010" s="171" t="s">
        <v>20</v>
      </c>
      <c r="C1010" s="248">
        <v>11000</v>
      </c>
      <c r="D1010" s="102"/>
      <c r="E1010" s="496"/>
    </row>
    <row r="1011" spans="1:5" x14ac:dyDescent="0.2">
      <c r="A1011" s="84"/>
      <c r="B1011" s="171" t="s">
        <v>389</v>
      </c>
      <c r="C1011" s="248">
        <v>30000</v>
      </c>
      <c r="D1011" s="102"/>
      <c r="E1011" s="496"/>
    </row>
    <row r="1012" spans="1:5" x14ac:dyDescent="0.2">
      <c r="A1012" s="84"/>
      <c r="B1012" s="307" t="s">
        <v>389</v>
      </c>
      <c r="C1012" s="248">
        <v>10000</v>
      </c>
      <c r="D1012" s="102"/>
      <c r="E1012" s="496"/>
    </row>
    <row r="1013" spans="1:5" x14ac:dyDescent="0.2">
      <c r="A1013" s="84"/>
      <c r="B1013" s="307" t="s">
        <v>390</v>
      </c>
      <c r="C1013" s="248">
        <v>20000</v>
      </c>
      <c r="D1013" s="102"/>
      <c r="E1013" s="496"/>
    </row>
    <row r="1014" spans="1:5" ht="13.5" thickBot="1" x14ac:dyDescent="0.25">
      <c r="A1014" s="84"/>
      <c r="B1014" s="309" t="s">
        <v>391</v>
      </c>
      <c r="C1014" s="250">
        <v>31000</v>
      </c>
      <c r="D1014" s="102"/>
      <c r="E1014" s="218"/>
    </row>
    <row r="1015" spans="1:5" ht="17.25" thickTop="1" thickBot="1" x14ac:dyDescent="0.3">
      <c r="A1015" s="95"/>
      <c r="B1015" s="1"/>
      <c r="C1015" s="56"/>
      <c r="D1015" s="57"/>
      <c r="E1015" s="495" t="s">
        <v>34</v>
      </c>
    </row>
    <row r="1016" spans="1:5" ht="17.25" thickTop="1" thickBot="1" x14ac:dyDescent="0.3">
      <c r="A1016" s="96"/>
      <c r="B1016" s="59" t="s">
        <v>36</v>
      </c>
      <c r="C1016" s="60" t="s">
        <v>37</v>
      </c>
      <c r="D1016" s="9"/>
      <c r="E1016" s="223" t="s">
        <v>214</v>
      </c>
    </row>
    <row r="1017" spans="1:5" ht="13.5" thickTop="1" x14ac:dyDescent="0.2">
      <c r="A1017" s="84"/>
      <c r="B1017" s="171" t="s">
        <v>12</v>
      </c>
      <c r="C1017" s="248">
        <v>27000</v>
      </c>
      <c r="D1017" s="102"/>
      <c r="E1017" s="496"/>
    </row>
    <row r="1018" spans="1:5" x14ac:dyDescent="0.2">
      <c r="A1018" s="84"/>
      <c r="B1018" s="307" t="s">
        <v>12</v>
      </c>
      <c r="C1018" s="248">
        <v>79000</v>
      </c>
      <c r="D1018" s="102"/>
      <c r="E1018" s="496"/>
    </row>
    <row r="1019" spans="1:5" x14ac:dyDescent="0.2">
      <c r="A1019" s="84"/>
      <c r="B1019" s="307" t="s">
        <v>12</v>
      </c>
      <c r="C1019" s="248">
        <v>21000</v>
      </c>
      <c r="D1019" s="102"/>
      <c r="E1019" s="496"/>
    </row>
    <row r="1020" spans="1:5" x14ac:dyDescent="0.2">
      <c r="A1020" s="84"/>
      <c r="B1020" s="171" t="s">
        <v>51</v>
      </c>
      <c r="C1020" s="248">
        <v>12000</v>
      </c>
      <c r="D1020" s="102"/>
      <c r="E1020" s="496"/>
    </row>
    <row r="1021" spans="1:5" x14ac:dyDescent="0.2">
      <c r="A1021" s="84"/>
      <c r="B1021" s="307" t="s">
        <v>51</v>
      </c>
      <c r="C1021" s="248">
        <v>40000</v>
      </c>
      <c r="D1021" s="102"/>
      <c r="E1021" s="496"/>
    </row>
    <row r="1022" spans="1:5" x14ac:dyDescent="0.2">
      <c r="A1022" s="84"/>
      <c r="B1022" s="171" t="s">
        <v>392</v>
      </c>
      <c r="C1022" s="248">
        <v>13000</v>
      </c>
      <c r="D1022" s="102"/>
      <c r="E1022" s="496"/>
    </row>
    <row r="1023" spans="1:5" x14ac:dyDescent="0.2">
      <c r="A1023" s="84"/>
      <c r="B1023" s="308" t="s">
        <v>392</v>
      </c>
      <c r="C1023" s="248">
        <v>8000</v>
      </c>
      <c r="D1023" s="102"/>
      <c r="E1023" s="496"/>
    </row>
    <row r="1024" spans="1:5" x14ac:dyDescent="0.2">
      <c r="A1024" s="84"/>
      <c r="B1024" s="307" t="s">
        <v>70</v>
      </c>
      <c r="C1024" s="248">
        <v>28000</v>
      </c>
      <c r="D1024" s="102"/>
      <c r="E1024" s="496"/>
    </row>
    <row r="1025" spans="1:5" x14ac:dyDescent="0.2">
      <c r="A1025" s="84"/>
      <c r="B1025" s="171" t="s">
        <v>24</v>
      </c>
      <c r="C1025" s="248">
        <v>22000</v>
      </c>
      <c r="D1025" s="102"/>
      <c r="E1025" s="496"/>
    </row>
    <row r="1026" spans="1:5" x14ac:dyDescent="0.2">
      <c r="A1026" s="84"/>
      <c r="B1026" s="307" t="s">
        <v>393</v>
      </c>
      <c r="C1026" s="248">
        <v>13000</v>
      </c>
      <c r="D1026" s="102"/>
      <c r="E1026" s="496"/>
    </row>
    <row r="1027" spans="1:5" x14ac:dyDescent="0.2">
      <c r="A1027" s="84"/>
      <c r="B1027" s="171" t="s">
        <v>58</v>
      </c>
      <c r="C1027" s="248">
        <v>10000</v>
      </c>
      <c r="D1027" s="102"/>
      <c r="E1027" s="496"/>
    </row>
    <row r="1028" spans="1:5" x14ac:dyDescent="0.2">
      <c r="A1028" s="84"/>
      <c r="B1028" s="308" t="s">
        <v>394</v>
      </c>
      <c r="C1028" s="248">
        <v>100000</v>
      </c>
      <c r="D1028" s="102"/>
      <c r="E1028" s="217"/>
    </row>
    <row r="1029" spans="1:5" x14ac:dyDescent="0.2">
      <c r="A1029" s="84"/>
      <c r="B1029" s="171" t="s">
        <v>395</v>
      </c>
      <c r="C1029" s="248">
        <v>15000</v>
      </c>
      <c r="D1029" s="102"/>
      <c r="E1029" s="496"/>
    </row>
    <row r="1030" spans="1:5" x14ac:dyDescent="0.2">
      <c r="A1030" s="84"/>
      <c r="B1030" s="307" t="s">
        <v>395</v>
      </c>
      <c r="C1030" s="248">
        <v>5000</v>
      </c>
      <c r="D1030" s="102"/>
      <c r="E1030" s="496"/>
    </row>
    <row r="1031" spans="1:5" x14ac:dyDescent="0.2">
      <c r="A1031" s="84"/>
      <c r="B1031" s="171" t="s">
        <v>93</v>
      </c>
      <c r="C1031" s="248">
        <v>65000</v>
      </c>
      <c r="D1031" s="102"/>
      <c r="E1031" s="496"/>
    </row>
    <row r="1032" spans="1:5" x14ac:dyDescent="0.2">
      <c r="A1032" s="84"/>
      <c r="B1032" s="307" t="s">
        <v>93</v>
      </c>
      <c r="C1032" s="248">
        <v>75000</v>
      </c>
      <c r="D1032" s="102"/>
      <c r="E1032" s="496"/>
    </row>
    <row r="1033" spans="1:5" x14ac:dyDescent="0.2">
      <c r="A1033" s="84"/>
      <c r="B1033" s="307" t="s">
        <v>396</v>
      </c>
      <c r="C1033" s="248">
        <v>40000</v>
      </c>
      <c r="D1033" s="102"/>
      <c r="E1033" s="496"/>
    </row>
    <row r="1034" spans="1:5" x14ac:dyDescent="0.2">
      <c r="A1034" s="84"/>
      <c r="B1034" s="171" t="s">
        <v>155</v>
      </c>
      <c r="C1034" s="248">
        <v>35000</v>
      </c>
      <c r="D1034" s="102"/>
      <c r="E1034" s="496"/>
    </row>
    <row r="1035" spans="1:5" x14ac:dyDescent="0.2">
      <c r="A1035" s="84"/>
      <c r="B1035" s="308" t="s">
        <v>155</v>
      </c>
      <c r="C1035" s="248">
        <v>10000</v>
      </c>
      <c r="D1035" s="102"/>
      <c r="E1035" s="496"/>
    </row>
    <row r="1036" spans="1:5" x14ac:dyDescent="0.2">
      <c r="A1036" s="84"/>
      <c r="B1036" s="171" t="s">
        <v>59</v>
      </c>
      <c r="C1036" s="248">
        <v>30000</v>
      </c>
      <c r="D1036" s="102"/>
      <c r="E1036" s="496"/>
    </row>
    <row r="1037" spans="1:5" x14ac:dyDescent="0.2">
      <c r="A1037" s="84"/>
      <c r="B1037" s="307" t="s">
        <v>59</v>
      </c>
      <c r="C1037" s="248">
        <v>122000</v>
      </c>
      <c r="D1037" s="102"/>
      <c r="E1037" s="496"/>
    </row>
    <row r="1038" spans="1:5" x14ac:dyDescent="0.2">
      <c r="A1038" s="84"/>
      <c r="B1038" s="307" t="s">
        <v>397</v>
      </c>
      <c r="C1038" s="175">
        <v>16000</v>
      </c>
      <c r="D1038" s="102"/>
      <c r="E1038" s="496"/>
    </row>
    <row r="1039" spans="1:5" x14ac:dyDescent="0.2">
      <c r="A1039" s="84"/>
      <c r="B1039" s="171" t="s">
        <v>398</v>
      </c>
      <c r="C1039" s="248">
        <v>120000</v>
      </c>
      <c r="D1039" s="102"/>
      <c r="E1039" s="496"/>
    </row>
    <row r="1040" spans="1:5" x14ac:dyDescent="0.2">
      <c r="A1040" s="84"/>
      <c r="B1040" s="307" t="s">
        <v>398</v>
      </c>
      <c r="C1040" s="248">
        <v>11000</v>
      </c>
      <c r="D1040" s="102"/>
      <c r="E1040" s="496"/>
    </row>
    <row r="1041" spans="1:8" x14ac:dyDescent="0.2">
      <c r="A1041" s="84"/>
      <c r="B1041" s="307" t="s">
        <v>399</v>
      </c>
      <c r="C1041" s="248">
        <v>9000</v>
      </c>
      <c r="D1041" s="102"/>
      <c r="E1041" s="496"/>
    </row>
    <row r="1042" spans="1:8" x14ac:dyDescent="0.2">
      <c r="A1042" s="84"/>
      <c r="B1042" s="171" t="s">
        <v>400</v>
      </c>
      <c r="C1042" s="248">
        <v>10000</v>
      </c>
      <c r="D1042" s="102"/>
      <c r="E1042" s="496"/>
    </row>
    <row r="1043" spans="1:8" x14ac:dyDescent="0.2">
      <c r="A1043" s="84"/>
      <c r="B1043" s="307" t="s">
        <v>400</v>
      </c>
      <c r="C1043" s="248">
        <v>12000</v>
      </c>
      <c r="D1043" s="102"/>
      <c r="E1043" s="496"/>
    </row>
    <row r="1044" spans="1:8" x14ac:dyDescent="0.2">
      <c r="A1044" s="84"/>
      <c r="B1044" s="171" t="s">
        <v>401</v>
      </c>
      <c r="C1044" s="248">
        <v>10000</v>
      </c>
      <c r="D1044" s="102"/>
      <c r="E1044" s="496"/>
    </row>
    <row r="1045" spans="1:8" x14ac:dyDescent="0.2">
      <c r="A1045" s="84"/>
      <c r="B1045" s="171" t="s">
        <v>402</v>
      </c>
      <c r="C1045" s="248">
        <v>15000</v>
      </c>
      <c r="D1045" s="102"/>
      <c r="E1045" s="496"/>
    </row>
    <row r="1046" spans="1:8" x14ac:dyDescent="0.2">
      <c r="A1046" s="84"/>
      <c r="B1046" s="171" t="s">
        <v>60</v>
      </c>
      <c r="C1046" s="248">
        <v>10500</v>
      </c>
      <c r="D1046" s="102"/>
      <c r="E1046" s="496"/>
    </row>
    <row r="1047" spans="1:8" x14ac:dyDescent="0.2">
      <c r="A1047" s="84"/>
      <c r="B1047" s="308" t="s">
        <v>403</v>
      </c>
      <c r="C1047" s="248">
        <v>25000</v>
      </c>
      <c r="D1047" s="102"/>
      <c r="E1047" s="496"/>
    </row>
    <row r="1048" spans="1:8" x14ac:dyDescent="0.2">
      <c r="A1048" s="84"/>
      <c r="B1048" s="171" t="s">
        <v>71</v>
      </c>
      <c r="C1048" s="248">
        <v>10000</v>
      </c>
      <c r="D1048" s="102"/>
      <c r="E1048" s="496"/>
    </row>
    <row r="1049" spans="1:8" x14ac:dyDescent="0.2">
      <c r="A1049" s="84"/>
      <c r="B1049" s="307" t="s">
        <v>71</v>
      </c>
      <c r="C1049" s="248">
        <v>20000</v>
      </c>
      <c r="D1049" s="102"/>
      <c r="E1049" s="496"/>
    </row>
    <row r="1050" spans="1:8" x14ac:dyDescent="0.2">
      <c r="A1050" s="84"/>
      <c r="B1050" s="308" t="s">
        <v>32</v>
      </c>
      <c r="C1050" s="248">
        <v>9000</v>
      </c>
      <c r="D1050" s="102"/>
      <c r="E1050" s="496"/>
    </row>
    <row r="1051" spans="1:8" x14ac:dyDescent="0.2">
      <c r="A1051" s="84"/>
      <c r="B1051" s="308" t="s">
        <v>78</v>
      </c>
      <c r="C1051" s="249">
        <v>28000</v>
      </c>
      <c r="D1051" s="102"/>
      <c r="E1051" s="496"/>
    </row>
    <row r="1052" spans="1:8" x14ac:dyDescent="0.2">
      <c r="A1052" s="84"/>
      <c r="B1052" s="307" t="s">
        <v>404</v>
      </c>
      <c r="C1052" s="248">
        <v>2000</v>
      </c>
      <c r="D1052" s="102"/>
      <c r="E1052" s="496"/>
    </row>
    <row r="1053" spans="1:8" x14ac:dyDescent="0.2">
      <c r="A1053" s="84"/>
      <c r="B1053" s="171" t="s">
        <v>92</v>
      </c>
      <c r="C1053" s="248">
        <v>33000</v>
      </c>
      <c r="D1053" s="102"/>
      <c r="E1053" s="496"/>
      <c r="F1053" s="87"/>
      <c r="G1053" s="131"/>
      <c r="H1053" s="135"/>
    </row>
    <row r="1054" spans="1:8" x14ac:dyDescent="0.2">
      <c r="A1054" s="82"/>
      <c r="B1054" s="171" t="s">
        <v>92</v>
      </c>
      <c r="C1054" s="248">
        <v>40000</v>
      </c>
      <c r="D1054" s="102"/>
      <c r="E1054" s="217"/>
      <c r="F1054" s="87"/>
      <c r="G1054" s="131"/>
      <c r="H1054" s="135"/>
    </row>
    <row r="1055" spans="1:8" x14ac:dyDescent="0.2">
      <c r="A1055" s="82"/>
      <c r="B1055" s="171" t="s">
        <v>405</v>
      </c>
      <c r="C1055" s="248">
        <v>34000</v>
      </c>
      <c r="D1055" s="102"/>
      <c r="E1055" s="217"/>
      <c r="F1055" s="87"/>
      <c r="G1055" s="131"/>
      <c r="H1055" s="135"/>
    </row>
    <row r="1056" spans="1:8" x14ac:dyDescent="0.2">
      <c r="A1056" s="82"/>
      <c r="B1056" s="307" t="s">
        <v>406</v>
      </c>
      <c r="C1056" s="248">
        <v>18000</v>
      </c>
      <c r="D1056" s="102"/>
      <c r="E1056" s="217"/>
      <c r="F1056" s="87"/>
      <c r="G1056" s="131"/>
      <c r="H1056" s="135"/>
    </row>
    <row r="1057" spans="1:8" x14ac:dyDescent="0.2">
      <c r="A1057" s="82"/>
      <c r="B1057" s="171" t="s">
        <v>109</v>
      </c>
      <c r="C1057" s="248">
        <v>119000</v>
      </c>
      <c r="D1057" s="102"/>
      <c r="E1057" s="217"/>
      <c r="F1057" s="87"/>
      <c r="G1057" s="131"/>
      <c r="H1057" s="135"/>
    </row>
    <row r="1058" spans="1:8" x14ac:dyDescent="0.2">
      <c r="A1058" s="82"/>
      <c r="B1058" s="307" t="s">
        <v>407</v>
      </c>
      <c r="C1058" s="248">
        <v>25500</v>
      </c>
      <c r="D1058" s="102"/>
      <c r="E1058" s="217"/>
      <c r="F1058" s="87"/>
      <c r="G1058" s="131"/>
      <c r="H1058" s="135"/>
    </row>
    <row r="1059" spans="1:8" x14ac:dyDescent="0.2">
      <c r="A1059" s="82"/>
      <c r="B1059" s="307" t="s">
        <v>156</v>
      </c>
      <c r="C1059" s="248">
        <v>14000</v>
      </c>
      <c r="D1059" s="102"/>
      <c r="E1059" s="217"/>
      <c r="F1059" s="87"/>
      <c r="G1059" s="131"/>
      <c r="H1059" s="135"/>
    </row>
    <row r="1060" spans="1:8" x14ac:dyDescent="0.2">
      <c r="A1060" s="82"/>
      <c r="B1060" s="171" t="s">
        <v>79</v>
      </c>
      <c r="C1060" s="248">
        <v>10000</v>
      </c>
      <c r="D1060" s="102"/>
      <c r="E1060" s="217"/>
      <c r="F1060" s="87"/>
      <c r="G1060" s="131"/>
      <c r="H1060" s="135"/>
    </row>
    <row r="1061" spans="1:8" x14ac:dyDescent="0.2">
      <c r="A1061" s="82"/>
      <c r="B1061" s="307" t="s">
        <v>79</v>
      </c>
      <c r="C1061" s="248">
        <v>40000</v>
      </c>
      <c r="D1061" s="102"/>
      <c r="E1061" s="217"/>
      <c r="F1061" s="87"/>
      <c r="G1061" s="131"/>
      <c r="H1061" s="135"/>
    </row>
    <row r="1062" spans="1:8" x14ac:dyDescent="0.2">
      <c r="A1062" s="82"/>
      <c r="B1062" s="171" t="s">
        <v>408</v>
      </c>
      <c r="C1062" s="248">
        <v>11000</v>
      </c>
      <c r="D1062" s="102"/>
      <c r="E1062" s="217"/>
      <c r="F1062" s="87"/>
      <c r="G1062" s="131"/>
      <c r="H1062" s="135"/>
    </row>
    <row r="1063" spans="1:8" x14ac:dyDescent="0.2">
      <c r="A1063" s="82"/>
      <c r="B1063" s="307" t="s">
        <v>408</v>
      </c>
      <c r="C1063" s="248">
        <v>25000</v>
      </c>
      <c r="D1063" s="102"/>
      <c r="E1063" s="217"/>
      <c r="F1063" s="87"/>
      <c r="G1063" s="131"/>
      <c r="H1063" s="135"/>
    </row>
    <row r="1064" spans="1:8" x14ac:dyDescent="0.2">
      <c r="A1064" s="82"/>
      <c r="B1064" s="171" t="s">
        <v>157</v>
      </c>
      <c r="C1064" s="248">
        <v>10000</v>
      </c>
      <c r="D1064" s="102"/>
      <c r="E1064" s="217"/>
      <c r="F1064" s="87"/>
      <c r="G1064" s="131"/>
      <c r="H1064" s="135"/>
    </row>
    <row r="1065" spans="1:8" x14ac:dyDescent="0.2">
      <c r="A1065" s="82"/>
      <c r="B1065" s="307" t="s">
        <v>157</v>
      </c>
      <c r="C1065" s="248">
        <v>20000</v>
      </c>
      <c r="D1065" s="102"/>
      <c r="E1065" s="217"/>
      <c r="F1065" s="87"/>
      <c r="G1065" s="131"/>
      <c r="H1065" s="135"/>
    </row>
    <row r="1066" spans="1:8" x14ac:dyDescent="0.2">
      <c r="A1066" s="82"/>
      <c r="B1066" s="307" t="s">
        <v>409</v>
      </c>
      <c r="C1066" s="248">
        <v>40000</v>
      </c>
      <c r="D1066" s="102"/>
      <c r="E1066" s="217"/>
      <c r="F1066" s="87"/>
      <c r="G1066" s="131"/>
      <c r="H1066" s="135"/>
    </row>
    <row r="1067" spans="1:8" x14ac:dyDescent="0.2">
      <c r="A1067" s="82"/>
      <c r="B1067" s="171" t="s">
        <v>84</v>
      </c>
      <c r="C1067" s="248">
        <v>10000</v>
      </c>
      <c r="D1067" s="102"/>
      <c r="E1067" s="217"/>
      <c r="F1067" s="87"/>
      <c r="G1067" s="131"/>
      <c r="H1067" s="135"/>
    </row>
    <row r="1068" spans="1:8" x14ac:dyDescent="0.2">
      <c r="A1068" s="82"/>
      <c r="B1068" s="307" t="s">
        <v>84</v>
      </c>
      <c r="C1068" s="248">
        <v>15000</v>
      </c>
      <c r="D1068" s="102"/>
      <c r="E1068" s="217"/>
      <c r="F1068" s="87"/>
      <c r="G1068" s="131"/>
      <c r="H1068" s="135"/>
    </row>
    <row r="1069" spans="1:8" x14ac:dyDescent="0.2">
      <c r="A1069" s="82"/>
      <c r="B1069" s="171" t="s">
        <v>72</v>
      </c>
      <c r="C1069" s="248">
        <v>50000</v>
      </c>
      <c r="D1069" s="102"/>
      <c r="E1069" s="217"/>
      <c r="F1069" s="87"/>
      <c r="G1069" s="131"/>
      <c r="H1069" s="135"/>
    </row>
    <row r="1070" spans="1:8" x14ac:dyDescent="0.2">
      <c r="A1070" s="82"/>
      <c r="B1070" s="171" t="s">
        <v>85</v>
      </c>
      <c r="C1070" s="248">
        <v>120000</v>
      </c>
      <c r="D1070" s="102"/>
      <c r="E1070" s="217"/>
      <c r="F1070" s="87"/>
      <c r="G1070" s="131"/>
      <c r="H1070" s="135"/>
    </row>
    <row r="1071" spans="1:8" x14ac:dyDescent="0.2">
      <c r="A1071" s="82"/>
      <c r="B1071" s="307" t="s">
        <v>410</v>
      </c>
      <c r="C1071" s="248">
        <v>101000</v>
      </c>
      <c r="D1071" s="102"/>
      <c r="E1071" s="217"/>
      <c r="F1071" s="87"/>
      <c r="G1071" s="131"/>
      <c r="H1071" s="135"/>
    </row>
    <row r="1072" spans="1:8" x14ac:dyDescent="0.2">
      <c r="A1072" s="82"/>
      <c r="B1072" s="307" t="s">
        <v>25</v>
      </c>
      <c r="C1072" s="248">
        <v>8000</v>
      </c>
      <c r="D1072" s="102"/>
      <c r="E1072" s="217"/>
      <c r="F1072" s="87"/>
      <c r="G1072" s="131"/>
      <c r="H1072" s="135"/>
    </row>
    <row r="1073" spans="1:8" x14ac:dyDescent="0.2">
      <c r="A1073" s="82"/>
      <c r="B1073" s="171" t="s">
        <v>158</v>
      </c>
      <c r="C1073" s="248">
        <v>10000</v>
      </c>
      <c r="D1073" s="102"/>
      <c r="E1073" s="217"/>
      <c r="F1073" s="87"/>
      <c r="G1073" s="131"/>
      <c r="H1073" s="135"/>
    </row>
    <row r="1074" spans="1:8" x14ac:dyDescent="0.2">
      <c r="A1074" s="82"/>
      <c r="B1074" s="307" t="s">
        <v>411</v>
      </c>
      <c r="C1074" s="248">
        <v>10000</v>
      </c>
      <c r="D1074" s="102"/>
      <c r="E1074" s="217"/>
      <c r="F1074" s="87"/>
      <c r="G1074" s="131"/>
      <c r="H1074" s="135"/>
    </row>
    <row r="1075" spans="1:8" x14ac:dyDescent="0.2">
      <c r="A1075" s="82"/>
      <c r="B1075" s="171" t="s">
        <v>412</v>
      </c>
      <c r="C1075" s="248">
        <v>10000</v>
      </c>
      <c r="D1075" s="102"/>
      <c r="E1075" s="217"/>
      <c r="F1075" s="87"/>
      <c r="G1075" s="131"/>
      <c r="H1075" s="135"/>
    </row>
    <row r="1076" spans="1:8" x14ac:dyDescent="0.2">
      <c r="A1076" s="82"/>
      <c r="B1076" s="307" t="s">
        <v>412</v>
      </c>
      <c r="C1076" s="248">
        <v>10000</v>
      </c>
      <c r="D1076" s="102"/>
      <c r="E1076" s="217"/>
      <c r="F1076" s="87"/>
      <c r="G1076" s="131"/>
      <c r="H1076" s="135"/>
    </row>
    <row r="1077" spans="1:8" x14ac:dyDescent="0.2">
      <c r="A1077" s="82"/>
      <c r="B1077" s="308" t="s">
        <v>413</v>
      </c>
      <c r="C1077" s="248">
        <v>20000</v>
      </c>
      <c r="D1077" s="102"/>
      <c r="E1077" s="217"/>
      <c r="F1077" s="87"/>
      <c r="G1077" s="131"/>
      <c r="H1077" s="135"/>
    </row>
    <row r="1078" spans="1:8" x14ac:dyDescent="0.2">
      <c r="A1078" s="82"/>
      <c r="B1078" s="307" t="s">
        <v>414</v>
      </c>
      <c r="C1078" s="248">
        <v>71000</v>
      </c>
      <c r="D1078" s="102"/>
      <c r="E1078" s="217"/>
      <c r="F1078" s="87"/>
      <c r="G1078" s="131"/>
      <c r="H1078" s="135"/>
    </row>
    <row r="1079" spans="1:8" x14ac:dyDescent="0.2">
      <c r="A1079" s="82"/>
      <c r="B1079" s="307" t="s">
        <v>415</v>
      </c>
      <c r="C1079" s="248">
        <v>9000</v>
      </c>
      <c r="D1079" s="102"/>
      <c r="E1079" s="217"/>
      <c r="F1079" s="87"/>
      <c r="G1079" s="131"/>
      <c r="H1079" s="135"/>
    </row>
    <row r="1080" spans="1:8" x14ac:dyDescent="0.2">
      <c r="A1080" s="82"/>
      <c r="B1080" s="171" t="s">
        <v>416</v>
      </c>
      <c r="C1080" s="248">
        <v>10000</v>
      </c>
      <c r="D1080" s="102"/>
      <c r="E1080" s="217"/>
      <c r="F1080" s="87"/>
      <c r="G1080" s="131"/>
      <c r="H1080" s="135"/>
    </row>
    <row r="1081" spans="1:8" x14ac:dyDescent="0.2">
      <c r="A1081" s="82"/>
      <c r="B1081" s="307" t="s">
        <v>416</v>
      </c>
      <c r="C1081" s="248">
        <v>13000</v>
      </c>
      <c r="D1081" s="102"/>
      <c r="E1081" s="217"/>
      <c r="F1081" s="87"/>
      <c r="G1081" s="131"/>
      <c r="H1081" s="135"/>
    </row>
    <row r="1082" spans="1:8" x14ac:dyDescent="0.2">
      <c r="A1082" s="82"/>
      <c r="B1082" s="307" t="s">
        <v>52</v>
      </c>
      <c r="C1082" s="248">
        <v>41178.5</v>
      </c>
      <c r="D1082" s="102"/>
      <c r="E1082" s="217"/>
      <c r="F1082" s="87"/>
      <c r="G1082" s="131"/>
      <c r="H1082" s="135"/>
    </row>
    <row r="1083" spans="1:8" x14ac:dyDescent="0.2">
      <c r="A1083" s="82"/>
      <c r="B1083" s="308" t="s">
        <v>417</v>
      </c>
      <c r="C1083" s="248">
        <v>120000</v>
      </c>
      <c r="D1083" s="102"/>
      <c r="E1083" s="217"/>
      <c r="F1083" s="87"/>
      <c r="G1083" s="131"/>
      <c r="H1083" s="135"/>
    </row>
    <row r="1084" spans="1:8" x14ac:dyDescent="0.2">
      <c r="A1084" s="82"/>
      <c r="B1084" s="171" t="s">
        <v>418</v>
      </c>
      <c r="C1084" s="248">
        <v>20000</v>
      </c>
      <c r="D1084" s="102"/>
      <c r="E1084" s="217"/>
      <c r="F1084" s="87"/>
      <c r="G1084" s="131"/>
      <c r="H1084" s="135"/>
    </row>
    <row r="1085" spans="1:8" x14ac:dyDescent="0.2">
      <c r="A1085" s="82"/>
      <c r="B1085" s="307" t="s">
        <v>418</v>
      </c>
      <c r="C1085" s="248">
        <v>18000</v>
      </c>
      <c r="D1085" s="102"/>
      <c r="E1085" s="217"/>
      <c r="F1085" s="87"/>
      <c r="G1085" s="131"/>
      <c r="H1085" s="135"/>
    </row>
    <row r="1086" spans="1:8" x14ac:dyDescent="0.2">
      <c r="A1086" s="82"/>
      <c r="B1086" s="171" t="s">
        <v>419</v>
      </c>
      <c r="C1086" s="248">
        <v>120000</v>
      </c>
      <c r="D1086" s="102"/>
      <c r="E1086" s="217"/>
      <c r="F1086" s="87"/>
      <c r="G1086" s="131"/>
      <c r="H1086" s="135"/>
    </row>
    <row r="1087" spans="1:8" x14ac:dyDescent="0.2">
      <c r="A1087" s="82"/>
      <c r="B1087" s="307" t="s">
        <v>420</v>
      </c>
      <c r="C1087" s="248">
        <v>17998</v>
      </c>
      <c r="D1087" s="102"/>
      <c r="E1087" s="217"/>
      <c r="F1087" s="87"/>
      <c r="G1087" s="131"/>
      <c r="H1087" s="135"/>
    </row>
    <row r="1088" spans="1:8" ht="13.5" thickBot="1" x14ac:dyDescent="0.25">
      <c r="A1088" s="82"/>
      <c r="B1088" s="172" t="s">
        <v>26</v>
      </c>
      <c r="C1088" s="250">
        <v>20000</v>
      </c>
      <c r="D1088" s="102"/>
      <c r="E1088" s="218"/>
      <c r="F1088" s="87"/>
      <c r="G1088" s="131"/>
      <c r="H1088" s="135"/>
    </row>
    <row r="1089" spans="1:8" ht="17.25" thickTop="1" thickBot="1" x14ac:dyDescent="0.3">
      <c r="A1089" s="95"/>
      <c r="B1089" s="1"/>
      <c r="C1089" s="56"/>
      <c r="D1089" s="57"/>
      <c r="E1089" s="495" t="s">
        <v>34</v>
      </c>
    </row>
    <row r="1090" spans="1:8" ht="17.25" thickTop="1" thickBot="1" x14ac:dyDescent="0.3">
      <c r="A1090" s="96"/>
      <c r="B1090" s="59" t="s">
        <v>36</v>
      </c>
      <c r="C1090" s="60" t="s">
        <v>37</v>
      </c>
      <c r="D1090" s="9"/>
      <c r="E1090" s="223" t="s">
        <v>214</v>
      </c>
    </row>
    <row r="1091" spans="1:8" ht="13.5" thickTop="1" x14ac:dyDescent="0.2">
      <c r="A1091" s="82"/>
      <c r="B1091" s="308" t="s">
        <v>26</v>
      </c>
      <c r="C1091" s="248">
        <v>15000</v>
      </c>
      <c r="D1091" s="102"/>
      <c r="E1091" s="217"/>
      <c r="F1091" s="87"/>
      <c r="G1091" s="131"/>
      <c r="H1091" s="135"/>
    </row>
    <row r="1092" spans="1:8" x14ac:dyDescent="0.2">
      <c r="A1092" s="82"/>
      <c r="B1092" s="171" t="s">
        <v>80</v>
      </c>
      <c r="C1092" s="248">
        <v>80000</v>
      </c>
      <c r="D1092" s="102"/>
      <c r="E1092" s="217"/>
      <c r="F1092" s="87"/>
      <c r="G1092" s="131"/>
      <c r="H1092" s="135"/>
    </row>
    <row r="1093" spans="1:8" x14ac:dyDescent="0.2">
      <c r="A1093" s="82"/>
      <c r="B1093" s="307" t="s">
        <v>80</v>
      </c>
      <c r="C1093" s="248">
        <v>19000</v>
      </c>
      <c r="D1093" s="102"/>
      <c r="E1093" s="217"/>
      <c r="F1093" s="87"/>
      <c r="G1093" s="131"/>
      <c r="H1093" s="135"/>
    </row>
    <row r="1094" spans="1:8" x14ac:dyDescent="0.2">
      <c r="A1094" s="82"/>
      <c r="B1094" s="307" t="s">
        <v>80</v>
      </c>
      <c r="C1094" s="248">
        <v>30796</v>
      </c>
      <c r="D1094" s="102"/>
      <c r="E1094" s="217"/>
      <c r="F1094" s="87"/>
      <c r="G1094" s="131"/>
      <c r="H1094" s="135"/>
    </row>
    <row r="1095" spans="1:8" x14ac:dyDescent="0.2">
      <c r="A1095" s="82"/>
      <c r="B1095" s="307" t="s">
        <v>421</v>
      </c>
      <c r="C1095" s="248">
        <v>12000</v>
      </c>
      <c r="D1095" s="102"/>
      <c r="E1095" s="217">
        <v>7000</v>
      </c>
      <c r="F1095" s="87"/>
      <c r="G1095" s="131"/>
      <c r="H1095" s="135"/>
    </row>
    <row r="1096" spans="1:8" x14ac:dyDescent="0.2">
      <c r="A1096" s="82"/>
      <c r="B1096" s="307" t="s">
        <v>159</v>
      </c>
      <c r="C1096" s="248">
        <v>102000</v>
      </c>
      <c r="D1096" s="102"/>
      <c r="E1096" s="217"/>
      <c r="F1096" s="87"/>
      <c r="G1096" s="131"/>
      <c r="H1096" s="135"/>
    </row>
    <row r="1097" spans="1:8" x14ac:dyDescent="0.2">
      <c r="A1097" s="82"/>
      <c r="B1097" s="171" t="s">
        <v>61</v>
      </c>
      <c r="C1097" s="248">
        <v>13500</v>
      </c>
      <c r="D1097" s="102"/>
      <c r="E1097" s="217"/>
      <c r="F1097" s="87"/>
      <c r="G1097" s="131"/>
      <c r="H1097" s="135"/>
    </row>
    <row r="1098" spans="1:8" x14ac:dyDescent="0.2">
      <c r="A1098" s="82"/>
      <c r="B1098" s="307" t="s">
        <v>61</v>
      </c>
      <c r="C1098" s="248">
        <v>34000</v>
      </c>
      <c r="D1098" s="102"/>
      <c r="E1098" s="217"/>
      <c r="F1098" s="87"/>
      <c r="G1098" s="131"/>
      <c r="H1098" s="135"/>
    </row>
    <row r="1099" spans="1:8" x14ac:dyDescent="0.2">
      <c r="A1099" s="82"/>
      <c r="B1099" s="171" t="s">
        <v>422</v>
      </c>
      <c r="C1099" s="248">
        <v>17000</v>
      </c>
      <c r="D1099" s="102"/>
      <c r="E1099" s="217"/>
      <c r="F1099" s="87"/>
      <c r="G1099" s="131"/>
      <c r="H1099" s="135"/>
    </row>
    <row r="1100" spans="1:8" x14ac:dyDescent="0.2">
      <c r="A1100" s="82"/>
      <c r="B1100" s="307" t="s">
        <v>422</v>
      </c>
      <c r="C1100" s="248">
        <v>48000</v>
      </c>
      <c r="D1100" s="102"/>
      <c r="E1100" s="217"/>
      <c r="F1100" s="87"/>
      <c r="G1100" s="131"/>
      <c r="H1100" s="135"/>
    </row>
    <row r="1101" spans="1:8" x14ac:dyDescent="0.2">
      <c r="A1101" s="82"/>
      <c r="B1101" s="171" t="s">
        <v>86</v>
      </c>
      <c r="C1101" s="248">
        <v>49000</v>
      </c>
      <c r="D1101" s="102"/>
      <c r="E1101" s="217"/>
      <c r="F1101" s="87"/>
      <c r="G1101" s="131"/>
      <c r="H1101" s="135"/>
    </row>
    <row r="1102" spans="1:8" x14ac:dyDescent="0.2">
      <c r="A1102" s="82"/>
      <c r="B1102" s="307" t="s">
        <v>86</v>
      </c>
      <c r="C1102" s="248">
        <v>14000</v>
      </c>
      <c r="D1102" s="102"/>
      <c r="E1102" s="217"/>
      <c r="F1102" s="87"/>
      <c r="G1102" s="131"/>
      <c r="H1102" s="135"/>
    </row>
    <row r="1103" spans="1:8" x14ac:dyDescent="0.2">
      <c r="A1103" s="82"/>
      <c r="B1103" s="308" t="s">
        <v>423</v>
      </c>
      <c r="C1103" s="248">
        <v>17000</v>
      </c>
      <c r="D1103" s="102"/>
      <c r="E1103" s="217"/>
      <c r="F1103" s="87"/>
      <c r="G1103" s="131"/>
      <c r="H1103" s="135"/>
    </row>
    <row r="1104" spans="1:8" x14ac:dyDescent="0.2">
      <c r="A1104" s="82"/>
      <c r="B1104" s="171" t="s">
        <v>62</v>
      </c>
      <c r="C1104" s="248">
        <v>11000</v>
      </c>
      <c r="D1104" s="102"/>
      <c r="E1104" s="217"/>
      <c r="F1104" s="87"/>
      <c r="G1104" s="131"/>
      <c r="H1104" s="135"/>
    </row>
    <row r="1105" spans="1:8" x14ac:dyDescent="0.2">
      <c r="A1105" s="82"/>
      <c r="B1105" s="171" t="s">
        <v>62</v>
      </c>
      <c r="C1105" s="248">
        <v>21000</v>
      </c>
      <c r="D1105" s="102"/>
      <c r="E1105" s="217"/>
      <c r="F1105" s="87"/>
      <c r="G1105" s="131"/>
      <c r="H1105" s="135"/>
    </row>
    <row r="1106" spans="1:8" x14ac:dyDescent="0.2">
      <c r="A1106" s="82"/>
      <c r="B1106" s="307" t="s">
        <v>62</v>
      </c>
      <c r="C1106" s="248">
        <v>49000</v>
      </c>
      <c r="D1106" s="102"/>
      <c r="E1106" s="217"/>
      <c r="F1106" s="87"/>
      <c r="G1106" s="131"/>
      <c r="H1106" s="135"/>
    </row>
    <row r="1107" spans="1:8" x14ac:dyDescent="0.2">
      <c r="A1107" s="82"/>
      <c r="B1107" s="307" t="s">
        <v>62</v>
      </c>
      <c r="C1107" s="248">
        <v>40000</v>
      </c>
      <c r="D1107" s="102"/>
      <c r="E1107" s="217"/>
      <c r="F1107" s="87"/>
      <c r="G1107" s="131"/>
      <c r="H1107" s="135"/>
    </row>
    <row r="1108" spans="1:8" x14ac:dyDescent="0.2">
      <c r="A1108" s="82"/>
      <c r="B1108" s="171" t="s">
        <v>107</v>
      </c>
      <c r="C1108" s="248">
        <v>25000</v>
      </c>
      <c r="D1108" s="102"/>
      <c r="E1108" s="217"/>
      <c r="F1108" s="87"/>
      <c r="G1108" s="131"/>
      <c r="H1108" s="135"/>
    </row>
    <row r="1109" spans="1:8" x14ac:dyDescent="0.2">
      <c r="A1109" s="82"/>
      <c r="B1109" s="171" t="s">
        <v>424</v>
      </c>
      <c r="C1109" s="248">
        <v>12000</v>
      </c>
      <c r="D1109" s="102"/>
      <c r="E1109" s="217"/>
      <c r="F1109" s="87"/>
      <c r="G1109" s="131"/>
      <c r="H1109" s="135"/>
    </row>
    <row r="1110" spans="1:8" x14ac:dyDescent="0.2">
      <c r="A1110" s="82"/>
      <c r="B1110" s="307" t="s">
        <v>424</v>
      </c>
      <c r="C1110" s="248">
        <v>20000</v>
      </c>
      <c r="D1110" s="102"/>
      <c r="E1110" s="217"/>
      <c r="F1110" s="87"/>
      <c r="G1110" s="131"/>
      <c r="H1110" s="135"/>
    </row>
    <row r="1111" spans="1:8" x14ac:dyDescent="0.2">
      <c r="A1111" s="82"/>
      <c r="B1111" s="171" t="s">
        <v>425</v>
      </c>
      <c r="C1111" s="248">
        <v>11000</v>
      </c>
      <c r="D1111" s="102"/>
      <c r="E1111" s="217"/>
      <c r="F1111" s="87"/>
      <c r="G1111" s="131"/>
      <c r="H1111" s="135"/>
    </row>
    <row r="1112" spans="1:8" x14ac:dyDescent="0.2">
      <c r="A1112" s="82"/>
      <c r="B1112" s="307" t="s">
        <v>425</v>
      </c>
      <c r="C1112" s="248">
        <v>14000</v>
      </c>
      <c r="D1112" s="102"/>
      <c r="E1112" s="217"/>
      <c r="F1112" s="87"/>
      <c r="G1112" s="131"/>
      <c r="H1112" s="135"/>
    </row>
    <row r="1113" spans="1:8" x14ac:dyDescent="0.2">
      <c r="A1113" s="82"/>
      <c r="B1113" s="171" t="s">
        <v>73</v>
      </c>
      <c r="C1113" s="248">
        <v>25000</v>
      </c>
      <c r="D1113" s="102"/>
      <c r="E1113" s="217"/>
      <c r="F1113" s="87"/>
      <c r="G1113" s="131"/>
      <c r="H1113" s="135"/>
    </row>
    <row r="1114" spans="1:8" x14ac:dyDescent="0.2">
      <c r="A1114" s="82"/>
      <c r="B1114" s="307" t="s">
        <v>73</v>
      </c>
      <c r="C1114" s="248">
        <v>21000</v>
      </c>
      <c r="D1114" s="102"/>
      <c r="E1114" s="217"/>
      <c r="F1114" s="87"/>
      <c r="G1114" s="131"/>
      <c r="H1114" s="135"/>
    </row>
    <row r="1115" spans="1:8" x14ac:dyDescent="0.2">
      <c r="A1115" s="82"/>
      <c r="B1115" s="308" t="s">
        <v>73</v>
      </c>
      <c r="C1115" s="248">
        <v>20000</v>
      </c>
      <c r="D1115" s="102"/>
      <c r="E1115" s="217"/>
      <c r="F1115" s="87"/>
      <c r="G1115" s="131"/>
      <c r="H1115" s="135"/>
    </row>
    <row r="1116" spans="1:8" x14ac:dyDescent="0.2">
      <c r="A1116" s="82"/>
      <c r="B1116" s="171" t="s">
        <v>426</v>
      </c>
      <c r="C1116" s="248">
        <v>90000</v>
      </c>
      <c r="D1116" s="102"/>
      <c r="E1116" s="217"/>
      <c r="F1116" s="87"/>
      <c r="G1116" s="131"/>
      <c r="H1116" s="135"/>
    </row>
    <row r="1117" spans="1:8" x14ac:dyDescent="0.2">
      <c r="A1117" s="82"/>
      <c r="B1117" s="307" t="s">
        <v>427</v>
      </c>
      <c r="C1117" s="248">
        <v>12000</v>
      </c>
      <c r="D1117" s="102"/>
      <c r="E1117" s="217"/>
      <c r="F1117" s="87"/>
      <c r="G1117" s="131"/>
      <c r="H1117" s="135"/>
    </row>
    <row r="1118" spans="1:8" x14ac:dyDescent="0.2">
      <c r="A1118" s="82"/>
      <c r="B1118" s="171" t="s">
        <v>160</v>
      </c>
      <c r="C1118" s="248">
        <v>54000</v>
      </c>
      <c r="D1118" s="102"/>
      <c r="E1118" s="217"/>
      <c r="F1118" s="87"/>
      <c r="G1118" s="131"/>
      <c r="H1118" s="135"/>
    </row>
    <row r="1119" spans="1:8" x14ac:dyDescent="0.2">
      <c r="A1119" s="82"/>
      <c r="B1119" s="307" t="s">
        <v>428</v>
      </c>
      <c r="C1119" s="248">
        <v>19000</v>
      </c>
      <c r="D1119" s="102"/>
      <c r="E1119" s="217"/>
      <c r="F1119" s="87"/>
      <c r="G1119" s="131"/>
      <c r="H1119" s="135"/>
    </row>
    <row r="1120" spans="1:8" x14ac:dyDescent="0.2">
      <c r="A1120" s="82"/>
      <c r="B1120" s="308" t="s">
        <v>429</v>
      </c>
      <c r="C1120" s="248">
        <v>15000</v>
      </c>
      <c r="D1120" s="102"/>
      <c r="E1120" s="217"/>
      <c r="F1120" s="87"/>
      <c r="G1120" s="131"/>
      <c r="H1120" s="135"/>
    </row>
    <row r="1121" spans="1:8" x14ac:dyDescent="0.2">
      <c r="A1121" s="82"/>
      <c r="B1121" s="171" t="s">
        <v>161</v>
      </c>
      <c r="C1121" s="248">
        <v>15000</v>
      </c>
      <c r="D1121" s="102"/>
      <c r="E1121" s="217"/>
      <c r="F1121" s="87"/>
      <c r="G1121" s="131"/>
      <c r="H1121" s="135"/>
    </row>
    <row r="1122" spans="1:8" x14ac:dyDescent="0.2">
      <c r="A1122" s="82"/>
      <c r="B1122" s="307" t="s">
        <v>161</v>
      </c>
      <c r="C1122" s="248">
        <v>30000</v>
      </c>
      <c r="D1122" s="102"/>
      <c r="E1122" s="217"/>
      <c r="F1122" s="87"/>
      <c r="G1122" s="131"/>
      <c r="H1122" s="135"/>
    </row>
    <row r="1123" spans="1:8" x14ac:dyDescent="0.2">
      <c r="A1123" s="82"/>
      <c r="B1123" s="307" t="s">
        <v>430</v>
      </c>
      <c r="C1123" s="248">
        <v>22000</v>
      </c>
      <c r="D1123" s="102"/>
      <c r="E1123" s="217"/>
      <c r="F1123" s="87"/>
      <c r="G1123" s="131"/>
      <c r="H1123" s="135"/>
    </row>
    <row r="1124" spans="1:8" x14ac:dyDescent="0.2">
      <c r="A1124" s="82"/>
      <c r="B1124" s="171" t="s">
        <v>102</v>
      </c>
      <c r="C1124" s="248">
        <v>30000</v>
      </c>
      <c r="D1124" s="102"/>
      <c r="E1124" s="217"/>
      <c r="F1124" s="87"/>
      <c r="G1124" s="131"/>
      <c r="H1124" s="135"/>
    </row>
    <row r="1125" spans="1:8" x14ac:dyDescent="0.2">
      <c r="A1125" s="82"/>
      <c r="B1125" s="171" t="s">
        <v>102</v>
      </c>
      <c r="C1125" s="248">
        <v>30000</v>
      </c>
      <c r="D1125" s="102"/>
      <c r="E1125" s="217"/>
      <c r="F1125" s="87"/>
      <c r="G1125" s="131"/>
      <c r="H1125" s="135"/>
    </row>
    <row r="1126" spans="1:8" x14ac:dyDescent="0.2">
      <c r="A1126" s="82"/>
      <c r="B1126" s="307" t="s">
        <v>102</v>
      </c>
      <c r="C1126" s="248">
        <v>5000</v>
      </c>
      <c r="D1126" s="102"/>
      <c r="E1126" s="217"/>
      <c r="F1126" s="87"/>
      <c r="G1126" s="131"/>
      <c r="H1126" s="135"/>
    </row>
    <row r="1127" spans="1:8" x14ac:dyDescent="0.2">
      <c r="A1127" s="82"/>
      <c r="B1127" s="171" t="s">
        <v>431</v>
      </c>
      <c r="C1127" s="248">
        <v>30000</v>
      </c>
      <c r="D1127" s="102"/>
      <c r="E1127" s="217"/>
      <c r="F1127" s="87"/>
      <c r="G1127" s="131"/>
      <c r="H1127" s="135"/>
    </row>
    <row r="1128" spans="1:8" x14ac:dyDescent="0.2">
      <c r="A1128" s="82"/>
      <c r="B1128" s="307" t="s">
        <v>431</v>
      </c>
      <c r="C1128" s="248">
        <v>10000</v>
      </c>
      <c r="D1128" s="102"/>
      <c r="E1128" s="217"/>
      <c r="F1128" s="87"/>
      <c r="G1128" s="131"/>
      <c r="H1128" s="135"/>
    </row>
    <row r="1129" spans="1:8" x14ac:dyDescent="0.2">
      <c r="A1129" s="82"/>
      <c r="B1129" s="171" t="s">
        <v>114</v>
      </c>
      <c r="C1129" s="248">
        <v>15000</v>
      </c>
      <c r="D1129" s="102"/>
      <c r="E1129" s="217"/>
      <c r="F1129" s="87"/>
      <c r="G1129" s="131"/>
      <c r="H1129" s="135"/>
    </row>
    <row r="1130" spans="1:8" x14ac:dyDescent="0.2">
      <c r="A1130" s="82"/>
      <c r="B1130" s="307" t="s">
        <v>162</v>
      </c>
      <c r="C1130" s="248">
        <v>20000</v>
      </c>
      <c r="D1130" s="102"/>
      <c r="E1130" s="217"/>
      <c r="F1130" s="87"/>
      <c r="G1130" s="131"/>
      <c r="H1130" s="135"/>
    </row>
    <row r="1131" spans="1:8" x14ac:dyDescent="0.2">
      <c r="A1131" s="82"/>
      <c r="B1131" s="307" t="s">
        <v>163</v>
      </c>
      <c r="C1131" s="248">
        <v>15000</v>
      </c>
      <c r="D1131" s="102"/>
      <c r="E1131" s="217"/>
      <c r="F1131" s="87"/>
      <c r="G1131" s="131"/>
      <c r="H1131" s="135"/>
    </row>
    <row r="1132" spans="1:8" x14ac:dyDescent="0.2">
      <c r="A1132" s="82"/>
      <c r="B1132" s="307" t="s">
        <v>432</v>
      </c>
      <c r="C1132" s="248">
        <v>80630</v>
      </c>
      <c r="D1132" s="102"/>
      <c r="E1132" s="217"/>
      <c r="F1132" s="87"/>
      <c r="G1132" s="131"/>
      <c r="H1132" s="135"/>
    </row>
    <row r="1133" spans="1:8" x14ac:dyDescent="0.2">
      <c r="A1133" s="82"/>
      <c r="B1133" s="171" t="s">
        <v>16</v>
      </c>
      <c r="C1133" s="248">
        <v>15000</v>
      </c>
      <c r="D1133" s="102"/>
      <c r="E1133" s="217"/>
      <c r="F1133" s="87"/>
      <c r="G1133" s="131"/>
      <c r="H1133" s="135"/>
    </row>
    <row r="1134" spans="1:8" x14ac:dyDescent="0.2">
      <c r="A1134" s="82"/>
      <c r="B1134" s="307" t="s">
        <v>16</v>
      </c>
      <c r="C1134" s="248">
        <v>15000</v>
      </c>
      <c r="D1134" s="102"/>
      <c r="E1134" s="217"/>
      <c r="F1134" s="87"/>
      <c r="G1134" s="131"/>
      <c r="H1134" s="135"/>
    </row>
    <row r="1135" spans="1:8" x14ac:dyDescent="0.2">
      <c r="A1135" s="82"/>
      <c r="B1135" s="308" t="s">
        <v>98</v>
      </c>
      <c r="C1135" s="248">
        <v>27000</v>
      </c>
      <c r="D1135" s="102"/>
      <c r="E1135" s="217"/>
      <c r="F1135" s="87"/>
      <c r="G1135" s="131"/>
      <c r="H1135" s="135"/>
    </row>
    <row r="1136" spans="1:8" x14ac:dyDescent="0.2">
      <c r="A1136" s="82"/>
      <c r="B1136" s="171" t="s">
        <v>433</v>
      </c>
      <c r="C1136" s="248">
        <v>15000</v>
      </c>
      <c r="D1136" s="102"/>
      <c r="E1136" s="217"/>
      <c r="F1136" s="87"/>
      <c r="G1136" s="131"/>
      <c r="H1136" s="135"/>
    </row>
    <row r="1137" spans="1:8" x14ac:dyDescent="0.2">
      <c r="A1137" s="82"/>
      <c r="B1137" s="307" t="s">
        <v>433</v>
      </c>
      <c r="C1137" s="248">
        <v>7000</v>
      </c>
      <c r="D1137" s="102"/>
      <c r="E1137" s="217"/>
      <c r="F1137" s="87"/>
      <c r="G1137" s="131"/>
      <c r="H1137" s="135"/>
    </row>
    <row r="1138" spans="1:8" x14ac:dyDescent="0.2">
      <c r="A1138" s="82"/>
      <c r="B1138" s="171" t="s">
        <v>21</v>
      </c>
      <c r="C1138" s="248">
        <v>20000</v>
      </c>
      <c r="D1138" s="102"/>
      <c r="E1138" s="217"/>
      <c r="F1138" s="87"/>
      <c r="G1138" s="131"/>
      <c r="H1138" s="135"/>
    </row>
    <row r="1139" spans="1:8" x14ac:dyDescent="0.2">
      <c r="A1139" s="82"/>
      <c r="B1139" s="307" t="s">
        <v>21</v>
      </c>
      <c r="C1139" s="248">
        <v>14000</v>
      </c>
      <c r="D1139" s="102"/>
      <c r="E1139" s="217"/>
      <c r="F1139" s="87"/>
      <c r="G1139" s="131"/>
      <c r="H1139" s="135"/>
    </row>
    <row r="1140" spans="1:8" x14ac:dyDescent="0.2">
      <c r="A1140" s="82"/>
      <c r="B1140" s="171" t="s">
        <v>164</v>
      </c>
      <c r="C1140" s="248">
        <v>27000</v>
      </c>
      <c r="D1140" s="102"/>
      <c r="E1140" s="217"/>
      <c r="F1140" s="87"/>
      <c r="G1140" s="131"/>
      <c r="H1140" s="135"/>
    </row>
    <row r="1141" spans="1:8" x14ac:dyDescent="0.2">
      <c r="A1141" s="82"/>
      <c r="B1141" s="307" t="s">
        <v>164</v>
      </c>
      <c r="C1141" s="248">
        <v>20000</v>
      </c>
      <c r="D1141" s="102"/>
      <c r="E1141" s="217"/>
      <c r="F1141" s="87"/>
      <c r="G1141" s="131"/>
      <c r="H1141" s="135"/>
    </row>
    <row r="1142" spans="1:8" x14ac:dyDescent="0.2">
      <c r="A1142" s="82"/>
      <c r="B1142" s="307" t="s">
        <v>53</v>
      </c>
      <c r="C1142" s="248">
        <v>55864.800000000003</v>
      </c>
      <c r="D1142" s="102"/>
      <c r="E1142" s="217"/>
      <c r="F1142" s="87"/>
      <c r="G1142" s="131"/>
      <c r="H1142" s="135"/>
    </row>
    <row r="1143" spans="1:8" x14ac:dyDescent="0.2">
      <c r="A1143" s="82"/>
      <c r="B1143" s="307" t="s">
        <v>434</v>
      </c>
      <c r="C1143" s="248">
        <v>23000</v>
      </c>
      <c r="D1143" s="102"/>
      <c r="E1143" s="217"/>
      <c r="F1143" s="87"/>
      <c r="G1143" s="131"/>
      <c r="H1143" s="135"/>
    </row>
    <row r="1144" spans="1:8" x14ac:dyDescent="0.2">
      <c r="A1144" s="82"/>
      <c r="B1144" s="171" t="s">
        <v>63</v>
      </c>
      <c r="C1144" s="248">
        <v>18000</v>
      </c>
      <c r="D1144" s="102"/>
      <c r="E1144" s="217"/>
      <c r="F1144" s="87"/>
      <c r="G1144" s="131"/>
      <c r="H1144" s="135"/>
    </row>
    <row r="1145" spans="1:8" x14ac:dyDescent="0.2">
      <c r="A1145" s="82"/>
      <c r="B1145" s="307" t="s">
        <v>63</v>
      </c>
      <c r="C1145" s="248">
        <v>40000</v>
      </c>
      <c r="D1145" s="102"/>
      <c r="E1145" s="217"/>
      <c r="F1145" s="87"/>
      <c r="G1145" s="131"/>
      <c r="H1145" s="135"/>
    </row>
    <row r="1146" spans="1:8" x14ac:dyDescent="0.2">
      <c r="A1146" s="82"/>
      <c r="B1146" s="307" t="s">
        <v>63</v>
      </c>
      <c r="C1146" s="248">
        <v>40000</v>
      </c>
      <c r="D1146" s="102"/>
      <c r="E1146" s="217"/>
      <c r="F1146" s="87"/>
      <c r="G1146" s="131"/>
      <c r="H1146" s="135"/>
    </row>
    <row r="1147" spans="1:8" x14ac:dyDescent="0.2">
      <c r="A1147" s="82"/>
      <c r="B1147" s="171" t="s">
        <v>435</v>
      </c>
      <c r="C1147" s="248">
        <v>10500</v>
      </c>
      <c r="D1147" s="102"/>
      <c r="E1147" s="217"/>
      <c r="F1147" s="87"/>
      <c r="G1147" s="131"/>
      <c r="H1147" s="135"/>
    </row>
    <row r="1148" spans="1:8" x14ac:dyDescent="0.2">
      <c r="A1148" s="82"/>
      <c r="B1148" s="308" t="s">
        <v>435</v>
      </c>
      <c r="C1148" s="248">
        <v>6000</v>
      </c>
      <c r="D1148" s="102"/>
      <c r="E1148" s="217"/>
      <c r="F1148" s="87"/>
      <c r="G1148" s="131"/>
      <c r="H1148" s="135"/>
    </row>
    <row r="1149" spans="1:8" x14ac:dyDescent="0.2">
      <c r="A1149" s="82"/>
      <c r="B1149" s="171" t="s">
        <v>165</v>
      </c>
      <c r="C1149" s="248">
        <v>10000</v>
      </c>
      <c r="D1149" s="102"/>
      <c r="E1149" s="217"/>
      <c r="F1149" s="87"/>
      <c r="G1149" s="131"/>
      <c r="H1149" s="135"/>
    </row>
    <row r="1150" spans="1:8" x14ac:dyDescent="0.2">
      <c r="A1150" s="82"/>
      <c r="B1150" s="307" t="s">
        <v>165</v>
      </c>
      <c r="C1150" s="248">
        <v>30000</v>
      </c>
      <c r="D1150" s="102"/>
      <c r="E1150" s="217"/>
      <c r="F1150" s="87"/>
      <c r="G1150" s="131"/>
      <c r="H1150" s="135"/>
    </row>
    <row r="1151" spans="1:8" x14ac:dyDescent="0.2">
      <c r="A1151" s="82"/>
      <c r="B1151" s="171" t="s">
        <v>166</v>
      </c>
      <c r="C1151" s="248">
        <v>17000</v>
      </c>
      <c r="D1151" s="102"/>
      <c r="E1151" s="217"/>
      <c r="F1151" s="87"/>
      <c r="G1151" s="131"/>
      <c r="H1151" s="135"/>
    </row>
    <row r="1152" spans="1:8" x14ac:dyDescent="0.2">
      <c r="A1152" s="82"/>
      <c r="B1152" s="307" t="s">
        <v>166</v>
      </c>
      <c r="C1152" s="248">
        <v>3000</v>
      </c>
      <c r="D1152" s="102"/>
      <c r="E1152" s="217"/>
      <c r="F1152" s="87"/>
      <c r="G1152" s="131"/>
      <c r="H1152" s="135"/>
    </row>
    <row r="1153" spans="1:8" x14ac:dyDescent="0.2">
      <c r="A1153" s="82"/>
      <c r="B1153" s="171" t="s">
        <v>167</v>
      </c>
      <c r="C1153" s="248">
        <v>60000</v>
      </c>
      <c r="D1153" s="102"/>
      <c r="E1153" s="217"/>
      <c r="F1153" s="87"/>
      <c r="G1153" s="131"/>
      <c r="H1153" s="135"/>
    </row>
    <row r="1154" spans="1:8" x14ac:dyDescent="0.2">
      <c r="A1154" s="82"/>
      <c r="B1154" s="307" t="s">
        <v>436</v>
      </c>
      <c r="C1154" s="248">
        <v>50000</v>
      </c>
      <c r="D1154" s="102"/>
      <c r="E1154" s="217"/>
      <c r="F1154" s="87"/>
      <c r="G1154" s="131"/>
      <c r="H1154" s="135"/>
    </row>
    <row r="1155" spans="1:8" x14ac:dyDescent="0.2">
      <c r="A1155" s="82"/>
      <c r="B1155" s="308" t="s">
        <v>436</v>
      </c>
      <c r="C1155" s="248">
        <v>80000</v>
      </c>
      <c r="D1155" s="102"/>
      <c r="E1155" s="217"/>
      <c r="F1155" s="87"/>
      <c r="G1155" s="131"/>
      <c r="H1155" s="135"/>
    </row>
    <row r="1156" spans="1:8" x14ac:dyDescent="0.2">
      <c r="A1156" s="82"/>
      <c r="B1156" s="171" t="s">
        <v>168</v>
      </c>
      <c r="C1156" s="248">
        <v>17500</v>
      </c>
      <c r="D1156" s="102"/>
      <c r="E1156" s="217"/>
      <c r="F1156" s="87"/>
      <c r="G1156" s="131"/>
      <c r="H1156" s="135"/>
    </row>
    <row r="1157" spans="1:8" x14ac:dyDescent="0.2">
      <c r="A1157" s="82"/>
      <c r="B1157" s="307" t="s">
        <v>168</v>
      </c>
      <c r="C1157" s="248">
        <v>22000</v>
      </c>
      <c r="D1157" s="102"/>
      <c r="E1157" s="217"/>
      <c r="F1157" s="87"/>
      <c r="G1157" s="131"/>
      <c r="H1157" s="135"/>
    </row>
    <row r="1158" spans="1:8" x14ac:dyDescent="0.2">
      <c r="A1158" s="82"/>
      <c r="B1158" s="171" t="s">
        <v>64</v>
      </c>
      <c r="C1158" s="248">
        <v>60000</v>
      </c>
      <c r="D1158" s="102"/>
      <c r="E1158" s="217"/>
      <c r="F1158" s="87"/>
      <c r="G1158" s="131"/>
      <c r="H1158" s="135"/>
    </row>
    <row r="1159" spans="1:8" x14ac:dyDescent="0.2">
      <c r="A1159" s="82"/>
      <c r="B1159" s="307" t="s">
        <v>64</v>
      </c>
      <c r="C1159" s="248">
        <v>18000</v>
      </c>
      <c r="D1159" s="102"/>
      <c r="E1159" s="217"/>
      <c r="F1159" s="87"/>
      <c r="G1159" s="131"/>
      <c r="H1159" s="135"/>
    </row>
    <row r="1160" spans="1:8" x14ac:dyDescent="0.2">
      <c r="A1160" s="82"/>
      <c r="B1160" s="171" t="s">
        <v>437</v>
      </c>
      <c r="C1160" s="248">
        <v>120000</v>
      </c>
      <c r="D1160" s="102"/>
      <c r="E1160" s="217"/>
      <c r="F1160" s="87"/>
      <c r="G1160" s="131"/>
      <c r="H1160" s="135"/>
    </row>
    <row r="1161" spans="1:8" x14ac:dyDescent="0.2">
      <c r="A1161" s="82"/>
      <c r="B1161" s="171" t="s">
        <v>438</v>
      </c>
      <c r="C1161" s="248">
        <v>12000</v>
      </c>
      <c r="D1161" s="102"/>
      <c r="E1161" s="217"/>
      <c r="F1161" s="87"/>
      <c r="G1161" s="131"/>
      <c r="H1161" s="135"/>
    </row>
    <row r="1162" spans="1:8" ht="13.5" thickBot="1" x14ac:dyDescent="0.25">
      <c r="A1162" s="82"/>
      <c r="B1162" s="309" t="s">
        <v>438</v>
      </c>
      <c r="C1162" s="250">
        <v>27000</v>
      </c>
      <c r="D1162" s="102"/>
      <c r="E1162" s="218"/>
      <c r="F1162" s="87"/>
      <c r="G1162" s="131"/>
      <c r="H1162" s="135"/>
    </row>
    <row r="1163" spans="1:8" ht="17.25" thickTop="1" thickBot="1" x14ac:dyDescent="0.3">
      <c r="A1163" s="95"/>
      <c r="B1163" s="1"/>
      <c r="C1163" s="56"/>
      <c r="D1163" s="57"/>
      <c r="E1163" s="495" t="s">
        <v>34</v>
      </c>
    </row>
    <row r="1164" spans="1:8" ht="17.25" thickTop="1" thickBot="1" x14ac:dyDescent="0.3">
      <c r="A1164" s="96"/>
      <c r="B1164" s="59" t="s">
        <v>36</v>
      </c>
      <c r="C1164" s="60" t="s">
        <v>37</v>
      </c>
      <c r="D1164" s="9"/>
      <c r="E1164" s="223" t="s">
        <v>214</v>
      </c>
    </row>
    <row r="1165" spans="1:8" ht="13.5" thickTop="1" x14ac:dyDescent="0.2">
      <c r="A1165" s="82"/>
      <c r="B1165" s="171" t="s">
        <v>115</v>
      </c>
      <c r="C1165" s="248">
        <v>14000</v>
      </c>
      <c r="D1165" s="102"/>
      <c r="E1165" s="217"/>
      <c r="F1165" s="87"/>
      <c r="G1165" s="131"/>
      <c r="H1165" s="135"/>
    </row>
    <row r="1166" spans="1:8" x14ac:dyDescent="0.2">
      <c r="A1166" s="82"/>
      <c r="B1166" s="308" t="s">
        <v>115</v>
      </c>
      <c r="C1166" s="248">
        <v>11000</v>
      </c>
      <c r="D1166" s="102"/>
      <c r="E1166" s="217"/>
      <c r="F1166" s="87"/>
      <c r="G1166" s="131"/>
      <c r="H1166" s="135"/>
    </row>
    <row r="1167" spans="1:8" x14ac:dyDescent="0.2">
      <c r="A1167" s="82"/>
      <c r="B1167" s="171" t="s">
        <v>65</v>
      </c>
      <c r="C1167" s="248">
        <v>10000</v>
      </c>
      <c r="D1167" s="102"/>
      <c r="E1167" s="217"/>
      <c r="F1167" s="87"/>
      <c r="G1167" s="131"/>
      <c r="H1167" s="135"/>
    </row>
    <row r="1168" spans="1:8" x14ac:dyDescent="0.2">
      <c r="A1168" s="82"/>
      <c r="B1168" s="307" t="s">
        <v>65</v>
      </c>
      <c r="C1168" s="248">
        <v>20000</v>
      </c>
      <c r="D1168" s="102"/>
      <c r="E1168" s="217"/>
      <c r="F1168" s="87"/>
      <c r="G1168" s="131"/>
      <c r="H1168" s="135"/>
    </row>
    <row r="1169" spans="1:8" x14ac:dyDescent="0.2">
      <c r="A1169" s="82"/>
      <c r="B1169" s="171" t="s">
        <v>439</v>
      </c>
      <c r="C1169" s="248">
        <v>12000</v>
      </c>
      <c r="D1169" s="102"/>
      <c r="E1169" s="217"/>
      <c r="F1169" s="87"/>
      <c r="G1169" s="131"/>
      <c r="H1169" s="135"/>
    </row>
    <row r="1170" spans="1:8" x14ac:dyDescent="0.2">
      <c r="A1170" s="82"/>
      <c r="B1170" s="307" t="s">
        <v>439</v>
      </c>
      <c r="C1170" s="248">
        <v>50000</v>
      </c>
      <c r="D1170" s="102"/>
      <c r="E1170" s="217"/>
      <c r="F1170" s="87"/>
      <c r="G1170" s="131"/>
      <c r="H1170" s="135"/>
    </row>
    <row r="1171" spans="1:8" x14ac:dyDescent="0.2">
      <c r="A1171" s="82"/>
      <c r="B1171" s="171" t="s">
        <v>440</v>
      </c>
      <c r="C1171" s="248">
        <v>120000</v>
      </c>
      <c r="D1171" s="102"/>
      <c r="E1171" s="217"/>
      <c r="F1171" s="87"/>
      <c r="G1171" s="131"/>
      <c r="H1171" s="135"/>
    </row>
    <row r="1172" spans="1:8" x14ac:dyDescent="0.2">
      <c r="A1172" s="82"/>
      <c r="B1172" s="308" t="s">
        <v>440</v>
      </c>
      <c r="C1172" s="248">
        <v>30000</v>
      </c>
      <c r="D1172" s="102"/>
      <c r="E1172" s="217"/>
      <c r="F1172" s="87"/>
      <c r="G1172" s="131"/>
      <c r="H1172" s="135"/>
    </row>
    <row r="1173" spans="1:8" x14ac:dyDescent="0.2">
      <c r="A1173" s="82"/>
      <c r="B1173" s="307" t="s">
        <v>441</v>
      </c>
      <c r="C1173" s="248">
        <v>10000</v>
      </c>
      <c r="D1173" s="102"/>
      <c r="E1173" s="217"/>
      <c r="F1173" s="87"/>
      <c r="G1173" s="131"/>
      <c r="H1173" s="135"/>
    </row>
    <row r="1174" spans="1:8" x14ac:dyDescent="0.2">
      <c r="A1174" s="82"/>
      <c r="B1174" s="171" t="s">
        <v>442</v>
      </c>
      <c r="C1174" s="248">
        <v>15000</v>
      </c>
      <c r="D1174" s="102"/>
      <c r="E1174" s="217"/>
      <c r="F1174" s="87"/>
      <c r="G1174" s="131"/>
      <c r="H1174" s="135"/>
    </row>
    <row r="1175" spans="1:8" x14ac:dyDescent="0.2">
      <c r="A1175" s="82"/>
      <c r="B1175" s="171" t="s">
        <v>169</v>
      </c>
      <c r="C1175" s="248">
        <v>37000</v>
      </c>
      <c r="D1175" s="102"/>
      <c r="E1175" s="217"/>
      <c r="F1175" s="87"/>
      <c r="G1175" s="131"/>
      <c r="H1175" s="135"/>
    </row>
    <row r="1176" spans="1:8" x14ac:dyDescent="0.2">
      <c r="A1176" s="82"/>
      <c r="B1176" s="307" t="s">
        <v>169</v>
      </c>
      <c r="C1176" s="248">
        <v>10000</v>
      </c>
      <c r="D1176" s="102"/>
      <c r="E1176" s="217"/>
      <c r="F1176" s="87"/>
      <c r="G1176" s="131"/>
      <c r="H1176" s="135"/>
    </row>
    <row r="1177" spans="1:8" x14ac:dyDescent="0.2">
      <c r="A1177" s="82"/>
      <c r="B1177" s="307" t="s">
        <v>169</v>
      </c>
      <c r="C1177" s="248">
        <v>37000</v>
      </c>
      <c r="D1177" s="102"/>
      <c r="E1177" s="217"/>
      <c r="F1177" s="87"/>
      <c r="G1177" s="131"/>
      <c r="H1177" s="135"/>
    </row>
    <row r="1178" spans="1:8" x14ac:dyDescent="0.2">
      <c r="A1178" s="82"/>
      <c r="B1178" s="307" t="s">
        <v>443</v>
      </c>
      <c r="C1178" s="248">
        <v>9000</v>
      </c>
      <c r="D1178" s="102"/>
      <c r="E1178" s="217"/>
      <c r="F1178" s="87"/>
      <c r="G1178" s="131"/>
      <c r="H1178" s="135"/>
    </row>
    <row r="1179" spans="1:8" x14ac:dyDescent="0.2">
      <c r="A1179" s="82"/>
      <c r="B1179" s="171" t="s">
        <v>103</v>
      </c>
      <c r="C1179" s="248">
        <v>15000</v>
      </c>
      <c r="D1179" s="102"/>
      <c r="E1179" s="217"/>
      <c r="F1179" s="87"/>
      <c r="G1179" s="131"/>
      <c r="H1179" s="135"/>
    </row>
    <row r="1180" spans="1:8" x14ac:dyDescent="0.2">
      <c r="A1180" s="82"/>
      <c r="B1180" s="307" t="s">
        <v>103</v>
      </c>
      <c r="C1180" s="248">
        <v>26000</v>
      </c>
      <c r="D1180" s="102"/>
      <c r="E1180" s="217"/>
      <c r="F1180" s="87"/>
      <c r="G1180" s="131"/>
      <c r="H1180" s="135"/>
    </row>
    <row r="1181" spans="1:8" x14ac:dyDescent="0.2">
      <c r="A1181" s="82"/>
      <c r="B1181" s="171" t="s">
        <v>170</v>
      </c>
      <c r="C1181" s="248">
        <v>15000</v>
      </c>
      <c r="D1181" s="102"/>
      <c r="E1181" s="217"/>
      <c r="F1181" s="87"/>
      <c r="G1181" s="131"/>
      <c r="H1181" s="135"/>
    </row>
    <row r="1182" spans="1:8" x14ac:dyDescent="0.2">
      <c r="A1182" s="82"/>
      <c r="B1182" s="171" t="s">
        <v>444</v>
      </c>
      <c r="C1182" s="248">
        <v>120000</v>
      </c>
      <c r="D1182" s="102"/>
      <c r="E1182" s="217"/>
      <c r="F1182" s="87"/>
      <c r="G1182" s="131"/>
      <c r="H1182" s="135"/>
    </row>
    <row r="1183" spans="1:8" x14ac:dyDescent="0.2">
      <c r="A1183" s="82"/>
      <c r="B1183" s="308" t="s">
        <v>444</v>
      </c>
      <c r="C1183" s="248">
        <v>30000</v>
      </c>
      <c r="D1183" s="102"/>
      <c r="E1183" s="217"/>
      <c r="F1183" s="87"/>
      <c r="G1183" s="131"/>
      <c r="H1183" s="135"/>
    </row>
    <row r="1184" spans="1:8" x14ac:dyDescent="0.2">
      <c r="A1184" s="82"/>
      <c r="B1184" s="171" t="s">
        <v>66</v>
      </c>
      <c r="C1184" s="248">
        <v>12500</v>
      </c>
      <c r="D1184" s="102"/>
      <c r="E1184" s="217"/>
      <c r="F1184" s="87"/>
      <c r="G1184" s="131"/>
      <c r="H1184" s="135"/>
    </row>
    <row r="1185" spans="1:8" x14ac:dyDescent="0.2">
      <c r="A1185" s="82"/>
      <c r="B1185" s="171" t="s">
        <v>74</v>
      </c>
      <c r="C1185" s="248">
        <v>30000</v>
      </c>
      <c r="D1185" s="102"/>
      <c r="E1185" s="217"/>
      <c r="F1185" s="87"/>
      <c r="G1185" s="131"/>
      <c r="H1185" s="135"/>
    </row>
    <row r="1186" spans="1:8" x14ac:dyDescent="0.2">
      <c r="A1186" s="82"/>
      <c r="B1186" s="308" t="s">
        <v>74</v>
      </c>
      <c r="C1186" s="248">
        <v>27000</v>
      </c>
      <c r="D1186" s="102"/>
      <c r="E1186" s="217"/>
      <c r="F1186" s="87"/>
      <c r="G1186" s="131"/>
      <c r="H1186" s="135"/>
    </row>
    <row r="1187" spans="1:8" x14ac:dyDescent="0.2">
      <c r="A1187" s="82"/>
      <c r="B1187" s="308" t="s">
        <v>74</v>
      </c>
      <c r="C1187" s="248">
        <v>23000</v>
      </c>
      <c r="D1187" s="102"/>
      <c r="E1187" s="217"/>
      <c r="F1187" s="87"/>
      <c r="G1187" s="131"/>
      <c r="H1187" s="135"/>
    </row>
    <row r="1188" spans="1:8" x14ac:dyDescent="0.2">
      <c r="A1188" s="82"/>
      <c r="B1188" s="171" t="s">
        <v>171</v>
      </c>
      <c r="C1188" s="248">
        <v>11000</v>
      </c>
      <c r="D1188" s="102"/>
      <c r="E1188" s="217"/>
      <c r="F1188" s="87"/>
      <c r="G1188" s="131"/>
      <c r="H1188" s="135"/>
    </row>
    <row r="1189" spans="1:8" x14ac:dyDescent="0.2">
      <c r="A1189" s="82"/>
      <c r="B1189" s="307" t="s">
        <v>171</v>
      </c>
      <c r="C1189" s="248">
        <v>11000</v>
      </c>
      <c r="D1189" s="102"/>
      <c r="E1189" s="217"/>
      <c r="F1189" s="87"/>
      <c r="G1189" s="131"/>
      <c r="H1189" s="135"/>
    </row>
    <row r="1190" spans="1:8" x14ac:dyDescent="0.2">
      <c r="A1190" s="82"/>
      <c r="B1190" s="307" t="s">
        <v>104</v>
      </c>
      <c r="C1190" s="248">
        <v>15000</v>
      </c>
      <c r="D1190" s="102"/>
      <c r="E1190" s="217"/>
      <c r="F1190" s="87"/>
      <c r="G1190" s="131"/>
      <c r="H1190" s="135"/>
    </row>
    <row r="1191" spans="1:8" x14ac:dyDescent="0.2">
      <c r="A1191" s="82"/>
      <c r="B1191" s="307" t="s">
        <v>445</v>
      </c>
      <c r="C1191" s="248">
        <v>6000</v>
      </c>
      <c r="D1191" s="102"/>
      <c r="E1191" s="217"/>
      <c r="F1191" s="87"/>
      <c r="G1191" s="131"/>
      <c r="H1191" s="135"/>
    </row>
    <row r="1192" spans="1:8" x14ac:dyDescent="0.2">
      <c r="A1192" s="82"/>
      <c r="B1192" s="308" t="s">
        <v>445</v>
      </c>
      <c r="C1192" s="248">
        <v>22000</v>
      </c>
      <c r="D1192" s="102"/>
      <c r="E1192" s="217"/>
      <c r="F1192" s="87"/>
      <c r="G1192" s="131"/>
      <c r="H1192" s="135"/>
    </row>
    <row r="1193" spans="1:8" x14ac:dyDescent="0.2">
      <c r="A1193" s="82"/>
      <c r="B1193" s="171" t="s">
        <v>172</v>
      </c>
      <c r="C1193" s="248">
        <v>40000</v>
      </c>
      <c r="D1193" s="102"/>
      <c r="E1193" s="217"/>
      <c r="F1193" s="87"/>
      <c r="G1193" s="131"/>
      <c r="H1193" s="135"/>
    </row>
    <row r="1194" spans="1:8" x14ac:dyDescent="0.2">
      <c r="A1194" s="82"/>
      <c r="B1194" s="307" t="s">
        <v>172</v>
      </c>
      <c r="C1194" s="248">
        <v>15000</v>
      </c>
      <c r="D1194" s="102"/>
      <c r="E1194" s="217"/>
      <c r="F1194" s="87"/>
      <c r="G1194" s="131"/>
      <c r="H1194" s="135"/>
    </row>
    <row r="1195" spans="1:8" x14ac:dyDescent="0.2">
      <c r="A1195" s="82"/>
      <c r="B1195" s="171" t="s">
        <v>446</v>
      </c>
      <c r="C1195" s="248">
        <v>10000</v>
      </c>
      <c r="D1195" s="102"/>
      <c r="E1195" s="217"/>
      <c r="F1195" s="87"/>
      <c r="G1195" s="131"/>
      <c r="H1195" s="135"/>
    </row>
    <row r="1196" spans="1:8" x14ac:dyDescent="0.2">
      <c r="A1196" s="82"/>
      <c r="B1196" s="307" t="s">
        <v>446</v>
      </c>
      <c r="C1196" s="248">
        <v>14000</v>
      </c>
      <c r="D1196" s="102"/>
      <c r="E1196" s="217"/>
      <c r="F1196" s="87"/>
      <c r="G1196" s="131"/>
      <c r="H1196" s="135"/>
    </row>
    <row r="1197" spans="1:8" x14ac:dyDescent="0.2">
      <c r="A1197" s="82"/>
      <c r="B1197" s="171" t="s">
        <v>447</v>
      </c>
      <c r="C1197" s="248">
        <v>10000</v>
      </c>
      <c r="D1197" s="102"/>
      <c r="E1197" s="217"/>
      <c r="F1197" s="87"/>
      <c r="G1197" s="131"/>
      <c r="H1197" s="135"/>
    </row>
    <row r="1198" spans="1:8" x14ac:dyDescent="0.2">
      <c r="A1198" s="82"/>
      <c r="B1198" s="171" t="s">
        <v>448</v>
      </c>
      <c r="C1198" s="248">
        <v>10000</v>
      </c>
      <c r="D1198" s="102"/>
      <c r="E1198" s="217"/>
      <c r="F1198" s="87"/>
      <c r="G1198" s="131"/>
      <c r="H1198" s="135"/>
    </row>
    <row r="1199" spans="1:8" x14ac:dyDescent="0.2">
      <c r="A1199" s="82"/>
      <c r="B1199" s="171" t="s">
        <v>54</v>
      </c>
      <c r="C1199" s="248">
        <v>75000</v>
      </c>
      <c r="D1199" s="102"/>
      <c r="E1199" s="217"/>
      <c r="F1199" s="87"/>
      <c r="G1199" s="131"/>
      <c r="H1199" s="135"/>
    </row>
    <row r="1200" spans="1:8" x14ac:dyDescent="0.2">
      <c r="A1200" s="82"/>
      <c r="B1200" s="307" t="s">
        <v>449</v>
      </c>
      <c r="C1200" s="248">
        <v>51000</v>
      </c>
      <c r="D1200" s="102"/>
      <c r="E1200" s="217"/>
      <c r="F1200" s="87"/>
      <c r="G1200" s="131"/>
      <c r="H1200" s="135"/>
    </row>
    <row r="1201" spans="1:8" x14ac:dyDescent="0.2">
      <c r="A1201" s="82"/>
      <c r="B1201" s="171" t="s">
        <v>88</v>
      </c>
      <c r="C1201" s="248">
        <v>10000</v>
      </c>
      <c r="D1201" s="102"/>
      <c r="E1201" s="217"/>
      <c r="F1201" s="87"/>
      <c r="G1201" s="131"/>
      <c r="H1201" s="135"/>
    </row>
    <row r="1202" spans="1:8" x14ac:dyDescent="0.2">
      <c r="A1202" s="82"/>
      <c r="B1202" s="308" t="s">
        <v>173</v>
      </c>
      <c r="C1202" s="248">
        <v>29000</v>
      </c>
      <c r="D1202" s="102"/>
      <c r="E1202" s="217"/>
      <c r="F1202" s="87"/>
      <c r="G1202" s="131"/>
      <c r="H1202" s="135"/>
    </row>
    <row r="1203" spans="1:8" x14ac:dyDescent="0.2">
      <c r="A1203" s="82"/>
      <c r="B1203" s="171" t="s">
        <v>450</v>
      </c>
      <c r="C1203" s="248">
        <v>10000</v>
      </c>
      <c r="D1203" s="102"/>
      <c r="E1203" s="217"/>
      <c r="F1203" s="87"/>
      <c r="G1203" s="131"/>
      <c r="H1203" s="135"/>
    </row>
    <row r="1204" spans="1:8" x14ac:dyDescent="0.2">
      <c r="A1204" s="82"/>
      <c r="B1204" s="307" t="s">
        <v>450</v>
      </c>
      <c r="C1204" s="248">
        <v>6000</v>
      </c>
      <c r="D1204" s="102"/>
      <c r="E1204" s="217"/>
      <c r="F1204" s="87"/>
      <c r="G1204" s="131"/>
      <c r="H1204" s="135"/>
    </row>
    <row r="1205" spans="1:8" x14ac:dyDescent="0.2">
      <c r="A1205" s="82"/>
      <c r="B1205" s="307" t="s">
        <v>451</v>
      </c>
      <c r="C1205" s="248">
        <v>25000</v>
      </c>
      <c r="D1205" s="102"/>
      <c r="E1205" s="217"/>
      <c r="F1205" s="87"/>
      <c r="G1205" s="131"/>
      <c r="H1205" s="135"/>
    </row>
    <row r="1206" spans="1:8" x14ac:dyDescent="0.2">
      <c r="A1206" s="82"/>
      <c r="B1206" s="307" t="s">
        <v>452</v>
      </c>
      <c r="C1206" s="248">
        <v>15000</v>
      </c>
      <c r="D1206" s="102"/>
      <c r="E1206" s="217"/>
      <c r="F1206" s="87"/>
      <c r="G1206" s="131"/>
      <c r="H1206" s="135"/>
    </row>
    <row r="1207" spans="1:8" x14ac:dyDescent="0.2">
      <c r="A1207" s="82"/>
      <c r="B1207" s="171" t="s">
        <v>453</v>
      </c>
      <c r="C1207" s="248">
        <v>6094</v>
      </c>
      <c r="D1207" s="102"/>
      <c r="E1207" s="217"/>
      <c r="F1207" s="87"/>
      <c r="G1207" s="131"/>
      <c r="H1207" s="135"/>
    </row>
    <row r="1208" spans="1:8" x14ac:dyDescent="0.2">
      <c r="A1208" s="82"/>
      <c r="B1208" s="307" t="s">
        <v>75</v>
      </c>
      <c r="C1208" s="248">
        <v>32000</v>
      </c>
      <c r="D1208" s="102"/>
      <c r="E1208" s="217"/>
      <c r="F1208" s="87"/>
      <c r="G1208" s="131"/>
      <c r="H1208" s="135"/>
    </row>
    <row r="1209" spans="1:8" x14ac:dyDescent="0.2">
      <c r="A1209" s="82"/>
      <c r="B1209" s="171" t="s">
        <v>454</v>
      </c>
      <c r="C1209" s="248">
        <v>98000</v>
      </c>
      <c r="D1209" s="102"/>
      <c r="E1209" s="217"/>
      <c r="F1209" s="87"/>
      <c r="G1209" s="131"/>
      <c r="H1209" s="135"/>
    </row>
    <row r="1210" spans="1:8" x14ac:dyDescent="0.2">
      <c r="A1210" s="82"/>
      <c r="B1210" s="307" t="s">
        <v>454</v>
      </c>
      <c r="C1210" s="248">
        <v>15000</v>
      </c>
      <c r="D1210" s="102"/>
      <c r="E1210" s="217"/>
      <c r="F1210" s="87"/>
      <c r="G1210" s="131"/>
      <c r="H1210" s="135"/>
    </row>
    <row r="1211" spans="1:8" x14ac:dyDescent="0.2">
      <c r="A1211" s="82"/>
      <c r="B1211" s="307" t="s">
        <v>455</v>
      </c>
      <c r="C1211" s="248">
        <v>20000</v>
      </c>
      <c r="D1211" s="102"/>
      <c r="E1211" s="217"/>
      <c r="F1211" s="87"/>
      <c r="G1211" s="131"/>
      <c r="H1211" s="135"/>
    </row>
    <row r="1212" spans="1:8" x14ac:dyDescent="0.2">
      <c r="A1212" s="82"/>
      <c r="B1212" s="308" t="s">
        <v>174</v>
      </c>
      <c r="C1212" s="248">
        <v>10000</v>
      </c>
      <c r="D1212" s="102"/>
      <c r="E1212" s="217"/>
      <c r="F1212" s="87"/>
      <c r="G1212" s="131"/>
      <c r="H1212" s="135"/>
    </row>
    <row r="1213" spans="1:8" x14ac:dyDescent="0.2">
      <c r="A1213" s="82"/>
      <c r="B1213" s="171" t="s">
        <v>456</v>
      </c>
      <c r="C1213" s="248">
        <v>11000</v>
      </c>
      <c r="D1213" s="102"/>
      <c r="E1213" s="217"/>
      <c r="F1213" s="87"/>
      <c r="G1213" s="131"/>
      <c r="H1213" s="135"/>
    </row>
    <row r="1214" spans="1:8" x14ac:dyDescent="0.2">
      <c r="A1214" s="82"/>
      <c r="B1214" s="307" t="s">
        <v>456</v>
      </c>
      <c r="C1214" s="248">
        <v>15000</v>
      </c>
      <c r="D1214" s="102"/>
      <c r="E1214" s="217"/>
      <c r="F1214" s="87"/>
      <c r="G1214" s="131"/>
      <c r="H1214" s="135"/>
    </row>
    <row r="1215" spans="1:8" x14ac:dyDescent="0.2">
      <c r="A1215" s="82"/>
      <c r="B1215" s="171" t="s">
        <v>105</v>
      </c>
      <c r="C1215" s="248">
        <v>10000</v>
      </c>
      <c r="D1215" s="102"/>
      <c r="E1215" s="217"/>
      <c r="F1215" s="87"/>
      <c r="G1215" s="131"/>
      <c r="H1215" s="135"/>
    </row>
    <row r="1216" spans="1:8" x14ac:dyDescent="0.2">
      <c r="A1216" s="82"/>
      <c r="B1216" s="307" t="s">
        <v>105</v>
      </c>
      <c r="C1216" s="248">
        <v>79000</v>
      </c>
      <c r="D1216" s="102"/>
      <c r="E1216" s="217"/>
      <c r="F1216" s="87"/>
      <c r="G1216" s="131"/>
      <c r="H1216" s="135"/>
    </row>
    <row r="1217" spans="1:8" x14ac:dyDescent="0.2">
      <c r="A1217" s="82"/>
      <c r="B1217" s="171" t="s">
        <v>76</v>
      </c>
      <c r="C1217" s="248">
        <v>10000</v>
      </c>
      <c r="D1217" s="102"/>
      <c r="E1217" s="217"/>
      <c r="F1217" s="87"/>
      <c r="G1217" s="131"/>
      <c r="H1217" s="135"/>
    </row>
    <row r="1218" spans="1:8" x14ac:dyDescent="0.2">
      <c r="A1218" s="82"/>
      <c r="B1218" s="307" t="s">
        <v>76</v>
      </c>
      <c r="C1218" s="248">
        <v>3000</v>
      </c>
      <c r="D1218" s="102"/>
      <c r="E1218" s="217"/>
      <c r="F1218" s="87"/>
      <c r="G1218" s="131"/>
      <c r="H1218" s="135"/>
    </row>
    <row r="1219" spans="1:8" x14ac:dyDescent="0.2">
      <c r="A1219" s="82"/>
      <c r="B1219" s="307" t="s">
        <v>76</v>
      </c>
      <c r="C1219" s="248">
        <v>20000</v>
      </c>
      <c r="D1219" s="102"/>
      <c r="E1219" s="217"/>
      <c r="F1219" s="87"/>
      <c r="G1219" s="131"/>
      <c r="H1219" s="135"/>
    </row>
    <row r="1220" spans="1:8" x14ac:dyDescent="0.2">
      <c r="A1220" s="82"/>
      <c r="B1220" s="171" t="s">
        <v>22</v>
      </c>
      <c r="C1220" s="248">
        <v>21000</v>
      </c>
      <c r="D1220" s="102"/>
      <c r="E1220" s="217"/>
      <c r="F1220" s="87"/>
      <c r="G1220" s="131"/>
      <c r="H1220" s="135"/>
    </row>
    <row r="1221" spans="1:8" x14ac:dyDescent="0.2">
      <c r="A1221" s="82"/>
      <c r="B1221" s="307" t="s">
        <v>22</v>
      </c>
      <c r="C1221" s="248">
        <v>28000</v>
      </c>
      <c r="D1221" s="102"/>
      <c r="E1221" s="217"/>
      <c r="F1221" s="87"/>
      <c r="G1221" s="131"/>
      <c r="H1221" s="135"/>
    </row>
    <row r="1222" spans="1:8" x14ac:dyDescent="0.2">
      <c r="A1222" s="82"/>
      <c r="B1222" s="307" t="s">
        <v>89</v>
      </c>
      <c r="C1222" s="248">
        <v>6000</v>
      </c>
      <c r="D1222" s="102"/>
      <c r="E1222" s="217"/>
      <c r="F1222" s="87"/>
      <c r="G1222" s="131"/>
      <c r="H1222" s="135"/>
    </row>
    <row r="1223" spans="1:8" x14ac:dyDescent="0.2">
      <c r="A1223" s="82"/>
      <c r="B1223" s="171" t="s">
        <v>457</v>
      </c>
      <c r="C1223" s="248">
        <v>10000</v>
      </c>
      <c r="D1223" s="102"/>
      <c r="E1223" s="217"/>
      <c r="F1223" s="87"/>
      <c r="G1223" s="131"/>
      <c r="H1223" s="135"/>
    </row>
    <row r="1224" spans="1:8" x14ac:dyDescent="0.2">
      <c r="A1224" s="82"/>
      <c r="B1224" s="307" t="s">
        <v>457</v>
      </c>
      <c r="C1224" s="248">
        <v>10000</v>
      </c>
      <c r="D1224" s="102"/>
      <c r="E1224" s="217"/>
      <c r="F1224" s="87"/>
      <c r="G1224" s="131"/>
      <c r="H1224" s="135"/>
    </row>
    <row r="1225" spans="1:8" x14ac:dyDescent="0.2">
      <c r="A1225" s="82"/>
      <c r="B1225" s="308" t="s">
        <v>458</v>
      </c>
      <c r="C1225" s="248">
        <v>6000</v>
      </c>
      <c r="D1225" s="102"/>
      <c r="E1225" s="217"/>
      <c r="F1225" s="87"/>
      <c r="G1225" s="131"/>
      <c r="H1225" s="135"/>
    </row>
    <row r="1226" spans="1:8" x14ac:dyDescent="0.2">
      <c r="A1226" s="82"/>
      <c r="B1226" s="171" t="s">
        <v>175</v>
      </c>
      <c r="C1226" s="248">
        <v>14300</v>
      </c>
      <c r="D1226" s="102"/>
      <c r="E1226" s="217"/>
      <c r="F1226" s="87"/>
      <c r="G1226" s="131"/>
      <c r="H1226" s="135"/>
    </row>
    <row r="1227" spans="1:8" x14ac:dyDescent="0.2">
      <c r="A1227" s="82"/>
      <c r="B1227" s="171" t="s">
        <v>459</v>
      </c>
      <c r="C1227" s="248">
        <v>30000</v>
      </c>
      <c r="D1227" s="102"/>
      <c r="E1227" s="217"/>
      <c r="F1227" s="87"/>
      <c r="G1227" s="131"/>
      <c r="H1227" s="135"/>
    </row>
    <row r="1228" spans="1:8" x14ac:dyDescent="0.2">
      <c r="A1228" s="82"/>
      <c r="B1228" s="307" t="s">
        <v>459</v>
      </c>
      <c r="C1228" s="248">
        <v>18000</v>
      </c>
      <c r="D1228" s="102"/>
      <c r="E1228" s="217"/>
      <c r="F1228" s="87"/>
      <c r="G1228" s="131"/>
      <c r="H1228" s="135"/>
    </row>
    <row r="1229" spans="1:8" x14ac:dyDescent="0.2">
      <c r="A1229" s="82"/>
      <c r="B1229" s="307" t="s">
        <v>460</v>
      </c>
      <c r="C1229" s="248">
        <v>68283</v>
      </c>
      <c r="D1229" s="102"/>
      <c r="E1229" s="217"/>
      <c r="F1229" s="87"/>
      <c r="G1229" s="131"/>
      <c r="H1229" s="135"/>
    </row>
    <row r="1230" spans="1:8" x14ac:dyDescent="0.2">
      <c r="A1230" s="82"/>
      <c r="B1230" s="171" t="s">
        <v>110</v>
      </c>
      <c r="C1230" s="248">
        <v>15000</v>
      </c>
      <c r="D1230" s="102"/>
      <c r="E1230" s="217"/>
      <c r="F1230" s="87"/>
      <c r="G1230" s="131"/>
      <c r="H1230" s="135"/>
    </row>
    <row r="1231" spans="1:8" x14ac:dyDescent="0.2">
      <c r="A1231" s="82"/>
      <c r="B1231" s="307" t="s">
        <v>110</v>
      </c>
      <c r="C1231" s="248">
        <v>10000</v>
      </c>
      <c r="D1231" s="102"/>
      <c r="E1231" s="217"/>
      <c r="F1231" s="87"/>
      <c r="G1231" s="131"/>
      <c r="H1231" s="135"/>
    </row>
    <row r="1232" spans="1:8" x14ac:dyDescent="0.2">
      <c r="A1232" s="82"/>
      <c r="B1232" s="171" t="s">
        <v>176</v>
      </c>
      <c r="C1232" s="248">
        <v>120000</v>
      </c>
      <c r="D1232" s="102"/>
      <c r="E1232" s="217"/>
      <c r="F1232" s="87"/>
      <c r="G1232" s="131"/>
      <c r="H1232" s="135"/>
    </row>
    <row r="1233" spans="1:8" x14ac:dyDescent="0.2">
      <c r="A1233" s="82"/>
      <c r="B1233" s="307" t="s">
        <v>176</v>
      </c>
      <c r="C1233" s="248">
        <v>20000</v>
      </c>
      <c r="D1233" s="102"/>
      <c r="E1233" s="217"/>
      <c r="F1233" s="87"/>
      <c r="G1233" s="131"/>
      <c r="H1233" s="135"/>
    </row>
    <row r="1234" spans="1:8" x14ac:dyDescent="0.2">
      <c r="A1234" s="82"/>
      <c r="B1234" s="171" t="s">
        <v>177</v>
      </c>
      <c r="C1234" s="248">
        <v>16000</v>
      </c>
      <c r="D1234" s="102"/>
      <c r="E1234" s="217"/>
      <c r="F1234" s="87"/>
      <c r="G1234" s="131"/>
      <c r="H1234" s="135"/>
    </row>
    <row r="1235" spans="1:8" x14ac:dyDescent="0.2">
      <c r="A1235" s="82"/>
      <c r="B1235" s="307" t="s">
        <v>177</v>
      </c>
      <c r="C1235" s="248">
        <v>7000</v>
      </c>
      <c r="D1235" s="102"/>
      <c r="E1235" s="217"/>
      <c r="F1235" s="87"/>
      <c r="G1235" s="131"/>
      <c r="H1235" s="135"/>
    </row>
    <row r="1236" spans="1:8" ht="13.5" thickBot="1" x14ac:dyDescent="0.25">
      <c r="A1236" s="82"/>
      <c r="B1236" s="172" t="s">
        <v>461</v>
      </c>
      <c r="C1236" s="250">
        <v>11000</v>
      </c>
      <c r="D1236" s="102"/>
      <c r="E1236" s="218"/>
      <c r="F1236" s="87"/>
      <c r="G1236" s="131"/>
      <c r="H1236" s="135"/>
    </row>
    <row r="1237" spans="1:8" ht="17.25" thickTop="1" thickBot="1" x14ac:dyDescent="0.3">
      <c r="A1237" s="95"/>
      <c r="B1237" s="1"/>
      <c r="C1237" s="56"/>
      <c r="D1237" s="57"/>
      <c r="E1237" s="495" t="s">
        <v>34</v>
      </c>
    </row>
    <row r="1238" spans="1:8" ht="17.25" thickTop="1" thickBot="1" x14ac:dyDescent="0.3">
      <c r="A1238" s="96"/>
      <c r="B1238" s="59" t="s">
        <v>36</v>
      </c>
      <c r="C1238" s="60" t="s">
        <v>37</v>
      </c>
      <c r="D1238" s="9"/>
      <c r="E1238" s="223" t="s">
        <v>214</v>
      </c>
    </row>
    <row r="1239" spans="1:8" ht="13.5" thickTop="1" x14ac:dyDescent="0.2">
      <c r="A1239" s="82"/>
      <c r="B1239" s="171" t="s">
        <v>462</v>
      </c>
      <c r="C1239" s="248">
        <v>14500</v>
      </c>
      <c r="D1239" s="102"/>
      <c r="E1239" s="217"/>
      <c r="F1239" s="87"/>
      <c r="G1239" s="131"/>
      <c r="H1239" s="135"/>
    </row>
    <row r="1240" spans="1:8" x14ac:dyDescent="0.2">
      <c r="A1240" s="82"/>
      <c r="B1240" s="307" t="s">
        <v>462</v>
      </c>
      <c r="C1240" s="248">
        <v>10000</v>
      </c>
      <c r="D1240" s="102"/>
      <c r="E1240" s="217"/>
      <c r="F1240" s="87"/>
      <c r="G1240" s="131"/>
      <c r="H1240" s="135"/>
    </row>
    <row r="1241" spans="1:8" x14ac:dyDescent="0.2">
      <c r="A1241" s="82"/>
      <c r="B1241" s="308" t="s">
        <v>463</v>
      </c>
      <c r="C1241" s="248">
        <v>25000</v>
      </c>
      <c r="D1241" s="102"/>
      <c r="E1241" s="217"/>
      <c r="F1241" s="87"/>
      <c r="G1241" s="131"/>
      <c r="H1241" s="135"/>
    </row>
    <row r="1242" spans="1:8" x14ac:dyDescent="0.2">
      <c r="A1242" s="82"/>
      <c r="B1242" s="307" t="s">
        <v>178</v>
      </c>
      <c r="C1242" s="248">
        <v>20000</v>
      </c>
      <c r="D1242" s="102"/>
      <c r="E1242" s="217"/>
      <c r="F1242" s="87"/>
      <c r="G1242" s="131"/>
      <c r="H1242" s="135"/>
    </row>
    <row r="1243" spans="1:8" x14ac:dyDescent="0.2">
      <c r="A1243" s="82"/>
      <c r="B1243" s="171" t="s">
        <v>94</v>
      </c>
      <c r="C1243" s="248">
        <v>8000</v>
      </c>
      <c r="D1243" s="102"/>
      <c r="E1243" s="217"/>
      <c r="F1243" s="87"/>
      <c r="G1243" s="131"/>
      <c r="H1243" s="135"/>
    </row>
    <row r="1244" spans="1:8" x14ac:dyDescent="0.2">
      <c r="A1244" s="82"/>
      <c r="B1244" s="171" t="s">
        <v>94</v>
      </c>
      <c r="C1244" s="248">
        <v>30000</v>
      </c>
      <c r="D1244" s="102"/>
      <c r="E1244" s="217"/>
      <c r="F1244" s="87"/>
      <c r="G1244" s="131"/>
      <c r="H1244" s="135"/>
    </row>
    <row r="1245" spans="1:8" x14ac:dyDescent="0.2">
      <c r="A1245" s="82"/>
      <c r="B1245" s="307" t="s">
        <v>94</v>
      </c>
      <c r="C1245" s="248">
        <v>8000</v>
      </c>
      <c r="D1245" s="102"/>
      <c r="E1245" s="217"/>
      <c r="F1245" s="87"/>
      <c r="G1245" s="131"/>
      <c r="H1245" s="135"/>
    </row>
    <row r="1246" spans="1:8" x14ac:dyDescent="0.2">
      <c r="A1246" s="82"/>
      <c r="B1246" s="308" t="s">
        <v>94</v>
      </c>
      <c r="C1246" s="248">
        <v>10000</v>
      </c>
      <c r="D1246" s="102"/>
      <c r="E1246" s="217"/>
      <c r="F1246" s="87"/>
      <c r="G1246" s="131"/>
      <c r="H1246" s="135"/>
    </row>
    <row r="1247" spans="1:8" x14ac:dyDescent="0.2">
      <c r="A1247" s="82"/>
      <c r="B1247" s="308" t="s">
        <v>111</v>
      </c>
      <c r="C1247" s="248">
        <v>38000</v>
      </c>
      <c r="D1247" s="102"/>
      <c r="E1247" s="217"/>
      <c r="F1247" s="87"/>
      <c r="G1247" s="131"/>
      <c r="H1247" s="135"/>
    </row>
    <row r="1248" spans="1:8" x14ac:dyDescent="0.2">
      <c r="A1248" s="82"/>
      <c r="B1248" s="308" t="s">
        <v>111</v>
      </c>
      <c r="C1248" s="248">
        <v>100000</v>
      </c>
      <c r="D1248" s="102"/>
      <c r="E1248" s="217">
        <v>500</v>
      </c>
      <c r="F1248" s="87"/>
      <c r="G1248" s="131"/>
      <c r="H1248" s="135"/>
    </row>
    <row r="1249" spans="1:8" x14ac:dyDescent="0.2">
      <c r="A1249" s="82"/>
      <c r="B1249" s="171" t="s">
        <v>99</v>
      </c>
      <c r="C1249" s="248">
        <v>27000</v>
      </c>
      <c r="D1249" s="102"/>
      <c r="E1249" s="217"/>
      <c r="F1249" s="87"/>
      <c r="G1249" s="131"/>
      <c r="H1249" s="135"/>
    </row>
    <row r="1250" spans="1:8" x14ac:dyDescent="0.2">
      <c r="A1250" s="82"/>
      <c r="B1250" s="307" t="s">
        <v>99</v>
      </c>
      <c r="C1250" s="248">
        <v>53000</v>
      </c>
      <c r="D1250" s="102"/>
      <c r="E1250" s="217"/>
      <c r="F1250" s="87"/>
      <c r="G1250" s="131"/>
      <c r="H1250" s="135"/>
    </row>
    <row r="1251" spans="1:8" x14ac:dyDescent="0.2">
      <c r="A1251" s="82"/>
      <c r="B1251" s="307" t="s">
        <v>464</v>
      </c>
      <c r="C1251" s="248">
        <v>18000</v>
      </c>
      <c r="D1251" s="102"/>
      <c r="E1251" s="217"/>
      <c r="F1251" s="87"/>
      <c r="G1251" s="131"/>
      <c r="H1251" s="135"/>
    </row>
    <row r="1252" spans="1:8" x14ac:dyDescent="0.2">
      <c r="A1252" s="82"/>
      <c r="B1252" s="307" t="s">
        <v>465</v>
      </c>
      <c r="C1252" s="248">
        <v>31000</v>
      </c>
      <c r="D1252" s="102"/>
      <c r="E1252" s="217"/>
      <c r="F1252" s="87"/>
      <c r="G1252" s="131"/>
      <c r="H1252" s="135"/>
    </row>
    <row r="1253" spans="1:8" x14ac:dyDescent="0.2">
      <c r="A1253" s="82"/>
      <c r="B1253" s="171" t="s">
        <v>179</v>
      </c>
      <c r="C1253" s="248">
        <v>39000</v>
      </c>
      <c r="D1253" s="102"/>
      <c r="E1253" s="217"/>
      <c r="F1253" s="87"/>
      <c r="G1253" s="131"/>
      <c r="H1253" s="135"/>
    </row>
    <row r="1254" spans="1:8" x14ac:dyDescent="0.2">
      <c r="A1254" s="82"/>
      <c r="B1254" s="307" t="s">
        <v>179</v>
      </c>
      <c r="C1254" s="248">
        <v>126000</v>
      </c>
      <c r="D1254" s="102"/>
      <c r="E1254" s="217"/>
      <c r="F1254" s="87"/>
      <c r="G1254" s="131"/>
      <c r="H1254" s="135"/>
    </row>
    <row r="1255" spans="1:8" x14ac:dyDescent="0.2">
      <c r="A1255" s="82"/>
      <c r="B1255" s="171" t="s">
        <v>466</v>
      </c>
      <c r="C1255" s="248">
        <v>11500</v>
      </c>
      <c r="D1255" s="102"/>
      <c r="E1255" s="217"/>
      <c r="F1255" s="87"/>
      <c r="G1255" s="131"/>
      <c r="H1255" s="135"/>
    </row>
    <row r="1256" spans="1:8" x14ac:dyDescent="0.2">
      <c r="A1256" s="82"/>
      <c r="B1256" s="307" t="s">
        <v>466</v>
      </c>
      <c r="C1256" s="248">
        <v>9000</v>
      </c>
      <c r="D1256" s="102"/>
      <c r="E1256" s="217"/>
      <c r="F1256" s="87"/>
      <c r="G1256" s="131"/>
      <c r="H1256" s="135"/>
    </row>
    <row r="1257" spans="1:8" x14ac:dyDescent="0.2">
      <c r="A1257" s="82"/>
      <c r="B1257" s="171" t="s">
        <v>467</v>
      </c>
      <c r="C1257" s="248">
        <v>25000</v>
      </c>
      <c r="D1257" s="102"/>
      <c r="E1257" s="217"/>
      <c r="F1257" s="87"/>
      <c r="G1257" s="131"/>
      <c r="H1257" s="135"/>
    </row>
    <row r="1258" spans="1:8" x14ac:dyDescent="0.2">
      <c r="A1258" s="82"/>
      <c r="B1258" s="308" t="s">
        <v>467</v>
      </c>
      <c r="C1258" s="248">
        <v>16000</v>
      </c>
      <c r="D1258" s="102"/>
      <c r="E1258" s="217"/>
      <c r="F1258" s="87"/>
      <c r="G1258" s="131"/>
      <c r="H1258" s="135"/>
    </row>
    <row r="1259" spans="1:8" x14ac:dyDescent="0.2">
      <c r="A1259" s="82"/>
      <c r="B1259" s="171" t="s">
        <v>468</v>
      </c>
      <c r="C1259" s="248">
        <v>11000</v>
      </c>
      <c r="D1259" s="102"/>
      <c r="E1259" s="217"/>
      <c r="F1259" s="87"/>
      <c r="G1259" s="131"/>
      <c r="H1259" s="135"/>
    </row>
    <row r="1260" spans="1:8" x14ac:dyDescent="0.2">
      <c r="A1260" s="82"/>
      <c r="B1260" s="307" t="s">
        <v>469</v>
      </c>
      <c r="C1260" s="248">
        <v>66000</v>
      </c>
      <c r="D1260" s="102"/>
      <c r="E1260" s="217"/>
      <c r="F1260" s="87"/>
      <c r="G1260" s="131"/>
      <c r="H1260" s="135"/>
    </row>
    <row r="1261" spans="1:8" x14ac:dyDescent="0.2">
      <c r="A1261" s="82"/>
      <c r="B1261" s="308" t="s">
        <v>469</v>
      </c>
      <c r="C1261" s="248">
        <v>28000</v>
      </c>
      <c r="D1261" s="102"/>
      <c r="E1261" s="217"/>
      <c r="F1261" s="87"/>
      <c r="G1261" s="131"/>
      <c r="H1261" s="135"/>
    </row>
    <row r="1262" spans="1:8" x14ac:dyDescent="0.2">
      <c r="A1262" s="82"/>
      <c r="B1262" s="171" t="s">
        <v>470</v>
      </c>
      <c r="C1262" s="248">
        <v>8500</v>
      </c>
      <c r="D1262" s="102"/>
      <c r="E1262" s="217"/>
      <c r="F1262" s="87"/>
      <c r="G1262" s="131"/>
      <c r="H1262" s="135"/>
    </row>
    <row r="1263" spans="1:8" x14ac:dyDescent="0.2">
      <c r="A1263" s="82"/>
      <c r="B1263" s="171" t="s">
        <v>470</v>
      </c>
      <c r="C1263" s="248">
        <v>41500</v>
      </c>
      <c r="D1263" s="102"/>
      <c r="E1263" s="217"/>
      <c r="F1263" s="87"/>
      <c r="G1263" s="131"/>
      <c r="H1263" s="135"/>
    </row>
    <row r="1264" spans="1:8" x14ac:dyDescent="0.2">
      <c r="A1264" s="82"/>
      <c r="B1264" s="307" t="s">
        <v>470</v>
      </c>
      <c r="C1264" s="248">
        <v>60000</v>
      </c>
      <c r="D1264" s="102"/>
      <c r="E1264" s="217"/>
      <c r="F1264" s="87"/>
      <c r="G1264" s="131"/>
      <c r="H1264" s="135"/>
    </row>
    <row r="1265" spans="1:8" x14ac:dyDescent="0.2">
      <c r="A1265" s="82"/>
      <c r="B1265" s="171" t="s">
        <v>471</v>
      </c>
      <c r="C1265" s="248">
        <v>10000</v>
      </c>
      <c r="D1265" s="102"/>
      <c r="E1265" s="217"/>
      <c r="F1265" s="87"/>
      <c r="G1265" s="131"/>
      <c r="H1265" s="135"/>
    </row>
    <row r="1266" spans="1:8" x14ac:dyDescent="0.2">
      <c r="A1266" s="82"/>
      <c r="B1266" s="307" t="s">
        <v>471</v>
      </c>
      <c r="C1266" s="248">
        <v>9000</v>
      </c>
      <c r="D1266" s="102"/>
      <c r="E1266" s="217"/>
      <c r="F1266" s="87"/>
      <c r="G1266" s="131"/>
      <c r="H1266" s="135"/>
    </row>
    <row r="1267" spans="1:8" x14ac:dyDescent="0.2">
      <c r="A1267" s="82"/>
      <c r="B1267" s="171" t="s">
        <v>472</v>
      </c>
      <c r="C1267" s="248">
        <v>120000</v>
      </c>
      <c r="D1267" s="102"/>
      <c r="E1267" s="217"/>
      <c r="F1267" s="87"/>
      <c r="G1267" s="131"/>
      <c r="H1267" s="135"/>
    </row>
    <row r="1268" spans="1:8" x14ac:dyDescent="0.2">
      <c r="A1268" s="82"/>
      <c r="B1268" s="171" t="s">
        <v>90</v>
      </c>
      <c r="C1268" s="248">
        <v>100000</v>
      </c>
      <c r="D1268" s="102"/>
      <c r="E1268" s="217"/>
      <c r="F1268" s="87"/>
      <c r="G1268" s="131"/>
      <c r="H1268" s="135"/>
    </row>
    <row r="1269" spans="1:8" x14ac:dyDescent="0.2">
      <c r="A1269" s="82"/>
      <c r="B1269" s="307" t="s">
        <v>90</v>
      </c>
      <c r="C1269" s="248">
        <v>100000</v>
      </c>
      <c r="D1269" s="102"/>
      <c r="E1269" s="217"/>
      <c r="F1269" s="87"/>
      <c r="G1269" s="131"/>
      <c r="H1269" s="135"/>
    </row>
    <row r="1270" spans="1:8" x14ac:dyDescent="0.2">
      <c r="A1270" s="82"/>
      <c r="B1270" s="171" t="s">
        <v>91</v>
      </c>
      <c r="C1270" s="248">
        <v>25500</v>
      </c>
      <c r="D1270" s="102"/>
      <c r="E1270" s="217"/>
      <c r="F1270" s="87"/>
      <c r="G1270" s="131"/>
      <c r="H1270" s="135"/>
    </row>
    <row r="1271" spans="1:8" x14ac:dyDescent="0.2">
      <c r="A1271" s="82"/>
      <c r="B1271" s="307" t="s">
        <v>91</v>
      </c>
      <c r="C1271" s="248">
        <v>39000</v>
      </c>
      <c r="D1271" s="102"/>
      <c r="E1271" s="217"/>
      <c r="F1271" s="87"/>
      <c r="G1271" s="131"/>
      <c r="H1271" s="135"/>
    </row>
    <row r="1272" spans="1:8" x14ac:dyDescent="0.2">
      <c r="A1272" s="82"/>
      <c r="B1272" s="171" t="s">
        <v>473</v>
      </c>
      <c r="C1272" s="248">
        <v>15000</v>
      </c>
      <c r="D1272" s="102"/>
      <c r="E1272" s="217"/>
      <c r="F1272" s="87"/>
      <c r="G1272" s="131"/>
      <c r="H1272" s="135"/>
    </row>
    <row r="1273" spans="1:8" x14ac:dyDescent="0.2">
      <c r="A1273" s="82"/>
      <c r="B1273" s="307" t="s">
        <v>473</v>
      </c>
      <c r="C1273" s="248">
        <v>3000</v>
      </c>
      <c r="D1273" s="102"/>
      <c r="E1273" s="217"/>
      <c r="F1273" s="87"/>
      <c r="G1273" s="131"/>
      <c r="H1273" s="135"/>
    </row>
    <row r="1274" spans="1:8" x14ac:dyDescent="0.2">
      <c r="A1274" s="82"/>
      <c r="B1274" s="171" t="s">
        <v>27</v>
      </c>
      <c r="C1274" s="248">
        <v>10000</v>
      </c>
      <c r="D1274" s="102"/>
      <c r="E1274" s="217"/>
      <c r="F1274" s="87"/>
      <c r="G1274" s="131"/>
      <c r="H1274" s="135"/>
    </row>
    <row r="1275" spans="1:8" x14ac:dyDescent="0.2">
      <c r="A1275" s="82"/>
      <c r="B1275" s="307" t="s">
        <v>474</v>
      </c>
      <c r="C1275" s="248">
        <v>10000</v>
      </c>
      <c r="D1275" s="102"/>
      <c r="E1275" s="217"/>
      <c r="F1275" s="87"/>
      <c r="G1275" s="131"/>
      <c r="H1275" s="135"/>
    </row>
    <row r="1276" spans="1:8" x14ac:dyDescent="0.2">
      <c r="A1276" s="82"/>
      <c r="B1276" s="171" t="s">
        <v>180</v>
      </c>
      <c r="C1276" s="248">
        <v>13500</v>
      </c>
      <c r="D1276" s="102"/>
      <c r="E1276" s="217"/>
      <c r="F1276" s="87"/>
      <c r="G1276" s="131"/>
      <c r="H1276" s="135"/>
    </row>
    <row r="1277" spans="1:8" x14ac:dyDescent="0.2">
      <c r="A1277" s="82"/>
      <c r="B1277" s="308" t="s">
        <v>180</v>
      </c>
      <c r="C1277" s="248">
        <v>21000</v>
      </c>
      <c r="D1277" s="102"/>
      <c r="E1277" s="217"/>
      <c r="F1277" s="87"/>
      <c r="G1277" s="131"/>
      <c r="H1277" s="135"/>
    </row>
    <row r="1278" spans="1:8" x14ac:dyDescent="0.2">
      <c r="A1278" s="82"/>
      <c r="B1278" s="307" t="s">
        <v>475</v>
      </c>
      <c r="C1278" s="248">
        <v>17000</v>
      </c>
      <c r="D1278" s="102"/>
      <c r="E1278" s="217"/>
      <c r="F1278" s="87"/>
      <c r="G1278" s="131"/>
      <c r="H1278" s="135"/>
    </row>
    <row r="1279" spans="1:8" x14ac:dyDescent="0.2">
      <c r="A1279" s="82"/>
      <c r="B1279" s="307" t="s">
        <v>181</v>
      </c>
      <c r="C1279" s="248">
        <v>18000</v>
      </c>
      <c r="D1279" s="102"/>
      <c r="E1279" s="217"/>
      <c r="F1279" s="87"/>
      <c r="G1279" s="131"/>
      <c r="H1279" s="135"/>
    </row>
    <row r="1280" spans="1:8" x14ac:dyDescent="0.2">
      <c r="A1280" s="82"/>
      <c r="B1280" s="171" t="s">
        <v>19</v>
      </c>
      <c r="C1280" s="248">
        <v>21500</v>
      </c>
      <c r="D1280" s="102"/>
      <c r="E1280" s="217"/>
      <c r="F1280" s="87"/>
      <c r="G1280" s="131"/>
      <c r="H1280" s="135"/>
    </row>
    <row r="1281" spans="1:8" x14ac:dyDescent="0.2">
      <c r="A1281" s="82"/>
      <c r="B1281" s="171" t="s">
        <v>476</v>
      </c>
      <c r="C1281" s="248">
        <v>10000</v>
      </c>
      <c r="D1281" s="102"/>
      <c r="E1281" s="217"/>
      <c r="F1281" s="87"/>
      <c r="G1281" s="131"/>
      <c r="H1281" s="135"/>
    </row>
    <row r="1282" spans="1:8" x14ac:dyDescent="0.2">
      <c r="A1282" s="82"/>
      <c r="B1282" s="171" t="s">
        <v>23</v>
      </c>
      <c r="C1282" s="248">
        <v>11000</v>
      </c>
      <c r="D1282" s="102"/>
      <c r="E1282" s="217"/>
      <c r="F1282" s="87"/>
      <c r="G1282" s="131"/>
      <c r="H1282" s="135"/>
    </row>
    <row r="1283" spans="1:8" x14ac:dyDescent="0.2">
      <c r="A1283" s="82"/>
      <c r="B1283" s="171" t="s">
        <v>477</v>
      </c>
      <c r="C1283" s="248">
        <v>41000</v>
      </c>
      <c r="D1283" s="102"/>
      <c r="E1283" s="217"/>
      <c r="F1283" s="87"/>
      <c r="G1283" s="131"/>
      <c r="H1283" s="135"/>
    </row>
    <row r="1284" spans="1:8" x14ac:dyDescent="0.2">
      <c r="A1284" s="82"/>
      <c r="B1284" s="307" t="s">
        <v>478</v>
      </c>
      <c r="C1284" s="248">
        <v>4000</v>
      </c>
      <c r="D1284" s="102"/>
      <c r="E1284" s="217"/>
      <c r="F1284" s="87"/>
      <c r="G1284" s="131"/>
      <c r="H1284" s="135"/>
    </row>
    <row r="1285" spans="1:8" x14ac:dyDescent="0.2">
      <c r="A1285" s="82"/>
      <c r="B1285" s="171" t="s">
        <v>67</v>
      </c>
      <c r="C1285" s="248">
        <v>11000</v>
      </c>
      <c r="D1285" s="102"/>
      <c r="E1285" s="217"/>
      <c r="F1285" s="87"/>
      <c r="G1285" s="131"/>
      <c r="H1285" s="135"/>
    </row>
    <row r="1286" spans="1:8" x14ac:dyDescent="0.2">
      <c r="A1286" s="82"/>
      <c r="B1286" s="307" t="s">
        <v>67</v>
      </c>
      <c r="C1286" s="248">
        <v>15000</v>
      </c>
      <c r="D1286" s="102"/>
      <c r="E1286" s="217"/>
      <c r="F1286" s="87"/>
      <c r="G1286" s="131"/>
      <c r="H1286" s="135"/>
    </row>
    <row r="1287" spans="1:8" x14ac:dyDescent="0.2">
      <c r="A1287" s="82"/>
      <c r="B1287" s="171" t="s">
        <v>479</v>
      </c>
      <c r="C1287" s="248">
        <v>29000</v>
      </c>
      <c r="D1287" s="102"/>
      <c r="E1287" s="217"/>
      <c r="F1287" s="87"/>
      <c r="G1287" s="131"/>
      <c r="H1287" s="135"/>
    </row>
    <row r="1288" spans="1:8" x14ac:dyDescent="0.2">
      <c r="A1288" s="82"/>
      <c r="B1288" s="307" t="s">
        <v>479</v>
      </c>
      <c r="C1288" s="248">
        <v>4000</v>
      </c>
      <c r="D1288" s="102"/>
      <c r="E1288" s="217"/>
      <c r="F1288" s="87"/>
      <c r="G1288" s="131"/>
      <c r="H1288" s="135"/>
    </row>
    <row r="1289" spans="1:8" x14ac:dyDescent="0.2">
      <c r="A1289" s="82"/>
      <c r="B1289" s="307" t="s">
        <v>480</v>
      </c>
      <c r="C1289" s="248">
        <v>10000</v>
      </c>
      <c r="D1289" s="102"/>
      <c r="E1289" s="217">
        <v>10000</v>
      </c>
      <c r="F1289" s="87"/>
      <c r="G1289" s="131"/>
      <c r="H1289" s="135"/>
    </row>
    <row r="1290" spans="1:8" x14ac:dyDescent="0.2">
      <c r="A1290" s="82"/>
      <c r="B1290" s="171" t="s">
        <v>182</v>
      </c>
      <c r="C1290" s="248">
        <v>45000</v>
      </c>
      <c r="D1290" s="102"/>
      <c r="E1290" s="217"/>
      <c r="F1290" s="87"/>
      <c r="G1290" s="131"/>
      <c r="H1290" s="135"/>
    </row>
    <row r="1291" spans="1:8" x14ac:dyDescent="0.2">
      <c r="A1291" s="82"/>
      <c r="B1291" s="308" t="s">
        <v>481</v>
      </c>
      <c r="C1291" s="248">
        <v>97500</v>
      </c>
      <c r="D1291" s="102"/>
      <c r="E1291" s="217"/>
      <c r="F1291" s="87"/>
      <c r="G1291" s="131"/>
      <c r="H1291" s="135"/>
    </row>
    <row r="1292" spans="1:8" x14ac:dyDescent="0.2">
      <c r="A1292" s="82"/>
      <c r="B1292" s="308" t="s">
        <v>481</v>
      </c>
      <c r="C1292" s="248">
        <v>12975</v>
      </c>
      <c r="D1292" s="102"/>
      <c r="E1292" s="217"/>
      <c r="F1292" s="87"/>
      <c r="G1292" s="131"/>
      <c r="H1292" s="135"/>
    </row>
    <row r="1293" spans="1:8" x14ac:dyDescent="0.2">
      <c r="A1293" s="82"/>
      <c r="B1293" s="171" t="s">
        <v>68</v>
      </c>
      <c r="C1293" s="248">
        <v>12500</v>
      </c>
      <c r="D1293" s="102"/>
      <c r="E1293" s="217"/>
      <c r="F1293" s="87"/>
      <c r="G1293" s="131"/>
      <c r="H1293" s="135"/>
    </row>
    <row r="1294" spans="1:8" x14ac:dyDescent="0.2">
      <c r="A1294" s="82"/>
      <c r="B1294" s="171" t="s">
        <v>55</v>
      </c>
      <c r="C1294" s="248">
        <v>19500</v>
      </c>
      <c r="D1294" s="102"/>
      <c r="E1294" s="217"/>
      <c r="F1294" s="87"/>
      <c r="G1294" s="131"/>
      <c r="H1294" s="135"/>
    </row>
    <row r="1295" spans="1:8" x14ac:dyDescent="0.2">
      <c r="A1295" s="82"/>
      <c r="B1295" s="171" t="s">
        <v>482</v>
      </c>
      <c r="C1295" s="248">
        <v>50000</v>
      </c>
      <c r="D1295" s="102"/>
      <c r="E1295" s="217"/>
      <c r="F1295" s="87"/>
      <c r="G1295" s="131"/>
      <c r="H1295" s="135"/>
    </row>
    <row r="1296" spans="1:8" x14ac:dyDescent="0.2">
      <c r="A1296" s="82"/>
      <c r="B1296" s="308" t="s">
        <v>483</v>
      </c>
      <c r="C1296" s="248">
        <v>17000</v>
      </c>
      <c r="D1296" s="102"/>
      <c r="E1296" s="217"/>
      <c r="F1296" s="87"/>
      <c r="G1296" s="131"/>
      <c r="H1296" s="135"/>
    </row>
    <row r="1297" spans="1:9" x14ac:dyDescent="0.2">
      <c r="A1297" s="82"/>
      <c r="B1297" s="308" t="s">
        <v>484</v>
      </c>
      <c r="C1297" s="248">
        <v>100000</v>
      </c>
      <c r="D1297" s="102"/>
      <c r="E1297" s="217"/>
      <c r="F1297" s="87"/>
      <c r="G1297" s="131"/>
      <c r="H1297" s="135"/>
    </row>
    <row r="1298" spans="1:9" x14ac:dyDescent="0.2">
      <c r="A1298" s="82"/>
      <c r="B1298" s="171" t="s">
        <v>485</v>
      </c>
      <c r="C1298" s="248">
        <v>25000</v>
      </c>
      <c r="D1298" s="102"/>
      <c r="E1298" s="217"/>
      <c r="F1298" s="87"/>
      <c r="G1298" s="131"/>
      <c r="H1298" s="135"/>
    </row>
    <row r="1299" spans="1:9" ht="13.5" thickBot="1" x14ac:dyDescent="0.25">
      <c r="A1299" s="82"/>
      <c r="B1299" s="309" t="s">
        <v>183</v>
      </c>
      <c r="C1299" s="250">
        <v>158000</v>
      </c>
      <c r="D1299" s="102"/>
      <c r="E1299" s="218"/>
      <c r="F1299" s="87" t="s">
        <v>187</v>
      </c>
      <c r="G1299" s="131"/>
      <c r="H1299" s="138">
        <v>11772489.800000001</v>
      </c>
    </row>
    <row r="1300" spans="1:9" s="3" customFormat="1" ht="19.5" customHeight="1" thickTop="1" thickBot="1" x14ac:dyDescent="0.25">
      <c r="A1300" s="105"/>
      <c r="B1300" s="75" t="s">
        <v>39</v>
      </c>
      <c r="C1300" s="106">
        <f>SUM(C892:C940,C943:C1014,C1017:C1088,C1091:C1162,C1165:C1236,C1239:C1299)</f>
        <v>11772489.800000001</v>
      </c>
      <c r="D1300" s="99"/>
      <c r="E1300" s="225">
        <f>E1289+E1248+E1095+E919</f>
        <v>25594</v>
      </c>
      <c r="G1300" s="4"/>
      <c r="H1300" s="361"/>
      <c r="I1300" s="5"/>
    </row>
    <row r="1301" spans="1:9" ht="13.5" thickTop="1" x14ac:dyDescent="0.2">
      <c r="A1301" s="53"/>
      <c r="B1301" s="1"/>
      <c r="C1301" s="7"/>
      <c r="D1301" s="1"/>
      <c r="E1301" s="470"/>
      <c r="G1301" s="6"/>
      <c r="H1301" s="135"/>
    </row>
    <row r="1302" spans="1:9" ht="12" customHeight="1" x14ac:dyDescent="0.2">
      <c r="A1302" s="53"/>
      <c r="B1302" s="1"/>
      <c r="C1302" s="7"/>
      <c r="D1302" s="1"/>
      <c r="E1302" s="470"/>
      <c r="G1302" s="6"/>
      <c r="H1302" s="135"/>
    </row>
    <row r="1303" spans="1:9" ht="12" customHeight="1" x14ac:dyDescent="0.2">
      <c r="A1303" s="53"/>
      <c r="B1303" s="1"/>
      <c r="C1303" s="7"/>
      <c r="D1303" s="1"/>
      <c r="E1303" s="470"/>
      <c r="G1303" s="6"/>
      <c r="H1303" s="135"/>
    </row>
    <row r="1304" spans="1:9" ht="12" customHeight="1" x14ac:dyDescent="0.2">
      <c r="A1304" s="53"/>
      <c r="B1304" s="1"/>
      <c r="C1304" s="7"/>
      <c r="D1304" s="1"/>
      <c r="E1304" s="470"/>
      <c r="G1304" s="6"/>
      <c r="H1304" s="135"/>
    </row>
    <row r="1305" spans="1:9" ht="12" customHeight="1" x14ac:dyDescent="0.2">
      <c r="A1305" s="53"/>
      <c r="B1305" s="1"/>
      <c r="C1305" s="7"/>
      <c r="D1305" s="1"/>
      <c r="E1305" s="470"/>
      <c r="G1305" s="6"/>
      <c r="H1305" s="135"/>
    </row>
    <row r="1306" spans="1:9" ht="12" customHeight="1" x14ac:dyDescent="0.2">
      <c r="A1306" s="53"/>
      <c r="B1306" s="1"/>
      <c r="C1306" s="7"/>
      <c r="D1306" s="1"/>
      <c r="E1306" s="470"/>
      <c r="G1306" s="6"/>
      <c r="H1306" s="135"/>
    </row>
    <row r="1307" spans="1:9" ht="12" customHeight="1" x14ac:dyDescent="0.2">
      <c r="A1307" s="53"/>
      <c r="B1307" s="1"/>
      <c r="C1307" s="7"/>
      <c r="D1307" s="1"/>
      <c r="E1307" s="470"/>
      <c r="G1307" s="6"/>
      <c r="H1307" s="135"/>
    </row>
    <row r="1308" spans="1:9" ht="12" customHeight="1" x14ac:dyDescent="0.2">
      <c r="A1308" s="53"/>
      <c r="B1308" s="1"/>
      <c r="C1308" s="7"/>
      <c r="D1308" s="1"/>
      <c r="E1308" s="470"/>
      <c r="G1308" s="6"/>
      <c r="H1308" s="135"/>
    </row>
    <row r="1309" spans="1:9" ht="12" customHeight="1" x14ac:dyDescent="0.2">
      <c r="A1309" s="53"/>
      <c r="B1309" s="1"/>
      <c r="C1309" s="7"/>
      <c r="D1309" s="1"/>
      <c r="E1309" s="470"/>
      <c r="G1309" s="6"/>
      <c r="H1309" s="135"/>
    </row>
    <row r="1310" spans="1:9" ht="9.75" customHeight="1" x14ac:dyDescent="0.2">
      <c r="A1310" s="53"/>
      <c r="B1310" s="1"/>
      <c r="C1310" s="7"/>
      <c r="D1310" s="1"/>
      <c r="E1310" s="470"/>
    </row>
    <row r="1311" spans="1:9" ht="15.75" x14ac:dyDescent="0.25">
      <c r="A1311" s="53"/>
      <c r="B1311" s="20" t="s">
        <v>101</v>
      </c>
      <c r="C1311" s="7"/>
      <c r="D1311" s="1"/>
      <c r="E1311" s="470"/>
    </row>
    <row r="1312" spans="1:9" ht="13.5" thickBot="1" x14ac:dyDescent="0.25">
      <c r="A1312" s="53"/>
      <c r="B1312" s="1"/>
      <c r="C1312" s="56"/>
      <c r="D1312" s="57"/>
      <c r="E1312" s="495" t="s">
        <v>34</v>
      </c>
    </row>
    <row r="1313" spans="1:8" ht="14.25" thickTop="1" thickBot="1" x14ac:dyDescent="0.25">
      <c r="B1313" s="59" t="s">
        <v>36</v>
      </c>
      <c r="C1313" s="60" t="s">
        <v>37</v>
      </c>
      <c r="D1313" s="9"/>
      <c r="E1313" s="223" t="s">
        <v>214</v>
      </c>
    </row>
    <row r="1314" spans="1:8" ht="13.5" thickTop="1" x14ac:dyDescent="0.2">
      <c r="B1314" s="311" t="s">
        <v>13</v>
      </c>
      <c r="C1314" s="253">
        <v>1175000</v>
      </c>
      <c r="E1314" s="496"/>
      <c r="G1314" s="6"/>
      <c r="H1314" s="135"/>
    </row>
    <row r="1315" spans="1:8" x14ac:dyDescent="0.2">
      <c r="B1315" s="311" t="s">
        <v>486</v>
      </c>
      <c r="C1315" s="253">
        <v>3113693</v>
      </c>
      <c r="E1315" s="496"/>
      <c r="G1315" s="6"/>
      <c r="H1315" s="135"/>
    </row>
    <row r="1316" spans="1:8" ht="25.5" x14ac:dyDescent="0.2">
      <c r="B1316" s="312" t="s">
        <v>14</v>
      </c>
      <c r="C1316" s="254">
        <v>670000</v>
      </c>
      <c r="E1316" s="496">
        <v>10000</v>
      </c>
      <c r="G1316" s="6"/>
      <c r="H1316" s="135"/>
    </row>
    <row r="1317" spans="1:8" x14ac:dyDescent="0.2">
      <c r="B1317" s="312" t="s">
        <v>116</v>
      </c>
      <c r="C1317" s="254">
        <v>150000</v>
      </c>
      <c r="E1317" s="496"/>
      <c r="G1317" s="6"/>
      <c r="H1317" s="135"/>
    </row>
    <row r="1318" spans="1:8" x14ac:dyDescent="0.2">
      <c r="B1318" s="312" t="s">
        <v>487</v>
      </c>
      <c r="C1318" s="254">
        <v>300000</v>
      </c>
      <c r="E1318" s="496"/>
      <c r="G1318" s="6"/>
      <c r="H1318" s="135"/>
    </row>
    <row r="1319" spans="1:8" x14ac:dyDescent="0.2">
      <c r="B1319" s="312" t="s">
        <v>488</v>
      </c>
      <c r="C1319" s="254">
        <v>90000</v>
      </c>
      <c r="E1319" s="496"/>
      <c r="G1319" s="6"/>
      <c r="H1319" s="135"/>
    </row>
    <row r="1320" spans="1:8" x14ac:dyDescent="0.2">
      <c r="B1320" s="311" t="s">
        <v>13</v>
      </c>
      <c r="C1320" s="253">
        <v>192307</v>
      </c>
      <c r="E1320" s="496"/>
      <c r="G1320" s="6"/>
      <c r="H1320" s="135"/>
    </row>
    <row r="1321" spans="1:8" ht="13.5" thickBot="1" x14ac:dyDescent="0.25">
      <c r="B1321" s="312" t="s">
        <v>489</v>
      </c>
      <c r="C1321" s="255">
        <v>59000</v>
      </c>
      <c r="E1321" s="496"/>
      <c r="F1321" s="87" t="s">
        <v>187</v>
      </c>
      <c r="G1321" s="6"/>
      <c r="H1321" s="138">
        <v>5750000</v>
      </c>
    </row>
    <row r="1322" spans="1:8" ht="19.5" customHeight="1" thickTop="1" thickBot="1" x14ac:dyDescent="0.25">
      <c r="B1322" s="75" t="s">
        <v>39</v>
      </c>
      <c r="C1322" s="76">
        <f>SUM(C1314:C1321)</f>
        <v>5750000</v>
      </c>
      <c r="E1322" s="222">
        <f>E1316</f>
        <v>10000</v>
      </c>
      <c r="G1322" s="71"/>
      <c r="H1322" s="135"/>
    </row>
    <row r="1323" spans="1:8" ht="13.5" thickTop="1" x14ac:dyDescent="0.2">
      <c r="A1323" s="53"/>
      <c r="B1323" s="1"/>
      <c r="C1323" s="6"/>
      <c r="D1323" s="1"/>
      <c r="E1323" s="502"/>
      <c r="G1323" s="6"/>
      <c r="H1323" s="135"/>
    </row>
    <row r="1324" spans="1:8" ht="12.75" customHeight="1" x14ac:dyDescent="0.2">
      <c r="A1324" s="53"/>
      <c r="B1324" s="1"/>
      <c r="C1324" s="6"/>
      <c r="D1324" s="1"/>
      <c r="E1324" s="470"/>
    </row>
    <row r="1325" spans="1:8" ht="15.75" x14ac:dyDescent="0.25">
      <c r="A1325" s="53"/>
      <c r="B1325" s="20" t="s">
        <v>15</v>
      </c>
      <c r="C1325" s="6"/>
      <c r="D1325" s="1"/>
      <c r="E1325" s="470"/>
    </row>
    <row r="1326" spans="1:8" ht="13.5" thickBot="1" x14ac:dyDescent="0.25">
      <c r="A1326" s="53"/>
      <c r="B1326" s="1"/>
      <c r="C1326" s="56"/>
      <c r="D1326" s="57"/>
      <c r="E1326" s="495" t="s">
        <v>34</v>
      </c>
    </row>
    <row r="1327" spans="1:8" ht="14.25" thickTop="1" thickBot="1" x14ac:dyDescent="0.25">
      <c r="B1327" s="59" t="s">
        <v>36</v>
      </c>
      <c r="C1327" s="60" t="s">
        <v>37</v>
      </c>
      <c r="D1327" s="9"/>
      <c r="E1327" s="226" t="s">
        <v>214</v>
      </c>
    </row>
    <row r="1328" spans="1:8" ht="13.5" thickTop="1" x14ac:dyDescent="0.2">
      <c r="B1328" s="187" t="s">
        <v>184</v>
      </c>
      <c r="C1328" s="319">
        <v>200000</v>
      </c>
      <c r="E1328" s="503"/>
    </row>
    <row r="1329" spans="1:8" x14ac:dyDescent="0.2">
      <c r="B1329" s="281" t="s">
        <v>139</v>
      </c>
      <c r="C1329" s="320">
        <v>50000</v>
      </c>
      <c r="E1329" s="504"/>
      <c r="F1329" s="83" t="s">
        <v>490</v>
      </c>
      <c r="H1329" s="138">
        <v>250000</v>
      </c>
    </row>
    <row r="1330" spans="1:8" x14ac:dyDescent="0.2">
      <c r="A1330" s="28">
        <v>8</v>
      </c>
      <c r="B1330" s="267" t="s">
        <v>538</v>
      </c>
      <c r="C1330" s="321">
        <v>477214</v>
      </c>
      <c r="E1330" s="504"/>
    </row>
    <row r="1331" spans="1:8" x14ac:dyDescent="0.2">
      <c r="A1331" s="28">
        <v>8</v>
      </c>
      <c r="B1331" s="291" t="s">
        <v>539</v>
      </c>
      <c r="C1331" s="322">
        <v>100000</v>
      </c>
      <c r="E1331" s="504"/>
    </row>
    <row r="1332" spans="1:8" x14ac:dyDescent="0.2">
      <c r="B1332" s="291" t="s">
        <v>540</v>
      </c>
      <c r="C1332" s="322">
        <v>50000</v>
      </c>
      <c r="E1332" s="504"/>
    </row>
    <row r="1333" spans="1:8" x14ac:dyDescent="0.2">
      <c r="B1333" s="291" t="s">
        <v>541</v>
      </c>
      <c r="C1333" s="263">
        <v>50000</v>
      </c>
      <c r="E1333" s="504"/>
    </row>
    <row r="1334" spans="1:8" x14ac:dyDescent="0.2">
      <c r="B1334" s="291" t="s">
        <v>542</v>
      </c>
      <c r="C1334" s="263">
        <v>50000</v>
      </c>
      <c r="E1334" s="504"/>
    </row>
    <row r="1335" spans="1:8" x14ac:dyDescent="0.2">
      <c r="B1335" s="291" t="s">
        <v>543</v>
      </c>
      <c r="C1335" s="263">
        <v>100000</v>
      </c>
      <c r="E1335" s="505"/>
    </row>
    <row r="1336" spans="1:8" x14ac:dyDescent="0.2">
      <c r="B1336" s="291" t="s">
        <v>544</v>
      </c>
      <c r="C1336" s="263">
        <v>100000</v>
      </c>
      <c r="E1336" s="504"/>
    </row>
    <row r="1337" spans="1:8" x14ac:dyDescent="0.2">
      <c r="B1337" s="291" t="s">
        <v>545</v>
      </c>
      <c r="C1337" s="263">
        <v>50000</v>
      </c>
      <c r="E1337" s="504"/>
    </row>
    <row r="1338" spans="1:8" x14ac:dyDescent="0.2">
      <c r="B1338" s="291" t="s">
        <v>546</v>
      </c>
      <c r="C1338" s="322">
        <v>50000</v>
      </c>
      <c r="E1338" s="504"/>
    </row>
    <row r="1339" spans="1:8" x14ac:dyDescent="0.2">
      <c r="B1339" s="291" t="s">
        <v>547</v>
      </c>
      <c r="C1339" s="322">
        <v>70000</v>
      </c>
      <c r="E1339" s="504"/>
    </row>
    <row r="1340" spans="1:8" x14ac:dyDescent="0.2">
      <c r="B1340" s="291" t="s">
        <v>548</v>
      </c>
      <c r="C1340" s="322">
        <v>280000</v>
      </c>
      <c r="E1340" s="504"/>
      <c r="G1340" s="71"/>
    </row>
    <row r="1341" spans="1:8" x14ac:dyDescent="0.2">
      <c r="B1341" s="291" t="s">
        <v>549</v>
      </c>
      <c r="C1341" s="322">
        <v>3000000</v>
      </c>
      <c r="E1341" s="504"/>
    </row>
    <row r="1342" spans="1:8" ht="12.75" customHeight="1" x14ac:dyDescent="0.2">
      <c r="B1342" s="291" t="s">
        <v>549</v>
      </c>
      <c r="C1342" s="322">
        <v>10000000</v>
      </c>
      <c r="E1342" s="504"/>
    </row>
    <row r="1343" spans="1:8" ht="12.75" customHeight="1" x14ac:dyDescent="0.2">
      <c r="B1343" s="291" t="s">
        <v>550</v>
      </c>
      <c r="C1343" s="322">
        <v>2000000</v>
      </c>
      <c r="E1343" s="504"/>
      <c r="F1343" s="83" t="s">
        <v>185</v>
      </c>
      <c r="H1343" s="138">
        <v>16377214</v>
      </c>
    </row>
    <row r="1344" spans="1:8" x14ac:dyDescent="0.2">
      <c r="B1344" s="313" t="s">
        <v>1291</v>
      </c>
      <c r="C1344" s="323">
        <v>10000</v>
      </c>
      <c r="E1344" s="216"/>
      <c r="F1344" s="25"/>
    </row>
    <row r="1345" spans="2:8" x14ac:dyDescent="0.2">
      <c r="B1345" s="314" t="s">
        <v>1292</v>
      </c>
      <c r="C1345" s="324">
        <v>17000</v>
      </c>
      <c r="E1345" s="216"/>
      <c r="F1345" s="87"/>
      <c r="G1345" s="71"/>
      <c r="H1345" s="135"/>
    </row>
    <row r="1346" spans="2:8" x14ac:dyDescent="0.2">
      <c r="B1346" s="178" t="s">
        <v>1293</v>
      </c>
      <c r="C1346" s="325">
        <v>6500</v>
      </c>
      <c r="E1346" s="216"/>
      <c r="F1346" s="87"/>
      <c r="G1346" s="71"/>
      <c r="H1346" s="135"/>
    </row>
    <row r="1347" spans="2:8" x14ac:dyDescent="0.2">
      <c r="B1347" s="315" t="s">
        <v>1294</v>
      </c>
      <c r="C1347" s="326">
        <v>10000</v>
      </c>
      <c r="E1347" s="216"/>
    </row>
    <row r="1348" spans="2:8" x14ac:dyDescent="0.2">
      <c r="B1348" s="316" t="s">
        <v>1295</v>
      </c>
      <c r="C1348" s="324">
        <v>35000</v>
      </c>
      <c r="E1348" s="216"/>
    </row>
    <row r="1349" spans="2:8" x14ac:dyDescent="0.2">
      <c r="B1349" s="316" t="s">
        <v>1296</v>
      </c>
      <c r="C1349" s="324">
        <v>15000</v>
      </c>
      <c r="E1349" s="217"/>
    </row>
    <row r="1350" spans="2:8" x14ac:dyDescent="0.2">
      <c r="B1350" s="316" t="s">
        <v>1297</v>
      </c>
      <c r="C1350" s="324">
        <v>20000</v>
      </c>
      <c r="E1350" s="216"/>
    </row>
    <row r="1351" spans="2:8" x14ac:dyDescent="0.2">
      <c r="B1351" s="316" t="s">
        <v>1298</v>
      </c>
      <c r="C1351" s="324">
        <v>11001</v>
      </c>
      <c r="E1351" s="216"/>
    </row>
    <row r="1352" spans="2:8" ht="25.5" x14ac:dyDescent="0.2">
      <c r="B1352" s="317" t="s">
        <v>1299</v>
      </c>
      <c r="C1352" s="327">
        <v>11700</v>
      </c>
      <c r="E1352" s="216"/>
    </row>
    <row r="1353" spans="2:8" x14ac:dyDescent="0.2">
      <c r="B1353" s="316" t="s">
        <v>1300</v>
      </c>
      <c r="C1353" s="324">
        <v>10000</v>
      </c>
      <c r="E1353" s="216"/>
    </row>
    <row r="1354" spans="2:8" ht="25.5" x14ac:dyDescent="0.2">
      <c r="B1354" s="332" t="s">
        <v>1301</v>
      </c>
      <c r="C1354" s="328">
        <v>180000</v>
      </c>
      <c r="E1354" s="216"/>
    </row>
    <row r="1355" spans="2:8" x14ac:dyDescent="0.2">
      <c r="B1355" s="260" t="s">
        <v>1302</v>
      </c>
      <c r="C1355" s="329">
        <v>70000</v>
      </c>
      <c r="E1355" s="216"/>
    </row>
    <row r="1356" spans="2:8" ht="25.5" x14ac:dyDescent="0.2">
      <c r="B1356" s="333" t="s">
        <v>1303</v>
      </c>
      <c r="C1356" s="330">
        <v>150000</v>
      </c>
      <c r="E1356" s="216"/>
    </row>
    <row r="1357" spans="2:8" x14ac:dyDescent="0.2">
      <c r="B1357" s="318" t="s">
        <v>1304</v>
      </c>
      <c r="C1357" s="323">
        <v>100000</v>
      </c>
      <c r="E1357" s="216"/>
    </row>
    <row r="1358" spans="2:8" x14ac:dyDescent="0.2">
      <c r="B1358" s="318" t="s">
        <v>1305</v>
      </c>
      <c r="C1358" s="331">
        <v>350000</v>
      </c>
      <c r="E1358" s="216"/>
    </row>
    <row r="1359" spans="2:8" x14ac:dyDescent="0.2">
      <c r="B1359" s="318" t="s">
        <v>1306</v>
      </c>
      <c r="C1359" s="331">
        <v>600000</v>
      </c>
      <c r="E1359" s="216"/>
    </row>
    <row r="1360" spans="2:8" x14ac:dyDescent="0.2">
      <c r="B1360" s="316" t="s">
        <v>1307</v>
      </c>
      <c r="C1360" s="330">
        <v>131000</v>
      </c>
      <c r="E1360" s="216"/>
      <c r="F1360" s="83" t="s">
        <v>1030</v>
      </c>
      <c r="H1360" s="138">
        <v>1727201</v>
      </c>
    </row>
    <row r="1361" spans="1:8" x14ac:dyDescent="0.2">
      <c r="B1361" s="394" t="s">
        <v>148</v>
      </c>
      <c r="C1361" s="393">
        <v>100000</v>
      </c>
      <c r="E1361" s="216"/>
    </row>
    <row r="1362" spans="1:8" x14ac:dyDescent="0.2">
      <c r="B1362" s="394" t="s">
        <v>146</v>
      </c>
      <c r="C1362" s="392">
        <v>285000</v>
      </c>
      <c r="E1362" s="216"/>
      <c r="F1362" s="83" t="s">
        <v>1896</v>
      </c>
      <c r="H1362" s="138">
        <v>385000</v>
      </c>
    </row>
    <row r="1363" spans="1:8" x14ac:dyDescent="0.2">
      <c r="B1363" s="424" t="s">
        <v>2231</v>
      </c>
      <c r="C1363" s="157">
        <v>25000000</v>
      </c>
      <c r="E1363" s="216"/>
      <c r="F1363" s="83" t="s">
        <v>2034</v>
      </c>
      <c r="H1363" s="138">
        <v>25000000</v>
      </c>
    </row>
    <row r="1364" spans="1:8" x14ac:dyDescent="0.2">
      <c r="B1364" s="440" t="s">
        <v>2484</v>
      </c>
      <c r="C1364" s="157">
        <v>250000</v>
      </c>
      <c r="E1364" s="216"/>
      <c r="F1364" s="87"/>
      <c r="G1364" s="71"/>
      <c r="H1364" s="135"/>
    </row>
    <row r="1365" spans="1:8" ht="13.5" thickBot="1" x14ac:dyDescent="0.25">
      <c r="B1365" s="259" t="s">
        <v>2485</v>
      </c>
      <c r="C1365" s="149">
        <v>250000</v>
      </c>
      <c r="E1365" s="216"/>
      <c r="F1365" s="83" t="s">
        <v>2462</v>
      </c>
      <c r="G1365" s="71"/>
      <c r="H1365" s="135">
        <v>500000</v>
      </c>
    </row>
    <row r="1366" spans="1:8" ht="23.25" customHeight="1" thickTop="1" thickBot="1" x14ac:dyDescent="0.25">
      <c r="B1366" s="75" t="s">
        <v>39</v>
      </c>
      <c r="C1366" s="76">
        <f>SUM(C1328:C1365)</f>
        <v>44239415</v>
      </c>
      <c r="E1366" s="222">
        <f>SUM(E1328:E1365)</f>
        <v>0</v>
      </c>
      <c r="G1366" s="71"/>
    </row>
    <row r="1367" spans="1:8" ht="13.5" thickTop="1" x14ac:dyDescent="0.2">
      <c r="A1367" s="53"/>
      <c r="B1367" s="7"/>
      <c r="C1367" s="25"/>
      <c r="D1367" s="1"/>
      <c r="E1367" s="470"/>
      <c r="G1367" s="6"/>
      <c r="H1367" s="135"/>
    </row>
    <row r="1368" spans="1:8" ht="15.75" x14ac:dyDescent="0.25">
      <c r="A1368" s="53"/>
      <c r="B1368" s="20" t="s">
        <v>17</v>
      </c>
      <c r="C1368" s="78"/>
      <c r="D1368" s="1"/>
      <c r="E1368" s="470"/>
    </row>
    <row r="1369" spans="1:8" ht="13.5" thickBot="1" x14ac:dyDescent="0.25">
      <c r="A1369" s="53"/>
      <c r="B1369" s="1"/>
      <c r="C1369" s="56"/>
      <c r="D1369" s="57"/>
      <c r="E1369" s="495" t="s">
        <v>34</v>
      </c>
    </row>
    <row r="1370" spans="1:8" ht="14.25" thickTop="1" thickBot="1" x14ac:dyDescent="0.25">
      <c r="B1370" s="59" t="s">
        <v>36</v>
      </c>
      <c r="C1370" s="60" t="s">
        <v>37</v>
      </c>
      <c r="D1370" s="9"/>
      <c r="E1370" s="223" t="s">
        <v>214</v>
      </c>
    </row>
    <row r="1371" spans="1:8" ht="13.5" thickTop="1" x14ac:dyDescent="0.2">
      <c r="A1371" s="28">
        <v>8</v>
      </c>
      <c r="B1371" s="265" t="s">
        <v>551</v>
      </c>
      <c r="C1371" s="266">
        <v>500000</v>
      </c>
      <c r="E1371" s="221"/>
    </row>
    <row r="1372" spans="1:8" x14ac:dyDescent="0.2">
      <c r="A1372" s="28">
        <v>8</v>
      </c>
      <c r="B1372" s="267" t="s">
        <v>552</v>
      </c>
      <c r="C1372" s="266">
        <v>72000</v>
      </c>
      <c r="E1372" s="216"/>
    </row>
    <row r="1373" spans="1:8" x14ac:dyDescent="0.2">
      <c r="A1373" s="28">
        <v>8</v>
      </c>
      <c r="B1373" s="267" t="s">
        <v>553</v>
      </c>
      <c r="C1373" s="266">
        <v>299000</v>
      </c>
      <c r="E1373" s="216"/>
    </row>
    <row r="1374" spans="1:8" x14ac:dyDescent="0.2">
      <c r="A1374" s="28">
        <v>8</v>
      </c>
      <c r="B1374" s="267" t="s">
        <v>554</v>
      </c>
      <c r="C1374" s="266">
        <v>500000</v>
      </c>
      <c r="E1374" s="216"/>
    </row>
    <row r="1375" spans="1:8" x14ac:dyDescent="0.2">
      <c r="A1375" s="28">
        <v>8</v>
      </c>
      <c r="B1375" s="267" t="s">
        <v>554</v>
      </c>
      <c r="C1375" s="266">
        <v>109000</v>
      </c>
      <c r="E1375" s="216"/>
    </row>
    <row r="1376" spans="1:8" x14ac:dyDescent="0.2">
      <c r="A1376" s="28">
        <v>8</v>
      </c>
      <c r="B1376" s="267" t="s">
        <v>555</v>
      </c>
      <c r="C1376" s="266">
        <v>228000</v>
      </c>
      <c r="E1376" s="216"/>
    </row>
    <row r="1377" spans="1:5" x14ac:dyDescent="0.2">
      <c r="A1377" s="28">
        <v>8</v>
      </c>
      <c r="B1377" s="267" t="s">
        <v>555</v>
      </c>
      <c r="C1377" s="268">
        <v>181000</v>
      </c>
      <c r="E1377" s="216"/>
    </row>
    <row r="1378" spans="1:5" ht="13.5" thickBot="1" x14ac:dyDescent="0.25">
      <c r="A1378" s="28">
        <v>8</v>
      </c>
      <c r="B1378" s="477" t="s">
        <v>556</v>
      </c>
      <c r="C1378" s="478">
        <v>155000</v>
      </c>
      <c r="E1378" s="218">
        <v>29225</v>
      </c>
    </row>
    <row r="1379" spans="1:5" ht="14.25" thickTop="1" thickBot="1" x14ac:dyDescent="0.25">
      <c r="A1379" s="53"/>
      <c r="B1379" s="1"/>
      <c r="C1379" s="56"/>
      <c r="D1379" s="57"/>
      <c r="E1379" s="495" t="s">
        <v>34</v>
      </c>
    </row>
    <row r="1380" spans="1:5" ht="14.25" thickTop="1" thickBot="1" x14ac:dyDescent="0.25">
      <c r="B1380" s="59" t="s">
        <v>36</v>
      </c>
      <c r="C1380" s="60" t="s">
        <v>37</v>
      </c>
      <c r="D1380" s="9"/>
      <c r="E1380" s="223" t="s">
        <v>214</v>
      </c>
    </row>
    <row r="1381" spans="1:5" ht="13.5" thickTop="1" x14ac:dyDescent="0.2">
      <c r="A1381" s="28">
        <v>8</v>
      </c>
      <c r="B1381" s="267" t="s">
        <v>557</v>
      </c>
      <c r="C1381" s="268">
        <v>500000</v>
      </c>
      <c r="E1381" s="221"/>
    </row>
    <row r="1382" spans="1:5" x14ac:dyDescent="0.2">
      <c r="A1382" s="28">
        <v>8</v>
      </c>
      <c r="B1382" s="267" t="s">
        <v>557</v>
      </c>
      <c r="C1382" s="268">
        <v>186000</v>
      </c>
      <c r="E1382" s="217">
        <v>24000</v>
      </c>
    </row>
    <row r="1383" spans="1:5" x14ac:dyDescent="0.2">
      <c r="A1383" s="28">
        <v>8</v>
      </c>
      <c r="B1383" s="267" t="s">
        <v>558</v>
      </c>
      <c r="C1383" s="266">
        <v>462939</v>
      </c>
      <c r="E1383" s="221"/>
    </row>
    <row r="1384" spans="1:5" x14ac:dyDescent="0.2">
      <c r="A1384" s="28">
        <v>8</v>
      </c>
      <c r="B1384" s="267" t="s">
        <v>558</v>
      </c>
      <c r="C1384" s="266">
        <v>168000</v>
      </c>
      <c r="E1384" s="216"/>
    </row>
    <row r="1385" spans="1:5" x14ac:dyDescent="0.2">
      <c r="A1385" s="28">
        <v>8</v>
      </c>
      <c r="B1385" s="267" t="s">
        <v>559</v>
      </c>
      <c r="C1385" s="268">
        <v>200000</v>
      </c>
      <c r="E1385" s="216"/>
    </row>
    <row r="1386" spans="1:5" x14ac:dyDescent="0.2">
      <c r="A1386" s="28">
        <v>8</v>
      </c>
      <c r="B1386" s="267" t="s">
        <v>560</v>
      </c>
      <c r="C1386" s="268">
        <v>327000</v>
      </c>
      <c r="E1386" s="216"/>
    </row>
    <row r="1387" spans="1:5" x14ac:dyDescent="0.2">
      <c r="A1387" s="28">
        <v>8</v>
      </c>
      <c r="B1387" s="267" t="s">
        <v>560</v>
      </c>
      <c r="C1387" s="266">
        <v>53828</v>
      </c>
      <c r="E1387" s="216"/>
    </row>
    <row r="1388" spans="1:5" x14ac:dyDescent="0.2">
      <c r="A1388" s="28">
        <v>8</v>
      </c>
      <c r="B1388" s="267" t="s">
        <v>561</v>
      </c>
      <c r="C1388" s="268">
        <v>500000</v>
      </c>
      <c r="E1388" s="216"/>
    </row>
    <row r="1389" spans="1:5" x14ac:dyDescent="0.2">
      <c r="A1389" s="28">
        <v>8</v>
      </c>
      <c r="B1389" s="267" t="s">
        <v>562</v>
      </c>
      <c r="C1389" s="268">
        <v>270000</v>
      </c>
      <c r="E1389" s="216"/>
    </row>
    <row r="1390" spans="1:5" x14ac:dyDescent="0.2">
      <c r="A1390" s="28">
        <v>8</v>
      </c>
      <c r="B1390" s="267" t="s">
        <v>563</v>
      </c>
      <c r="C1390" s="268">
        <v>278000</v>
      </c>
      <c r="E1390" s="216"/>
    </row>
    <row r="1391" spans="1:5" x14ac:dyDescent="0.2">
      <c r="A1391" s="28">
        <v>8</v>
      </c>
      <c r="B1391" s="267" t="s">
        <v>563</v>
      </c>
      <c r="C1391" s="268">
        <v>60000</v>
      </c>
      <c r="E1391" s="216"/>
    </row>
    <row r="1392" spans="1:5" x14ac:dyDescent="0.2">
      <c r="A1392" s="28">
        <v>8</v>
      </c>
      <c r="B1392" s="267" t="s">
        <v>564</v>
      </c>
      <c r="C1392" s="268">
        <v>200000</v>
      </c>
      <c r="E1392" s="301"/>
    </row>
    <row r="1393" spans="1:5" x14ac:dyDescent="0.2">
      <c r="A1393" s="28">
        <v>8</v>
      </c>
      <c r="B1393" s="267" t="s">
        <v>565</v>
      </c>
      <c r="C1393" s="268">
        <v>89000</v>
      </c>
      <c r="E1393" s="217"/>
    </row>
    <row r="1394" spans="1:5" x14ac:dyDescent="0.2">
      <c r="A1394" s="28">
        <v>8</v>
      </c>
      <c r="B1394" s="267" t="s">
        <v>566</v>
      </c>
      <c r="C1394" s="269">
        <v>112221</v>
      </c>
      <c r="E1394" s="217"/>
    </row>
    <row r="1395" spans="1:5" x14ac:dyDescent="0.2">
      <c r="A1395" s="28">
        <v>8</v>
      </c>
      <c r="B1395" s="267" t="s">
        <v>566</v>
      </c>
      <c r="C1395" s="269">
        <v>34782</v>
      </c>
      <c r="E1395" s="216"/>
    </row>
    <row r="1396" spans="1:5" x14ac:dyDescent="0.2">
      <c r="A1396" s="28">
        <v>8</v>
      </c>
      <c r="B1396" s="267" t="s">
        <v>567</v>
      </c>
      <c r="C1396" s="269">
        <v>141184</v>
      </c>
      <c r="E1396" s="217"/>
    </row>
    <row r="1397" spans="1:5" x14ac:dyDescent="0.2">
      <c r="A1397" s="28">
        <v>8</v>
      </c>
      <c r="B1397" s="267" t="s">
        <v>568</v>
      </c>
      <c r="C1397" s="268">
        <v>60000</v>
      </c>
      <c r="E1397" s="221"/>
    </row>
    <row r="1398" spans="1:5" x14ac:dyDescent="0.2">
      <c r="A1398" s="28">
        <v>8</v>
      </c>
      <c r="B1398" s="267" t="s">
        <v>569</v>
      </c>
      <c r="C1398" s="268">
        <v>500000</v>
      </c>
      <c r="E1398" s="216"/>
    </row>
    <row r="1399" spans="1:5" x14ac:dyDescent="0.2">
      <c r="A1399" s="28">
        <v>8</v>
      </c>
      <c r="B1399" s="267" t="s">
        <v>570</v>
      </c>
      <c r="C1399" s="149">
        <v>187259.25</v>
      </c>
      <c r="E1399" s="216"/>
    </row>
    <row r="1400" spans="1:5" x14ac:dyDescent="0.2">
      <c r="A1400" s="28">
        <v>8</v>
      </c>
      <c r="B1400" s="267" t="s">
        <v>571</v>
      </c>
      <c r="C1400" s="268">
        <v>500000</v>
      </c>
      <c r="E1400" s="216"/>
    </row>
    <row r="1401" spans="1:5" x14ac:dyDescent="0.2">
      <c r="A1401" s="28">
        <v>8</v>
      </c>
      <c r="B1401" s="267" t="s">
        <v>572</v>
      </c>
      <c r="C1401" s="268">
        <v>405729</v>
      </c>
      <c r="E1401" s="216"/>
    </row>
    <row r="1402" spans="1:5" x14ac:dyDescent="0.2">
      <c r="A1402" s="28">
        <v>8</v>
      </c>
      <c r="B1402" s="267" t="s">
        <v>573</v>
      </c>
      <c r="C1402" s="268">
        <v>150000</v>
      </c>
      <c r="E1402" s="216"/>
    </row>
    <row r="1403" spans="1:5" x14ac:dyDescent="0.2">
      <c r="A1403" s="28">
        <v>8</v>
      </c>
      <c r="B1403" s="267" t="s">
        <v>574</v>
      </c>
      <c r="C1403" s="268">
        <v>350000</v>
      </c>
      <c r="E1403" s="216"/>
    </row>
    <row r="1404" spans="1:5" x14ac:dyDescent="0.2">
      <c r="A1404" s="28">
        <v>8</v>
      </c>
      <c r="B1404" s="267" t="s">
        <v>574</v>
      </c>
      <c r="C1404" s="268">
        <v>154000</v>
      </c>
      <c r="E1404" s="216"/>
    </row>
    <row r="1405" spans="1:5" x14ac:dyDescent="0.2">
      <c r="A1405" s="28">
        <v>8</v>
      </c>
      <c r="B1405" s="267" t="s">
        <v>575</v>
      </c>
      <c r="C1405" s="268">
        <v>417000</v>
      </c>
      <c r="D1405" s="107"/>
      <c r="E1405" s="216"/>
    </row>
    <row r="1406" spans="1:5" x14ac:dyDescent="0.2">
      <c r="A1406" s="28">
        <v>8</v>
      </c>
      <c r="B1406" s="267" t="s">
        <v>576</v>
      </c>
      <c r="C1406" s="268">
        <v>124000</v>
      </c>
      <c r="E1406" s="216"/>
    </row>
    <row r="1407" spans="1:5" x14ac:dyDescent="0.2">
      <c r="A1407" s="28">
        <v>8</v>
      </c>
      <c r="B1407" s="267" t="s">
        <v>577</v>
      </c>
      <c r="C1407" s="268">
        <v>197000</v>
      </c>
      <c r="E1407" s="216"/>
    </row>
    <row r="1408" spans="1:5" x14ac:dyDescent="0.2">
      <c r="A1408" s="28">
        <v>8</v>
      </c>
      <c r="B1408" s="267" t="s">
        <v>578</v>
      </c>
      <c r="C1408" s="268">
        <v>92000</v>
      </c>
      <c r="E1408" s="216"/>
    </row>
    <row r="1409" spans="1:5" x14ac:dyDescent="0.2">
      <c r="A1409" s="28">
        <v>8</v>
      </c>
      <c r="B1409" s="267" t="s">
        <v>579</v>
      </c>
      <c r="C1409" s="268">
        <v>114000</v>
      </c>
      <c r="E1409" s="216"/>
    </row>
    <row r="1410" spans="1:5" x14ac:dyDescent="0.2">
      <c r="A1410" s="28">
        <v>8</v>
      </c>
      <c r="B1410" s="267" t="s">
        <v>580</v>
      </c>
      <c r="C1410" s="268">
        <v>200000</v>
      </c>
      <c r="E1410" s="216"/>
    </row>
    <row r="1411" spans="1:5" x14ac:dyDescent="0.2">
      <c r="A1411" s="28">
        <v>8</v>
      </c>
      <c r="B1411" s="267" t="s">
        <v>580</v>
      </c>
      <c r="C1411" s="268">
        <v>300000</v>
      </c>
      <c r="E1411" s="216"/>
    </row>
    <row r="1412" spans="1:5" x14ac:dyDescent="0.2">
      <c r="A1412" s="28">
        <v>8</v>
      </c>
      <c r="B1412" s="267" t="s">
        <v>581</v>
      </c>
      <c r="C1412" s="268">
        <v>300000</v>
      </c>
      <c r="E1412" s="216"/>
    </row>
    <row r="1413" spans="1:5" x14ac:dyDescent="0.2">
      <c r="A1413" s="28">
        <v>8</v>
      </c>
      <c r="B1413" s="267" t="s">
        <v>582</v>
      </c>
      <c r="C1413" s="268">
        <v>490000</v>
      </c>
      <c r="E1413" s="216"/>
    </row>
    <row r="1414" spans="1:5" x14ac:dyDescent="0.2">
      <c r="A1414" s="28">
        <v>8</v>
      </c>
      <c r="B1414" s="267" t="s">
        <v>583</v>
      </c>
      <c r="C1414" s="268">
        <v>500000</v>
      </c>
      <c r="E1414" s="216"/>
    </row>
    <row r="1415" spans="1:5" x14ac:dyDescent="0.2">
      <c r="A1415" s="28">
        <v>8</v>
      </c>
      <c r="B1415" s="267" t="s">
        <v>584</v>
      </c>
      <c r="C1415" s="268">
        <v>200000</v>
      </c>
      <c r="E1415" s="216"/>
    </row>
    <row r="1416" spans="1:5" x14ac:dyDescent="0.2">
      <c r="A1416" s="28">
        <v>8</v>
      </c>
      <c r="B1416" s="267" t="s">
        <v>585</v>
      </c>
      <c r="C1416" s="268">
        <v>273000</v>
      </c>
      <c r="E1416" s="216"/>
    </row>
    <row r="1417" spans="1:5" x14ac:dyDescent="0.2">
      <c r="A1417" s="28">
        <v>8</v>
      </c>
      <c r="B1417" s="267" t="s">
        <v>585</v>
      </c>
      <c r="C1417" s="268">
        <v>185000</v>
      </c>
      <c r="E1417" s="216"/>
    </row>
    <row r="1418" spans="1:5" x14ac:dyDescent="0.2">
      <c r="A1418" s="28">
        <v>8</v>
      </c>
      <c r="B1418" s="267" t="s">
        <v>586</v>
      </c>
      <c r="C1418" s="268">
        <v>500000</v>
      </c>
      <c r="E1418" s="216"/>
    </row>
    <row r="1419" spans="1:5" x14ac:dyDescent="0.2">
      <c r="A1419" s="28">
        <v>8</v>
      </c>
      <c r="B1419" s="267" t="s">
        <v>587</v>
      </c>
      <c r="C1419" s="266">
        <v>443411</v>
      </c>
      <c r="E1419" s="216"/>
    </row>
    <row r="1420" spans="1:5" x14ac:dyDescent="0.2">
      <c r="A1420" s="28">
        <v>8</v>
      </c>
      <c r="B1420" s="267" t="s">
        <v>588</v>
      </c>
      <c r="C1420" s="268">
        <v>188000</v>
      </c>
      <c r="E1420" s="216"/>
    </row>
    <row r="1421" spans="1:5" x14ac:dyDescent="0.2">
      <c r="A1421" s="28">
        <v>8</v>
      </c>
      <c r="B1421" s="267" t="s">
        <v>589</v>
      </c>
      <c r="C1421" s="268">
        <v>500000</v>
      </c>
      <c r="E1421" s="216"/>
    </row>
    <row r="1422" spans="1:5" x14ac:dyDescent="0.2">
      <c r="A1422" s="28">
        <v>8</v>
      </c>
      <c r="B1422" s="267" t="s">
        <v>589</v>
      </c>
      <c r="C1422" s="268">
        <v>126000</v>
      </c>
      <c r="E1422" s="216">
        <v>9000</v>
      </c>
    </row>
    <row r="1423" spans="1:5" x14ac:dyDescent="0.2">
      <c r="A1423" s="28">
        <v>8</v>
      </c>
      <c r="B1423" s="267" t="s">
        <v>590</v>
      </c>
      <c r="C1423" s="268">
        <v>480000</v>
      </c>
      <c r="E1423" s="216"/>
    </row>
    <row r="1424" spans="1:5" x14ac:dyDescent="0.2">
      <c r="A1424" s="28">
        <v>8</v>
      </c>
      <c r="B1424" s="265" t="s">
        <v>591</v>
      </c>
      <c r="C1424" s="268">
        <v>130000</v>
      </c>
      <c r="E1424" s="216"/>
    </row>
    <row r="1425" spans="1:6" x14ac:dyDescent="0.2">
      <c r="A1425" s="28">
        <v>8</v>
      </c>
      <c r="B1425" s="267" t="s">
        <v>592</v>
      </c>
      <c r="C1425" s="266">
        <v>173454</v>
      </c>
      <c r="E1425" s="216"/>
    </row>
    <row r="1426" spans="1:6" x14ac:dyDescent="0.2">
      <c r="A1426" s="28">
        <v>8</v>
      </c>
      <c r="B1426" s="267" t="s">
        <v>593</v>
      </c>
      <c r="C1426" s="268">
        <v>500000</v>
      </c>
      <c r="E1426" s="216"/>
    </row>
    <row r="1427" spans="1:6" x14ac:dyDescent="0.2">
      <c r="A1427" s="28">
        <v>8</v>
      </c>
      <c r="B1427" s="267" t="s">
        <v>594</v>
      </c>
      <c r="C1427" s="268">
        <v>259000</v>
      </c>
      <c r="E1427" s="216"/>
    </row>
    <row r="1428" spans="1:6" x14ac:dyDescent="0.2">
      <c r="A1428" s="28">
        <v>8</v>
      </c>
      <c r="B1428" s="267" t="s">
        <v>595</v>
      </c>
      <c r="C1428" s="268">
        <v>243000</v>
      </c>
      <c r="E1428" s="216"/>
    </row>
    <row r="1429" spans="1:6" x14ac:dyDescent="0.2">
      <c r="A1429" s="28">
        <v>8</v>
      </c>
      <c r="B1429" s="267" t="s">
        <v>595</v>
      </c>
      <c r="C1429" s="268">
        <v>111000</v>
      </c>
      <c r="E1429" s="216"/>
    </row>
    <row r="1430" spans="1:6" x14ac:dyDescent="0.2">
      <c r="A1430" s="28">
        <v>8</v>
      </c>
      <c r="B1430" s="267" t="s">
        <v>596</v>
      </c>
      <c r="C1430" s="268">
        <v>344000</v>
      </c>
      <c r="E1430" s="216"/>
    </row>
    <row r="1431" spans="1:6" x14ac:dyDescent="0.2">
      <c r="A1431" s="28">
        <v>8</v>
      </c>
      <c r="B1431" s="265" t="s">
        <v>596</v>
      </c>
      <c r="C1431" s="266">
        <v>147000</v>
      </c>
      <c r="E1431" s="216"/>
    </row>
    <row r="1432" spans="1:6" x14ac:dyDescent="0.2">
      <c r="A1432" s="28">
        <v>8</v>
      </c>
      <c r="B1432" s="267" t="s">
        <v>597</v>
      </c>
      <c r="C1432" s="268">
        <v>300000</v>
      </c>
      <c r="E1432" s="216"/>
    </row>
    <row r="1433" spans="1:6" x14ac:dyDescent="0.2">
      <c r="A1433" s="28">
        <v>8</v>
      </c>
      <c r="B1433" s="267" t="s">
        <v>597</v>
      </c>
      <c r="C1433" s="268">
        <v>50000</v>
      </c>
      <c r="E1433" s="216"/>
    </row>
    <row r="1434" spans="1:6" x14ac:dyDescent="0.2">
      <c r="A1434" s="28">
        <v>8</v>
      </c>
      <c r="B1434" s="267" t="s">
        <v>598</v>
      </c>
      <c r="C1434" s="266">
        <v>184522.51</v>
      </c>
      <c r="E1434" s="224"/>
    </row>
    <row r="1435" spans="1:6" x14ac:dyDescent="0.2">
      <c r="A1435" s="28">
        <v>8</v>
      </c>
      <c r="B1435" s="267" t="s">
        <v>599</v>
      </c>
      <c r="C1435" s="268">
        <v>131000</v>
      </c>
      <c r="E1435" s="216"/>
      <c r="F1435" s="108"/>
    </row>
    <row r="1436" spans="1:6" x14ac:dyDescent="0.2">
      <c r="A1436" s="28">
        <v>8</v>
      </c>
      <c r="B1436" s="267" t="s">
        <v>600</v>
      </c>
      <c r="C1436" s="268">
        <v>500000</v>
      </c>
      <c r="E1436" s="216"/>
      <c r="F1436" s="108"/>
    </row>
    <row r="1437" spans="1:6" x14ac:dyDescent="0.2">
      <c r="A1437" s="28">
        <v>8</v>
      </c>
      <c r="B1437" s="267" t="s">
        <v>601</v>
      </c>
      <c r="C1437" s="268">
        <v>500000</v>
      </c>
      <c r="E1437" s="216"/>
      <c r="F1437" s="108"/>
    </row>
    <row r="1438" spans="1:6" x14ac:dyDescent="0.2">
      <c r="A1438" s="28">
        <v>8</v>
      </c>
      <c r="B1438" s="267" t="s">
        <v>602</v>
      </c>
      <c r="C1438" s="268">
        <v>203000</v>
      </c>
      <c r="E1438" s="216"/>
      <c r="F1438" s="108"/>
    </row>
    <row r="1439" spans="1:6" x14ac:dyDescent="0.2">
      <c r="A1439" s="28">
        <v>8</v>
      </c>
      <c r="B1439" s="267" t="s">
        <v>602</v>
      </c>
      <c r="C1439" s="268">
        <v>60000</v>
      </c>
      <c r="E1439" s="216"/>
      <c r="F1439" s="108"/>
    </row>
    <row r="1440" spans="1:6" x14ac:dyDescent="0.2">
      <c r="A1440" s="28">
        <v>8</v>
      </c>
      <c r="B1440" s="267" t="s">
        <v>603</v>
      </c>
      <c r="C1440" s="268">
        <v>475000</v>
      </c>
      <c r="E1440" s="216"/>
      <c r="F1440" s="108"/>
    </row>
    <row r="1441" spans="1:6" x14ac:dyDescent="0.2">
      <c r="A1441" s="28">
        <v>8</v>
      </c>
      <c r="B1441" s="267" t="s">
        <v>604</v>
      </c>
      <c r="C1441" s="268">
        <v>99000</v>
      </c>
      <c r="E1441" s="217"/>
      <c r="F1441" s="108"/>
    </row>
    <row r="1442" spans="1:6" x14ac:dyDescent="0.2">
      <c r="B1442" s="267" t="s">
        <v>605</v>
      </c>
      <c r="C1442" s="268">
        <v>377958</v>
      </c>
      <c r="E1442" s="221"/>
      <c r="F1442" s="108"/>
    </row>
    <row r="1443" spans="1:6" x14ac:dyDescent="0.2">
      <c r="B1443" s="267" t="s">
        <v>606</v>
      </c>
      <c r="C1443" s="268">
        <v>86000</v>
      </c>
      <c r="E1443" s="216"/>
      <c r="F1443" s="108"/>
    </row>
    <row r="1444" spans="1:6" x14ac:dyDescent="0.2">
      <c r="B1444" s="267" t="s">
        <v>606</v>
      </c>
      <c r="C1444" s="268">
        <v>156000</v>
      </c>
      <c r="E1444" s="216"/>
      <c r="F1444" s="108"/>
    </row>
    <row r="1445" spans="1:6" x14ac:dyDescent="0.2">
      <c r="B1445" s="267" t="s">
        <v>607</v>
      </c>
      <c r="C1445" s="268">
        <v>209487</v>
      </c>
      <c r="E1445" s="216"/>
      <c r="F1445" s="108"/>
    </row>
    <row r="1446" spans="1:6" x14ac:dyDescent="0.2">
      <c r="B1446" s="267" t="s">
        <v>608</v>
      </c>
      <c r="C1446" s="268">
        <v>279000</v>
      </c>
      <c r="E1446" s="216"/>
      <c r="F1446" s="108"/>
    </row>
    <row r="1447" spans="1:6" x14ac:dyDescent="0.2">
      <c r="B1447" s="267" t="s">
        <v>608</v>
      </c>
      <c r="C1447" s="268">
        <v>221000</v>
      </c>
      <c r="E1447" s="216"/>
      <c r="F1447" s="108"/>
    </row>
    <row r="1448" spans="1:6" x14ac:dyDescent="0.2">
      <c r="B1448" s="267" t="s">
        <v>609</v>
      </c>
      <c r="C1448" s="268">
        <v>500000</v>
      </c>
      <c r="E1448" s="221"/>
      <c r="F1448" s="108"/>
    </row>
    <row r="1449" spans="1:6" x14ac:dyDescent="0.2">
      <c r="B1449" s="267" t="s">
        <v>610</v>
      </c>
      <c r="C1449" s="268">
        <v>395000</v>
      </c>
      <c r="E1449" s="216"/>
      <c r="F1449" s="108"/>
    </row>
    <row r="1450" spans="1:6" x14ac:dyDescent="0.2">
      <c r="B1450" s="267" t="s">
        <v>611</v>
      </c>
      <c r="C1450" s="268">
        <v>150000</v>
      </c>
      <c r="E1450" s="216"/>
      <c r="F1450" s="108"/>
    </row>
    <row r="1451" spans="1:6" x14ac:dyDescent="0.2">
      <c r="B1451" s="267" t="s">
        <v>612</v>
      </c>
      <c r="C1451" s="268">
        <v>500000</v>
      </c>
      <c r="E1451" s="216"/>
      <c r="F1451" s="108"/>
    </row>
    <row r="1452" spans="1:6" x14ac:dyDescent="0.2">
      <c r="B1452" s="267" t="s">
        <v>613</v>
      </c>
      <c r="C1452" s="268">
        <v>464250</v>
      </c>
      <c r="E1452" s="216"/>
      <c r="F1452" s="108"/>
    </row>
    <row r="1453" spans="1:6" ht="14.25" customHeight="1" thickBot="1" x14ac:dyDescent="0.25">
      <c r="A1453" s="53"/>
      <c r="B1453" s="477" t="s">
        <v>614</v>
      </c>
      <c r="C1453" s="478">
        <v>260000</v>
      </c>
      <c r="E1453" s="218"/>
      <c r="F1453" s="7"/>
    </row>
    <row r="1454" spans="1:6" ht="14.25" thickTop="1" thickBot="1" x14ac:dyDescent="0.25">
      <c r="A1454" s="53"/>
      <c r="B1454" s="1"/>
      <c r="C1454" s="56"/>
      <c r="D1454" s="57"/>
      <c r="E1454" s="495" t="s">
        <v>34</v>
      </c>
    </row>
    <row r="1455" spans="1:6" ht="14.25" thickTop="1" thickBot="1" x14ac:dyDescent="0.25">
      <c r="B1455" s="59" t="s">
        <v>36</v>
      </c>
      <c r="C1455" s="60" t="s">
        <v>37</v>
      </c>
      <c r="D1455" s="9"/>
      <c r="E1455" s="223" t="s">
        <v>214</v>
      </c>
    </row>
    <row r="1456" spans="1:6" ht="13.5" thickTop="1" x14ac:dyDescent="0.2">
      <c r="A1456" s="53"/>
      <c r="B1456" s="267" t="s">
        <v>614</v>
      </c>
      <c r="C1456" s="268">
        <v>199800</v>
      </c>
      <c r="D1456" s="57"/>
      <c r="E1456" s="227"/>
    </row>
    <row r="1457" spans="1:6" x14ac:dyDescent="0.2">
      <c r="B1457" s="267" t="s">
        <v>615</v>
      </c>
      <c r="C1457" s="268">
        <v>500000</v>
      </c>
      <c r="D1457" s="9"/>
      <c r="E1457" s="236"/>
    </row>
    <row r="1458" spans="1:6" x14ac:dyDescent="0.2">
      <c r="A1458" s="28">
        <v>8</v>
      </c>
      <c r="B1458" s="267" t="s">
        <v>615</v>
      </c>
      <c r="C1458" s="268">
        <v>74000</v>
      </c>
      <c r="E1458" s="221"/>
      <c r="F1458" s="108"/>
    </row>
    <row r="1459" spans="1:6" x14ac:dyDescent="0.2">
      <c r="A1459" s="28">
        <v>8</v>
      </c>
      <c r="B1459" s="267" t="s">
        <v>616</v>
      </c>
      <c r="C1459" s="268">
        <v>500000</v>
      </c>
      <c r="E1459" s="216"/>
      <c r="F1459" s="108"/>
    </row>
    <row r="1460" spans="1:6" x14ac:dyDescent="0.2">
      <c r="A1460" s="28">
        <v>8</v>
      </c>
      <c r="B1460" s="267" t="s">
        <v>617</v>
      </c>
      <c r="C1460" s="268">
        <v>187800</v>
      </c>
      <c r="E1460" s="216"/>
      <c r="F1460" s="108"/>
    </row>
    <row r="1461" spans="1:6" x14ac:dyDescent="0.2">
      <c r="A1461" s="28">
        <v>8</v>
      </c>
      <c r="B1461" s="267" t="s">
        <v>618</v>
      </c>
      <c r="C1461" s="268">
        <v>500000</v>
      </c>
      <c r="E1461" s="216"/>
      <c r="F1461" s="108"/>
    </row>
    <row r="1462" spans="1:6" x14ac:dyDescent="0.2">
      <c r="A1462" s="28">
        <v>8</v>
      </c>
      <c r="B1462" s="267" t="s">
        <v>619</v>
      </c>
      <c r="C1462" s="268">
        <v>431356</v>
      </c>
      <c r="E1462" s="216"/>
      <c r="F1462" s="108"/>
    </row>
    <row r="1463" spans="1:6" x14ac:dyDescent="0.2">
      <c r="A1463" s="28">
        <v>8</v>
      </c>
      <c r="B1463" s="267" t="s">
        <v>620</v>
      </c>
      <c r="C1463" s="268">
        <v>700000</v>
      </c>
      <c r="E1463" s="216"/>
      <c r="F1463" s="108"/>
    </row>
    <row r="1464" spans="1:6" x14ac:dyDescent="0.2">
      <c r="A1464" s="28">
        <v>8</v>
      </c>
      <c r="B1464" s="267" t="s">
        <v>621</v>
      </c>
      <c r="C1464" s="266">
        <v>145253.5</v>
      </c>
      <c r="E1464" s="216"/>
      <c r="F1464" s="108"/>
    </row>
    <row r="1465" spans="1:6" x14ac:dyDescent="0.2">
      <c r="A1465" s="28">
        <v>8</v>
      </c>
      <c r="B1465" s="267" t="s">
        <v>622</v>
      </c>
      <c r="C1465" s="268">
        <v>361000</v>
      </c>
      <c r="E1465" s="216"/>
      <c r="F1465" s="108"/>
    </row>
    <row r="1466" spans="1:6" x14ac:dyDescent="0.2">
      <c r="A1466" s="28">
        <v>8</v>
      </c>
      <c r="B1466" s="267" t="s">
        <v>622</v>
      </c>
      <c r="C1466" s="266">
        <v>179850</v>
      </c>
      <c r="E1466" s="216"/>
      <c r="F1466" s="108"/>
    </row>
    <row r="1467" spans="1:6" x14ac:dyDescent="0.2">
      <c r="A1467" s="28">
        <v>8</v>
      </c>
      <c r="B1467" s="267" t="s">
        <v>623</v>
      </c>
      <c r="C1467" s="266">
        <v>256660</v>
      </c>
      <c r="E1467" s="217"/>
      <c r="F1467" s="108"/>
    </row>
    <row r="1468" spans="1:6" x14ac:dyDescent="0.2">
      <c r="A1468" s="28">
        <v>8</v>
      </c>
      <c r="B1468" s="267" t="s">
        <v>623</v>
      </c>
      <c r="C1468" s="266">
        <v>56141</v>
      </c>
      <c r="E1468" s="221"/>
      <c r="F1468" s="108"/>
    </row>
    <row r="1469" spans="1:6" x14ac:dyDescent="0.2">
      <c r="A1469" s="28">
        <v>8</v>
      </c>
      <c r="B1469" s="267" t="s">
        <v>624</v>
      </c>
      <c r="C1469" s="268">
        <v>500000</v>
      </c>
      <c r="E1469" s="217"/>
      <c r="F1469" s="108"/>
    </row>
    <row r="1470" spans="1:6" x14ac:dyDescent="0.2">
      <c r="A1470" s="28">
        <v>8</v>
      </c>
      <c r="B1470" s="267" t="s">
        <v>625</v>
      </c>
      <c r="C1470" s="268">
        <v>186000</v>
      </c>
      <c r="E1470" s="216"/>
      <c r="F1470" s="108"/>
    </row>
    <row r="1471" spans="1:6" x14ac:dyDescent="0.2">
      <c r="A1471" s="28">
        <v>8</v>
      </c>
      <c r="B1471" s="267" t="s">
        <v>626</v>
      </c>
      <c r="C1471" s="268">
        <v>500000</v>
      </c>
      <c r="E1471" s="217"/>
      <c r="F1471" s="108"/>
    </row>
    <row r="1472" spans="1:6" x14ac:dyDescent="0.2">
      <c r="A1472" s="28">
        <v>8</v>
      </c>
      <c r="B1472" s="267" t="s">
        <v>626</v>
      </c>
      <c r="C1472" s="268">
        <v>200000</v>
      </c>
      <c r="E1472" s="221"/>
      <c r="F1472" s="108"/>
    </row>
    <row r="1473" spans="1:6" x14ac:dyDescent="0.2">
      <c r="A1473" s="28">
        <v>8</v>
      </c>
      <c r="B1473" s="267" t="s">
        <v>627</v>
      </c>
      <c r="C1473" s="268">
        <v>379100</v>
      </c>
      <c r="E1473" s="216"/>
      <c r="F1473" s="108"/>
    </row>
    <row r="1474" spans="1:6" x14ac:dyDescent="0.2">
      <c r="A1474" s="28">
        <v>8</v>
      </c>
      <c r="B1474" s="267" t="s">
        <v>628</v>
      </c>
      <c r="C1474" s="268">
        <v>127000</v>
      </c>
      <c r="E1474" s="216"/>
      <c r="F1474" s="108"/>
    </row>
    <row r="1475" spans="1:6" x14ac:dyDescent="0.2">
      <c r="A1475" s="28">
        <v>8</v>
      </c>
      <c r="B1475" s="267" t="s">
        <v>628</v>
      </c>
      <c r="C1475" s="268">
        <v>200000</v>
      </c>
      <c r="E1475" s="216"/>
      <c r="F1475" s="108"/>
    </row>
    <row r="1476" spans="1:6" x14ac:dyDescent="0.2">
      <c r="A1476" s="28">
        <v>8</v>
      </c>
      <c r="B1476" s="267" t="s">
        <v>629</v>
      </c>
      <c r="C1476" s="266">
        <v>246550.8</v>
      </c>
      <c r="E1476" s="216"/>
      <c r="F1476" s="108"/>
    </row>
    <row r="1477" spans="1:6" x14ac:dyDescent="0.2">
      <c r="A1477" s="28">
        <v>8</v>
      </c>
      <c r="B1477" s="267" t="s">
        <v>630</v>
      </c>
      <c r="C1477" s="268">
        <v>200000</v>
      </c>
      <c r="E1477" s="216"/>
      <c r="F1477" s="108"/>
    </row>
    <row r="1478" spans="1:6" x14ac:dyDescent="0.2">
      <c r="A1478" s="28">
        <v>8</v>
      </c>
      <c r="B1478" s="267" t="s">
        <v>631</v>
      </c>
      <c r="C1478" s="266">
        <v>297764</v>
      </c>
      <c r="E1478" s="216"/>
      <c r="F1478" s="108"/>
    </row>
    <row r="1479" spans="1:6" x14ac:dyDescent="0.2">
      <c r="A1479" s="28">
        <v>8</v>
      </c>
      <c r="B1479" s="267" t="s">
        <v>631</v>
      </c>
      <c r="C1479" s="268">
        <v>105000</v>
      </c>
      <c r="E1479" s="216"/>
      <c r="F1479" s="108"/>
    </row>
    <row r="1480" spans="1:6" x14ac:dyDescent="0.2">
      <c r="A1480" s="28">
        <v>8</v>
      </c>
      <c r="B1480" s="267" t="s">
        <v>632</v>
      </c>
      <c r="C1480" s="268">
        <v>125000</v>
      </c>
      <c r="E1480" s="216"/>
      <c r="F1480" s="108"/>
    </row>
    <row r="1481" spans="1:6" x14ac:dyDescent="0.2">
      <c r="A1481" s="28">
        <v>8</v>
      </c>
      <c r="B1481" s="267" t="s">
        <v>632</v>
      </c>
      <c r="C1481" s="268">
        <v>165000</v>
      </c>
      <c r="E1481" s="216"/>
      <c r="F1481" s="108"/>
    </row>
    <row r="1482" spans="1:6" x14ac:dyDescent="0.2">
      <c r="A1482" s="28">
        <v>8</v>
      </c>
      <c r="B1482" s="267" t="s">
        <v>633</v>
      </c>
      <c r="C1482" s="268">
        <v>50000</v>
      </c>
      <c r="E1482" s="216"/>
      <c r="F1482" s="108"/>
    </row>
    <row r="1483" spans="1:6" x14ac:dyDescent="0.2">
      <c r="A1483" s="28">
        <v>8</v>
      </c>
      <c r="B1483" s="267" t="s">
        <v>634</v>
      </c>
      <c r="C1483" s="266">
        <v>403965</v>
      </c>
      <c r="E1483" s="216"/>
      <c r="F1483" s="108"/>
    </row>
    <row r="1484" spans="1:6" x14ac:dyDescent="0.2">
      <c r="A1484" s="28">
        <v>8</v>
      </c>
      <c r="B1484" s="267" t="s">
        <v>635</v>
      </c>
      <c r="C1484" s="268">
        <v>27000</v>
      </c>
      <c r="E1484" s="216"/>
      <c r="F1484" s="108"/>
    </row>
    <row r="1485" spans="1:6" x14ac:dyDescent="0.2">
      <c r="A1485" s="28">
        <v>8</v>
      </c>
      <c r="B1485" s="267" t="s">
        <v>636</v>
      </c>
      <c r="C1485" s="268">
        <v>175000</v>
      </c>
      <c r="D1485" s="109"/>
      <c r="E1485" s="227"/>
      <c r="F1485" s="108"/>
    </row>
    <row r="1486" spans="1:6" x14ac:dyDescent="0.2">
      <c r="B1486" s="267" t="s">
        <v>637</v>
      </c>
      <c r="C1486" s="266">
        <v>170460</v>
      </c>
      <c r="D1486" s="109"/>
      <c r="E1486" s="228"/>
      <c r="F1486" s="108"/>
    </row>
    <row r="1487" spans="1:6" x14ac:dyDescent="0.2">
      <c r="B1487" s="267" t="s">
        <v>638</v>
      </c>
      <c r="C1487" s="268">
        <v>275000</v>
      </c>
      <c r="D1487" s="109"/>
      <c r="E1487" s="228"/>
      <c r="F1487" s="108"/>
    </row>
    <row r="1488" spans="1:6" x14ac:dyDescent="0.2">
      <c r="B1488" s="267" t="s">
        <v>639</v>
      </c>
      <c r="C1488" s="268">
        <v>500000</v>
      </c>
      <c r="D1488" s="109"/>
      <c r="E1488" s="228"/>
      <c r="F1488" s="108"/>
    </row>
    <row r="1489" spans="2:6" x14ac:dyDescent="0.2">
      <c r="B1489" s="267" t="s">
        <v>640</v>
      </c>
      <c r="C1489" s="268">
        <v>370000</v>
      </c>
      <c r="D1489" s="109"/>
      <c r="E1489" s="228"/>
      <c r="F1489" s="108"/>
    </row>
    <row r="1490" spans="2:6" x14ac:dyDescent="0.2">
      <c r="B1490" s="267" t="s">
        <v>641</v>
      </c>
      <c r="C1490" s="268">
        <v>500000</v>
      </c>
      <c r="D1490" s="109"/>
      <c r="E1490" s="228"/>
      <c r="F1490" s="108"/>
    </row>
    <row r="1491" spans="2:6" x14ac:dyDescent="0.2">
      <c r="B1491" s="267" t="s">
        <v>642</v>
      </c>
      <c r="C1491" s="266">
        <v>402308</v>
      </c>
      <c r="D1491" s="109"/>
      <c r="E1491" s="228"/>
      <c r="F1491" s="108"/>
    </row>
    <row r="1492" spans="2:6" x14ac:dyDescent="0.2">
      <c r="B1492" s="267" t="s">
        <v>642</v>
      </c>
      <c r="C1492" s="268">
        <v>50000</v>
      </c>
      <c r="D1492" s="109"/>
      <c r="E1492" s="228"/>
      <c r="F1492" s="108"/>
    </row>
    <row r="1493" spans="2:6" x14ac:dyDescent="0.2">
      <c r="B1493" s="267" t="s">
        <v>643</v>
      </c>
      <c r="C1493" s="268">
        <v>500000</v>
      </c>
      <c r="D1493" s="109"/>
      <c r="E1493" s="228"/>
      <c r="F1493" s="108"/>
    </row>
    <row r="1494" spans="2:6" x14ac:dyDescent="0.2">
      <c r="B1494" s="267" t="s">
        <v>644</v>
      </c>
      <c r="C1494" s="266">
        <v>115740</v>
      </c>
      <c r="D1494" s="109"/>
      <c r="E1494" s="228"/>
      <c r="F1494" s="108"/>
    </row>
    <row r="1495" spans="2:6" x14ac:dyDescent="0.2">
      <c r="B1495" s="267" t="s">
        <v>644</v>
      </c>
      <c r="C1495" s="266">
        <v>182875</v>
      </c>
      <c r="D1495" s="109"/>
      <c r="E1495" s="228"/>
      <c r="F1495" s="108"/>
    </row>
    <row r="1496" spans="2:6" x14ac:dyDescent="0.2">
      <c r="B1496" s="267" t="s">
        <v>645</v>
      </c>
      <c r="C1496" s="268">
        <v>130000</v>
      </c>
      <c r="D1496" s="109"/>
      <c r="E1496" s="228"/>
      <c r="F1496" s="108"/>
    </row>
    <row r="1497" spans="2:6" x14ac:dyDescent="0.2">
      <c r="B1497" s="267" t="s">
        <v>646</v>
      </c>
      <c r="C1497" s="268">
        <v>500000</v>
      </c>
      <c r="D1497" s="109"/>
      <c r="E1497" s="228"/>
      <c r="F1497" s="108"/>
    </row>
    <row r="1498" spans="2:6" x14ac:dyDescent="0.2">
      <c r="B1498" s="267" t="s">
        <v>647</v>
      </c>
      <c r="C1498" s="268">
        <v>200000</v>
      </c>
      <c r="D1498" s="109"/>
      <c r="E1498" s="228"/>
      <c r="F1498" s="108"/>
    </row>
    <row r="1499" spans="2:6" x14ac:dyDescent="0.2">
      <c r="B1499" s="267" t="s">
        <v>648</v>
      </c>
      <c r="C1499" s="268">
        <v>50000</v>
      </c>
      <c r="D1499" s="109"/>
      <c r="E1499" s="228"/>
      <c r="F1499" s="108"/>
    </row>
    <row r="1500" spans="2:6" x14ac:dyDescent="0.2">
      <c r="B1500" s="267" t="s">
        <v>649</v>
      </c>
      <c r="C1500" s="268">
        <v>500000</v>
      </c>
      <c r="D1500" s="109"/>
      <c r="E1500" s="228"/>
      <c r="F1500" s="108"/>
    </row>
    <row r="1501" spans="2:6" x14ac:dyDescent="0.2">
      <c r="B1501" s="267" t="s">
        <v>650</v>
      </c>
      <c r="C1501" s="268">
        <v>500000</v>
      </c>
      <c r="D1501" s="109"/>
      <c r="E1501" s="228"/>
      <c r="F1501" s="108"/>
    </row>
    <row r="1502" spans="2:6" x14ac:dyDescent="0.2">
      <c r="B1502" s="267" t="s">
        <v>651</v>
      </c>
      <c r="C1502" s="268">
        <v>200000</v>
      </c>
      <c r="D1502" s="109"/>
      <c r="E1502" s="228"/>
      <c r="F1502" s="108"/>
    </row>
    <row r="1503" spans="2:6" x14ac:dyDescent="0.2">
      <c r="B1503" s="265" t="s">
        <v>652</v>
      </c>
      <c r="C1503" s="268">
        <v>123000</v>
      </c>
      <c r="D1503" s="109"/>
      <c r="E1503" s="228"/>
      <c r="F1503" s="108"/>
    </row>
    <row r="1504" spans="2:6" x14ac:dyDescent="0.2">
      <c r="B1504" s="267" t="s">
        <v>653</v>
      </c>
      <c r="C1504" s="268">
        <v>191000</v>
      </c>
      <c r="D1504" s="109"/>
      <c r="E1504" s="228"/>
      <c r="F1504" s="108"/>
    </row>
    <row r="1505" spans="2:6" x14ac:dyDescent="0.2">
      <c r="B1505" s="267" t="s">
        <v>654</v>
      </c>
      <c r="C1505" s="268">
        <v>500000</v>
      </c>
      <c r="D1505" s="109"/>
      <c r="E1505" s="228"/>
      <c r="F1505" s="108"/>
    </row>
    <row r="1506" spans="2:6" x14ac:dyDescent="0.2">
      <c r="B1506" s="267" t="s">
        <v>654</v>
      </c>
      <c r="C1506" s="268">
        <v>75000</v>
      </c>
      <c r="D1506" s="109"/>
      <c r="E1506" s="228"/>
      <c r="F1506" s="108"/>
    </row>
    <row r="1507" spans="2:6" x14ac:dyDescent="0.2">
      <c r="B1507" s="267" t="s">
        <v>655</v>
      </c>
      <c r="C1507" s="268">
        <v>500000</v>
      </c>
      <c r="D1507" s="109"/>
      <c r="E1507" s="228"/>
      <c r="F1507" s="108"/>
    </row>
    <row r="1508" spans="2:6" x14ac:dyDescent="0.2">
      <c r="B1508" s="267" t="s">
        <v>655</v>
      </c>
      <c r="C1508" s="268">
        <v>198000</v>
      </c>
      <c r="D1508" s="109"/>
      <c r="E1508" s="228"/>
      <c r="F1508" s="108"/>
    </row>
    <row r="1509" spans="2:6" x14ac:dyDescent="0.2">
      <c r="B1509" s="267" t="s">
        <v>656</v>
      </c>
      <c r="C1509" s="268">
        <v>427000</v>
      </c>
      <c r="D1509" s="109"/>
      <c r="E1509" s="228"/>
      <c r="F1509" s="108"/>
    </row>
    <row r="1510" spans="2:6" x14ac:dyDescent="0.2">
      <c r="B1510" s="267" t="s">
        <v>657</v>
      </c>
      <c r="C1510" s="268">
        <v>383778</v>
      </c>
      <c r="D1510" s="109"/>
      <c r="E1510" s="228"/>
      <c r="F1510" s="108"/>
    </row>
    <row r="1511" spans="2:6" x14ac:dyDescent="0.2">
      <c r="B1511" s="267" t="s">
        <v>658</v>
      </c>
      <c r="C1511" s="268">
        <v>500000</v>
      </c>
      <c r="D1511" s="109"/>
      <c r="E1511" s="228"/>
      <c r="F1511" s="108"/>
    </row>
    <row r="1512" spans="2:6" x14ac:dyDescent="0.2">
      <c r="B1512" s="267" t="s">
        <v>659</v>
      </c>
      <c r="C1512" s="266">
        <v>353922</v>
      </c>
      <c r="D1512" s="109"/>
      <c r="E1512" s="228"/>
      <c r="F1512" s="108"/>
    </row>
    <row r="1513" spans="2:6" x14ac:dyDescent="0.2">
      <c r="B1513" s="267" t="s">
        <v>660</v>
      </c>
      <c r="C1513" s="268">
        <v>500000</v>
      </c>
      <c r="D1513" s="109"/>
      <c r="E1513" s="228"/>
      <c r="F1513" s="108"/>
    </row>
    <row r="1514" spans="2:6" x14ac:dyDescent="0.2">
      <c r="B1514" s="267" t="s">
        <v>661</v>
      </c>
      <c r="C1514" s="268">
        <v>225000</v>
      </c>
      <c r="D1514" s="109"/>
      <c r="E1514" s="228"/>
      <c r="F1514" s="108"/>
    </row>
    <row r="1515" spans="2:6" x14ac:dyDescent="0.2">
      <c r="B1515" s="267" t="s">
        <v>662</v>
      </c>
      <c r="C1515" s="268">
        <v>170000</v>
      </c>
      <c r="D1515" s="109"/>
      <c r="E1515" s="228"/>
      <c r="F1515" s="108"/>
    </row>
    <row r="1516" spans="2:6" x14ac:dyDescent="0.2">
      <c r="B1516" s="267" t="s">
        <v>663</v>
      </c>
      <c r="C1516" s="266">
        <v>163554</v>
      </c>
      <c r="D1516" s="109"/>
      <c r="E1516" s="228"/>
      <c r="F1516" s="108"/>
    </row>
    <row r="1517" spans="2:6" x14ac:dyDescent="0.2">
      <c r="B1517" s="267" t="s">
        <v>664</v>
      </c>
      <c r="C1517" s="268">
        <v>156000</v>
      </c>
      <c r="D1517" s="109"/>
      <c r="E1517" s="228"/>
      <c r="F1517" s="108"/>
    </row>
    <row r="1518" spans="2:6" x14ac:dyDescent="0.2">
      <c r="B1518" s="267" t="s">
        <v>664</v>
      </c>
      <c r="C1518" s="268">
        <v>150000</v>
      </c>
      <c r="D1518" s="109"/>
      <c r="E1518" s="228"/>
      <c r="F1518" s="108"/>
    </row>
    <row r="1519" spans="2:6" x14ac:dyDescent="0.2">
      <c r="B1519" s="267" t="s">
        <v>665</v>
      </c>
      <c r="C1519" s="268">
        <v>443000</v>
      </c>
      <c r="D1519" s="109"/>
      <c r="E1519" s="228"/>
      <c r="F1519" s="108"/>
    </row>
    <row r="1520" spans="2:6" x14ac:dyDescent="0.2">
      <c r="B1520" s="267" t="s">
        <v>666</v>
      </c>
      <c r="C1520" s="268">
        <v>317000</v>
      </c>
      <c r="D1520" s="109"/>
      <c r="E1520" s="228"/>
      <c r="F1520" s="108"/>
    </row>
    <row r="1521" spans="1:6" x14ac:dyDescent="0.2">
      <c r="B1521" s="267" t="s">
        <v>666</v>
      </c>
      <c r="C1521" s="268">
        <v>183000</v>
      </c>
      <c r="D1521" s="109"/>
      <c r="E1521" s="228"/>
      <c r="F1521" s="108"/>
    </row>
    <row r="1522" spans="1:6" x14ac:dyDescent="0.2">
      <c r="B1522" s="267" t="s">
        <v>667</v>
      </c>
      <c r="C1522" s="268">
        <v>350000</v>
      </c>
      <c r="D1522" s="109"/>
      <c r="E1522" s="228"/>
      <c r="F1522" s="108"/>
    </row>
    <row r="1523" spans="1:6" x14ac:dyDescent="0.2">
      <c r="B1523" s="267" t="s">
        <v>668</v>
      </c>
      <c r="C1523" s="268">
        <v>300000</v>
      </c>
      <c r="D1523" s="109"/>
      <c r="E1523" s="228"/>
      <c r="F1523" s="108"/>
    </row>
    <row r="1524" spans="1:6" x14ac:dyDescent="0.2">
      <c r="B1524" s="267" t="s">
        <v>669</v>
      </c>
      <c r="C1524" s="268">
        <v>331353</v>
      </c>
      <c r="D1524" s="109"/>
      <c r="E1524" s="228"/>
      <c r="F1524" s="108"/>
    </row>
    <row r="1525" spans="1:6" x14ac:dyDescent="0.2">
      <c r="B1525" s="267" t="s">
        <v>670</v>
      </c>
      <c r="C1525" s="268">
        <v>148000</v>
      </c>
      <c r="D1525" s="109"/>
      <c r="E1525" s="228"/>
      <c r="F1525" s="108"/>
    </row>
    <row r="1526" spans="1:6" x14ac:dyDescent="0.2">
      <c r="B1526" s="267" t="s">
        <v>671</v>
      </c>
      <c r="C1526" s="268">
        <v>125970</v>
      </c>
      <c r="D1526" s="109"/>
      <c r="E1526" s="228"/>
      <c r="F1526" s="108"/>
    </row>
    <row r="1527" spans="1:6" x14ac:dyDescent="0.2">
      <c r="B1527" s="267" t="s">
        <v>671</v>
      </c>
      <c r="C1527" s="268">
        <v>205640</v>
      </c>
      <c r="D1527" s="109"/>
      <c r="E1527" s="228"/>
      <c r="F1527" s="108"/>
    </row>
    <row r="1528" spans="1:6" ht="13.5" thickBot="1" x14ac:dyDescent="0.25">
      <c r="B1528" s="477" t="s">
        <v>672</v>
      </c>
      <c r="C1528" s="478">
        <v>123000</v>
      </c>
      <c r="D1528" s="109"/>
      <c r="E1528" s="479"/>
      <c r="F1528" s="108"/>
    </row>
    <row r="1529" spans="1:6" ht="14.25" thickTop="1" thickBot="1" x14ac:dyDescent="0.25">
      <c r="A1529" s="53"/>
      <c r="B1529" s="1"/>
      <c r="C1529" s="56"/>
      <c r="D1529" s="57"/>
      <c r="E1529" s="495" t="s">
        <v>34</v>
      </c>
    </row>
    <row r="1530" spans="1:6" ht="14.25" thickTop="1" thickBot="1" x14ac:dyDescent="0.25">
      <c r="B1530" s="59" t="s">
        <v>36</v>
      </c>
      <c r="C1530" s="60" t="s">
        <v>37</v>
      </c>
      <c r="D1530" s="9"/>
      <c r="E1530" s="223" t="s">
        <v>214</v>
      </c>
    </row>
    <row r="1531" spans="1:6" ht="13.5" thickTop="1" x14ac:dyDescent="0.2">
      <c r="B1531" s="265" t="s">
        <v>673</v>
      </c>
      <c r="C1531" s="268">
        <v>451125</v>
      </c>
      <c r="D1531" s="109"/>
      <c r="E1531" s="228"/>
      <c r="F1531" s="108"/>
    </row>
    <row r="1532" spans="1:6" x14ac:dyDescent="0.2">
      <c r="B1532" s="267" t="s">
        <v>674</v>
      </c>
      <c r="C1532" s="268">
        <v>500000</v>
      </c>
      <c r="D1532" s="109"/>
      <c r="E1532" s="228"/>
      <c r="F1532" s="108"/>
    </row>
    <row r="1533" spans="1:6" x14ac:dyDescent="0.2">
      <c r="B1533" s="265" t="s">
        <v>675</v>
      </c>
      <c r="C1533" s="268">
        <v>278000</v>
      </c>
      <c r="D1533" s="109"/>
      <c r="E1533" s="228"/>
      <c r="F1533" s="108"/>
    </row>
    <row r="1534" spans="1:6" x14ac:dyDescent="0.2">
      <c r="B1534" s="267" t="s">
        <v>676</v>
      </c>
      <c r="C1534" s="268">
        <v>100000</v>
      </c>
      <c r="D1534" s="109"/>
      <c r="E1534" s="228"/>
      <c r="F1534" s="108"/>
    </row>
    <row r="1535" spans="1:6" x14ac:dyDescent="0.2">
      <c r="B1535" s="267" t="s">
        <v>677</v>
      </c>
      <c r="C1535" s="268">
        <v>500000</v>
      </c>
      <c r="D1535" s="109"/>
      <c r="E1535" s="228"/>
      <c r="F1535" s="108"/>
    </row>
    <row r="1536" spans="1:6" x14ac:dyDescent="0.2">
      <c r="B1536" s="267" t="s">
        <v>678</v>
      </c>
      <c r="C1536" s="268">
        <v>355000</v>
      </c>
      <c r="D1536" s="109"/>
      <c r="E1536" s="228"/>
      <c r="F1536" s="108"/>
    </row>
    <row r="1537" spans="2:6" x14ac:dyDescent="0.2">
      <c r="B1537" s="267" t="s">
        <v>679</v>
      </c>
      <c r="C1537" s="268">
        <v>495000</v>
      </c>
      <c r="D1537" s="109"/>
      <c r="E1537" s="228"/>
      <c r="F1537" s="108"/>
    </row>
    <row r="1538" spans="2:6" x14ac:dyDescent="0.2">
      <c r="B1538" s="267" t="s">
        <v>680</v>
      </c>
      <c r="C1538" s="268">
        <v>374951</v>
      </c>
      <c r="D1538" s="109"/>
      <c r="E1538" s="228"/>
      <c r="F1538" s="108"/>
    </row>
    <row r="1539" spans="2:6" x14ac:dyDescent="0.2">
      <c r="B1539" s="267" t="s">
        <v>681</v>
      </c>
      <c r="C1539" s="268">
        <v>201000</v>
      </c>
      <c r="D1539" s="109"/>
      <c r="E1539" s="228"/>
      <c r="F1539" s="108"/>
    </row>
    <row r="1540" spans="2:6" x14ac:dyDescent="0.2">
      <c r="B1540" s="267" t="s">
        <v>682</v>
      </c>
      <c r="C1540" s="268">
        <v>245000</v>
      </c>
      <c r="D1540" s="109"/>
      <c r="E1540" s="228"/>
      <c r="F1540" s="108"/>
    </row>
    <row r="1541" spans="2:6" x14ac:dyDescent="0.2">
      <c r="B1541" s="267" t="s">
        <v>683</v>
      </c>
      <c r="C1541" s="268">
        <v>400000</v>
      </c>
      <c r="D1541" s="109"/>
      <c r="E1541" s="228"/>
      <c r="F1541" s="108"/>
    </row>
    <row r="1542" spans="2:6" x14ac:dyDescent="0.2">
      <c r="B1542" s="267" t="s">
        <v>684</v>
      </c>
      <c r="C1542" s="268">
        <v>196468</v>
      </c>
      <c r="D1542" s="109"/>
      <c r="E1542" s="228"/>
      <c r="F1542" s="108"/>
    </row>
    <row r="1543" spans="2:6" x14ac:dyDescent="0.2">
      <c r="B1543" s="267" t="s">
        <v>685</v>
      </c>
      <c r="C1543" s="268">
        <v>183000</v>
      </c>
      <c r="D1543" s="109"/>
      <c r="E1543" s="228"/>
      <c r="F1543" s="108"/>
    </row>
    <row r="1544" spans="2:6" x14ac:dyDescent="0.2">
      <c r="B1544" s="267" t="s">
        <v>686</v>
      </c>
      <c r="C1544" s="268">
        <v>500000</v>
      </c>
      <c r="D1544" s="109"/>
      <c r="E1544" s="228"/>
      <c r="F1544" s="108"/>
    </row>
    <row r="1545" spans="2:6" x14ac:dyDescent="0.2">
      <c r="B1545" s="267" t="s">
        <v>586</v>
      </c>
      <c r="C1545" s="268">
        <v>500000</v>
      </c>
      <c r="D1545" s="109"/>
      <c r="E1545" s="228"/>
      <c r="F1545" s="108"/>
    </row>
    <row r="1546" spans="2:6" x14ac:dyDescent="0.2">
      <c r="B1546" s="267" t="s">
        <v>687</v>
      </c>
      <c r="C1546" s="268">
        <v>100000</v>
      </c>
      <c r="D1546" s="109"/>
      <c r="E1546" s="228"/>
      <c r="F1546" s="108"/>
    </row>
    <row r="1547" spans="2:6" x14ac:dyDescent="0.2">
      <c r="B1547" s="267" t="s">
        <v>688</v>
      </c>
      <c r="C1547" s="268">
        <v>349000</v>
      </c>
      <c r="D1547" s="109"/>
      <c r="E1547" s="228"/>
      <c r="F1547" s="108"/>
    </row>
    <row r="1548" spans="2:6" x14ac:dyDescent="0.2">
      <c r="B1548" s="267" t="s">
        <v>689</v>
      </c>
      <c r="C1548" s="268">
        <v>310000</v>
      </c>
      <c r="D1548" s="109"/>
      <c r="E1548" s="228"/>
      <c r="F1548" s="108"/>
    </row>
    <row r="1549" spans="2:6" x14ac:dyDescent="0.2">
      <c r="B1549" s="267" t="s">
        <v>690</v>
      </c>
      <c r="C1549" s="268">
        <v>500000</v>
      </c>
      <c r="D1549" s="109"/>
      <c r="E1549" s="228"/>
      <c r="F1549" s="108"/>
    </row>
    <row r="1550" spans="2:6" x14ac:dyDescent="0.2">
      <c r="B1550" s="267" t="s">
        <v>691</v>
      </c>
      <c r="C1550" s="268">
        <v>99590</v>
      </c>
      <c r="D1550" s="109"/>
      <c r="E1550" s="228"/>
      <c r="F1550" s="108"/>
    </row>
    <row r="1551" spans="2:6" x14ac:dyDescent="0.2">
      <c r="B1551" s="267" t="s">
        <v>692</v>
      </c>
      <c r="C1551" s="268">
        <v>500000</v>
      </c>
      <c r="D1551" s="109"/>
      <c r="E1551" s="228"/>
      <c r="F1551" s="108"/>
    </row>
    <row r="1552" spans="2:6" x14ac:dyDescent="0.2">
      <c r="B1552" s="267" t="s">
        <v>693</v>
      </c>
      <c r="C1552" s="268">
        <v>445293</v>
      </c>
      <c r="D1552" s="109"/>
      <c r="E1552" s="228"/>
      <c r="F1552" s="108"/>
    </row>
    <row r="1553" spans="2:6" x14ac:dyDescent="0.2">
      <c r="B1553" s="267" t="s">
        <v>694</v>
      </c>
      <c r="C1553" s="268">
        <v>180000</v>
      </c>
      <c r="D1553" s="109"/>
      <c r="E1553" s="228"/>
      <c r="F1553" s="108"/>
    </row>
    <row r="1554" spans="2:6" x14ac:dyDescent="0.2">
      <c r="B1554" s="267" t="s">
        <v>695</v>
      </c>
      <c r="C1554" s="268">
        <v>447000</v>
      </c>
      <c r="D1554" s="109"/>
      <c r="E1554" s="228"/>
      <c r="F1554" s="108"/>
    </row>
    <row r="1555" spans="2:6" x14ac:dyDescent="0.2">
      <c r="B1555" s="267" t="s">
        <v>696</v>
      </c>
      <c r="C1555" s="270">
        <v>610000</v>
      </c>
      <c r="D1555" s="109"/>
      <c r="E1555" s="228"/>
      <c r="F1555" s="108"/>
    </row>
    <row r="1556" spans="2:6" x14ac:dyDescent="0.2">
      <c r="B1556" s="267" t="s">
        <v>697</v>
      </c>
      <c r="C1556" s="268">
        <v>197192</v>
      </c>
      <c r="D1556" s="109"/>
      <c r="E1556" s="228"/>
      <c r="F1556" s="108"/>
    </row>
    <row r="1557" spans="2:6" x14ac:dyDescent="0.2">
      <c r="B1557" s="267" t="s">
        <v>698</v>
      </c>
      <c r="C1557" s="149">
        <v>168141.69</v>
      </c>
      <c r="D1557" s="109"/>
      <c r="E1557" s="228"/>
      <c r="F1557" s="108"/>
    </row>
    <row r="1558" spans="2:6" x14ac:dyDescent="0.2">
      <c r="B1558" s="267" t="s">
        <v>699</v>
      </c>
      <c r="C1558" s="268">
        <v>500000</v>
      </c>
      <c r="D1558" s="109"/>
      <c r="E1558" s="228"/>
      <c r="F1558" s="108"/>
    </row>
    <row r="1559" spans="2:6" x14ac:dyDescent="0.2">
      <c r="B1559" s="267" t="s">
        <v>700</v>
      </c>
      <c r="C1559" s="268">
        <v>436000</v>
      </c>
      <c r="D1559" s="109"/>
      <c r="E1559" s="228"/>
      <c r="F1559" s="108"/>
    </row>
    <row r="1560" spans="2:6" x14ac:dyDescent="0.2">
      <c r="B1560" s="267" t="s">
        <v>701</v>
      </c>
      <c r="C1560" s="268">
        <v>318000</v>
      </c>
      <c r="D1560" s="109"/>
      <c r="E1560" s="228"/>
      <c r="F1560" s="108"/>
    </row>
    <row r="1561" spans="2:6" x14ac:dyDescent="0.2">
      <c r="B1561" s="267" t="s">
        <v>701</v>
      </c>
      <c r="C1561" s="268">
        <v>261000</v>
      </c>
      <c r="D1561" s="109"/>
      <c r="E1561" s="228"/>
      <c r="F1561" s="108"/>
    </row>
    <row r="1562" spans="2:6" x14ac:dyDescent="0.2">
      <c r="B1562" s="267" t="s">
        <v>702</v>
      </c>
      <c r="C1562" s="268">
        <v>75000</v>
      </c>
      <c r="D1562" s="109"/>
      <c r="E1562" s="228"/>
      <c r="F1562" s="108"/>
    </row>
    <row r="1563" spans="2:6" x14ac:dyDescent="0.2">
      <c r="B1563" s="267" t="s">
        <v>703</v>
      </c>
      <c r="C1563" s="268">
        <v>129000</v>
      </c>
      <c r="D1563" s="109"/>
      <c r="E1563" s="228">
        <v>2400</v>
      </c>
      <c r="F1563" s="108"/>
    </row>
    <row r="1564" spans="2:6" x14ac:dyDescent="0.2">
      <c r="B1564" s="267" t="s">
        <v>704</v>
      </c>
      <c r="C1564" s="268">
        <v>221000</v>
      </c>
      <c r="D1564" s="109"/>
      <c r="E1564" s="228"/>
      <c r="F1564" s="108"/>
    </row>
    <row r="1565" spans="2:6" x14ac:dyDescent="0.2">
      <c r="B1565" s="267" t="s">
        <v>705</v>
      </c>
      <c r="C1565" s="268">
        <v>100000</v>
      </c>
      <c r="D1565" s="109"/>
      <c r="E1565" s="228"/>
      <c r="F1565" s="108"/>
    </row>
    <row r="1566" spans="2:6" x14ac:dyDescent="0.2">
      <c r="B1566" s="267" t="s">
        <v>706</v>
      </c>
      <c r="C1566" s="268">
        <v>500000</v>
      </c>
      <c r="D1566" s="109"/>
      <c r="E1566" s="228"/>
      <c r="F1566" s="108"/>
    </row>
    <row r="1567" spans="2:6" x14ac:dyDescent="0.2">
      <c r="B1567" s="267" t="s">
        <v>707</v>
      </c>
      <c r="C1567" s="268">
        <v>102000</v>
      </c>
      <c r="D1567" s="109"/>
      <c r="E1567" s="228"/>
      <c r="F1567" s="108"/>
    </row>
    <row r="1568" spans="2:6" x14ac:dyDescent="0.2">
      <c r="B1568" s="267" t="s">
        <v>708</v>
      </c>
      <c r="C1568" s="268">
        <v>210000</v>
      </c>
      <c r="D1568" s="109"/>
      <c r="E1568" s="228"/>
      <c r="F1568" s="108"/>
    </row>
    <row r="1569" spans="2:6" x14ac:dyDescent="0.2">
      <c r="B1569" s="267" t="s">
        <v>709</v>
      </c>
      <c r="C1569" s="268">
        <v>239000</v>
      </c>
      <c r="D1569" s="109"/>
      <c r="E1569" s="228"/>
      <c r="F1569" s="108"/>
    </row>
    <row r="1570" spans="2:6" x14ac:dyDescent="0.2">
      <c r="B1570" s="267" t="s">
        <v>709</v>
      </c>
      <c r="C1570" s="268">
        <v>61000</v>
      </c>
      <c r="D1570" s="109"/>
      <c r="E1570" s="228"/>
      <c r="F1570" s="108"/>
    </row>
    <row r="1571" spans="2:6" x14ac:dyDescent="0.2">
      <c r="B1571" s="267" t="s">
        <v>710</v>
      </c>
      <c r="C1571" s="268">
        <v>23000</v>
      </c>
      <c r="D1571" s="109"/>
      <c r="E1571" s="228"/>
      <c r="F1571" s="108"/>
    </row>
    <row r="1572" spans="2:6" x14ac:dyDescent="0.2">
      <c r="B1572" s="267" t="s">
        <v>710</v>
      </c>
      <c r="C1572" s="268">
        <v>228000</v>
      </c>
      <c r="D1572" s="109"/>
      <c r="E1572" s="228"/>
      <c r="F1572" s="108"/>
    </row>
    <row r="1573" spans="2:6" x14ac:dyDescent="0.2">
      <c r="B1573" s="267" t="s">
        <v>711</v>
      </c>
      <c r="C1573" s="268">
        <v>45000</v>
      </c>
      <c r="D1573" s="109"/>
      <c r="E1573" s="228"/>
      <c r="F1573" s="108"/>
    </row>
    <row r="1574" spans="2:6" x14ac:dyDescent="0.2">
      <c r="B1574" s="267" t="s">
        <v>712</v>
      </c>
      <c r="C1574" s="268">
        <v>36466</v>
      </c>
      <c r="D1574" s="109"/>
      <c r="E1574" s="228"/>
      <c r="F1574" s="108"/>
    </row>
    <row r="1575" spans="2:6" x14ac:dyDescent="0.2">
      <c r="B1575" s="267" t="s">
        <v>712</v>
      </c>
      <c r="C1575" s="268">
        <v>135870</v>
      </c>
      <c r="D1575" s="109"/>
      <c r="E1575" s="228"/>
      <c r="F1575" s="108"/>
    </row>
    <row r="1576" spans="2:6" x14ac:dyDescent="0.2">
      <c r="B1576" s="267" t="s">
        <v>713</v>
      </c>
      <c r="C1576" s="268">
        <v>291284</v>
      </c>
      <c r="D1576" s="109"/>
      <c r="E1576" s="228"/>
      <c r="F1576" s="108"/>
    </row>
    <row r="1577" spans="2:6" x14ac:dyDescent="0.2">
      <c r="B1577" s="267" t="s">
        <v>714</v>
      </c>
      <c r="C1577" s="268">
        <v>22000</v>
      </c>
      <c r="D1577" s="109"/>
      <c r="E1577" s="228"/>
      <c r="F1577" s="108"/>
    </row>
    <row r="1578" spans="2:6" x14ac:dyDescent="0.2">
      <c r="B1578" s="267" t="s">
        <v>714</v>
      </c>
      <c r="C1578" s="268">
        <v>278000</v>
      </c>
      <c r="D1578" s="109"/>
      <c r="E1578" s="228"/>
      <c r="F1578" s="108"/>
    </row>
    <row r="1579" spans="2:6" x14ac:dyDescent="0.2">
      <c r="B1579" s="267" t="s">
        <v>715</v>
      </c>
      <c r="C1579" s="268">
        <v>76000</v>
      </c>
      <c r="D1579" s="109"/>
      <c r="E1579" s="228"/>
      <c r="F1579" s="108"/>
    </row>
    <row r="1580" spans="2:6" x14ac:dyDescent="0.2">
      <c r="B1580" s="267" t="s">
        <v>716</v>
      </c>
      <c r="C1580" s="268">
        <v>237000</v>
      </c>
      <c r="D1580" s="109"/>
      <c r="E1580" s="228"/>
      <c r="F1580" s="108"/>
    </row>
    <row r="1581" spans="2:6" x14ac:dyDescent="0.2">
      <c r="B1581" s="267" t="s">
        <v>716</v>
      </c>
      <c r="C1581" s="268">
        <v>63000</v>
      </c>
      <c r="D1581" s="109"/>
      <c r="E1581" s="228"/>
      <c r="F1581" s="108"/>
    </row>
    <row r="1582" spans="2:6" x14ac:dyDescent="0.2">
      <c r="B1582" s="267" t="s">
        <v>717</v>
      </c>
      <c r="C1582" s="268">
        <v>160000</v>
      </c>
      <c r="D1582" s="109"/>
      <c r="E1582" s="228"/>
      <c r="F1582" s="108"/>
    </row>
    <row r="1583" spans="2:6" x14ac:dyDescent="0.2">
      <c r="B1583" s="267" t="s">
        <v>717</v>
      </c>
      <c r="C1583" s="268">
        <v>25000</v>
      </c>
      <c r="D1583" s="109"/>
      <c r="E1583" s="228"/>
      <c r="F1583" s="108"/>
    </row>
    <row r="1584" spans="2:6" x14ac:dyDescent="0.2">
      <c r="B1584" s="267" t="s">
        <v>718</v>
      </c>
      <c r="C1584" s="268">
        <v>99809</v>
      </c>
      <c r="D1584" s="109"/>
      <c r="E1584" s="228"/>
      <c r="F1584" s="108"/>
    </row>
    <row r="1585" spans="1:20" x14ac:dyDescent="0.2">
      <c r="B1585" s="267" t="s">
        <v>718</v>
      </c>
      <c r="C1585" s="268">
        <v>67000</v>
      </c>
      <c r="D1585" s="109"/>
      <c r="E1585" s="228"/>
      <c r="F1585" s="108"/>
    </row>
    <row r="1586" spans="1:20" x14ac:dyDescent="0.2">
      <c r="B1586" s="267" t="s">
        <v>719</v>
      </c>
      <c r="C1586" s="268">
        <v>300000</v>
      </c>
      <c r="D1586" s="109"/>
      <c r="E1586" s="228"/>
      <c r="F1586" s="108"/>
    </row>
    <row r="1587" spans="1:20" x14ac:dyDescent="0.2">
      <c r="B1587" s="265" t="s">
        <v>720</v>
      </c>
      <c r="C1587" s="268">
        <v>250000</v>
      </c>
      <c r="D1587" s="109"/>
      <c r="E1587" s="228"/>
      <c r="F1587" s="108"/>
    </row>
    <row r="1588" spans="1:20" x14ac:dyDescent="0.2">
      <c r="B1588" s="267" t="s">
        <v>721</v>
      </c>
      <c r="C1588" s="268">
        <v>262000</v>
      </c>
      <c r="D1588" s="109"/>
      <c r="E1588" s="228"/>
      <c r="F1588" s="108"/>
    </row>
    <row r="1589" spans="1:20" x14ac:dyDescent="0.2">
      <c r="B1589" s="267" t="s">
        <v>722</v>
      </c>
      <c r="C1589" s="268">
        <v>231000</v>
      </c>
      <c r="D1589" s="109"/>
      <c r="E1589" s="228">
        <v>36330.699999999997</v>
      </c>
      <c r="F1589" s="108"/>
    </row>
    <row r="1590" spans="1:20" x14ac:dyDescent="0.2">
      <c r="B1590" s="267" t="s">
        <v>722</v>
      </c>
      <c r="C1590" s="268">
        <v>69000</v>
      </c>
      <c r="D1590" s="109"/>
      <c r="E1590" s="228"/>
      <c r="F1590" s="108"/>
    </row>
    <row r="1591" spans="1:20" x14ac:dyDescent="0.2">
      <c r="B1591" s="267" t="s">
        <v>723</v>
      </c>
      <c r="C1591" s="266">
        <v>246651</v>
      </c>
      <c r="D1591" s="109"/>
      <c r="E1591" s="228"/>
      <c r="F1591" s="108"/>
    </row>
    <row r="1592" spans="1:20" x14ac:dyDescent="0.2">
      <c r="B1592" s="267" t="s">
        <v>724</v>
      </c>
      <c r="C1592" s="268">
        <v>230000</v>
      </c>
      <c r="D1592" s="109"/>
      <c r="E1592" s="228">
        <v>33232.5</v>
      </c>
      <c r="F1592" s="108"/>
    </row>
    <row r="1593" spans="1:20" x14ac:dyDescent="0.2">
      <c r="B1593" s="267" t="s">
        <v>725</v>
      </c>
      <c r="C1593" s="268">
        <v>120000</v>
      </c>
      <c r="D1593" s="109"/>
      <c r="E1593" s="228"/>
      <c r="F1593" s="108"/>
    </row>
    <row r="1594" spans="1:20" x14ac:dyDescent="0.2">
      <c r="B1594" s="267" t="s">
        <v>726</v>
      </c>
      <c r="C1594" s="268">
        <v>16950</v>
      </c>
      <c r="D1594" s="109"/>
      <c r="E1594" s="228"/>
      <c r="F1594" s="108"/>
    </row>
    <row r="1595" spans="1:20" x14ac:dyDescent="0.2">
      <c r="B1595" s="267" t="s">
        <v>726</v>
      </c>
      <c r="C1595" s="268">
        <v>231295</v>
      </c>
      <c r="D1595" s="109"/>
      <c r="E1595" s="228"/>
      <c r="F1595" s="108"/>
    </row>
    <row r="1596" spans="1:20" x14ac:dyDescent="0.2">
      <c r="B1596" s="267" t="s">
        <v>727</v>
      </c>
      <c r="C1596" s="268">
        <v>46000</v>
      </c>
      <c r="D1596" s="109"/>
      <c r="E1596" s="228"/>
      <c r="F1596" s="108"/>
    </row>
    <row r="1597" spans="1:20" x14ac:dyDescent="0.2">
      <c r="B1597" s="267" t="s">
        <v>728</v>
      </c>
      <c r="C1597" s="268">
        <v>300000</v>
      </c>
      <c r="D1597" s="109"/>
      <c r="E1597" s="228"/>
      <c r="F1597" s="271" t="s">
        <v>185</v>
      </c>
      <c r="H1597" s="138">
        <v>58268950.75</v>
      </c>
    </row>
    <row r="1598" spans="1:20" s="114" customFormat="1" ht="21" customHeight="1" thickBot="1" x14ac:dyDescent="0.25">
      <c r="A1598" s="110"/>
      <c r="B1598" s="111" t="s">
        <v>39</v>
      </c>
      <c r="C1598" s="112">
        <f>SUM(C1371:C1378,C1381:C1453,C1456:C1528,C1531:C1597)</f>
        <v>58268950.75</v>
      </c>
      <c r="D1598" s="113"/>
      <c r="E1598" s="229">
        <f>E1592+E1589+E1563+E1422+E1382+E1378</f>
        <v>134188.20000000001</v>
      </c>
      <c r="F1598" s="80"/>
      <c r="G1598" s="6"/>
      <c r="H1598" s="135"/>
      <c r="I1598" s="85"/>
      <c r="J1598" s="86"/>
      <c r="K1598" s="87"/>
      <c r="L1598" s="80"/>
      <c r="M1598" s="80"/>
      <c r="N1598" s="80"/>
      <c r="O1598" s="80"/>
      <c r="P1598" s="80"/>
      <c r="Q1598" s="80"/>
      <c r="R1598" s="80"/>
      <c r="S1598" s="80"/>
      <c r="T1598" s="80"/>
    </row>
    <row r="1599" spans="1:20" ht="13.5" thickTop="1" x14ac:dyDescent="0.2">
      <c r="A1599" s="53"/>
      <c r="B1599" s="115"/>
      <c r="C1599" s="78"/>
      <c r="D1599" s="1"/>
      <c r="E1599" s="470"/>
      <c r="G1599" s="71"/>
    </row>
    <row r="1600" spans="1:20" x14ac:dyDescent="0.2">
      <c r="A1600" s="53"/>
      <c r="B1600" s="115"/>
      <c r="C1600" s="78"/>
      <c r="D1600" s="1"/>
      <c r="E1600" s="470"/>
      <c r="G1600" s="71"/>
    </row>
    <row r="1601" spans="1:8" x14ac:dyDescent="0.2">
      <c r="A1601" s="53"/>
      <c r="B1601" s="115"/>
      <c r="C1601" s="78"/>
      <c r="D1601" s="1"/>
      <c r="E1601" s="470"/>
      <c r="G1601" s="71"/>
    </row>
    <row r="1602" spans="1:8" x14ac:dyDescent="0.2">
      <c r="A1602" s="53"/>
      <c r="B1602" s="115"/>
      <c r="C1602" s="78"/>
      <c r="D1602" s="1"/>
      <c r="E1602" s="470"/>
      <c r="G1602" s="71"/>
    </row>
    <row r="1603" spans="1:8" ht="18.75" customHeight="1" x14ac:dyDescent="0.25">
      <c r="A1603" s="53"/>
      <c r="B1603" s="121" t="s">
        <v>193</v>
      </c>
      <c r="C1603" s="78"/>
      <c r="D1603" s="1"/>
      <c r="E1603" s="470"/>
      <c r="G1603" s="71"/>
    </row>
    <row r="1604" spans="1:8" ht="15.75" customHeight="1" thickBot="1" x14ac:dyDescent="0.25">
      <c r="A1604" s="53"/>
      <c r="B1604" s="115"/>
      <c r="C1604" s="78"/>
      <c r="D1604" s="1"/>
      <c r="E1604" s="495" t="s">
        <v>34</v>
      </c>
      <c r="G1604" s="71"/>
    </row>
    <row r="1605" spans="1:8" ht="14.25" thickTop="1" thickBot="1" x14ac:dyDescent="0.25">
      <c r="A1605" s="53"/>
      <c r="B1605" s="59" t="s">
        <v>36</v>
      </c>
      <c r="C1605" s="179" t="s">
        <v>37</v>
      </c>
      <c r="D1605" s="61"/>
      <c r="E1605" s="230" t="s">
        <v>214</v>
      </c>
      <c r="G1605" s="71"/>
    </row>
    <row r="1606" spans="1:8" ht="13.5" thickTop="1" x14ac:dyDescent="0.2">
      <c r="A1606" s="53"/>
      <c r="B1606" s="334" t="s">
        <v>13</v>
      </c>
      <c r="C1606" s="256">
        <v>1848835</v>
      </c>
      <c r="D1606" s="1"/>
      <c r="E1606" s="217"/>
      <c r="G1606" s="71"/>
    </row>
    <row r="1607" spans="1:8" x14ac:dyDescent="0.2">
      <c r="A1607" s="53"/>
      <c r="B1607" s="334" t="s">
        <v>13</v>
      </c>
      <c r="C1607" s="257">
        <v>306746</v>
      </c>
      <c r="D1607" s="1"/>
      <c r="E1607" s="217"/>
      <c r="G1607" s="71"/>
    </row>
    <row r="1608" spans="1:8" x14ac:dyDescent="0.2">
      <c r="A1608" s="53"/>
      <c r="B1608" s="334" t="s">
        <v>491</v>
      </c>
      <c r="C1608" s="257">
        <v>2000000</v>
      </c>
      <c r="D1608" s="1"/>
      <c r="E1608" s="217"/>
      <c r="F1608" s="87"/>
      <c r="G1608" s="134"/>
      <c r="H1608" s="135"/>
    </row>
    <row r="1609" spans="1:8" x14ac:dyDescent="0.2">
      <c r="A1609" s="53"/>
      <c r="B1609" s="312" t="s">
        <v>492</v>
      </c>
      <c r="C1609" s="255">
        <v>34000</v>
      </c>
      <c r="D1609" s="1"/>
      <c r="E1609" s="217"/>
      <c r="F1609" s="87"/>
      <c r="G1609" s="71"/>
    </row>
    <row r="1610" spans="1:8" x14ac:dyDescent="0.2">
      <c r="A1610" s="53"/>
      <c r="B1610" s="335" t="s">
        <v>493</v>
      </c>
      <c r="C1610" s="258">
        <v>61102</v>
      </c>
      <c r="D1610" s="1"/>
      <c r="E1610" s="217"/>
      <c r="F1610" s="87" t="s">
        <v>187</v>
      </c>
      <c r="G1610" s="71"/>
      <c r="H1610" s="138">
        <v>4250683</v>
      </c>
    </row>
    <row r="1611" spans="1:8" x14ac:dyDescent="0.2">
      <c r="A1611" s="53"/>
      <c r="B1611" s="336" t="s">
        <v>729</v>
      </c>
      <c r="C1611" s="176">
        <v>1724000</v>
      </c>
      <c r="D1611" s="1"/>
      <c r="E1611" s="217"/>
      <c r="F1611" s="83" t="s">
        <v>185</v>
      </c>
      <c r="G1611" s="71"/>
      <c r="H1611" s="138">
        <v>1724000</v>
      </c>
    </row>
    <row r="1612" spans="1:8" x14ac:dyDescent="0.2">
      <c r="A1612" s="53"/>
      <c r="B1612" s="148" t="s">
        <v>2486</v>
      </c>
      <c r="C1612" s="206">
        <v>3244000</v>
      </c>
      <c r="D1612" s="1"/>
      <c r="E1612" s="496"/>
      <c r="F1612" s="83" t="s">
        <v>740</v>
      </c>
      <c r="G1612" s="71"/>
      <c r="H1612" s="138">
        <v>3244000</v>
      </c>
    </row>
    <row r="1613" spans="1:8" ht="13.5" thickBot="1" x14ac:dyDescent="0.25">
      <c r="A1613" s="53"/>
      <c r="B1613" s="410" t="s">
        <v>1981</v>
      </c>
      <c r="C1613" s="206">
        <v>2500000</v>
      </c>
      <c r="D1613" s="1"/>
      <c r="E1613" s="496"/>
      <c r="F1613" s="83" t="s">
        <v>1978</v>
      </c>
      <c r="G1613" s="71"/>
      <c r="H1613" s="138">
        <v>2500000</v>
      </c>
    </row>
    <row r="1614" spans="1:8" ht="14.25" thickTop="1" thickBot="1" x14ac:dyDescent="0.25">
      <c r="A1614" s="53"/>
      <c r="B1614" s="75" t="s">
        <v>39</v>
      </c>
      <c r="C1614" s="116">
        <f>SUM(C1606:C1613)</f>
        <v>11718683</v>
      </c>
      <c r="D1614" s="74"/>
      <c r="E1614" s="231">
        <f>SUM(E1606:E1613)</f>
        <v>0</v>
      </c>
      <c r="F1614" s="441"/>
      <c r="G1614" s="71"/>
    </row>
    <row r="1615" spans="1:8" ht="13.5" thickTop="1" x14ac:dyDescent="0.2">
      <c r="A1615" s="53"/>
      <c r="B1615" s="115"/>
      <c r="C1615" s="78"/>
      <c r="D1615" s="1"/>
      <c r="E1615" s="470"/>
      <c r="G1615" s="71"/>
    </row>
    <row r="1616" spans="1:8" x14ac:dyDescent="0.2">
      <c r="A1616" s="53"/>
      <c r="B1616" s="115"/>
      <c r="C1616" s="78"/>
      <c r="D1616" s="1"/>
      <c r="E1616" s="470"/>
      <c r="G1616" s="71"/>
    </row>
    <row r="1617" spans="1:8" ht="12.75" customHeight="1" x14ac:dyDescent="0.2">
      <c r="A1617" s="53"/>
      <c r="B1617" s="337" t="s">
        <v>1308</v>
      </c>
      <c r="C1617" s="337"/>
      <c r="D1617" s="1"/>
      <c r="E1617" s="470"/>
    </row>
    <row r="1618" spans="1:8" ht="15" customHeight="1" thickBot="1" x14ac:dyDescent="0.25">
      <c r="A1618" s="53"/>
      <c r="B1618" s="337"/>
      <c r="C1618" s="337"/>
      <c r="D1618" s="1"/>
      <c r="E1618" s="470"/>
    </row>
    <row r="1619" spans="1:8" ht="14.25" thickTop="1" thickBot="1" x14ac:dyDescent="0.25">
      <c r="B1619" s="59" t="s">
        <v>36</v>
      </c>
      <c r="C1619" s="338" t="s">
        <v>37</v>
      </c>
      <c r="D1619" s="61"/>
      <c r="E1619" s="219" t="s">
        <v>214</v>
      </c>
    </row>
    <row r="1620" spans="1:8" ht="13.5" thickTop="1" x14ac:dyDescent="0.2">
      <c r="B1620" s="340" t="s">
        <v>1314</v>
      </c>
      <c r="C1620" s="343">
        <v>60000</v>
      </c>
      <c r="D1620" s="139"/>
      <c r="E1620" s="233"/>
    </row>
    <row r="1621" spans="1:8" x14ac:dyDescent="0.2">
      <c r="B1621" s="291" t="s">
        <v>1315</v>
      </c>
      <c r="C1621" s="262">
        <v>3480000</v>
      </c>
      <c r="D1621" s="139"/>
      <c r="E1621" s="232"/>
    </row>
    <row r="1622" spans="1:8" x14ac:dyDescent="0.2">
      <c r="B1622" s="291" t="s">
        <v>1316</v>
      </c>
      <c r="C1622" s="262">
        <v>280000</v>
      </c>
      <c r="D1622" s="139"/>
      <c r="E1622" s="232"/>
    </row>
    <row r="1623" spans="1:8" x14ac:dyDescent="0.2">
      <c r="B1623" s="291" t="s">
        <v>1316</v>
      </c>
      <c r="C1623" s="262">
        <v>500000</v>
      </c>
      <c r="D1623" s="139"/>
      <c r="E1623" s="232"/>
    </row>
    <row r="1624" spans="1:8" x14ac:dyDescent="0.2">
      <c r="B1624" s="342" t="s">
        <v>1317</v>
      </c>
      <c r="C1624" s="262">
        <v>50000</v>
      </c>
      <c r="D1624" s="139"/>
      <c r="E1624" s="232"/>
    </row>
    <row r="1625" spans="1:8" x14ac:dyDescent="0.2">
      <c r="B1625" s="341" t="s">
        <v>1318</v>
      </c>
      <c r="C1625" s="262">
        <v>70000</v>
      </c>
      <c r="D1625" s="139"/>
      <c r="E1625" s="236"/>
      <c r="F1625" s="83" t="s">
        <v>185</v>
      </c>
      <c r="H1625" s="138">
        <f>C1620+C1621+C1622+C1623+C1624+C1625</f>
        <v>4440000</v>
      </c>
    </row>
    <row r="1626" spans="1:8" x14ac:dyDescent="0.2">
      <c r="A1626" s="53"/>
      <c r="B1626" s="208" t="s">
        <v>1309</v>
      </c>
      <c r="C1626" s="339">
        <v>50000</v>
      </c>
      <c r="D1626" s="1"/>
      <c r="E1626" s="496"/>
    </row>
    <row r="1627" spans="1:8" x14ac:dyDescent="0.2">
      <c r="A1627" s="53"/>
      <c r="B1627" s="260" t="s">
        <v>1310</v>
      </c>
      <c r="C1627" s="149">
        <v>18750</v>
      </c>
      <c r="D1627" s="1"/>
      <c r="E1627" s="496"/>
    </row>
    <row r="1628" spans="1:8" x14ac:dyDescent="0.2">
      <c r="A1628" s="53"/>
      <c r="B1628" s="260" t="s">
        <v>1311</v>
      </c>
      <c r="C1628" s="152">
        <v>1500000</v>
      </c>
      <c r="D1628" s="1"/>
      <c r="E1628" s="496"/>
    </row>
    <row r="1629" spans="1:8" ht="12.75" customHeight="1" x14ac:dyDescent="0.2">
      <c r="A1629" s="53"/>
      <c r="B1629" s="151" t="s">
        <v>1312</v>
      </c>
      <c r="C1629" s="149">
        <v>3700000</v>
      </c>
      <c r="D1629" s="1"/>
      <c r="E1629" s="496"/>
    </row>
    <row r="1630" spans="1:8" ht="12.75" customHeight="1" thickBot="1" x14ac:dyDescent="0.25">
      <c r="A1630" s="53"/>
      <c r="B1630" s="151" t="s">
        <v>1313</v>
      </c>
      <c r="C1630" s="149">
        <v>800000</v>
      </c>
      <c r="D1630" s="1"/>
      <c r="E1630" s="496"/>
      <c r="F1630" s="83" t="s">
        <v>1030</v>
      </c>
      <c r="H1630" s="138">
        <v>6068750</v>
      </c>
    </row>
    <row r="1631" spans="1:8" ht="21" customHeight="1" thickTop="1" thickBot="1" x14ac:dyDescent="0.25">
      <c r="B1631" s="75" t="s">
        <v>39</v>
      </c>
      <c r="C1631" s="190">
        <f>SUM(C1620:C1630)</f>
        <v>10508750</v>
      </c>
      <c r="D1631" s="73"/>
      <c r="E1631" s="231">
        <v>0</v>
      </c>
      <c r="G1631" s="71"/>
      <c r="H1631" s="135"/>
    </row>
    <row r="1632" spans="1:8" ht="12.75" customHeight="1" thickTop="1" x14ac:dyDescent="0.2">
      <c r="A1632" s="53"/>
      <c r="B1632" s="115"/>
      <c r="C1632" s="78"/>
      <c r="D1632" s="1"/>
      <c r="E1632" s="470"/>
      <c r="G1632" s="6"/>
      <c r="H1632" s="135"/>
    </row>
    <row r="1633" spans="1:8" ht="6" customHeight="1" x14ac:dyDescent="0.2">
      <c r="A1633" s="53"/>
      <c r="B1633" s="115"/>
      <c r="C1633" s="78"/>
      <c r="D1633" s="1"/>
      <c r="E1633" s="470"/>
      <c r="G1633" s="6"/>
      <c r="H1633" s="135"/>
    </row>
    <row r="1634" spans="1:8" ht="15" x14ac:dyDescent="0.2">
      <c r="A1634" s="53"/>
      <c r="B1634" s="8"/>
      <c r="C1634" s="78"/>
      <c r="D1634" s="1"/>
      <c r="E1634" s="470"/>
      <c r="G1634" s="6"/>
      <c r="H1634" s="135"/>
    </row>
    <row r="1635" spans="1:8" ht="15.75" x14ac:dyDescent="0.25">
      <c r="A1635" s="53"/>
      <c r="B1635" s="20" t="s">
        <v>194</v>
      </c>
      <c r="C1635" s="78"/>
      <c r="D1635" s="1"/>
      <c r="E1635" s="470"/>
    </row>
    <row r="1636" spans="1:8" ht="13.5" thickBot="1" x14ac:dyDescent="0.25">
      <c r="A1636" s="53"/>
      <c r="B1636" s="1"/>
      <c r="C1636" s="56"/>
      <c r="D1636" s="57"/>
      <c r="E1636" s="495" t="s">
        <v>34</v>
      </c>
    </row>
    <row r="1637" spans="1:8" ht="14.25" thickTop="1" thickBot="1" x14ac:dyDescent="0.25">
      <c r="B1637" s="59" t="s">
        <v>36</v>
      </c>
      <c r="C1637" s="60" t="s">
        <v>37</v>
      </c>
      <c r="D1637" s="9"/>
      <c r="E1637" s="226" t="s">
        <v>214</v>
      </c>
    </row>
    <row r="1638" spans="1:8" ht="13.5" thickTop="1" x14ac:dyDescent="0.2">
      <c r="A1638" s="28">
        <v>10</v>
      </c>
      <c r="B1638" s="349" t="s">
        <v>1319</v>
      </c>
      <c r="C1638" s="347">
        <v>300000</v>
      </c>
      <c r="E1638" s="220"/>
    </row>
    <row r="1639" spans="1:8" x14ac:dyDescent="0.2">
      <c r="A1639" s="28">
        <v>10</v>
      </c>
      <c r="B1639" s="159" t="s">
        <v>1320</v>
      </c>
      <c r="C1639" s="15">
        <v>15000</v>
      </c>
      <c r="E1639" s="216"/>
    </row>
    <row r="1640" spans="1:8" x14ac:dyDescent="0.2">
      <c r="A1640" s="28">
        <v>10</v>
      </c>
      <c r="B1640" s="167" t="s">
        <v>1321</v>
      </c>
      <c r="C1640" s="22">
        <v>50000</v>
      </c>
      <c r="E1640" s="216"/>
    </row>
    <row r="1641" spans="1:8" x14ac:dyDescent="0.2">
      <c r="A1641" s="28">
        <v>10</v>
      </c>
      <c r="B1641" s="162" t="s">
        <v>1322</v>
      </c>
      <c r="C1641" s="22">
        <v>20000</v>
      </c>
      <c r="E1641" s="216"/>
    </row>
    <row r="1642" spans="1:8" x14ac:dyDescent="0.2">
      <c r="A1642" s="28">
        <v>10</v>
      </c>
      <c r="B1642" s="167" t="s">
        <v>1323</v>
      </c>
      <c r="C1642" s="15">
        <v>50000</v>
      </c>
      <c r="E1642" s="216"/>
    </row>
    <row r="1643" spans="1:8" x14ac:dyDescent="0.2">
      <c r="A1643" s="28">
        <v>10</v>
      </c>
      <c r="B1643" s="273" t="s">
        <v>1324</v>
      </c>
      <c r="C1643" s="145">
        <v>15000</v>
      </c>
      <c r="E1643" s="216"/>
    </row>
    <row r="1644" spans="1:8" x14ac:dyDescent="0.2">
      <c r="A1644" s="28">
        <v>10</v>
      </c>
      <c r="B1644" s="273" t="s">
        <v>1325</v>
      </c>
      <c r="C1644" s="145">
        <v>15000</v>
      </c>
      <c r="E1644" s="216"/>
    </row>
    <row r="1645" spans="1:8" x14ac:dyDescent="0.2">
      <c r="A1645" s="28">
        <v>10</v>
      </c>
      <c r="B1645" s="273" t="s">
        <v>1326</v>
      </c>
      <c r="C1645" s="22">
        <v>15000</v>
      </c>
      <c r="E1645" s="216"/>
    </row>
    <row r="1646" spans="1:8" x14ac:dyDescent="0.2">
      <c r="A1646" s="28">
        <v>10</v>
      </c>
      <c r="B1646" s="273" t="s">
        <v>1327</v>
      </c>
      <c r="C1646" s="22">
        <v>20000</v>
      </c>
      <c r="E1646" s="216"/>
    </row>
    <row r="1647" spans="1:8" x14ac:dyDescent="0.2">
      <c r="A1647" s="28">
        <v>10</v>
      </c>
      <c r="B1647" s="273" t="s">
        <v>1328</v>
      </c>
      <c r="C1647" s="22">
        <v>65000</v>
      </c>
      <c r="E1647" s="217"/>
    </row>
    <row r="1648" spans="1:8" x14ac:dyDescent="0.2">
      <c r="B1648" s="273" t="s">
        <v>1329</v>
      </c>
      <c r="C1648" s="22">
        <v>35000</v>
      </c>
      <c r="E1648" s="221"/>
    </row>
    <row r="1649" spans="2:5" x14ac:dyDescent="0.2">
      <c r="B1649" s="273" t="s">
        <v>1330</v>
      </c>
      <c r="C1649" s="145">
        <v>20000</v>
      </c>
      <c r="E1649" s="216"/>
    </row>
    <row r="1650" spans="2:5" x14ac:dyDescent="0.2">
      <c r="B1650" s="167" t="s">
        <v>1331</v>
      </c>
      <c r="C1650" s="145">
        <v>10000</v>
      </c>
      <c r="E1650" s="216"/>
    </row>
    <row r="1651" spans="2:5" x14ac:dyDescent="0.2">
      <c r="B1651" s="273" t="s">
        <v>1332</v>
      </c>
      <c r="C1651" s="145">
        <v>15000</v>
      </c>
      <c r="E1651" s="216"/>
    </row>
    <row r="1652" spans="2:5" x14ac:dyDescent="0.2">
      <c r="B1652" s="167" t="s">
        <v>1333</v>
      </c>
      <c r="C1652" s="145">
        <v>30000</v>
      </c>
      <c r="E1652" s="216"/>
    </row>
    <row r="1653" spans="2:5" x14ac:dyDescent="0.2">
      <c r="B1653" s="273" t="s">
        <v>1334</v>
      </c>
      <c r="C1653" s="145">
        <v>10000</v>
      </c>
      <c r="E1653" s="216"/>
    </row>
    <row r="1654" spans="2:5" x14ac:dyDescent="0.2">
      <c r="B1654" s="273" t="s">
        <v>1335</v>
      </c>
      <c r="C1654" s="145">
        <v>20000</v>
      </c>
      <c r="E1654" s="216"/>
    </row>
    <row r="1655" spans="2:5" x14ac:dyDescent="0.2">
      <c r="B1655" s="273" t="s">
        <v>1336</v>
      </c>
      <c r="C1655" s="145">
        <v>30000</v>
      </c>
      <c r="E1655" s="216"/>
    </row>
    <row r="1656" spans="2:5" x14ac:dyDescent="0.2">
      <c r="B1656" s="273" t="s">
        <v>1337</v>
      </c>
      <c r="C1656" s="145">
        <v>15000</v>
      </c>
      <c r="E1656" s="216"/>
    </row>
    <row r="1657" spans="2:5" x14ac:dyDescent="0.2">
      <c r="B1657" s="200" t="s">
        <v>1338</v>
      </c>
      <c r="C1657" s="145">
        <v>20000</v>
      </c>
      <c r="E1657" s="216"/>
    </row>
    <row r="1658" spans="2:5" x14ac:dyDescent="0.2">
      <c r="B1658" s="167" t="s">
        <v>1339</v>
      </c>
      <c r="C1658" s="145">
        <v>10000</v>
      </c>
      <c r="E1658" s="216"/>
    </row>
    <row r="1659" spans="2:5" ht="25.5" x14ac:dyDescent="0.2">
      <c r="B1659" s="167" t="s">
        <v>1340</v>
      </c>
      <c r="C1659" s="145">
        <v>30000</v>
      </c>
      <c r="E1659" s="216"/>
    </row>
    <row r="1660" spans="2:5" ht="25.5" x14ac:dyDescent="0.2">
      <c r="B1660" s="273" t="s">
        <v>1341</v>
      </c>
      <c r="C1660" s="145">
        <v>10000</v>
      </c>
      <c r="E1660" s="216"/>
    </row>
    <row r="1661" spans="2:5" x14ac:dyDescent="0.2">
      <c r="B1661" s="167" t="s">
        <v>1342</v>
      </c>
      <c r="C1661" s="15">
        <v>15000</v>
      </c>
      <c r="E1661" s="216"/>
    </row>
    <row r="1662" spans="2:5" x14ac:dyDescent="0.2">
      <c r="B1662" s="273" t="s">
        <v>1343</v>
      </c>
      <c r="C1662" s="22">
        <v>35000</v>
      </c>
      <c r="E1662" s="216"/>
    </row>
    <row r="1663" spans="2:5" x14ac:dyDescent="0.2">
      <c r="B1663" s="203" t="s">
        <v>1010</v>
      </c>
      <c r="C1663" s="22">
        <v>45000</v>
      </c>
      <c r="E1663" s="216"/>
    </row>
    <row r="1664" spans="2:5" x14ac:dyDescent="0.2">
      <c r="B1664" s="203" t="s">
        <v>1344</v>
      </c>
      <c r="C1664" s="22">
        <v>55000</v>
      </c>
      <c r="E1664" s="216"/>
    </row>
    <row r="1665" spans="1:5" x14ac:dyDescent="0.2">
      <c r="B1665" s="167" t="s">
        <v>1345</v>
      </c>
      <c r="C1665" s="22">
        <v>20000</v>
      </c>
      <c r="E1665" s="216"/>
    </row>
    <row r="1666" spans="1:5" x14ac:dyDescent="0.2">
      <c r="B1666" s="167" t="s">
        <v>1346</v>
      </c>
      <c r="C1666" s="22">
        <v>80000</v>
      </c>
      <c r="E1666" s="216"/>
    </row>
    <row r="1667" spans="1:5" x14ac:dyDescent="0.2">
      <c r="B1667" s="273" t="s">
        <v>1347</v>
      </c>
      <c r="C1667" s="22">
        <v>170000</v>
      </c>
      <c r="E1667" s="216"/>
    </row>
    <row r="1668" spans="1:5" x14ac:dyDescent="0.2">
      <c r="B1668" s="162" t="s">
        <v>1348</v>
      </c>
      <c r="C1668" s="22">
        <v>30000</v>
      </c>
      <c r="E1668" s="217"/>
    </row>
    <row r="1669" spans="1:5" x14ac:dyDescent="0.2">
      <c r="A1669" s="28">
        <v>10</v>
      </c>
      <c r="B1669" s="164" t="s">
        <v>1349</v>
      </c>
      <c r="C1669" s="146">
        <v>40000</v>
      </c>
      <c r="E1669" s="221"/>
    </row>
    <row r="1670" spans="1:5" x14ac:dyDescent="0.2">
      <c r="A1670" s="28">
        <v>10</v>
      </c>
      <c r="B1670" s="159" t="s">
        <v>1350</v>
      </c>
      <c r="C1670" s="15">
        <v>25000</v>
      </c>
      <c r="E1670" s="216"/>
    </row>
    <row r="1671" spans="1:5" x14ac:dyDescent="0.2">
      <c r="A1671" s="28">
        <v>10</v>
      </c>
      <c r="B1671" s="159" t="s">
        <v>1351</v>
      </c>
      <c r="C1671" s="15">
        <v>10000</v>
      </c>
      <c r="E1671" s="216"/>
    </row>
    <row r="1672" spans="1:5" x14ac:dyDescent="0.2">
      <c r="A1672" s="28">
        <v>10</v>
      </c>
      <c r="B1672" s="162" t="s">
        <v>1352</v>
      </c>
      <c r="C1672" s="15">
        <v>15000</v>
      </c>
      <c r="E1672" s="216"/>
    </row>
    <row r="1673" spans="1:5" ht="13.5" thickBot="1" x14ac:dyDescent="0.25">
      <c r="A1673" s="28">
        <v>10</v>
      </c>
      <c r="B1673" s="459" t="s">
        <v>1353</v>
      </c>
      <c r="C1673" s="460">
        <v>35000</v>
      </c>
      <c r="E1673" s="218"/>
    </row>
    <row r="1674" spans="1:5" ht="14.25" thickTop="1" thickBot="1" x14ac:dyDescent="0.25">
      <c r="A1674" s="53"/>
      <c r="B1674" s="1"/>
      <c r="C1674" s="56"/>
      <c r="D1674" s="57"/>
      <c r="E1674" s="495" t="s">
        <v>34</v>
      </c>
    </row>
    <row r="1675" spans="1:5" ht="14.25" thickTop="1" thickBot="1" x14ac:dyDescent="0.25">
      <c r="B1675" s="59" t="s">
        <v>36</v>
      </c>
      <c r="C1675" s="60" t="s">
        <v>37</v>
      </c>
      <c r="D1675" s="9"/>
      <c r="E1675" s="226" t="s">
        <v>214</v>
      </c>
    </row>
    <row r="1676" spans="1:5" ht="13.5" thickTop="1" x14ac:dyDescent="0.2">
      <c r="A1676" s="28">
        <v>10</v>
      </c>
      <c r="B1676" s="167" t="s">
        <v>1354</v>
      </c>
      <c r="C1676" s="146">
        <v>40000</v>
      </c>
      <c r="E1676" s="216"/>
    </row>
    <row r="1677" spans="1:5" x14ac:dyDescent="0.2">
      <c r="A1677" s="28">
        <v>10</v>
      </c>
      <c r="B1677" s="159" t="s">
        <v>1355</v>
      </c>
      <c r="C1677" s="146">
        <v>30000</v>
      </c>
      <c r="E1677" s="216"/>
    </row>
    <row r="1678" spans="1:5" x14ac:dyDescent="0.2">
      <c r="A1678" s="28">
        <v>10</v>
      </c>
      <c r="B1678" s="159" t="s">
        <v>1356</v>
      </c>
      <c r="C1678" s="146">
        <v>10000</v>
      </c>
      <c r="E1678" s="217"/>
    </row>
    <row r="1679" spans="1:5" x14ac:dyDescent="0.2">
      <c r="A1679" s="28">
        <v>10</v>
      </c>
      <c r="B1679" s="159" t="s">
        <v>1357</v>
      </c>
      <c r="C1679" s="146">
        <v>15000</v>
      </c>
      <c r="E1679" s="221"/>
    </row>
    <row r="1680" spans="1:5" x14ac:dyDescent="0.2">
      <c r="A1680" s="28">
        <v>10</v>
      </c>
      <c r="B1680" s="159" t="s">
        <v>1358</v>
      </c>
      <c r="C1680" s="146">
        <v>35000</v>
      </c>
      <c r="E1680" s="216"/>
    </row>
    <row r="1681" spans="1:5" ht="25.5" x14ac:dyDescent="0.2">
      <c r="A1681" s="28">
        <v>10</v>
      </c>
      <c r="B1681" s="164" t="s">
        <v>1359</v>
      </c>
      <c r="C1681" s="146">
        <v>30000</v>
      </c>
      <c r="E1681" s="216"/>
    </row>
    <row r="1682" spans="1:5" ht="25.5" x14ac:dyDescent="0.2">
      <c r="A1682" s="28">
        <v>10</v>
      </c>
      <c r="B1682" s="164" t="s">
        <v>1360</v>
      </c>
      <c r="C1682" s="146">
        <v>15000</v>
      </c>
      <c r="E1682" s="216"/>
    </row>
    <row r="1683" spans="1:5" x14ac:dyDescent="0.2">
      <c r="A1683" s="28">
        <v>10</v>
      </c>
      <c r="B1683" s="159" t="s">
        <v>1361</v>
      </c>
      <c r="C1683" s="146">
        <v>30000</v>
      </c>
      <c r="E1683" s="216"/>
    </row>
    <row r="1684" spans="1:5" x14ac:dyDescent="0.2">
      <c r="A1684" s="28">
        <v>10</v>
      </c>
      <c r="B1684" s="159" t="s">
        <v>1362</v>
      </c>
      <c r="C1684" s="146">
        <v>25000</v>
      </c>
      <c r="E1684" s="216"/>
    </row>
    <row r="1685" spans="1:5" x14ac:dyDescent="0.2">
      <c r="A1685" s="28">
        <v>10</v>
      </c>
      <c r="B1685" s="159" t="s">
        <v>1363</v>
      </c>
      <c r="C1685" s="146">
        <v>15000</v>
      </c>
      <c r="E1685" s="216"/>
    </row>
    <row r="1686" spans="1:5" x14ac:dyDescent="0.2">
      <c r="A1686" s="28">
        <v>10</v>
      </c>
      <c r="B1686" s="164" t="s">
        <v>1364</v>
      </c>
      <c r="C1686" s="146">
        <v>50000</v>
      </c>
      <c r="E1686" s="216"/>
    </row>
    <row r="1687" spans="1:5" x14ac:dyDescent="0.2">
      <c r="A1687" s="28">
        <v>10</v>
      </c>
      <c r="B1687" s="159" t="s">
        <v>1365</v>
      </c>
      <c r="C1687" s="146">
        <v>40000</v>
      </c>
      <c r="E1687" s="216"/>
    </row>
    <row r="1688" spans="1:5" x14ac:dyDescent="0.2">
      <c r="A1688" s="28">
        <v>10</v>
      </c>
      <c r="B1688" s="159" t="s">
        <v>1366</v>
      </c>
      <c r="C1688" s="146">
        <v>30000</v>
      </c>
      <c r="E1688" s="216"/>
    </row>
    <row r="1689" spans="1:5" x14ac:dyDescent="0.2">
      <c r="A1689" s="28">
        <v>10</v>
      </c>
      <c r="B1689" s="159" t="s">
        <v>1367</v>
      </c>
      <c r="C1689" s="146">
        <v>15000</v>
      </c>
      <c r="E1689" s="216"/>
    </row>
    <row r="1690" spans="1:5" x14ac:dyDescent="0.2">
      <c r="A1690" s="28">
        <v>10</v>
      </c>
      <c r="B1690" s="164" t="s">
        <v>1368</v>
      </c>
      <c r="C1690" s="146">
        <v>30000</v>
      </c>
      <c r="E1690" s="216"/>
    </row>
    <row r="1691" spans="1:5" x14ac:dyDescent="0.2">
      <c r="A1691" s="28">
        <v>10</v>
      </c>
      <c r="B1691" s="159" t="s">
        <v>1369</v>
      </c>
      <c r="C1691" s="146">
        <v>20000</v>
      </c>
      <c r="E1691" s="216"/>
    </row>
    <row r="1692" spans="1:5" x14ac:dyDescent="0.2">
      <c r="A1692" s="28">
        <v>10</v>
      </c>
      <c r="B1692" s="164" t="s">
        <v>1370</v>
      </c>
      <c r="C1692" s="146">
        <v>10000</v>
      </c>
      <c r="E1692" s="216"/>
    </row>
    <row r="1693" spans="1:5" x14ac:dyDescent="0.2">
      <c r="A1693" s="28">
        <v>10</v>
      </c>
      <c r="B1693" s="164" t="s">
        <v>1371</v>
      </c>
      <c r="C1693" s="146">
        <v>15000</v>
      </c>
      <c r="E1693" s="216"/>
    </row>
    <row r="1694" spans="1:5" x14ac:dyDescent="0.2">
      <c r="A1694" s="28">
        <v>10</v>
      </c>
      <c r="B1694" s="159" t="s">
        <v>1372</v>
      </c>
      <c r="C1694" s="146">
        <v>10000</v>
      </c>
      <c r="E1694" s="217"/>
    </row>
    <row r="1695" spans="1:5" x14ac:dyDescent="0.2">
      <c r="A1695" s="28">
        <v>10</v>
      </c>
      <c r="B1695" s="159" t="s">
        <v>1373</v>
      </c>
      <c r="C1695" s="146">
        <v>40000</v>
      </c>
      <c r="E1695" s="221"/>
    </row>
    <row r="1696" spans="1:5" x14ac:dyDescent="0.2">
      <c r="A1696" s="28">
        <v>10</v>
      </c>
      <c r="B1696" s="164" t="s">
        <v>1374</v>
      </c>
      <c r="C1696" s="146">
        <v>100000</v>
      </c>
      <c r="E1696" s="217"/>
    </row>
    <row r="1697" spans="1:5" x14ac:dyDescent="0.2">
      <c r="A1697" s="28">
        <v>10</v>
      </c>
      <c r="B1697" s="159" t="s">
        <v>1375</v>
      </c>
      <c r="C1697" s="146">
        <v>25000</v>
      </c>
      <c r="E1697" s="221"/>
    </row>
    <row r="1698" spans="1:5" x14ac:dyDescent="0.2">
      <c r="A1698" s="28">
        <v>10</v>
      </c>
      <c r="B1698" s="159" t="s">
        <v>1376</v>
      </c>
      <c r="C1698" s="146">
        <v>30000</v>
      </c>
      <c r="E1698" s="217"/>
    </row>
    <row r="1699" spans="1:5" x14ac:dyDescent="0.2">
      <c r="A1699" s="28">
        <v>10</v>
      </c>
      <c r="B1699" s="164" t="s">
        <v>1377</v>
      </c>
      <c r="C1699" s="146">
        <v>20000</v>
      </c>
      <c r="E1699" s="221"/>
    </row>
    <row r="1700" spans="1:5" x14ac:dyDescent="0.2">
      <c r="A1700" s="28">
        <v>10</v>
      </c>
      <c r="B1700" s="159" t="s">
        <v>1378</v>
      </c>
      <c r="C1700" s="146">
        <v>40000</v>
      </c>
      <c r="E1700" s="216"/>
    </row>
    <row r="1701" spans="1:5" x14ac:dyDescent="0.2">
      <c r="A1701" s="28">
        <v>10</v>
      </c>
      <c r="B1701" s="159" t="s">
        <v>1379</v>
      </c>
      <c r="C1701" s="15">
        <v>100000</v>
      </c>
      <c r="E1701" s="217"/>
    </row>
    <row r="1702" spans="1:5" x14ac:dyDescent="0.2">
      <c r="A1702" s="28">
        <v>10</v>
      </c>
      <c r="B1702" s="164" t="s">
        <v>1380</v>
      </c>
      <c r="C1702" s="15">
        <v>30000</v>
      </c>
      <c r="E1702" s="221"/>
    </row>
    <row r="1703" spans="1:5" x14ac:dyDescent="0.2">
      <c r="A1703" s="28">
        <v>10</v>
      </c>
      <c r="B1703" s="159" t="s">
        <v>1381</v>
      </c>
      <c r="C1703" s="15">
        <v>15000</v>
      </c>
      <c r="E1703" s="216"/>
    </row>
    <row r="1704" spans="1:5" x14ac:dyDescent="0.2">
      <c r="A1704" s="28">
        <v>10</v>
      </c>
      <c r="B1704" s="273" t="s">
        <v>1382</v>
      </c>
      <c r="C1704" s="15">
        <v>50000</v>
      </c>
      <c r="E1704" s="216"/>
    </row>
    <row r="1705" spans="1:5" x14ac:dyDescent="0.2">
      <c r="A1705" s="28">
        <v>10</v>
      </c>
      <c r="B1705" s="159" t="s">
        <v>1383</v>
      </c>
      <c r="C1705" s="15">
        <v>30000</v>
      </c>
      <c r="E1705" s="216"/>
    </row>
    <row r="1706" spans="1:5" x14ac:dyDescent="0.2">
      <c r="A1706" s="28">
        <v>10</v>
      </c>
      <c r="B1706" s="159" t="s">
        <v>1384</v>
      </c>
      <c r="C1706" s="15">
        <v>10000</v>
      </c>
      <c r="E1706" s="216"/>
    </row>
    <row r="1707" spans="1:5" x14ac:dyDescent="0.2">
      <c r="A1707" s="28">
        <v>10</v>
      </c>
      <c r="B1707" s="159" t="s">
        <v>1385</v>
      </c>
      <c r="C1707" s="15">
        <v>10000</v>
      </c>
      <c r="E1707" s="216"/>
    </row>
    <row r="1708" spans="1:5" ht="12.75" customHeight="1" x14ac:dyDescent="0.2">
      <c r="A1708" s="28">
        <v>10</v>
      </c>
      <c r="B1708" s="159" t="s">
        <v>1386</v>
      </c>
      <c r="C1708" s="15">
        <v>25000</v>
      </c>
      <c r="E1708" s="217"/>
    </row>
    <row r="1709" spans="1:5" x14ac:dyDescent="0.2">
      <c r="A1709" s="53"/>
      <c r="B1709" s="159" t="s">
        <v>1387</v>
      </c>
      <c r="C1709" s="15">
        <v>15000</v>
      </c>
      <c r="E1709" s="221"/>
    </row>
    <row r="1710" spans="1:5" x14ac:dyDescent="0.2">
      <c r="A1710" s="53"/>
      <c r="B1710" s="164" t="s">
        <v>1388</v>
      </c>
      <c r="C1710" s="15">
        <v>20000</v>
      </c>
      <c r="E1710" s="216"/>
    </row>
    <row r="1711" spans="1:5" ht="25.5" x14ac:dyDescent="0.2">
      <c r="A1711" s="53"/>
      <c r="B1711" s="164" t="s">
        <v>1389</v>
      </c>
      <c r="C1711" s="15">
        <v>100000</v>
      </c>
      <c r="E1711" s="216"/>
    </row>
    <row r="1712" spans="1:5" x14ac:dyDescent="0.2">
      <c r="A1712" s="53"/>
      <c r="B1712" s="159" t="s">
        <v>1390</v>
      </c>
      <c r="C1712" s="15">
        <v>30000</v>
      </c>
      <c r="E1712" s="216"/>
    </row>
    <row r="1713" spans="1:5" x14ac:dyDescent="0.2">
      <c r="A1713" s="53"/>
      <c r="B1713" s="164" t="s">
        <v>1391</v>
      </c>
      <c r="C1713" s="15">
        <v>35000</v>
      </c>
      <c r="E1713" s="216"/>
    </row>
    <row r="1714" spans="1:5" x14ac:dyDescent="0.2">
      <c r="A1714" s="53"/>
      <c r="B1714" s="164" t="s">
        <v>1117</v>
      </c>
      <c r="C1714" s="15">
        <v>15000</v>
      </c>
      <c r="E1714" s="216"/>
    </row>
    <row r="1715" spans="1:5" x14ac:dyDescent="0.2">
      <c r="A1715" s="53"/>
      <c r="B1715" s="159" t="s">
        <v>1392</v>
      </c>
      <c r="C1715" s="15">
        <v>50000</v>
      </c>
      <c r="E1715" s="216"/>
    </row>
    <row r="1716" spans="1:5" x14ac:dyDescent="0.2">
      <c r="A1716" s="53"/>
      <c r="B1716" s="164" t="s">
        <v>1393</v>
      </c>
      <c r="C1716" s="15">
        <v>25000</v>
      </c>
      <c r="E1716" s="216"/>
    </row>
    <row r="1717" spans="1:5" ht="25.5" x14ac:dyDescent="0.2">
      <c r="A1717" s="53"/>
      <c r="B1717" s="159" t="s">
        <v>1394</v>
      </c>
      <c r="C1717" s="15">
        <v>10000</v>
      </c>
      <c r="E1717" s="216"/>
    </row>
    <row r="1718" spans="1:5" x14ac:dyDescent="0.2">
      <c r="A1718" s="53"/>
      <c r="B1718" s="164" t="s">
        <v>1395</v>
      </c>
      <c r="C1718" s="15">
        <v>100000</v>
      </c>
      <c r="E1718" s="216"/>
    </row>
    <row r="1719" spans="1:5" x14ac:dyDescent="0.2">
      <c r="A1719" s="53"/>
      <c r="B1719" s="164" t="s">
        <v>1396</v>
      </c>
      <c r="C1719" s="15">
        <v>30000</v>
      </c>
      <c r="E1719" s="216"/>
    </row>
    <row r="1720" spans="1:5" x14ac:dyDescent="0.2">
      <c r="A1720" s="53"/>
      <c r="B1720" s="164" t="s">
        <v>1397</v>
      </c>
      <c r="C1720" s="15">
        <v>200000</v>
      </c>
      <c r="E1720" s="216"/>
    </row>
    <row r="1721" spans="1:5" x14ac:dyDescent="0.2">
      <c r="A1721" s="53"/>
      <c r="B1721" s="164" t="s">
        <v>1398</v>
      </c>
      <c r="C1721" s="15">
        <v>15000</v>
      </c>
      <c r="E1721" s="216"/>
    </row>
    <row r="1722" spans="1:5" x14ac:dyDescent="0.2">
      <c r="A1722" s="53"/>
      <c r="B1722" s="164" t="s">
        <v>1399</v>
      </c>
      <c r="C1722" s="15">
        <v>20000</v>
      </c>
      <c r="E1722" s="216"/>
    </row>
    <row r="1723" spans="1:5" x14ac:dyDescent="0.2">
      <c r="A1723" s="53"/>
      <c r="B1723" s="164" t="s">
        <v>1247</v>
      </c>
      <c r="C1723" s="15">
        <v>110000</v>
      </c>
      <c r="E1723" s="216"/>
    </row>
    <row r="1724" spans="1:5" x14ac:dyDescent="0.2">
      <c r="A1724" s="53"/>
      <c r="B1724" s="164" t="s">
        <v>1400</v>
      </c>
      <c r="C1724" s="15">
        <v>50000</v>
      </c>
      <c r="E1724" s="216"/>
    </row>
    <row r="1725" spans="1:5" x14ac:dyDescent="0.2">
      <c r="A1725" s="53"/>
      <c r="B1725" s="159" t="s">
        <v>1401</v>
      </c>
      <c r="C1725" s="15">
        <v>20000</v>
      </c>
      <c r="E1725" s="216"/>
    </row>
    <row r="1726" spans="1:5" x14ac:dyDescent="0.2">
      <c r="A1726" s="53"/>
      <c r="B1726" s="159" t="s">
        <v>1402</v>
      </c>
      <c r="C1726" s="15">
        <v>10000</v>
      </c>
      <c r="E1726" s="216"/>
    </row>
    <row r="1727" spans="1:5" x14ac:dyDescent="0.2">
      <c r="A1727" s="53"/>
      <c r="B1727" s="159" t="s">
        <v>1403</v>
      </c>
      <c r="C1727" s="15">
        <v>10000</v>
      </c>
      <c r="E1727" s="216"/>
    </row>
    <row r="1728" spans="1:5" x14ac:dyDescent="0.2">
      <c r="A1728" s="53"/>
      <c r="B1728" s="159" t="s">
        <v>1404</v>
      </c>
      <c r="C1728" s="15">
        <v>30000</v>
      </c>
      <c r="E1728" s="216"/>
    </row>
    <row r="1729" spans="1:5" x14ac:dyDescent="0.2">
      <c r="A1729" s="53"/>
      <c r="B1729" s="159" t="s">
        <v>1405</v>
      </c>
      <c r="C1729" s="15">
        <v>10000</v>
      </c>
      <c r="E1729" s="216"/>
    </row>
    <row r="1730" spans="1:5" x14ac:dyDescent="0.2">
      <c r="A1730" s="53"/>
      <c r="B1730" s="159" t="s">
        <v>1406</v>
      </c>
      <c r="C1730" s="15">
        <v>30000</v>
      </c>
      <c r="E1730" s="216"/>
    </row>
    <row r="1731" spans="1:5" x14ac:dyDescent="0.2">
      <c r="A1731" s="53"/>
      <c r="B1731" s="164" t="s">
        <v>1407</v>
      </c>
      <c r="C1731" s="15">
        <v>20000</v>
      </c>
      <c r="E1731" s="217"/>
    </row>
    <row r="1732" spans="1:5" x14ac:dyDescent="0.2">
      <c r="A1732" s="28">
        <v>10</v>
      </c>
      <c r="B1732" s="164" t="s">
        <v>1408</v>
      </c>
      <c r="C1732" s="15">
        <v>20000</v>
      </c>
      <c r="E1732" s="221"/>
    </row>
    <row r="1733" spans="1:5" ht="25.5" x14ac:dyDescent="0.2">
      <c r="A1733" s="28">
        <v>10</v>
      </c>
      <c r="B1733" s="159" t="s">
        <v>1409</v>
      </c>
      <c r="C1733" s="15">
        <v>70000</v>
      </c>
      <c r="E1733" s="216"/>
    </row>
    <row r="1734" spans="1:5" x14ac:dyDescent="0.2">
      <c r="A1734" s="28">
        <v>10</v>
      </c>
      <c r="B1734" s="159" t="s">
        <v>1410</v>
      </c>
      <c r="C1734" s="15">
        <v>20000</v>
      </c>
      <c r="E1734" s="216"/>
    </row>
    <row r="1735" spans="1:5" ht="25.5" x14ac:dyDescent="0.2">
      <c r="A1735" s="28">
        <v>10</v>
      </c>
      <c r="B1735" s="167" t="s">
        <v>1411</v>
      </c>
      <c r="C1735" s="15">
        <v>40000</v>
      </c>
      <c r="E1735" s="216"/>
    </row>
    <row r="1736" spans="1:5" x14ac:dyDescent="0.2">
      <c r="A1736" s="28">
        <v>10</v>
      </c>
      <c r="B1736" s="204" t="s">
        <v>1412</v>
      </c>
      <c r="C1736" s="15">
        <v>400000</v>
      </c>
      <c r="E1736" s="216"/>
    </row>
    <row r="1737" spans="1:5" x14ac:dyDescent="0.2">
      <c r="A1737" s="28">
        <v>10</v>
      </c>
      <c r="B1737" s="159" t="s">
        <v>1413</v>
      </c>
      <c r="C1737" s="15">
        <v>60000</v>
      </c>
      <c r="E1737" s="216"/>
    </row>
    <row r="1738" spans="1:5" x14ac:dyDescent="0.2">
      <c r="A1738" s="28">
        <v>10</v>
      </c>
      <c r="B1738" s="159" t="s">
        <v>1414</v>
      </c>
      <c r="C1738" s="15">
        <v>20000</v>
      </c>
      <c r="E1738" s="216"/>
    </row>
    <row r="1739" spans="1:5" x14ac:dyDescent="0.2">
      <c r="A1739" s="28">
        <v>10</v>
      </c>
      <c r="B1739" s="159" t="s">
        <v>1415</v>
      </c>
      <c r="C1739" s="15">
        <v>10000</v>
      </c>
      <c r="E1739" s="216"/>
    </row>
    <row r="1740" spans="1:5" x14ac:dyDescent="0.2">
      <c r="A1740" s="28">
        <v>10</v>
      </c>
      <c r="B1740" s="159" t="s">
        <v>1416</v>
      </c>
      <c r="C1740" s="15">
        <v>15000</v>
      </c>
      <c r="E1740" s="216"/>
    </row>
    <row r="1741" spans="1:5" x14ac:dyDescent="0.2">
      <c r="A1741" s="28">
        <v>10</v>
      </c>
      <c r="B1741" s="159" t="s">
        <v>1417</v>
      </c>
      <c r="C1741" s="15">
        <v>10000</v>
      </c>
      <c r="E1741" s="216"/>
    </row>
    <row r="1742" spans="1:5" ht="13.5" thickBot="1" x14ac:dyDescent="0.25">
      <c r="A1742" s="28">
        <v>10</v>
      </c>
      <c r="B1742" s="459" t="s">
        <v>1418</v>
      </c>
      <c r="C1742" s="480">
        <v>15000</v>
      </c>
      <c r="E1742" s="218"/>
    </row>
    <row r="1743" spans="1:5" ht="14.25" thickTop="1" thickBot="1" x14ac:dyDescent="0.25">
      <c r="A1743" s="53"/>
      <c r="B1743" s="1"/>
      <c r="C1743" s="56"/>
      <c r="D1743" s="57"/>
      <c r="E1743" s="495" t="s">
        <v>34</v>
      </c>
    </row>
    <row r="1744" spans="1:5" ht="14.25" thickTop="1" thickBot="1" x14ac:dyDescent="0.25">
      <c r="B1744" s="59" t="s">
        <v>36</v>
      </c>
      <c r="C1744" s="60" t="s">
        <v>37</v>
      </c>
      <c r="D1744" s="9"/>
      <c r="E1744" s="226" t="s">
        <v>214</v>
      </c>
    </row>
    <row r="1745" spans="1:5" ht="13.5" thickTop="1" x14ac:dyDescent="0.2">
      <c r="A1745" s="28">
        <v>10</v>
      </c>
      <c r="B1745" s="159" t="s">
        <v>1133</v>
      </c>
      <c r="C1745" s="15">
        <v>10000</v>
      </c>
      <c r="E1745" s="217"/>
    </row>
    <row r="1746" spans="1:5" x14ac:dyDescent="0.2">
      <c r="A1746" s="28">
        <v>10</v>
      </c>
      <c r="B1746" s="159" t="s">
        <v>1419</v>
      </c>
      <c r="C1746" s="15">
        <v>10000</v>
      </c>
      <c r="E1746" s="216"/>
    </row>
    <row r="1747" spans="1:5" x14ac:dyDescent="0.2">
      <c r="A1747" s="28">
        <v>10</v>
      </c>
      <c r="B1747" s="164" t="s">
        <v>1420</v>
      </c>
      <c r="C1747" s="15">
        <v>30000</v>
      </c>
      <c r="E1747" s="216"/>
    </row>
    <row r="1748" spans="1:5" x14ac:dyDescent="0.2">
      <c r="A1748" s="28">
        <v>10</v>
      </c>
      <c r="B1748" s="159" t="s">
        <v>1421</v>
      </c>
      <c r="C1748" s="15">
        <v>20000</v>
      </c>
      <c r="E1748" s="216"/>
    </row>
    <row r="1749" spans="1:5" x14ac:dyDescent="0.2">
      <c r="A1749" s="28">
        <v>10</v>
      </c>
      <c r="B1749" s="159" t="s">
        <v>1422</v>
      </c>
      <c r="C1749" s="15">
        <v>10000</v>
      </c>
      <c r="E1749" s="216"/>
    </row>
    <row r="1750" spans="1:5" x14ac:dyDescent="0.2">
      <c r="A1750" s="28">
        <v>10</v>
      </c>
      <c r="B1750" s="159" t="s">
        <v>1423</v>
      </c>
      <c r="C1750" s="15">
        <v>10000</v>
      </c>
      <c r="E1750" s="216"/>
    </row>
    <row r="1751" spans="1:5" x14ac:dyDescent="0.2">
      <c r="A1751" s="28">
        <v>10</v>
      </c>
      <c r="B1751" s="159" t="s">
        <v>1424</v>
      </c>
      <c r="C1751" s="15">
        <v>60000</v>
      </c>
      <c r="E1751" s="216"/>
    </row>
    <row r="1752" spans="1:5" x14ac:dyDescent="0.2">
      <c r="A1752" s="28">
        <v>10</v>
      </c>
      <c r="B1752" s="159" t="s">
        <v>1425</v>
      </c>
      <c r="C1752" s="15">
        <v>15000</v>
      </c>
      <c r="E1752" s="216"/>
    </row>
    <row r="1753" spans="1:5" x14ac:dyDescent="0.2">
      <c r="A1753" s="28">
        <v>10</v>
      </c>
      <c r="B1753" s="159" t="s">
        <v>1426</v>
      </c>
      <c r="C1753" s="15">
        <v>15000</v>
      </c>
      <c r="E1753" s="216"/>
    </row>
    <row r="1754" spans="1:5" x14ac:dyDescent="0.2">
      <c r="A1754" s="28">
        <v>10</v>
      </c>
      <c r="B1754" s="159" t="s">
        <v>1094</v>
      </c>
      <c r="C1754" s="15">
        <v>10000</v>
      </c>
      <c r="E1754" s="216"/>
    </row>
    <row r="1755" spans="1:5" x14ac:dyDescent="0.2">
      <c r="A1755" s="28">
        <v>10</v>
      </c>
      <c r="B1755" s="164" t="s">
        <v>1427</v>
      </c>
      <c r="C1755" s="15">
        <v>20000</v>
      </c>
      <c r="E1755" s="216"/>
    </row>
    <row r="1756" spans="1:5" x14ac:dyDescent="0.2">
      <c r="A1756" s="28">
        <v>10</v>
      </c>
      <c r="B1756" s="164" t="s">
        <v>1428</v>
      </c>
      <c r="C1756" s="15">
        <v>10000</v>
      </c>
      <c r="E1756" s="216"/>
    </row>
    <row r="1757" spans="1:5" x14ac:dyDescent="0.2">
      <c r="A1757" s="28">
        <v>10</v>
      </c>
      <c r="B1757" s="164" t="s">
        <v>1429</v>
      </c>
      <c r="C1757" s="15">
        <v>10000</v>
      </c>
      <c r="E1757" s="216"/>
    </row>
    <row r="1758" spans="1:5" x14ac:dyDescent="0.2">
      <c r="A1758" s="28">
        <v>10</v>
      </c>
      <c r="B1758" s="159" t="s">
        <v>1430</v>
      </c>
      <c r="C1758" s="15">
        <v>15000</v>
      </c>
      <c r="E1758" s="217"/>
    </row>
    <row r="1759" spans="1:5" x14ac:dyDescent="0.2">
      <c r="A1759" s="28">
        <v>10</v>
      </c>
      <c r="B1759" s="164" t="s">
        <v>1431</v>
      </c>
      <c r="C1759" s="15">
        <v>55000</v>
      </c>
      <c r="E1759" s="217"/>
    </row>
    <row r="1760" spans="1:5" x14ac:dyDescent="0.2">
      <c r="A1760" s="28">
        <v>10</v>
      </c>
      <c r="B1760" s="164" t="s">
        <v>1432</v>
      </c>
      <c r="C1760" s="15">
        <v>35000</v>
      </c>
      <c r="E1760" s="216"/>
    </row>
    <row r="1761" spans="1:5" x14ac:dyDescent="0.2">
      <c r="A1761" s="28">
        <v>10</v>
      </c>
      <c r="B1761" s="159" t="s">
        <v>1433</v>
      </c>
      <c r="C1761" s="15">
        <v>30000</v>
      </c>
      <c r="E1761" s="216"/>
    </row>
    <row r="1762" spans="1:5" x14ac:dyDescent="0.2">
      <c r="A1762" s="28">
        <v>10</v>
      </c>
      <c r="B1762" s="164" t="s">
        <v>1434</v>
      </c>
      <c r="C1762" s="15">
        <v>140000</v>
      </c>
      <c r="E1762" s="216"/>
    </row>
    <row r="1763" spans="1:5" x14ac:dyDescent="0.2">
      <c r="A1763" s="28">
        <v>10</v>
      </c>
      <c r="B1763" s="164" t="s">
        <v>1435</v>
      </c>
      <c r="C1763" s="15">
        <v>40000</v>
      </c>
      <c r="E1763" s="216"/>
    </row>
    <row r="1764" spans="1:5" x14ac:dyDescent="0.2">
      <c r="A1764" s="28">
        <v>10</v>
      </c>
      <c r="B1764" s="164" t="s">
        <v>1436</v>
      </c>
      <c r="C1764" s="15">
        <v>20000</v>
      </c>
      <c r="E1764" s="217"/>
    </row>
    <row r="1765" spans="1:5" x14ac:dyDescent="0.2">
      <c r="A1765" s="28">
        <v>10</v>
      </c>
      <c r="B1765" s="164" t="s">
        <v>1437</v>
      </c>
      <c r="C1765" s="15">
        <v>90000</v>
      </c>
      <c r="E1765" s="221"/>
    </row>
    <row r="1766" spans="1:5" x14ac:dyDescent="0.2">
      <c r="A1766" s="28">
        <v>10</v>
      </c>
      <c r="B1766" s="159" t="s">
        <v>1438</v>
      </c>
      <c r="C1766" s="15">
        <v>25000</v>
      </c>
      <c r="E1766" s="216"/>
    </row>
    <row r="1767" spans="1:5" x14ac:dyDescent="0.2">
      <c r="A1767" s="28">
        <v>10</v>
      </c>
      <c r="B1767" s="159" t="s">
        <v>1439</v>
      </c>
      <c r="C1767" s="15">
        <v>10000</v>
      </c>
      <c r="E1767" s="217"/>
    </row>
    <row r="1768" spans="1:5" x14ac:dyDescent="0.2">
      <c r="A1768" s="28">
        <v>10</v>
      </c>
      <c r="B1768" s="164" t="s">
        <v>1053</v>
      </c>
      <c r="C1768" s="15">
        <v>30000</v>
      </c>
      <c r="E1768" s="496"/>
    </row>
    <row r="1769" spans="1:5" ht="25.5" x14ac:dyDescent="0.2">
      <c r="A1769" s="53"/>
      <c r="B1769" s="164" t="s">
        <v>1440</v>
      </c>
      <c r="C1769" s="15">
        <v>10000</v>
      </c>
      <c r="E1769" s="221"/>
    </row>
    <row r="1770" spans="1:5" x14ac:dyDescent="0.2">
      <c r="A1770" s="53"/>
      <c r="B1770" s="164" t="s">
        <v>1441</v>
      </c>
      <c r="C1770" s="15">
        <v>20000</v>
      </c>
      <c r="E1770" s="216"/>
    </row>
    <row r="1771" spans="1:5" x14ac:dyDescent="0.2">
      <c r="A1771" s="53"/>
      <c r="B1771" s="159" t="s">
        <v>1442</v>
      </c>
      <c r="C1771" s="15">
        <v>10000</v>
      </c>
      <c r="E1771" s="216"/>
    </row>
    <row r="1772" spans="1:5" x14ac:dyDescent="0.2">
      <c r="A1772" s="53"/>
      <c r="B1772" s="159" t="s">
        <v>1443</v>
      </c>
      <c r="C1772" s="15">
        <v>10000</v>
      </c>
      <c r="E1772" s="216"/>
    </row>
    <row r="1773" spans="1:5" x14ac:dyDescent="0.2">
      <c r="A1773" s="53"/>
      <c r="B1773" s="159" t="s">
        <v>1444</v>
      </c>
      <c r="C1773" s="15">
        <v>10000</v>
      </c>
      <c r="E1773" s="216"/>
    </row>
    <row r="1774" spans="1:5" x14ac:dyDescent="0.2">
      <c r="A1774" s="53"/>
      <c r="B1774" s="159" t="s">
        <v>1219</v>
      </c>
      <c r="C1774" s="15">
        <v>15000</v>
      </c>
      <c r="E1774" s="216"/>
    </row>
    <row r="1775" spans="1:5" x14ac:dyDescent="0.2">
      <c r="A1775" s="53"/>
      <c r="B1775" s="159" t="s">
        <v>1224</v>
      </c>
      <c r="C1775" s="15">
        <v>10000</v>
      </c>
      <c r="E1775" s="216"/>
    </row>
    <row r="1776" spans="1:5" x14ac:dyDescent="0.2">
      <c r="A1776" s="53"/>
      <c r="B1776" s="159" t="s">
        <v>1445</v>
      </c>
      <c r="C1776" s="15">
        <v>40000</v>
      </c>
      <c r="E1776" s="216"/>
    </row>
    <row r="1777" spans="1:5" x14ac:dyDescent="0.2">
      <c r="A1777" s="53"/>
      <c r="B1777" s="159" t="s">
        <v>1446</v>
      </c>
      <c r="C1777" s="15">
        <v>10000</v>
      </c>
      <c r="E1777" s="216"/>
    </row>
    <row r="1778" spans="1:5" x14ac:dyDescent="0.2">
      <c r="A1778" s="53"/>
      <c r="B1778" s="164" t="s">
        <v>1447</v>
      </c>
      <c r="C1778" s="15">
        <v>80000</v>
      </c>
      <c r="E1778" s="216"/>
    </row>
    <row r="1779" spans="1:5" x14ac:dyDescent="0.2">
      <c r="A1779" s="53"/>
      <c r="B1779" s="164" t="s">
        <v>1448</v>
      </c>
      <c r="C1779" s="15">
        <v>10000</v>
      </c>
      <c r="E1779" s="216"/>
    </row>
    <row r="1780" spans="1:5" x14ac:dyDescent="0.2">
      <c r="A1780" s="53"/>
      <c r="B1780" s="273" t="s">
        <v>1128</v>
      </c>
      <c r="C1780" s="15">
        <v>20000</v>
      </c>
      <c r="E1780" s="216"/>
    </row>
    <row r="1781" spans="1:5" x14ac:dyDescent="0.2">
      <c r="A1781" s="53"/>
      <c r="B1781" s="164" t="s">
        <v>1449</v>
      </c>
      <c r="C1781" s="15">
        <v>35000</v>
      </c>
      <c r="E1781" s="216"/>
    </row>
    <row r="1782" spans="1:5" x14ac:dyDescent="0.2">
      <c r="A1782" s="53"/>
      <c r="B1782" s="164" t="s">
        <v>1450</v>
      </c>
      <c r="C1782" s="15">
        <v>120000</v>
      </c>
      <c r="E1782" s="216"/>
    </row>
    <row r="1783" spans="1:5" x14ac:dyDescent="0.2">
      <c r="A1783" s="53"/>
      <c r="B1783" s="159" t="s">
        <v>1451</v>
      </c>
      <c r="C1783" s="15">
        <v>10000</v>
      </c>
      <c r="E1783" s="216"/>
    </row>
    <row r="1784" spans="1:5" x14ac:dyDescent="0.2">
      <c r="A1784" s="53"/>
      <c r="B1784" s="159" t="s">
        <v>1452</v>
      </c>
      <c r="C1784" s="15">
        <v>55000</v>
      </c>
      <c r="E1784" s="216"/>
    </row>
    <row r="1785" spans="1:5" x14ac:dyDescent="0.2">
      <c r="A1785" s="53"/>
      <c r="B1785" s="159" t="s">
        <v>1453</v>
      </c>
      <c r="C1785" s="15">
        <v>30000</v>
      </c>
      <c r="E1785" s="216"/>
    </row>
    <row r="1786" spans="1:5" x14ac:dyDescent="0.2">
      <c r="A1786" s="53"/>
      <c r="B1786" s="159" t="s">
        <v>1454</v>
      </c>
      <c r="C1786" s="15">
        <v>10000</v>
      </c>
      <c r="E1786" s="216"/>
    </row>
    <row r="1787" spans="1:5" x14ac:dyDescent="0.2">
      <c r="A1787" s="53"/>
      <c r="B1787" s="159" t="s">
        <v>1455</v>
      </c>
      <c r="C1787" s="15">
        <v>10000</v>
      </c>
      <c r="E1787" s="217"/>
    </row>
    <row r="1788" spans="1:5" x14ac:dyDescent="0.2">
      <c r="A1788" s="28">
        <v>10</v>
      </c>
      <c r="B1788" s="164" t="s">
        <v>1456</v>
      </c>
      <c r="C1788" s="15">
        <v>15000</v>
      </c>
      <c r="E1788" s="221"/>
    </row>
    <row r="1789" spans="1:5" x14ac:dyDescent="0.2">
      <c r="A1789" s="28">
        <v>10</v>
      </c>
      <c r="B1789" s="164" t="s">
        <v>1457</v>
      </c>
      <c r="C1789" s="15">
        <v>15000</v>
      </c>
      <c r="E1789" s="216"/>
    </row>
    <row r="1790" spans="1:5" x14ac:dyDescent="0.2">
      <c r="A1790" s="28">
        <v>10</v>
      </c>
      <c r="B1790" s="164" t="s">
        <v>1458</v>
      </c>
      <c r="C1790" s="15">
        <v>10000</v>
      </c>
      <c r="E1790" s="216"/>
    </row>
    <row r="1791" spans="1:5" x14ac:dyDescent="0.2">
      <c r="A1791" s="28">
        <v>10</v>
      </c>
      <c r="B1791" s="164" t="s">
        <v>1459</v>
      </c>
      <c r="C1791" s="15">
        <v>45000</v>
      </c>
      <c r="E1791" s="216"/>
    </row>
    <row r="1792" spans="1:5" x14ac:dyDescent="0.2">
      <c r="A1792" s="28">
        <v>10</v>
      </c>
      <c r="B1792" s="159" t="s">
        <v>1460</v>
      </c>
      <c r="C1792" s="15">
        <v>60000</v>
      </c>
      <c r="E1792" s="216"/>
    </row>
    <row r="1793" spans="1:5" x14ac:dyDescent="0.2">
      <c r="A1793" s="28">
        <v>10</v>
      </c>
      <c r="B1793" s="159" t="s">
        <v>1461</v>
      </c>
      <c r="C1793" s="15">
        <v>10000</v>
      </c>
      <c r="E1793" s="216"/>
    </row>
    <row r="1794" spans="1:5" x14ac:dyDescent="0.2">
      <c r="A1794" s="28">
        <v>10</v>
      </c>
      <c r="B1794" s="164" t="s">
        <v>1462</v>
      </c>
      <c r="C1794" s="15">
        <v>120000</v>
      </c>
      <c r="E1794" s="216"/>
    </row>
    <row r="1795" spans="1:5" x14ac:dyDescent="0.2">
      <c r="A1795" s="28">
        <v>10</v>
      </c>
      <c r="B1795" s="164" t="s">
        <v>1463</v>
      </c>
      <c r="C1795" s="15">
        <v>20000</v>
      </c>
      <c r="E1795" s="216"/>
    </row>
    <row r="1796" spans="1:5" ht="12.75" customHeight="1" x14ac:dyDescent="0.2">
      <c r="A1796" s="28">
        <v>10</v>
      </c>
      <c r="B1796" s="164" t="s">
        <v>1464</v>
      </c>
      <c r="C1796" s="15">
        <v>15000</v>
      </c>
      <c r="E1796" s="216"/>
    </row>
    <row r="1797" spans="1:5" x14ac:dyDescent="0.2">
      <c r="A1797" s="28">
        <v>10</v>
      </c>
      <c r="B1797" s="162" t="s">
        <v>1465</v>
      </c>
      <c r="C1797" s="22">
        <v>100000</v>
      </c>
      <c r="E1797" s="216"/>
    </row>
    <row r="1798" spans="1:5" x14ac:dyDescent="0.2">
      <c r="A1798" s="28">
        <v>10</v>
      </c>
      <c r="B1798" s="167" t="s">
        <v>1466</v>
      </c>
      <c r="C1798" s="22">
        <v>40000</v>
      </c>
      <c r="E1798" s="216"/>
    </row>
    <row r="1799" spans="1:5" x14ac:dyDescent="0.2">
      <c r="A1799" s="28">
        <v>10</v>
      </c>
      <c r="B1799" s="203" t="s">
        <v>1467</v>
      </c>
      <c r="C1799" s="22">
        <v>12000</v>
      </c>
      <c r="E1799" s="216"/>
    </row>
    <row r="1800" spans="1:5" x14ac:dyDescent="0.2">
      <c r="A1800" s="28">
        <v>10</v>
      </c>
      <c r="B1800" s="273" t="s">
        <v>1468</v>
      </c>
      <c r="C1800" s="22">
        <v>15000</v>
      </c>
      <c r="E1800" s="216"/>
    </row>
    <row r="1801" spans="1:5" x14ac:dyDescent="0.2">
      <c r="A1801" s="28">
        <v>10</v>
      </c>
      <c r="B1801" s="203" t="s">
        <v>1469</v>
      </c>
      <c r="C1801" s="22">
        <v>50000</v>
      </c>
      <c r="E1801" s="217"/>
    </row>
    <row r="1802" spans="1:5" x14ac:dyDescent="0.2">
      <c r="A1802" s="28">
        <v>10</v>
      </c>
      <c r="B1802" s="167" t="s">
        <v>1109</v>
      </c>
      <c r="C1802" s="22">
        <v>50000</v>
      </c>
      <c r="E1802" s="221"/>
    </row>
    <row r="1803" spans="1:5" x14ac:dyDescent="0.2">
      <c r="A1803" s="28">
        <v>10</v>
      </c>
      <c r="B1803" s="167" t="s">
        <v>1470</v>
      </c>
      <c r="C1803" s="22">
        <v>15000</v>
      </c>
      <c r="E1803" s="216"/>
    </row>
    <row r="1804" spans="1:5" x14ac:dyDescent="0.2">
      <c r="A1804" s="28">
        <v>10</v>
      </c>
      <c r="B1804" s="167" t="s">
        <v>1471</v>
      </c>
      <c r="C1804" s="22">
        <v>15000</v>
      </c>
      <c r="E1804" s="216"/>
    </row>
    <row r="1805" spans="1:5" x14ac:dyDescent="0.2">
      <c r="A1805" s="28">
        <v>10</v>
      </c>
      <c r="B1805" s="167" t="s">
        <v>1472</v>
      </c>
      <c r="C1805" s="22">
        <v>10000</v>
      </c>
      <c r="E1805" s="216"/>
    </row>
    <row r="1806" spans="1:5" x14ac:dyDescent="0.2">
      <c r="A1806" s="28">
        <v>10</v>
      </c>
      <c r="B1806" s="167" t="s">
        <v>1473</v>
      </c>
      <c r="C1806" s="22">
        <v>450000</v>
      </c>
      <c r="E1806" s="216"/>
    </row>
    <row r="1807" spans="1:5" x14ac:dyDescent="0.2">
      <c r="A1807" s="28">
        <v>10</v>
      </c>
      <c r="B1807" s="273" t="s">
        <v>1474</v>
      </c>
      <c r="C1807" s="22">
        <v>15000</v>
      </c>
      <c r="E1807" s="216"/>
    </row>
    <row r="1808" spans="1:5" x14ac:dyDescent="0.2">
      <c r="A1808" s="28">
        <v>10</v>
      </c>
      <c r="B1808" s="273" t="s">
        <v>1475</v>
      </c>
      <c r="C1808" s="22">
        <v>15000</v>
      </c>
      <c r="E1808" s="216"/>
    </row>
    <row r="1809" spans="1:5" x14ac:dyDescent="0.2">
      <c r="A1809" s="28">
        <v>10</v>
      </c>
      <c r="B1809" s="273" t="s">
        <v>1476</v>
      </c>
      <c r="C1809" s="22">
        <v>15000</v>
      </c>
      <c r="E1809" s="216"/>
    </row>
    <row r="1810" spans="1:5" x14ac:dyDescent="0.2">
      <c r="A1810" s="28">
        <v>10</v>
      </c>
      <c r="B1810" s="273" t="s">
        <v>1477</v>
      </c>
      <c r="C1810" s="22">
        <v>40000</v>
      </c>
      <c r="E1810" s="216"/>
    </row>
    <row r="1811" spans="1:5" x14ac:dyDescent="0.2">
      <c r="A1811" s="28">
        <v>10</v>
      </c>
      <c r="B1811" s="273" t="s">
        <v>1478</v>
      </c>
      <c r="C1811" s="22">
        <v>10000</v>
      </c>
      <c r="E1811" s="216"/>
    </row>
    <row r="1812" spans="1:5" x14ac:dyDescent="0.2">
      <c r="A1812" s="28">
        <v>10</v>
      </c>
      <c r="B1812" s="273" t="s">
        <v>1479</v>
      </c>
      <c r="C1812" s="22">
        <v>25000</v>
      </c>
      <c r="E1812" s="216"/>
    </row>
    <row r="1813" spans="1:5" x14ac:dyDescent="0.2">
      <c r="A1813" s="28">
        <v>10</v>
      </c>
      <c r="B1813" s="273" t="s">
        <v>1480</v>
      </c>
      <c r="C1813" s="22">
        <v>10000</v>
      </c>
      <c r="E1813" s="217"/>
    </row>
    <row r="1814" spans="1:5" x14ac:dyDescent="0.2">
      <c r="A1814" s="28">
        <v>10</v>
      </c>
      <c r="B1814" s="273" t="s">
        <v>1162</v>
      </c>
      <c r="C1814" s="22">
        <v>25000</v>
      </c>
      <c r="E1814" s="216"/>
    </row>
    <row r="1815" spans="1:5" x14ac:dyDescent="0.2">
      <c r="A1815" s="28">
        <v>10</v>
      </c>
      <c r="B1815" s="273" t="s">
        <v>1481</v>
      </c>
      <c r="C1815" s="481">
        <v>15000</v>
      </c>
      <c r="E1815" s="216"/>
    </row>
    <row r="1816" spans="1:5" ht="13.5" thickBot="1" x14ac:dyDescent="0.25">
      <c r="A1816" s="28">
        <v>10</v>
      </c>
      <c r="B1816" s="482" t="s">
        <v>1482</v>
      </c>
      <c r="C1816" s="483">
        <v>140000</v>
      </c>
      <c r="E1816" s="218"/>
    </row>
    <row r="1817" spans="1:5" ht="14.25" thickTop="1" thickBot="1" x14ac:dyDescent="0.25">
      <c r="A1817" s="53"/>
      <c r="B1817" s="1"/>
      <c r="C1817" s="56"/>
      <c r="D1817" s="57"/>
      <c r="E1817" s="495" t="s">
        <v>34</v>
      </c>
    </row>
    <row r="1818" spans="1:5" ht="14.25" thickTop="1" thickBot="1" x14ac:dyDescent="0.25">
      <c r="B1818" s="59" t="s">
        <v>36</v>
      </c>
      <c r="C1818" s="60" t="s">
        <v>37</v>
      </c>
      <c r="D1818" s="9"/>
      <c r="E1818" s="226" t="s">
        <v>214</v>
      </c>
    </row>
    <row r="1819" spans="1:5" ht="13.5" thickTop="1" x14ac:dyDescent="0.2">
      <c r="A1819" s="28">
        <v>10</v>
      </c>
      <c r="B1819" s="162" t="s">
        <v>2488</v>
      </c>
      <c r="C1819" s="22">
        <v>15000</v>
      </c>
      <c r="E1819" s="216"/>
    </row>
    <row r="1820" spans="1:5" x14ac:dyDescent="0.2">
      <c r="A1820" s="28">
        <v>10</v>
      </c>
      <c r="B1820" s="273" t="s">
        <v>1483</v>
      </c>
      <c r="C1820" s="22">
        <v>10000</v>
      </c>
      <c r="E1820" s="216"/>
    </row>
    <row r="1821" spans="1:5" x14ac:dyDescent="0.2">
      <c r="A1821" s="28">
        <v>10</v>
      </c>
      <c r="B1821" s="203" t="s">
        <v>1484</v>
      </c>
      <c r="C1821" s="22">
        <v>15000</v>
      </c>
      <c r="E1821" s="217"/>
    </row>
    <row r="1822" spans="1:5" x14ac:dyDescent="0.2">
      <c r="A1822" s="28">
        <v>10</v>
      </c>
      <c r="B1822" s="273" t="s">
        <v>1485</v>
      </c>
      <c r="C1822" s="22">
        <v>10000</v>
      </c>
      <c r="E1822" s="221"/>
    </row>
    <row r="1823" spans="1:5" x14ac:dyDescent="0.2">
      <c r="A1823" s="28">
        <v>10</v>
      </c>
      <c r="B1823" s="203" t="s">
        <v>1486</v>
      </c>
      <c r="C1823" s="22">
        <v>75000</v>
      </c>
      <c r="E1823" s="216"/>
    </row>
    <row r="1824" spans="1:5" x14ac:dyDescent="0.2">
      <c r="A1824" s="28">
        <v>10</v>
      </c>
      <c r="B1824" s="203" t="s">
        <v>1487</v>
      </c>
      <c r="C1824" s="22">
        <v>50000</v>
      </c>
      <c r="E1824" s="216"/>
    </row>
    <row r="1825" spans="1:5" x14ac:dyDescent="0.2">
      <c r="A1825" s="28">
        <v>10</v>
      </c>
      <c r="B1825" s="203" t="s">
        <v>1488</v>
      </c>
      <c r="C1825" s="22">
        <v>10000</v>
      </c>
      <c r="E1825" s="216"/>
    </row>
    <row r="1826" spans="1:5" x14ac:dyDescent="0.2">
      <c r="A1826" s="28">
        <v>10</v>
      </c>
      <c r="B1826" s="273" t="s">
        <v>1489</v>
      </c>
      <c r="C1826" s="22">
        <v>10000</v>
      </c>
      <c r="E1826" s="216"/>
    </row>
    <row r="1827" spans="1:5" ht="25.5" x14ac:dyDescent="0.2">
      <c r="A1827" s="28">
        <v>10</v>
      </c>
      <c r="B1827" s="273" t="s">
        <v>1490</v>
      </c>
      <c r="C1827" s="22">
        <v>10000</v>
      </c>
      <c r="E1827" s="216"/>
    </row>
    <row r="1828" spans="1:5" x14ac:dyDescent="0.2">
      <c r="A1828" s="28">
        <v>10</v>
      </c>
      <c r="B1828" s="273" t="s">
        <v>1491</v>
      </c>
      <c r="C1828" s="22">
        <v>10000</v>
      </c>
      <c r="E1828" s="217"/>
    </row>
    <row r="1829" spans="1:5" x14ac:dyDescent="0.2">
      <c r="A1829" s="53"/>
      <c r="B1829" s="167" t="s">
        <v>1492</v>
      </c>
      <c r="C1829" s="22">
        <v>60000</v>
      </c>
      <c r="E1829" s="221"/>
    </row>
    <row r="1830" spans="1:5" x14ac:dyDescent="0.2">
      <c r="A1830" s="53"/>
      <c r="B1830" s="162" t="s">
        <v>1493</v>
      </c>
      <c r="C1830" s="22">
        <v>20000</v>
      </c>
      <c r="E1830" s="216"/>
    </row>
    <row r="1831" spans="1:5" x14ac:dyDescent="0.2">
      <c r="A1831" s="53"/>
      <c r="B1831" s="167" t="s">
        <v>1494</v>
      </c>
      <c r="C1831" s="22">
        <v>100000</v>
      </c>
      <c r="E1831" s="216"/>
    </row>
    <row r="1832" spans="1:5" ht="25.5" x14ac:dyDescent="0.2">
      <c r="A1832" s="53"/>
      <c r="B1832" s="167" t="s">
        <v>1495</v>
      </c>
      <c r="C1832" s="22">
        <v>25000</v>
      </c>
      <c r="E1832" s="217"/>
    </row>
    <row r="1833" spans="1:5" x14ac:dyDescent="0.2">
      <c r="A1833" s="53"/>
      <c r="B1833" s="167" t="s">
        <v>1496</v>
      </c>
      <c r="C1833" s="22">
        <v>10000</v>
      </c>
      <c r="E1833" s="221"/>
    </row>
    <row r="1834" spans="1:5" ht="25.5" x14ac:dyDescent="0.2">
      <c r="A1834" s="53"/>
      <c r="B1834" s="203" t="s">
        <v>1497</v>
      </c>
      <c r="C1834" s="22">
        <v>15000</v>
      </c>
      <c r="E1834" s="216"/>
    </row>
    <row r="1835" spans="1:5" x14ac:dyDescent="0.2">
      <c r="A1835" s="53"/>
      <c r="B1835" s="273" t="s">
        <v>1498</v>
      </c>
      <c r="C1835" s="22">
        <v>10000</v>
      </c>
      <c r="E1835" s="216"/>
    </row>
    <row r="1836" spans="1:5" x14ac:dyDescent="0.2">
      <c r="A1836" s="53"/>
      <c r="B1836" s="273" t="s">
        <v>1499</v>
      </c>
      <c r="C1836" s="22">
        <v>10000</v>
      </c>
      <c r="E1836" s="217"/>
    </row>
    <row r="1837" spans="1:5" x14ac:dyDescent="0.2">
      <c r="A1837" s="53"/>
      <c r="B1837" s="273" t="s">
        <v>1500</v>
      </c>
      <c r="C1837" s="22">
        <v>10000</v>
      </c>
      <c r="D1837" s="1"/>
      <c r="E1837" s="496"/>
    </row>
    <row r="1838" spans="1:5" x14ac:dyDescent="0.2">
      <c r="A1838" s="53"/>
      <c r="B1838" s="273" t="s">
        <v>1501</v>
      </c>
      <c r="C1838" s="22">
        <v>10000</v>
      </c>
      <c r="D1838" s="57"/>
      <c r="E1838" s="499"/>
    </row>
    <row r="1839" spans="1:5" x14ac:dyDescent="0.2">
      <c r="A1839" s="53"/>
      <c r="B1839" s="273" t="s">
        <v>1502</v>
      </c>
      <c r="C1839" s="22">
        <v>10000</v>
      </c>
      <c r="D1839" s="9"/>
      <c r="E1839" s="232"/>
    </row>
    <row r="1840" spans="1:5" x14ac:dyDescent="0.2">
      <c r="A1840" s="53"/>
      <c r="B1840" s="273" t="s">
        <v>1503</v>
      </c>
      <c r="C1840" s="22">
        <v>15000</v>
      </c>
      <c r="E1840" s="221"/>
    </row>
    <row r="1841" spans="1:5" x14ac:dyDescent="0.2">
      <c r="A1841" s="53"/>
      <c r="B1841" s="162" t="s">
        <v>1504</v>
      </c>
      <c r="C1841" s="22">
        <v>25000</v>
      </c>
      <c r="E1841" s="216"/>
    </row>
    <row r="1842" spans="1:5" x14ac:dyDescent="0.2">
      <c r="A1842" s="53"/>
      <c r="B1842" s="162" t="s">
        <v>1505</v>
      </c>
      <c r="C1842" s="22">
        <v>10000</v>
      </c>
      <c r="E1842" s="216"/>
    </row>
    <row r="1843" spans="1:5" x14ac:dyDescent="0.2">
      <c r="A1843" s="53"/>
      <c r="B1843" s="162" t="s">
        <v>1506</v>
      </c>
      <c r="C1843" s="22">
        <v>70000</v>
      </c>
      <c r="E1843" s="216"/>
    </row>
    <row r="1844" spans="1:5" x14ac:dyDescent="0.2">
      <c r="A1844" s="53"/>
      <c r="B1844" s="203" t="s">
        <v>1507</v>
      </c>
      <c r="C1844" s="22">
        <v>70000</v>
      </c>
      <c r="E1844" s="216"/>
    </row>
    <row r="1845" spans="1:5" x14ac:dyDescent="0.2">
      <c r="A1845" s="53"/>
      <c r="B1845" s="273" t="s">
        <v>1508</v>
      </c>
      <c r="C1845" s="22">
        <v>25000</v>
      </c>
      <c r="E1845" s="216"/>
    </row>
    <row r="1846" spans="1:5" x14ac:dyDescent="0.2">
      <c r="A1846" s="53"/>
      <c r="B1846" s="200" t="s">
        <v>1509</v>
      </c>
      <c r="C1846" s="22">
        <v>20000</v>
      </c>
      <c r="E1846" s="216"/>
    </row>
    <row r="1847" spans="1:5" x14ac:dyDescent="0.2">
      <c r="A1847" s="53"/>
      <c r="B1847" s="273" t="s">
        <v>1510</v>
      </c>
      <c r="C1847" s="22">
        <v>25000</v>
      </c>
      <c r="E1847" s="216"/>
    </row>
    <row r="1848" spans="1:5" x14ac:dyDescent="0.2">
      <c r="A1848" s="53"/>
      <c r="B1848" s="162" t="s">
        <v>1511</v>
      </c>
      <c r="C1848" s="22">
        <v>10000</v>
      </c>
      <c r="E1848" s="217"/>
    </row>
    <row r="1849" spans="1:5" x14ac:dyDescent="0.2">
      <c r="A1849" s="28">
        <v>10</v>
      </c>
      <c r="B1849" s="273" t="s">
        <v>1512</v>
      </c>
      <c r="C1849" s="22">
        <v>25000</v>
      </c>
      <c r="E1849" s="221"/>
    </row>
    <row r="1850" spans="1:5" x14ac:dyDescent="0.2">
      <c r="A1850" s="28">
        <v>10</v>
      </c>
      <c r="B1850" s="162" t="s">
        <v>1513</v>
      </c>
      <c r="C1850" s="22">
        <v>25000</v>
      </c>
      <c r="E1850" s="216"/>
    </row>
    <row r="1851" spans="1:5" x14ac:dyDescent="0.2">
      <c r="A1851" s="28">
        <v>10</v>
      </c>
      <c r="B1851" s="350" t="s">
        <v>1514</v>
      </c>
      <c r="C1851" s="22">
        <v>40000</v>
      </c>
      <c r="E1851" s="216"/>
    </row>
    <row r="1852" spans="1:5" x14ac:dyDescent="0.2">
      <c r="A1852" s="28">
        <v>10</v>
      </c>
      <c r="B1852" s="273" t="s">
        <v>1515</v>
      </c>
      <c r="C1852" s="22">
        <v>40000</v>
      </c>
      <c r="E1852" s="216"/>
    </row>
    <row r="1853" spans="1:5" x14ac:dyDescent="0.2">
      <c r="A1853" s="28">
        <v>10</v>
      </c>
      <c r="B1853" s="273" t="s">
        <v>1516</v>
      </c>
      <c r="C1853" s="22">
        <v>100000</v>
      </c>
      <c r="E1853" s="216"/>
    </row>
    <row r="1854" spans="1:5" ht="12.75" customHeight="1" x14ac:dyDescent="0.2">
      <c r="A1854" s="28">
        <v>10</v>
      </c>
      <c r="B1854" s="167" t="s">
        <v>1517</v>
      </c>
      <c r="C1854" s="22">
        <v>15000</v>
      </c>
      <c r="E1854" s="216"/>
    </row>
    <row r="1855" spans="1:5" x14ac:dyDescent="0.2">
      <c r="A1855" s="28">
        <v>10</v>
      </c>
      <c r="B1855" s="167" t="s">
        <v>1518</v>
      </c>
      <c r="C1855" s="22">
        <v>10000</v>
      </c>
      <c r="E1855" s="216"/>
    </row>
    <row r="1856" spans="1:5" x14ac:dyDescent="0.2">
      <c r="A1856" s="28">
        <v>10</v>
      </c>
      <c r="B1856" s="273" t="s">
        <v>1107</v>
      </c>
      <c r="C1856" s="22">
        <v>40000</v>
      </c>
      <c r="E1856" s="216"/>
    </row>
    <row r="1857" spans="1:5" x14ac:dyDescent="0.2">
      <c r="A1857" s="28">
        <v>10</v>
      </c>
      <c r="B1857" s="273" t="s">
        <v>1519</v>
      </c>
      <c r="C1857" s="22">
        <v>35000</v>
      </c>
      <c r="E1857" s="216"/>
    </row>
    <row r="1858" spans="1:5" x14ac:dyDescent="0.2">
      <c r="A1858" s="28">
        <v>10</v>
      </c>
      <c r="B1858" s="273" t="s">
        <v>1520</v>
      </c>
      <c r="C1858" s="22">
        <v>10000</v>
      </c>
      <c r="E1858" s="216"/>
    </row>
    <row r="1859" spans="1:5" x14ac:dyDescent="0.2">
      <c r="A1859" s="28">
        <v>10</v>
      </c>
      <c r="B1859" s="273" t="s">
        <v>1521</v>
      </c>
      <c r="C1859" s="22">
        <v>15000</v>
      </c>
      <c r="E1859" s="216"/>
    </row>
    <row r="1860" spans="1:5" x14ac:dyDescent="0.2">
      <c r="A1860" s="28">
        <v>10</v>
      </c>
      <c r="B1860" s="273" t="s">
        <v>1522</v>
      </c>
      <c r="C1860" s="22">
        <v>25000</v>
      </c>
      <c r="E1860" s="216"/>
    </row>
    <row r="1861" spans="1:5" x14ac:dyDescent="0.2">
      <c r="A1861" s="28">
        <v>10</v>
      </c>
      <c r="B1861" s="273" t="s">
        <v>1523</v>
      </c>
      <c r="C1861" s="22">
        <v>45000</v>
      </c>
      <c r="E1861" s="216"/>
    </row>
    <row r="1862" spans="1:5" x14ac:dyDescent="0.2">
      <c r="A1862" s="28">
        <v>10</v>
      </c>
      <c r="B1862" s="273" t="s">
        <v>1524</v>
      </c>
      <c r="C1862" s="22">
        <v>15000</v>
      </c>
      <c r="E1862" s="216"/>
    </row>
    <row r="1863" spans="1:5" x14ac:dyDescent="0.2">
      <c r="A1863" s="28">
        <v>10</v>
      </c>
      <c r="B1863" s="273" t="s">
        <v>1525</v>
      </c>
      <c r="C1863" s="22">
        <v>40000</v>
      </c>
      <c r="E1863" s="301"/>
    </row>
    <row r="1864" spans="1:5" x14ac:dyDescent="0.2">
      <c r="A1864" s="28">
        <v>10</v>
      </c>
      <c r="B1864" s="273" t="s">
        <v>1526</v>
      </c>
      <c r="C1864" s="22">
        <v>10000</v>
      </c>
      <c r="E1864" s="217"/>
    </row>
    <row r="1865" spans="1:5" ht="12.75" customHeight="1" x14ac:dyDescent="0.2">
      <c r="A1865" s="28">
        <v>10</v>
      </c>
      <c r="B1865" s="162" t="s">
        <v>1527</v>
      </c>
      <c r="C1865" s="22">
        <v>40000</v>
      </c>
      <c r="E1865" s="216"/>
    </row>
    <row r="1866" spans="1:5" x14ac:dyDescent="0.2">
      <c r="A1866" s="28">
        <v>10</v>
      </c>
      <c r="B1866" s="162" t="s">
        <v>1528</v>
      </c>
      <c r="C1866" s="22">
        <v>450000</v>
      </c>
      <c r="E1866" s="216"/>
    </row>
    <row r="1867" spans="1:5" x14ac:dyDescent="0.2">
      <c r="A1867" s="28">
        <v>10</v>
      </c>
      <c r="B1867" s="273" t="s">
        <v>1529</v>
      </c>
      <c r="C1867" s="22">
        <v>70000</v>
      </c>
      <c r="E1867" s="216"/>
    </row>
    <row r="1868" spans="1:5" x14ac:dyDescent="0.2">
      <c r="A1868" s="28">
        <v>10</v>
      </c>
      <c r="B1868" s="273" t="s">
        <v>1530</v>
      </c>
      <c r="C1868" s="22">
        <v>30000</v>
      </c>
      <c r="E1868" s="216"/>
    </row>
    <row r="1869" spans="1:5" x14ac:dyDescent="0.2">
      <c r="A1869" s="28">
        <v>10</v>
      </c>
      <c r="B1869" s="273" t="s">
        <v>1531</v>
      </c>
      <c r="C1869" s="22">
        <v>30000</v>
      </c>
      <c r="E1869" s="216"/>
    </row>
    <row r="1870" spans="1:5" x14ac:dyDescent="0.2">
      <c r="A1870" s="28">
        <v>10</v>
      </c>
      <c r="B1870" s="273" t="s">
        <v>1532</v>
      </c>
      <c r="C1870" s="22">
        <v>25000</v>
      </c>
      <c r="E1870" s="216"/>
    </row>
    <row r="1871" spans="1:5" x14ac:dyDescent="0.2">
      <c r="A1871" s="28">
        <v>10</v>
      </c>
      <c r="B1871" s="273" t="s">
        <v>1533</v>
      </c>
      <c r="C1871" s="22">
        <v>20000</v>
      </c>
      <c r="E1871" s="216"/>
    </row>
    <row r="1872" spans="1:5" x14ac:dyDescent="0.2">
      <c r="A1872" s="28">
        <v>10</v>
      </c>
      <c r="B1872" s="273" t="s">
        <v>1534</v>
      </c>
      <c r="C1872" s="22">
        <v>15000</v>
      </c>
      <c r="E1872" s="216"/>
    </row>
    <row r="1873" spans="1:5" x14ac:dyDescent="0.2">
      <c r="A1873" s="28">
        <v>10</v>
      </c>
      <c r="B1873" s="162" t="s">
        <v>1535</v>
      </c>
      <c r="C1873" s="22">
        <v>30000</v>
      </c>
      <c r="E1873" s="217"/>
    </row>
    <row r="1874" spans="1:5" x14ac:dyDescent="0.2">
      <c r="A1874" s="28">
        <v>10</v>
      </c>
      <c r="B1874" s="273" t="s">
        <v>1070</v>
      </c>
      <c r="C1874" s="22">
        <v>10000</v>
      </c>
      <c r="E1874" s="216"/>
    </row>
    <row r="1875" spans="1:5" x14ac:dyDescent="0.2">
      <c r="A1875" s="28">
        <v>10</v>
      </c>
      <c r="B1875" s="273" t="s">
        <v>1536</v>
      </c>
      <c r="C1875" s="22">
        <v>35000</v>
      </c>
      <c r="E1875" s="216"/>
    </row>
    <row r="1876" spans="1:5" x14ac:dyDescent="0.2">
      <c r="A1876" s="28">
        <v>10</v>
      </c>
      <c r="B1876" s="273" t="s">
        <v>1537</v>
      </c>
      <c r="C1876" s="22">
        <v>10000</v>
      </c>
      <c r="E1876" s="216"/>
    </row>
    <row r="1877" spans="1:5" x14ac:dyDescent="0.2">
      <c r="A1877" s="28">
        <v>10</v>
      </c>
      <c r="B1877" s="273" t="s">
        <v>1538</v>
      </c>
      <c r="C1877" s="22">
        <v>80000</v>
      </c>
      <c r="E1877" s="216"/>
    </row>
    <row r="1878" spans="1:5" x14ac:dyDescent="0.2">
      <c r="A1878" s="28">
        <v>10</v>
      </c>
      <c r="B1878" s="167" t="s">
        <v>1539</v>
      </c>
      <c r="C1878" s="22">
        <v>80000</v>
      </c>
      <c r="E1878" s="217"/>
    </row>
    <row r="1879" spans="1:5" x14ac:dyDescent="0.2">
      <c r="A1879" s="28">
        <v>10</v>
      </c>
      <c r="B1879" s="167" t="s">
        <v>1540</v>
      </c>
      <c r="C1879" s="22">
        <v>25000</v>
      </c>
      <c r="E1879" s="221"/>
    </row>
    <row r="1880" spans="1:5" x14ac:dyDescent="0.2">
      <c r="A1880" s="28">
        <v>10</v>
      </c>
      <c r="B1880" s="167" t="s">
        <v>1541</v>
      </c>
      <c r="C1880" s="22">
        <v>10000</v>
      </c>
      <c r="E1880" s="216"/>
    </row>
    <row r="1881" spans="1:5" x14ac:dyDescent="0.2">
      <c r="A1881" s="28">
        <v>10</v>
      </c>
      <c r="B1881" s="167" t="s">
        <v>1542</v>
      </c>
      <c r="C1881" s="22">
        <v>20000</v>
      </c>
      <c r="E1881" s="216"/>
    </row>
    <row r="1882" spans="1:5" x14ac:dyDescent="0.2">
      <c r="A1882" s="28">
        <v>10</v>
      </c>
      <c r="B1882" s="167" t="s">
        <v>1543</v>
      </c>
      <c r="C1882" s="22">
        <v>10000</v>
      </c>
      <c r="E1882" s="216"/>
    </row>
    <row r="1883" spans="1:5" x14ac:dyDescent="0.2">
      <c r="A1883" s="28">
        <v>10</v>
      </c>
      <c r="B1883" s="162" t="s">
        <v>1075</v>
      </c>
      <c r="C1883" s="22">
        <v>45000</v>
      </c>
      <c r="E1883" s="216"/>
    </row>
    <row r="1884" spans="1:5" x14ac:dyDescent="0.2">
      <c r="A1884" s="28">
        <v>10</v>
      </c>
      <c r="B1884" s="273" t="s">
        <v>1544</v>
      </c>
      <c r="C1884" s="22">
        <v>25000</v>
      </c>
      <c r="E1884" s="216"/>
    </row>
    <row r="1885" spans="1:5" ht="25.5" x14ac:dyDescent="0.2">
      <c r="A1885" s="28">
        <v>10</v>
      </c>
      <c r="B1885" s="273" t="s">
        <v>1545</v>
      </c>
      <c r="C1885" s="22">
        <v>25000</v>
      </c>
      <c r="E1885" s="216"/>
    </row>
    <row r="1886" spans="1:5" x14ac:dyDescent="0.2">
      <c r="A1886" s="28">
        <v>10</v>
      </c>
      <c r="B1886" s="162" t="s">
        <v>1546</v>
      </c>
      <c r="C1886" s="481">
        <v>15000</v>
      </c>
      <c r="E1886" s="216"/>
    </row>
    <row r="1887" spans="1:5" ht="13.5" thickBot="1" x14ac:dyDescent="0.25">
      <c r="A1887" s="28">
        <v>10</v>
      </c>
      <c r="B1887" s="466" t="s">
        <v>1547</v>
      </c>
      <c r="C1887" s="483">
        <v>20000</v>
      </c>
      <c r="E1887" s="218"/>
    </row>
    <row r="1888" spans="1:5" ht="14.25" thickTop="1" thickBot="1" x14ac:dyDescent="0.25">
      <c r="A1888" s="53"/>
      <c r="B1888" s="1"/>
      <c r="C1888" s="56"/>
      <c r="D1888" s="57"/>
      <c r="E1888" s="495" t="s">
        <v>34</v>
      </c>
    </row>
    <row r="1889" spans="1:5" ht="14.25" thickTop="1" thickBot="1" x14ac:dyDescent="0.25">
      <c r="B1889" s="59" t="s">
        <v>36</v>
      </c>
      <c r="C1889" s="60" t="s">
        <v>37</v>
      </c>
      <c r="D1889" s="9"/>
      <c r="E1889" s="226" t="s">
        <v>214</v>
      </c>
    </row>
    <row r="1890" spans="1:5" ht="17.25" customHeight="1" thickTop="1" x14ac:dyDescent="0.2">
      <c r="A1890" s="53"/>
      <c r="B1890" s="273" t="s">
        <v>1548</v>
      </c>
      <c r="C1890" s="22">
        <v>20000</v>
      </c>
      <c r="E1890" s="221"/>
    </row>
    <row r="1891" spans="1:5" x14ac:dyDescent="0.2">
      <c r="A1891" s="53"/>
      <c r="B1891" s="273" t="s">
        <v>1549</v>
      </c>
      <c r="C1891" s="22">
        <v>15000</v>
      </c>
      <c r="E1891" s="216"/>
    </row>
    <row r="1892" spans="1:5" x14ac:dyDescent="0.2">
      <c r="A1892" s="53"/>
      <c r="B1892" s="273" t="s">
        <v>1550</v>
      </c>
      <c r="C1892" s="22">
        <v>15000</v>
      </c>
      <c r="E1892" s="216"/>
    </row>
    <row r="1893" spans="1:5" x14ac:dyDescent="0.2">
      <c r="A1893" s="53"/>
      <c r="B1893" s="273" t="s">
        <v>1551</v>
      </c>
      <c r="C1893" s="22">
        <v>10000</v>
      </c>
      <c r="E1893" s="216"/>
    </row>
    <row r="1894" spans="1:5" x14ac:dyDescent="0.2">
      <c r="A1894" s="53"/>
      <c r="B1894" s="162" t="s">
        <v>1552</v>
      </c>
      <c r="C1894" s="22">
        <v>25000</v>
      </c>
      <c r="E1894" s="216"/>
    </row>
    <row r="1895" spans="1:5" x14ac:dyDescent="0.2">
      <c r="A1895" s="53"/>
      <c r="B1895" s="273" t="s">
        <v>1553</v>
      </c>
      <c r="C1895" s="22">
        <v>15000</v>
      </c>
      <c r="E1895" s="216"/>
    </row>
    <row r="1896" spans="1:5" x14ac:dyDescent="0.2">
      <c r="A1896" s="53"/>
      <c r="B1896" s="273" t="s">
        <v>1554</v>
      </c>
      <c r="C1896" s="22">
        <v>10000</v>
      </c>
      <c r="E1896" s="216"/>
    </row>
    <row r="1897" spans="1:5" x14ac:dyDescent="0.2">
      <c r="A1897" s="53"/>
      <c r="B1897" s="273" t="s">
        <v>1555</v>
      </c>
      <c r="C1897" s="22">
        <v>25000</v>
      </c>
      <c r="E1897" s="216"/>
    </row>
    <row r="1898" spans="1:5" x14ac:dyDescent="0.2">
      <c r="A1898" s="53"/>
      <c r="B1898" s="273" t="s">
        <v>1556</v>
      </c>
      <c r="C1898" s="22">
        <v>10000</v>
      </c>
      <c r="E1898" s="217"/>
    </row>
    <row r="1899" spans="1:5" x14ac:dyDescent="0.2">
      <c r="A1899" s="53"/>
      <c r="B1899" s="167" t="s">
        <v>1557</v>
      </c>
      <c r="C1899" s="22">
        <v>35000</v>
      </c>
      <c r="E1899" s="221"/>
    </row>
    <row r="1900" spans="1:5" ht="25.5" x14ac:dyDescent="0.2">
      <c r="A1900" s="53"/>
      <c r="B1900" s="273" t="s">
        <v>1558</v>
      </c>
      <c r="C1900" s="22">
        <v>15000</v>
      </c>
      <c r="E1900" s="216"/>
    </row>
    <row r="1901" spans="1:5" ht="25.5" x14ac:dyDescent="0.2">
      <c r="A1901" s="53"/>
      <c r="B1901" s="273" t="s">
        <v>1559</v>
      </c>
      <c r="C1901" s="22">
        <v>20000</v>
      </c>
      <c r="E1901" s="216"/>
    </row>
    <row r="1902" spans="1:5" x14ac:dyDescent="0.2">
      <c r="A1902" s="53"/>
      <c r="B1902" s="273" t="s">
        <v>1560</v>
      </c>
      <c r="C1902" s="22">
        <v>10000</v>
      </c>
      <c r="E1902" s="216"/>
    </row>
    <row r="1903" spans="1:5" x14ac:dyDescent="0.2">
      <c r="A1903" s="53"/>
      <c r="B1903" s="273" t="s">
        <v>1561</v>
      </c>
      <c r="C1903" s="22">
        <v>25000</v>
      </c>
      <c r="E1903" s="216"/>
    </row>
    <row r="1904" spans="1:5" x14ac:dyDescent="0.2">
      <c r="A1904" s="53"/>
      <c r="B1904" s="273" t="s">
        <v>1562</v>
      </c>
      <c r="C1904" s="22">
        <v>25000</v>
      </c>
      <c r="E1904" s="216"/>
    </row>
    <row r="1905" spans="1:5" x14ac:dyDescent="0.2">
      <c r="A1905" s="53"/>
      <c r="B1905" s="273" t="s">
        <v>1563</v>
      </c>
      <c r="C1905" s="22">
        <v>10000</v>
      </c>
      <c r="E1905" s="216"/>
    </row>
    <row r="1906" spans="1:5" x14ac:dyDescent="0.2">
      <c r="A1906" s="53"/>
      <c r="B1906" s="273" t="s">
        <v>1564</v>
      </c>
      <c r="C1906" s="22">
        <v>25000</v>
      </c>
      <c r="E1906" s="217"/>
    </row>
    <row r="1907" spans="1:5" x14ac:dyDescent="0.2">
      <c r="A1907" s="53"/>
      <c r="B1907" s="273" t="s">
        <v>1565</v>
      </c>
      <c r="C1907" s="22">
        <v>35000</v>
      </c>
      <c r="E1907" s="221"/>
    </row>
    <row r="1908" spans="1:5" x14ac:dyDescent="0.2">
      <c r="A1908" s="53"/>
      <c r="B1908" s="162" t="s">
        <v>1566</v>
      </c>
      <c r="C1908" s="22">
        <v>15000</v>
      </c>
      <c r="E1908" s="216"/>
    </row>
    <row r="1909" spans="1:5" ht="15.75" customHeight="1" x14ac:dyDescent="0.2">
      <c r="A1909" s="53"/>
      <c r="B1909" s="273" t="s">
        <v>1567</v>
      </c>
      <c r="C1909" s="22">
        <v>170000</v>
      </c>
      <c r="E1909" s="216"/>
    </row>
    <row r="1910" spans="1:5" x14ac:dyDescent="0.2">
      <c r="A1910" s="53"/>
      <c r="B1910" s="273" t="s">
        <v>1568</v>
      </c>
      <c r="C1910" s="22">
        <v>20000</v>
      </c>
      <c r="E1910" s="217"/>
    </row>
    <row r="1911" spans="1:5" x14ac:dyDescent="0.2">
      <c r="A1911" s="28">
        <v>10</v>
      </c>
      <c r="B1911" s="167" t="s">
        <v>1569</v>
      </c>
      <c r="C1911" s="22">
        <v>10000</v>
      </c>
      <c r="E1911" s="221"/>
    </row>
    <row r="1912" spans="1:5" x14ac:dyDescent="0.2">
      <c r="A1912" s="28">
        <v>10</v>
      </c>
      <c r="B1912" s="167" t="s">
        <v>1570</v>
      </c>
      <c r="C1912" s="22">
        <v>50000</v>
      </c>
      <c r="E1912" s="217"/>
    </row>
    <row r="1913" spans="1:5" x14ac:dyDescent="0.2">
      <c r="A1913" s="28">
        <v>10</v>
      </c>
      <c r="B1913" s="273" t="s">
        <v>1571</v>
      </c>
      <c r="C1913" s="15">
        <v>10000</v>
      </c>
      <c r="E1913" s="221"/>
    </row>
    <row r="1914" spans="1:5" x14ac:dyDescent="0.2">
      <c r="A1914" s="28">
        <v>10</v>
      </c>
      <c r="B1914" s="273" t="s">
        <v>1572</v>
      </c>
      <c r="C1914" s="15">
        <v>15000</v>
      </c>
      <c r="E1914" s="216"/>
    </row>
    <row r="1915" spans="1:5" x14ac:dyDescent="0.2">
      <c r="A1915" s="28">
        <v>10</v>
      </c>
      <c r="B1915" s="273" t="s">
        <v>1573</v>
      </c>
      <c r="C1915" s="15">
        <v>15000</v>
      </c>
      <c r="E1915" s="216"/>
    </row>
    <row r="1916" spans="1:5" x14ac:dyDescent="0.2">
      <c r="A1916" s="28">
        <v>10</v>
      </c>
      <c r="B1916" s="167" t="s">
        <v>1574</v>
      </c>
      <c r="C1916" s="15">
        <v>60000</v>
      </c>
      <c r="E1916" s="216"/>
    </row>
    <row r="1917" spans="1:5" x14ac:dyDescent="0.2">
      <c r="A1917" s="28">
        <v>10</v>
      </c>
      <c r="B1917" s="167" t="s">
        <v>1575</v>
      </c>
      <c r="C1917" s="15">
        <v>50000</v>
      </c>
      <c r="E1917" s="216"/>
    </row>
    <row r="1918" spans="1:5" x14ac:dyDescent="0.2">
      <c r="A1918" s="28">
        <v>10</v>
      </c>
      <c r="B1918" s="167" t="s">
        <v>1576</v>
      </c>
      <c r="C1918" s="15">
        <v>10000</v>
      </c>
      <c r="E1918" s="216"/>
    </row>
    <row r="1919" spans="1:5" x14ac:dyDescent="0.2">
      <c r="A1919" s="28">
        <v>10</v>
      </c>
      <c r="B1919" s="167" t="s">
        <v>1577</v>
      </c>
      <c r="C1919" s="15">
        <v>25000</v>
      </c>
      <c r="E1919" s="216"/>
    </row>
    <row r="1920" spans="1:5" x14ac:dyDescent="0.2">
      <c r="A1920" s="28">
        <v>10</v>
      </c>
      <c r="B1920" s="273" t="s">
        <v>1578</v>
      </c>
      <c r="C1920" s="15">
        <v>60000</v>
      </c>
      <c r="E1920" s="216"/>
    </row>
    <row r="1921" spans="1:5" x14ac:dyDescent="0.2">
      <c r="A1921" s="28">
        <v>10</v>
      </c>
      <c r="B1921" s="273" t="s">
        <v>1579</v>
      </c>
      <c r="C1921" s="15">
        <v>15000</v>
      </c>
      <c r="E1921" s="216"/>
    </row>
    <row r="1922" spans="1:5" x14ac:dyDescent="0.2">
      <c r="A1922" s="28">
        <v>10</v>
      </c>
      <c r="B1922" s="167" t="s">
        <v>1123</v>
      </c>
      <c r="C1922" s="15">
        <v>15000</v>
      </c>
      <c r="E1922" s="216"/>
    </row>
    <row r="1923" spans="1:5" x14ac:dyDescent="0.2">
      <c r="A1923" s="28">
        <v>10</v>
      </c>
      <c r="B1923" s="167" t="s">
        <v>1580</v>
      </c>
      <c r="C1923" s="15">
        <v>15000</v>
      </c>
      <c r="E1923" s="216"/>
    </row>
    <row r="1924" spans="1:5" x14ac:dyDescent="0.2">
      <c r="A1924" s="28">
        <v>10</v>
      </c>
      <c r="B1924" s="167" t="s">
        <v>1581</v>
      </c>
      <c r="C1924" s="15">
        <v>20000</v>
      </c>
      <c r="E1924" s="216"/>
    </row>
    <row r="1925" spans="1:5" ht="17.25" customHeight="1" x14ac:dyDescent="0.2">
      <c r="A1925" s="28">
        <v>10</v>
      </c>
      <c r="B1925" s="273" t="s">
        <v>1120</v>
      </c>
      <c r="C1925" s="15">
        <v>10000</v>
      </c>
      <c r="E1925" s="216"/>
    </row>
    <row r="1926" spans="1:5" ht="15.75" customHeight="1" x14ac:dyDescent="0.2">
      <c r="A1926" s="28">
        <v>10</v>
      </c>
      <c r="B1926" s="273" t="s">
        <v>1582</v>
      </c>
      <c r="C1926" s="15">
        <v>10000</v>
      </c>
      <c r="E1926" s="301"/>
    </row>
    <row r="1927" spans="1:5" x14ac:dyDescent="0.2">
      <c r="A1927" s="28">
        <v>10</v>
      </c>
      <c r="B1927" s="273" t="s">
        <v>1583</v>
      </c>
      <c r="C1927" s="15">
        <v>10000</v>
      </c>
      <c r="E1927" s="217"/>
    </row>
    <row r="1928" spans="1:5" ht="18" customHeight="1" x14ac:dyDescent="0.2">
      <c r="A1928" s="28">
        <v>10</v>
      </c>
      <c r="B1928" s="273" t="s">
        <v>1584</v>
      </c>
      <c r="C1928" s="15">
        <v>10000</v>
      </c>
      <c r="E1928" s="216"/>
    </row>
    <row r="1929" spans="1:5" x14ac:dyDescent="0.2">
      <c r="A1929" s="28">
        <v>10</v>
      </c>
      <c r="B1929" s="167" t="s">
        <v>1585</v>
      </c>
      <c r="C1929" s="15">
        <v>15000</v>
      </c>
      <c r="E1929" s="216"/>
    </row>
    <row r="1930" spans="1:5" x14ac:dyDescent="0.2">
      <c r="A1930" s="28">
        <v>10</v>
      </c>
      <c r="B1930" s="167" t="s">
        <v>1586</v>
      </c>
      <c r="C1930" s="15">
        <v>15000</v>
      </c>
      <c r="E1930" s="216"/>
    </row>
    <row r="1931" spans="1:5" x14ac:dyDescent="0.2">
      <c r="A1931" s="28">
        <v>10</v>
      </c>
      <c r="B1931" s="273" t="s">
        <v>1587</v>
      </c>
      <c r="C1931" s="15">
        <v>15000</v>
      </c>
      <c r="E1931" s="216"/>
    </row>
    <row r="1932" spans="1:5" ht="15" customHeight="1" x14ac:dyDescent="0.2">
      <c r="A1932" s="28">
        <v>10</v>
      </c>
      <c r="B1932" s="167" t="s">
        <v>1588</v>
      </c>
      <c r="C1932" s="15">
        <v>15000</v>
      </c>
      <c r="E1932" s="217"/>
    </row>
    <row r="1933" spans="1:5" x14ac:dyDescent="0.2">
      <c r="B1933" s="273" t="s">
        <v>1589</v>
      </c>
      <c r="C1933" s="15">
        <v>10000</v>
      </c>
      <c r="E1933" s="217"/>
    </row>
    <row r="1934" spans="1:5" x14ac:dyDescent="0.2">
      <c r="B1934" s="167" t="s">
        <v>1590</v>
      </c>
      <c r="C1934" s="15">
        <v>120000</v>
      </c>
      <c r="E1934" s="217"/>
    </row>
    <row r="1935" spans="1:5" x14ac:dyDescent="0.2">
      <c r="B1935" s="273" t="s">
        <v>1591</v>
      </c>
      <c r="C1935" s="15">
        <v>30000</v>
      </c>
      <c r="E1935" s="217"/>
    </row>
    <row r="1936" spans="1:5" ht="17.25" customHeight="1" x14ac:dyDescent="0.2">
      <c r="B1936" s="273" t="s">
        <v>1592</v>
      </c>
      <c r="C1936" s="15">
        <v>10000</v>
      </c>
      <c r="E1936" s="217"/>
    </row>
    <row r="1937" spans="1:5" x14ac:dyDescent="0.2">
      <c r="B1937" s="273" t="s">
        <v>1593</v>
      </c>
      <c r="C1937" s="15">
        <v>10000</v>
      </c>
      <c r="E1937" s="217"/>
    </row>
    <row r="1938" spans="1:5" x14ac:dyDescent="0.2">
      <c r="B1938" s="273" t="s">
        <v>1594</v>
      </c>
      <c r="C1938" s="15">
        <v>20000</v>
      </c>
      <c r="E1938" s="496"/>
    </row>
    <row r="1939" spans="1:5" x14ac:dyDescent="0.2">
      <c r="B1939" s="167" t="s">
        <v>1595</v>
      </c>
      <c r="C1939" s="15">
        <v>100000</v>
      </c>
      <c r="E1939" s="496"/>
    </row>
    <row r="1940" spans="1:5" x14ac:dyDescent="0.2">
      <c r="B1940" s="167" t="s">
        <v>1596</v>
      </c>
      <c r="C1940" s="15">
        <v>10000</v>
      </c>
      <c r="E1940" s="217"/>
    </row>
    <row r="1941" spans="1:5" x14ac:dyDescent="0.2">
      <c r="B1941" s="273" t="s">
        <v>1597</v>
      </c>
      <c r="C1941" s="15">
        <v>20000</v>
      </c>
      <c r="E1941" s="217"/>
    </row>
    <row r="1942" spans="1:5" ht="25.5" x14ac:dyDescent="0.2">
      <c r="B1942" s="273" t="s">
        <v>1598</v>
      </c>
      <c r="C1942" s="15">
        <v>20000</v>
      </c>
      <c r="E1942" s="217"/>
    </row>
    <row r="1943" spans="1:5" x14ac:dyDescent="0.2">
      <c r="B1943" s="273" t="s">
        <v>1599</v>
      </c>
      <c r="C1943" s="15">
        <v>15000</v>
      </c>
      <c r="E1943" s="217"/>
    </row>
    <row r="1944" spans="1:5" x14ac:dyDescent="0.2">
      <c r="B1944" s="273" t="s">
        <v>1600</v>
      </c>
      <c r="C1944" s="15">
        <v>35000</v>
      </c>
      <c r="E1944" s="217"/>
    </row>
    <row r="1945" spans="1:5" x14ac:dyDescent="0.2">
      <c r="B1945" s="273" t="s">
        <v>1601</v>
      </c>
      <c r="C1945" s="15">
        <v>30000</v>
      </c>
      <c r="E1945" s="217"/>
    </row>
    <row r="1946" spans="1:5" x14ac:dyDescent="0.2">
      <c r="B1946" s="273" t="s">
        <v>1602</v>
      </c>
      <c r="C1946" s="15">
        <v>10000</v>
      </c>
      <c r="E1946" s="217"/>
    </row>
    <row r="1947" spans="1:5" x14ac:dyDescent="0.2">
      <c r="B1947" s="273" t="s">
        <v>1603</v>
      </c>
      <c r="C1947" s="15">
        <v>10000</v>
      </c>
      <c r="E1947" s="217"/>
    </row>
    <row r="1948" spans="1:5" x14ac:dyDescent="0.2">
      <c r="B1948" s="273" t="s">
        <v>1604</v>
      </c>
      <c r="C1948" s="15">
        <v>15000</v>
      </c>
      <c r="E1948" s="217"/>
    </row>
    <row r="1949" spans="1:5" x14ac:dyDescent="0.2">
      <c r="B1949" s="273" t="s">
        <v>1605</v>
      </c>
      <c r="C1949" s="15">
        <v>20000</v>
      </c>
      <c r="E1949" s="217"/>
    </row>
    <row r="1950" spans="1:5" x14ac:dyDescent="0.2">
      <c r="B1950" s="273" t="s">
        <v>1606</v>
      </c>
      <c r="C1950" s="15">
        <v>20000</v>
      </c>
      <c r="E1950" s="217"/>
    </row>
    <row r="1951" spans="1:5" x14ac:dyDescent="0.2">
      <c r="A1951" s="53"/>
      <c r="B1951" s="273" t="s">
        <v>1607</v>
      </c>
      <c r="C1951" s="15">
        <v>10000</v>
      </c>
      <c r="E1951" s="496"/>
    </row>
    <row r="1952" spans="1:5" x14ac:dyDescent="0.2">
      <c r="A1952" s="53"/>
      <c r="B1952" s="273" t="s">
        <v>1237</v>
      </c>
      <c r="C1952" s="15">
        <v>15000</v>
      </c>
      <c r="E1952" s="217"/>
    </row>
    <row r="1953" spans="1:5" x14ac:dyDescent="0.2">
      <c r="A1953" s="53"/>
      <c r="B1953" s="273" t="s">
        <v>1608</v>
      </c>
      <c r="C1953" s="15">
        <v>35000</v>
      </c>
      <c r="E1953" s="217"/>
    </row>
    <row r="1954" spans="1:5" ht="25.5" x14ac:dyDescent="0.2">
      <c r="A1954" s="53"/>
      <c r="B1954" s="167" t="s">
        <v>1609</v>
      </c>
      <c r="C1954" s="15">
        <v>60000</v>
      </c>
      <c r="E1954" s="217"/>
    </row>
    <row r="1955" spans="1:5" x14ac:dyDescent="0.2">
      <c r="A1955" s="53"/>
      <c r="B1955" s="164" t="s">
        <v>1610</v>
      </c>
      <c r="C1955" s="163">
        <v>70000</v>
      </c>
      <c r="E1955" s="217"/>
    </row>
    <row r="1956" spans="1:5" ht="13.5" thickBot="1" x14ac:dyDescent="0.25">
      <c r="A1956" s="53"/>
      <c r="B1956" s="484" t="s">
        <v>1611</v>
      </c>
      <c r="C1956" s="480">
        <v>10000</v>
      </c>
      <c r="E1956" s="218"/>
    </row>
    <row r="1957" spans="1:5" ht="14.25" thickTop="1" thickBot="1" x14ac:dyDescent="0.25">
      <c r="A1957" s="53"/>
      <c r="B1957" s="1"/>
      <c r="C1957" s="56"/>
      <c r="D1957" s="57"/>
      <c r="E1957" s="495" t="s">
        <v>34</v>
      </c>
    </row>
    <row r="1958" spans="1:5" ht="14.25" thickTop="1" thickBot="1" x14ac:dyDescent="0.25">
      <c r="B1958" s="59" t="s">
        <v>36</v>
      </c>
      <c r="C1958" s="60" t="s">
        <v>37</v>
      </c>
      <c r="D1958" s="9"/>
      <c r="E1958" s="226" t="s">
        <v>214</v>
      </c>
    </row>
    <row r="1959" spans="1:5" ht="13.5" thickTop="1" x14ac:dyDescent="0.2">
      <c r="A1959" s="53"/>
      <c r="B1959" s="273" t="s">
        <v>1612</v>
      </c>
      <c r="C1959" s="15">
        <v>10000</v>
      </c>
      <c r="E1959" s="217"/>
    </row>
    <row r="1960" spans="1:5" x14ac:dyDescent="0.2">
      <c r="A1960" s="53"/>
      <c r="B1960" s="167" t="s">
        <v>1613</v>
      </c>
      <c r="C1960" s="15">
        <v>45000</v>
      </c>
      <c r="E1960" s="217"/>
    </row>
    <row r="1961" spans="1:5" x14ac:dyDescent="0.2">
      <c r="A1961" s="53"/>
      <c r="B1961" s="273" t="s">
        <v>1614</v>
      </c>
      <c r="C1961" s="15">
        <v>10000</v>
      </c>
      <c r="E1961" s="217"/>
    </row>
    <row r="1962" spans="1:5" x14ac:dyDescent="0.2">
      <c r="A1962" s="53"/>
      <c r="B1962" s="273" t="s">
        <v>1615</v>
      </c>
      <c r="C1962" s="15">
        <v>10000</v>
      </c>
      <c r="E1962" s="217"/>
    </row>
    <row r="1963" spans="1:5" x14ac:dyDescent="0.2">
      <c r="A1963" s="53"/>
      <c r="B1963" s="273" t="s">
        <v>1616</v>
      </c>
      <c r="C1963" s="15">
        <v>10000</v>
      </c>
      <c r="E1963" s="217"/>
    </row>
    <row r="1964" spans="1:5" x14ac:dyDescent="0.2">
      <c r="A1964" s="53"/>
      <c r="B1964" s="273" t="s">
        <v>1617</v>
      </c>
      <c r="C1964" s="15">
        <v>30000</v>
      </c>
      <c r="E1964" s="217"/>
    </row>
    <row r="1965" spans="1:5" x14ac:dyDescent="0.2">
      <c r="A1965" s="53"/>
      <c r="B1965" s="273" t="s">
        <v>1618</v>
      </c>
      <c r="C1965" s="15">
        <v>10000</v>
      </c>
      <c r="E1965" s="496"/>
    </row>
    <row r="1966" spans="1:5" x14ac:dyDescent="0.2">
      <c r="A1966" s="53"/>
      <c r="B1966" s="167" t="s">
        <v>1619</v>
      </c>
      <c r="C1966" s="15">
        <v>20000</v>
      </c>
      <c r="E1966" s="217"/>
    </row>
    <row r="1967" spans="1:5" x14ac:dyDescent="0.2">
      <c r="A1967" s="53"/>
      <c r="B1967" s="273" t="s">
        <v>1620</v>
      </c>
      <c r="C1967" s="15">
        <v>100000</v>
      </c>
      <c r="E1967" s="217"/>
    </row>
    <row r="1968" spans="1:5" x14ac:dyDescent="0.2">
      <c r="A1968" s="53"/>
      <c r="B1968" s="200" t="s">
        <v>1621</v>
      </c>
      <c r="C1968" s="15">
        <v>10000</v>
      </c>
      <c r="E1968" s="217"/>
    </row>
    <row r="1969" spans="1:5" x14ac:dyDescent="0.2">
      <c r="A1969" s="53"/>
      <c r="B1969" s="273" t="s">
        <v>1622</v>
      </c>
      <c r="C1969" s="15">
        <v>15000</v>
      </c>
      <c r="E1969" s="217"/>
    </row>
    <row r="1970" spans="1:5" ht="12.75" customHeight="1" x14ac:dyDescent="0.2">
      <c r="A1970" s="53"/>
      <c r="B1970" s="273" t="s">
        <v>1623</v>
      </c>
      <c r="C1970" s="15">
        <v>15000</v>
      </c>
      <c r="E1970" s="217"/>
    </row>
    <row r="1971" spans="1:5" x14ac:dyDescent="0.2">
      <c r="A1971" s="53"/>
      <c r="B1971" s="151" t="s">
        <v>1624</v>
      </c>
      <c r="C1971" s="145">
        <v>1500000</v>
      </c>
      <c r="E1971" s="217"/>
    </row>
    <row r="1972" spans="1:5" x14ac:dyDescent="0.2">
      <c r="A1972" s="53"/>
      <c r="B1972" s="151" t="s">
        <v>1625</v>
      </c>
      <c r="C1972" s="145">
        <v>1000000</v>
      </c>
      <c r="E1972" s="217"/>
    </row>
    <row r="1973" spans="1:5" x14ac:dyDescent="0.2">
      <c r="A1973" s="53"/>
      <c r="B1973" s="151" t="s">
        <v>1626</v>
      </c>
      <c r="C1973" s="22">
        <v>2100000</v>
      </c>
      <c r="E1973" s="217"/>
    </row>
    <row r="1974" spans="1:5" x14ac:dyDescent="0.2">
      <c r="A1974" s="53"/>
      <c r="B1974" s="151" t="s">
        <v>1627</v>
      </c>
      <c r="C1974" s="22">
        <v>1450000</v>
      </c>
      <c r="E1974" s="217"/>
    </row>
    <row r="1975" spans="1:5" x14ac:dyDescent="0.2">
      <c r="B1975" s="151" t="s">
        <v>1628</v>
      </c>
      <c r="C1975" s="22">
        <v>1800000</v>
      </c>
      <c r="E1975" s="496"/>
    </row>
    <row r="1976" spans="1:5" x14ac:dyDescent="0.2">
      <c r="B1976" s="151" t="s">
        <v>1629</v>
      </c>
      <c r="C1976" s="22">
        <v>1450000</v>
      </c>
      <c r="E1976" s="217"/>
    </row>
    <row r="1977" spans="1:5" x14ac:dyDescent="0.2">
      <c r="B1977" s="151" t="s">
        <v>1630</v>
      </c>
      <c r="C1977" s="145">
        <v>1550000</v>
      </c>
      <c r="E1977" s="217"/>
    </row>
    <row r="1978" spans="1:5" x14ac:dyDescent="0.2">
      <c r="B1978" s="273" t="s">
        <v>1631</v>
      </c>
      <c r="C1978" s="145">
        <v>1450000</v>
      </c>
      <c r="E1978" s="217"/>
    </row>
    <row r="1979" spans="1:5" x14ac:dyDescent="0.2">
      <c r="B1979" s="273" t="s">
        <v>1632</v>
      </c>
      <c r="C1979" s="145">
        <v>1450000</v>
      </c>
      <c r="E1979" s="217"/>
    </row>
    <row r="1980" spans="1:5" x14ac:dyDescent="0.2">
      <c r="B1980" s="151" t="s">
        <v>1633</v>
      </c>
      <c r="C1980" s="145">
        <v>1900000</v>
      </c>
      <c r="E1980" s="217"/>
    </row>
    <row r="1981" spans="1:5" x14ac:dyDescent="0.2">
      <c r="B1981" s="151" t="s">
        <v>1634</v>
      </c>
      <c r="C1981" s="145">
        <v>2300000</v>
      </c>
      <c r="E1981" s="217"/>
    </row>
    <row r="1982" spans="1:5" x14ac:dyDescent="0.2">
      <c r="B1982" s="151" t="s">
        <v>1635</v>
      </c>
      <c r="C1982" s="145">
        <v>1750000</v>
      </c>
      <c r="E1982" s="217"/>
    </row>
    <row r="1983" spans="1:5" x14ac:dyDescent="0.2">
      <c r="B1983" s="151" t="s">
        <v>1636</v>
      </c>
      <c r="C1983" s="146">
        <v>950000</v>
      </c>
      <c r="E1983" s="217"/>
    </row>
    <row r="1984" spans="1:5" x14ac:dyDescent="0.2">
      <c r="B1984" s="151" t="s">
        <v>1637</v>
      </c>
      <c r="C1984" s="145">
        <v>550000</v>
      </c>
      <c r="E1984" s="217"/>
    </row>
    <row r="1985" spans="2:5" x14ac:dyDescent="0.2">
      <c r="B1985" s="273" t="s">
        <v>1007</v>
      </c>
      <c r="C1985" s="145">
        <v>800000</v>
      </c>
      <c r="E1985" s="217"/>
    </row>
    <row r="1986" spans="2:5" x14ac:dyDescent="0.2">
      <c r="B1986" s="151" t="s">
        <v>1638</v>
      </c>
      <c r="C1986" s="145">
        <v>1450000</v>
      </c>
      <c r="E1986" s="217"/>
    </row>
    <row r="1987" spans="2:5" x14ac:dyDescent="0.2">
      <c r="B1987" s="273" t="s">
        <v>1639</v>
      </c>
      <c r="C1987" s="145">
        <v>30000</v>
      </c>
      <c r="E1987" s="217"/>
    </row>
    <row r="1988" spans="2:5" x14ac:dyDescent="0.2">
      <c r="B1988" s="273" t="s">
        <v>1640</v>
      </c>
      <c r="C1988" s="145">
        <v>30000</v>
      </c>
      <c r="E1988" s="217"/>
    </row>
    <row r="1989" spans="2:5" x14ac:dyDescent="0.2">
      <c r="B1989" s="273" t="s">
        <v>1641</v>
      </c>
      <c r="C1989" s="145">
        <v>20000</v>
      </c>
      <c r="E1989" s="301"/>
    </row>
    <row r="1990" spans="2:5" x14ac:dyDescent="0.2">
      <c r="B1990" s="273" t="s">
        <v>1642</v>
      </c>
      <c r="C1990" s="145">
        <v>30000</v>
      </c>
      <c r="E1990" s="301"/>
    </row>
    <row r="1991" spans="2:5" x14ac:dyDescent="0.2">
      <c r="B1991" s="167" t="s">
        <v>1321</v>
      </c>
      <c r="C1991" s="146">
        <v>70000</v>
      </c>
      <c r="E1991" s="301"/>
    </row>
    <row r="1992" spans="2:5" x14ac:dyDescent="0.2">
      <c r="B1992" s="167" t="s">
        <v>1643</v>
      </c>
      <c r="C1992" s="146">
        <v>80000</v>
      </c>
      <c r="E1992" s="301"/>
    </row>
    <row r="1993" spans="2:5" x14ac:dyDescent="0.2">
      <c r="B1993" s="167" t="s">
        <v>1644</v>
      </c>
      <c r="C1993" s="146">
        <v>15000</v>
      </c>
      <c r="E1993" s="301"/>
    </row>
    <row r="1994" spans="2:5" x14ac:dyDescent="0.2">
      <c r="B1994" s="167" t="s">
        <v>1339</v>
      </c>
      <c r="C1994" s="146">
        <v>20000</v>
      </c>
      <c r="E1994" s="301"/>
    </row>
    <row r="1995" spans="2:5" x14ac:dyDescent="0.2">
      <c r="B1995" s="151" t="s">
        <v>1352</v>
      </c>
      <c r="C1995" s="146">
        <v>10000</v>
      </c>
      <c r="E1995" s="301"/>
    </row>
    <row r="1996" spans="2:5" x14ac:dyDescent="0.2">
      <c r="B1996" s="273" t="s">
        <v>1645</v>
      </c>
      <c r="C1996" s="146">
        <v>150000</v>
      </c>
      <c r="E1996" s="301"/>
    </row>
    <row r="1997" spans="2:5" x14ac:dyDescent="0.2">
      <c r="B1997" s="273" t="s">
        <v>1355</v>
      </c>
      <c r="C1997" s="146">
        <v>40000</v>
      </c>
      <c r="E1997" s="301"/>
    </row>
    <row r="1998" spans="2:5" x14ac:dyDescent="0.2">
      <c r="B1998" s="273" t="s">
        <v>1646</v>
      </c>
      <c r="C1998" s="146">
        <v>20000</v>
      </c>
      <c r="E1998" s="301"/>
    </row>
    <row r="1999" spans="2:5" x14ac:dyDescent="0.2">
      <c r="B1999" s="273" t="s">
        <v>1647</v>
      </c>
      <c r="C1999" s="146">
        <v>30000</v>
      </c>
      <c r="E1999" s="301"/>
    </row>
    <row r="2000" spans="2:5" x14ac:dyDescent="0.2">
      <c r="B2000" s="273" t="s">
        <v>1365</v>
      </c>
      <c r="C2000" s="146">
        <v>30000</v>
      </c>
      <c r="E2000" s="301"/>
    </row>
    <row r="2001" spans="2:5" x14ac:dyDescent="0.2">
      <c r="B2001" s="273" t="s">
        <v>1371</v>
      </c>
      <c r="C2001" s="146">
        <v>40000</v>
      </c>
      <c r="E2001" s="301"/>
    </row>
    <row r="2002" spans="2:5" x14ac:dyDescent="0.2">
      <c r="B2002" s="273" t="s">
        <v>1648</v>
      </c>
      <c r="C2002" s="146">
        <v>10000</v>
      </c>
      <c r="E2002" s="301"/>
    </row>
    <row r="2003" spans="2:5" x14ac:dyDescent="0.2">
      <c r="B2003" s="273" t="s">
        <v>1376</v>
      </c>
      <c r="C2003" s="146">
        <v>25000</v>
      </c>
      <c r="E2003" s="301"/>
    </row>
    <row r="2004" spans="2:5" x14ac:dyDescent="0.2">
      <c r="B2004" s="273" t="s">
        <v>1649</v>
      </c>
      <c r="C2004" s="146">
        <v>20000</v>
      </c>
      <c r="E2004" s="217"/>
    </row>
    <row r="2005" spans="2:5" x14ac:dyDescent="0.2">
      <c r="B2005" s="273" t="s">
        <v>1650</v>
      </c>
      <c r="C2005" s="146">
        <v>25000</v>
      </c>
      <c r="E2005" s="496"/>
    </row>
    <row r="2006" spans="2:5" x14ac:dyDescent="0.2">
      <c r="B2006" s="273" t="s">
        <v>1386</v>
      </c>
      <c r="C2006" s="146">
        <v>20000</v>
      </c>
      <c r="E2006" s="506"/>
    </row>
    <row r="2007" spans="2:5" x14ac:dyDescent="0.2">
      <c r="B2007" s="273" t="s">
        <v>1651</v>
      </c>
      <c r="C2007" s="146">
        <v>10000</v>
      </c>
      <c r="E2007" s="301"/>
    </row>
    <row r="2008" spans="2:5" x14ac:dyDescent="0.2">
      <c r="B2008" s="273" t="s">
        <v>1652</v>
      </c>
      <c r="C2008" s="146">
        <v>80000</v>
      </c>
      <c r="E2008" s="301"/>
    </row>
    <row r="2009" spans="2:5" x14ac:dyDescent="0.2">
      <c r="B2009" s="273" t="s">
        <v>1653</v>
      </c>
      <c r="C2009" s="146">
        <v>40000</v>
      </c>
      <c r="E2009" s="301"/>
    </row>
    <row r="2010" spans="2:5" x14ac:dyDescent="0.2">
      <c r="B2010" s="273" t="s">
        <v>1654</v>
      </c>
      <c r="C2010" s="146">
        <v>50000</v>
      </c>
      <c r="E2010" s="301"/>
    </row>
    <row r="2011" spans="2:5" x14ac:dyDescent="0.2">
      <c r="B2011" s="273" t="s">
        <v>1397</v>
      </c>
      <c r="C2011" s="146">
        <v>30000</v>
      </c>
      <c r="E2011" s="301"/>
    </row>
    <row r="2012" spans="2:5" x14ac:dyDescent="0.2">
      <c r="B2012" s="273" t="s">
        <v>1396</v>
      </c>
      <c r="C2012" s="146">
        <v>20000</v>
      </c>
      <c r="E2012" s="301"/>
    </row>
    <row r="2013" spans="2:5" x14ac:dyDescent="0.2">
      <c r="B2013" s="273" t="s">
        <v>1247</v>
      </c>
      <c r="C2013" s="146">
        <v>150000</v>
      </c>
      <c r="E2013" s="301"/>
    </row>
    <row r="2014" spans="2:5" x14ac:dyDescent="0.2">
      <c r="B2014" s="273" t="s">
        <v>1655</v>
      </c>
      <c r="C2014" s="146">
        <v>20000</v>
      </c>
      <c r="E2014" s="301"/>
    </row>
    <row r="2015" spans="2:5" x14ac:dyDescent="0.2">
      <c r="B2015" s="273" t="s">
        <v>1437</v>
      </c>
      <c r="C2015" s="146">
        <v>10000</v>
      </c>
      <c r="E2015" s="301"/>
    </row>
    <row r="2016" spans="2:5" x14ac:dyDescent="0.2">
      <c r="B2016" s="273" t="s">
        <v>1438</v>
      </c>
      <c r="C2016" s="146">
        <v>10000</v>
      </c>
      <c r="E2016" s="301"/>
    </row>
    <row r="2017" spans="1:5" ht="25.5" x14ac:dyDescent="0.2">
      <c r="B2017" s="273" t="s">
        <v>1656</v>
      </c>
      <c r="C2017" s="146">
        <v>30000</v>
      </c>
      <c r="E2017" s="301"/>
    </row>
    <row r="2018" spans="1:5" x14ac:dyDescent="0.2">
      <c r="B2018" s="273" t="s">
        <v>1657</v>
      </c>
      <c r="C2018" s="146">
        <v>20000</v>
      </c>
      <c r="E2018" s="301"/>
    </row>
    <row r="2019" spans="1:5" x14ac:dyDescent="0.2">
      <c r="B2019" s="273" t="s">
        <v>1461</v>
      </c>
      <c r="C2019" s="146">
        <v>10000</v>
      </c>
      <c r="E2019" s="301"/>
    </row>
    <row r="2020" spans="1:5" x14ac:dyDescent="0.2">
      <c r="B2020" s="167" t="s">
        <v>1466</v>
      </c>
      <c r="C2020" s="146">
        <v>15000</v>
      </c>
      <c r="E2020" s="301"/>
    </row>
    <row r="2021" spans="1:5" x14ac:dyDescent="0.2">
      <c r="B2021" s="167" t="s">
        <v>1658</v>
      </c>
      <c r="C2021" s="146">
        <v>100000</v>
      </c>
      <c r="E2021" s="301"/>
    </row>
    <row r="2022" spans="1:5" x14ac:dyDescent="0.2">
      <c r="B2022" s="167" t="s">
        <v>1659</v>
      </c>
      <c r="C2022" s="146">
        <v>15000</v>
      </c>
      <c r="E2022" s="301"/>
    </row>
    <row r="2023" spans="1:5" x14ac:dyDescent="0.2">
      <c r="B2023" s="167" t="s">
        <v>1162</v>
      </c>
      <c r="C2023" s="146">
        <v>20000</v>
      </c>
      <c r="E2023" s="301"/>
    </row>
    <row r="2024" spans="1:5" x14ac:dyDescent="0.2">
      <c r="B2024" s="167" t="s">
        <v>1660</v>
      </c>
      <c r="C2024" s="146">
        <v>10000</v>
      </c>
      <c r="E2024" s="301"/>
    </row>
    <row r="2025" spans="1:5" x14ac:dyDescent="0.2">
      <c r="B2025" s="167" t="s">
        <v>1482</v>
      </c>
      <c r="C2025" s="146">
        <v>50000</v>
      </c>
      <c r="E2025" s="301"/>
    </row>
    <row r="2026" spans="1:5" x14ac:dyDescent="0.2">
      <c r="B2026" s="167" t="s">
        <v>1486</v>
      </c>
      <c r="C2026" s="146">
        <v>20000</v>
      </c>
      <c r="E2026" s="301"/>
    </row>
    <row r="2027" spans="1:5" x14ac:dyDescent="0.2">
      <c r="B2027" s="167" t="s">
        <v>1517</v>
      </c>
      <c r="C2027" s="146">
        <v>15000</v>
      </c>
      <c r="E2027" s="301"/>
    </row>
    <row r="2028" spans="1:5" x14ac:dyDescent="0.2">
      <c r="B2028" s="167" t="s">
        <v>1661</v>
      </c>
      <c r="C2028" s="146">
        <v>20000</v>
      </c>
      <c r="E2028" s="301"/>
    </row>
    <row r="2029" spans="1:5" x14ac:dyDescent="0.2">
      <c r="B2029" s="167" t="s">
        <v>1525</v>
      </c>
      <c r="C2029" s="152">
        <v>20000</v>
      </c>
      <c r="E2029" s="301"/>
    </row>
    <row r="2030" spans="1:5" ht="13.5" thickBot="1" x14ac:dyDescent="0.25">
      <c r="B2030" s="485" t="s">
        <v>1528</v>
      </c>
      <c r="C2030" s="460">
        <v>50000</v>
      </c>
      <c r="E2030" s="218"/>
    </row>
    <row r="2031" spans="1:5" ht="14.25" thickTop="1" thickBot="1" x14ac:dyDescent="0.25">
      <c r="A2031" s="53"/>
      <c r="B2031" s="1"/>
      <c r="C2031" s="56"/>
      <c r="D2031" s="57"/>
      <c r="E2031" s="495" t="s">
        <v>34</v>
      </c>
    </row>
    <row r="2032" spans="1:5" ht="14.25" thickTop="1" thickBot="1" x14ac:dyDescent="0.25">
      <c r="B2032" s="59" t="s">
        <v>36</v>
      </c>
      <c r="C2032" s="60" t="s">
        <v>37</v>
      </c>
      <c r="D2032" s="9"/>
      <c r="E2032" s="226" t="s">
        <v>214</v>
      </c>
    </row>
    <row r="2033" spans="1:8" ht="13.5" thickTop="1" x14ac:dyDescent="0.2">
      <c r="B2033" s="167" t="s">
        <v>1662</v>
      </c>
      <c r="C2033" s="146">
        <v>20000</v>
      </c>
      <c r="E2033" s="301"/>
    </row>
    <row r="2034" spans="1:8" ht="25.5" x14ac:dyDescent="0.2">
      <c r="B2034" s="167" t="s">
        <v>1545</v>
      </c>
      <c r="C2034" s="146">
        <v>10000</v>
      </c>
      <c r="E2034" s="301"/>
    </row>
    <row r="2035" spans="1:8" x14ac:dyDescent="0.2">
      <c r="B2035" s="167" t="s">
        <v>1553</v>
      </c>
      <c r="C2035" s="146">
        <v>10000</v>
      </c>
      <c r="E2035" s="301"/>
    </row>
    <row r="2036" spans="1:8" x14ac:dyDescent="0.2">
      <c r="B2036" s="167" t="s">
        <v>1567</v>
      </c>
      <c r="C2036" s="146">
        <v>80000</v>
      </c>
      <c r="E2036" s="301"/>
    </row>
    <row r="2037" spans="1:8" x14ac:dyDescent="0.2">
      <c r="B2037" s="167" t="s">
        <v>1575</v>
      </c>
      <c r="C2037" s="146">
        <v>15000</v>
      </c>
      <c r="E2037" s="301"/>
    </row>
    <row r="2038" spans="1:8" ht="16.5" customHeight="1" x14ac:dyDescent="0.2">
      <c r="B2038" s="167" t="s">
        <v>1576</v>
      </c>
      <c r="C2038" s="146">
        <v>20000</v>
      </c>
      <c r="E2038" s="301"/>
    </row>
    <row r="2039" spans="1:8" x14ac:dyDescent="0.2">
      <c r="B2039" s="167" t="s">
        <v>1581</v>
      </c>
      <c r="C2039" s="146">
        <v>15000</v>
      </c>
      <c r="E2039" s="301"/>
    </row>
    <row r="2040" spans="1:8" x14ac:dyDescent="0.2">
      <c r="B2040" s="167" t="s">
        <v>1065</v>
      </c>
      <c r="C2040" s="146">
        <v>30000</v>
      </c>
      <c r="E2040" s="301"/>
    </row>
    <row r="2041" spans="1:8" x14ac:dyDescent="0.2">
      <c r="B2041" s="167" t="s">
        <v>1663</v>
      </c>
      <c r="C2041" s="146">
        <v>15000</v>
      </c>
      <c r="E2041" s="301"/>
    </row>
    <row r="2042" spans="1:8" x14ac:dyDescent="0.2">
      <c r="B2042" s="167" t="s">
        <v>1664</v>
      </c>
      <c r="C2042" s="146">
        <v>20000</v>
      </c>
      <c r="E2042" s="301"/>
    </row>
    <row r="2043" spans="1:8" x14ac:dyDescent="0.2">
      <c r="B2043" s="167" t="s">
        <v>1665</v>
      </c>
      <c r="C2043" s="146">
        <v>10000</v>
      </c>
      <c r="E2043" s="301"/>
    </row>
    <row r="2044" spans="1:8" x14ac:dyDescent="0.2">
      <c r="B2044" s="167" t="s">
        <v>1666</v>
      </c>
      <c r="C2044" s="146">
        <v>50000</v>
      </c>
      <c r="E2044" s="217"/>
    </row>
    <row r="2045" spans="1:8" ht="13.5" customHeight="1" x14ac:dyDescent="0.2">
      <c r="B2045" s="167" t="s">
        <v>1667</v>
      </c>
      <c r="C2045" s="146">
        <v>75000</v>
      </c>
      <c r="E2045" s="496"/>
    </row>
    <row r="2046" spans="1:8" ht="26.25" thickBot="1" x14ac:dyDescent="0.25">
      <c r="B2046" s="272" t="s">
        <v>1668</v>
      </c>
      <c r="C2046" s="348">
        <v>1000000</v>
      </c>
      <c r="E2046" s="506"/>
      <c r="F2046" s="83" t="s">
        <v>1030</v>
      </c>
      <c r="H2046" s="138">
        <v>37367000</v>
      </c>
    </row>
    <row r="2047" spans="1:8" ht="19.5" customHeight="1" thickTop="1" thickBot="1" x14ac:dyDescent="0.25">
      <c r="B2047" s="119" t="s">
        <v>39</v>
      </c>
      <c r="C2047" s="76">
        <f>SUM(C1638:C1673,C1676:C1742,C1745:C1816,C1819:C1887,C1890:C1956,C1959:C2030,C2033:C2046)</f>
        <v>37367000</v>
      </c>
      <c r="D2047" s="113"/>
      <c r="E2047" s="222">
        <f>SUM(E1638:E1932)</f>
        <v>0</v>
      </c>
      <c r="F2047" s="117"/>
      <c r="G2047" s="71"/>
      <c r="H2047" s="135"/>
    </row>
    <row r="2048" spans="1:8" ht="13.5" thickTop="1" x14ac:dyDescent="0.2">
      <c r="A2048" s="53"/>
      <c r="B2048" s="1"/>
      <c r="C2048" s="78"/>
      <c r="D2048" s="1"/>
      <c r="E2048" s="470"/>
      <c r="G2048" s="6"/>
      <c r="H2048" s="135"/>
    </row>
    <row r="2049" spans="1:8" x14ac:dyDescent="0.2">
      <c r="A2049" s="53"/>
      <c r="B2049" s="1"/>
      <c r="C2049" s="78"/>
      <c r="D2049" s="1"/>
      <c r="E2049" s="470"/>
      <c r="G2049" s="6"/>
      <c r="H2049" s="135"/>
    </row>
    <row r="2050" spans="1:8" x14ac:dyDescent="0.2">
      <c r="A2050" s="53"/>
      <c r="B2050" s="1"/>
      <c r="C2050" s="78"/>
      <c r="D2050" s="1"/>
      <c r="E2050" s="470"/>
      <c r="G2050" s="6"/>
      <c r="H2050" s="135"/>
    </row>
    <row r="2051" spans="1:8" ht="15.75" x14ac:dyDescent="0.25">
      <c r="A2051" s="53"/>
      <c r="B2051" s="20" t="s">
        <v>195</v>
      </c>
      <c r="C2051" s="78"/>
      <c r="D2051" s="1"/>
      <c r="E2051" s="470"/>
    </row>
    <row r="2052" spans="1:8" ht="13.5" thickBot="1" x14ac:dyDescent="0.25">
      <c r="A2052" s="53"/>
      <c r="B2052" s="1"/>
      <c r="C2052" s="56"/>
      <c r="D2052" s="57"/>
      <c r="E2052" s="495" t="s">
        <v>34</v>
      </c>
    </row>
    <row r="2053" spans="1:8" ht="14.25" thickTop="1" thickBot="1" x14ac:dyDescent="0.25">
      <c r="B2053" s="59" t="s">
        <v>36</v>
      </c>
      <c r="C2053" s="60" t="s">
        <v>37</v>
      </c>
      <c r="D2053" s="9"/>
      <c r="E2053" s="226" t="s">
        <v>214</v>
      </c>
    </row>
    <row r="2054" spans="1:8" ht="13.5" thickTop="1" x14ac:dyDescent="0.2">
      <c r="B2054" s="364" t="s">
        <v>1669</v>
      </c>
      <c r="C2054" s="351">
        <v>11000</v>
      </c>
      <c r="D2054" s="9"/>
      <c r="E2054" s="233"/>
    </row>
    <row r="2055" spans="1:8" x14ac:dyDescent="0.2">
      <c r="B2055" s="10" t="s">
        <v>1670</v>
      </c>
      <c r="C2055" s="352">
        <v>9000</v>
      </c>
      <c r="D2055" s="9"/>
      <c r="E2055" s="232"/>
    </row>
    <row r="2056" spans="1:8" x14ac:dyDescent="0.2">
      <c r="B2056" s="12" t="s">
        <v>1671</v>
      </c>
      <c r="C2056" s="353">
        <v>8000</v>
      </c>
      <c r="D2056" s="9"/>
      <c r="E2056" s="232"/>
    </row>
    <row r="2057" spans="1:8" x14ac:dyDescent="0.2">
      <c r="B2057" s="10" t="s">
        <v>1672</v>
      </c>
      <c r="C2057" s="352">
        <v>9000</v>
      </c>
      <c r="D2057" s="9"/>
      <c r="E2057" s="232"/>
    </row>
    <row r="2058" spans="1:8" x14ac:dyDescent="0.2">
      <c r="B2058" s="12" t="s">
        <v>1673</v>
      </c>
      <c r="C2058" s="353">
        <v>10000</v>
      </c>
      <c r="D2058" s="9"/>
      <c r="E2058" s="232"/>
    </row>
    <row r="2059" spans="1:8" x14ac:dyDescent="0.2">
      <c r="B2059" s="10" t="s">
        <v>1674</v>
      </c>
      <c r="C2059" s="352">
        <v>10000</v>
      </c>
      <c r="D2059" s="9"/>
      <c r="E2059" s="232"/>
    </row>
    <row r="2060" spans="1:8" x14ac:dyDescent="0.2">
      <c r="B2060" s="10" t="s">
        <v>1675</v>
      </c>
      <c r="C2060" s="352">
        <v>8000</v>
      </c>
      <c r="D2060" s="9"/>
      <c r="E2060" s="232"/>
    </row>
    <row r="2061" spans="1:8" x14ac:dyDescent="0.2">
      <c r="B2061" s="12" t="s">
        <v>1676</v>
      </c>
      <c r="C2061" s="353">
        <v>11000</v>
      </c>
      <c r="D2061" s="9"/>
      <c r="E2061" s="232"/>
    </row>
    <row r="2062" spans="1:8" x14ac:dyDescent="0.2">
      <c r="B2062" s="10" t="s">
        <v>1677</v>
      </c>
      <c r="C2062" s="352">
        <v>10000</v>
      </c>
      <c r="D2062" s="9"/>
      <c r="E2062" s="232"/>
    </row>
    <row r="2063" spans="1:8" x14ac:dyDescent="0.2">
      <c r="B2063" s="10" t="s">
        <v>1678</v>
      </c>
      <c r="C2063" s="352">
        <v>10000</v>
      </c>
      <c r="D2063" s="9"/>
      <c r="E2063" s="232"/>
    </row>
    <row r="2064" spans="1:8" x14ac:dyDescent="0.2">
      <c r="B2064" s="12" t="s">
        <v>1679</v>
      </c>
      <c r="C2064" s="146">
        <v>10000</v>
      </c>
      <c r="D2064" s="9"/>
      <c r="E2064" s="232"/>
    </row>
    <row r="2065" spans="1:5" x14ac:dyDescent="0.2">
      <c r="A2065" s="28">
        <v>10</v>
      </c>
      <c r="B2065" s="11" t="s">
        <v>1680</v>
      </c>
      <c r="C2065" s="146">
        <v>10000</v>
      </c>
      <c r="E2065" s="217"/>
    </row>
    <row r="2066" spans="1:5" x14ac:dyDescent="0.2">
      <c r="A2066" s="28">
        <v>10</v>
      </c>
      <c r="B2066" s="11" t="s">
        <v>1681</v>
      </c>
      <c r="C2066" s="146">
        <v>12000</v>
      </c>
      <c r="E2066" s="216"/>
    </row>
    <row r="2067" spans="1:5" x14ac:dyDescent="0.2">
      <c r="A2067" s="28">
        <v>10</v>
      </c>
      <c r="B2067" s="11" t="s">
        <v>1682</v>
      </c>
      <c r="C2067" s="146">
        <v>8000</v>
      </c>
      <c r="E2067" s="217"/>
    </row>
    <row r="2068" spans="1:5" x14ac:dyDescent="0.2">
      <c r="A2068" s="28">
        <v>10</v>
      </c>
      <c r="B2068" s="11" t="s">
        <v>1683</v>
      </c>
      <c r="C2068" s="146">
        <v>11000</v>
      </c>
      <c r="E2068" s="217"/>
    </row>
    <row r="2069" spans="1:5" x14ac:dyDescent="0.2">
      <c r="A2069" s="28">
        <v>10</v>
      </c>
      <c r="B2069" s="12" t="s">
        <v>1684</v>
      </c>
      <c r="C2069" s="146">
        <v>7000</v>
      </c>
      <c r="E2069" s="217"/>
    </row>
    <row r="2070" spans="1:5" x14ac:dyDescent="0.2">
      <c r="A2070" s="28">
        <v>10</v>
      </c>
      <c r="B2070" s="11" t="s">
        <v>1685</v>
      </c>
      <c r="C2070" s="146">
        <v>11000</v>
      </c>
      <c r="E2070" s="217"/>
    </row>
    <row r="2071" spans="1:5" x14ac:dyDescent="0.2">
      <c r="A2071" s="28">
        <v>10</v>
      </c>
      <c r="B2071" s="11" t="s">
        <v>1686</v>
      </c>
      <c r="C2071" s="146">
        <v>10000</v>
      </c>
      <c r="E2071" s="217"/>
    </row>
    <row r="2072" spans="1:5" x14ac:dyDescent="0.2">
      <c r="A2072" s="28">
        <v>10</v>
      </c>
      <c r="B2072" s="11" t="s">
        <v>1687</v>
      </c>
      <c r="C2072" s="146">
        <v>11000</v>
      </c>
      <c r="E2072" s="217"/>
    </row>
    <row r="2073" spans="1:5" x14ac:dyDescent="0.2">
      <c r="A2073" s="28">
        <v>10</v>
      </c>
      <c r="B2073" s="11" t="s">
        <v>1688</v>
      </c>
      <c r="C2073" s="146">
        <v>10000</v>
      </c>
      <c r="E2073" s="217"/>
    </row>
    <row r="2074" spans="1:5" x14ac:dyDescent="0.2">
      <c r="A2074" s="28">
        <v>10</v>
      </c>
      <c r="B2074" s="11" t="s">
        <v>1689</v>
      </c>
      <c r="C2074" s="146">
        <v>10000</v>
      </c>
      <c r="E2074" s="217"/>
    </row>
    <row r="2075" spans="1:5" x14ac:dyDescent="0.2">
      <c r="A2075" s="28">
        <v>10</v>
      </c>
      <c r="B2075" s="11" t="s">
        <v>1690</v>
      </c>
      <c r="C2075" s="146">
        <v>10000</v>
      </c>
      <c r="E2075" s="217"/>
    </row>
    <row r="2076" spans="1:5" x14ac:dyDescent="0.2">
      <c r="A2076" s="28">
        <v>10</v>
      </c>
      <c r="B2076" s="13" t="s">
        <v>1691</v>
      </c>
      <c r="C2076" s="146">
        <v>10000</v>
      </c>
      <c r="E2076" s="217"/>
    </row>
    <row r="2077" spans="1:5" x14ac:dyDescent="0.2">
      <c r="A2077" s="28">
        <v>10</v>
      </c>
      <c r="B2077" s="12" t="s">
        <v>1692</v>
      </c>
      <c r="C2077" s="146">
        <v>6000</v>
      </c>
      <c r="E2077" s="217"/>
    </row>
    <row r="2078" spans="1:5" x14ac:dyDescent="0.2">
      <c r="A2078" s="28">
        <v>10</v>
      </c>
      <c r="B2078" s="12" t="s">
        <v>1693</v>
      </c>
      <c r="C2078" s="146">
        <v>10000</v>
      </c>
      <c r="E2078" s="217"/>
    </row>
    <row r="2079" spans="1:5" x14ac:dyDescent="0.2">
      <c r="A2079" s="28">
        <v>10</v>
      </c>
      <c r="B2079" s="12" t="s">
        <v>1694</v>
      </c>
      <c r="C2079" s="146">
        <v>8000</v>
      </c>
      <c r="E2079" s="217"/>
    </row>
    <row r="2080" spans="1:5" x14ac:dyDescent="0.2">
      <c r="A2080" s="28">
        <v>10</v>
      </c>
      <c r="B2080" s="12" t="s">
        <v>1695</v>
      </c>
      <c r="C2080" s="146">
        <v>12000</v>
      </c>
      <c r="E2080" s="217"/>
    </row>
    <row r="2081" spans="1:5" x14ac:dyDescent="0.2">
      <c r="A2081" s="28">
        <v>10</v>
      </c>
      <c r="B2081" s="12" t="s">
        <v>1696</v>
      </c>
      <c r="C2081" s="146">
        <v>10000</v>
      </c>
      <c r="E2081" s="217"/>
    </row>
    <row r="2082" spans="1:5" x14ac:dyDescent="0.2">
      <c r="A2082" s="28">
        <v>10</v>
      </c>
      <c r="B2082" s="12" t="s">
        <v>1697</v>
      </c>
      <c r="C2082" s="146">
        <v>7000</v>
      </c>
      <c r="E2082" s="217"/>
    </row>
    <row r="2083" spans="1:5" x14ac:dyDescent="0.2">
      <c r="A2083" s="28">
        <v>10</v>
      </c>
      <c r="B2083" s="12" t="s">
        <v>1698</v>
      </c>
      <c r="C2083" s="146">
        <v>7000</v>
      </c>
      <c r="E2083" s="496"/>
    </row>
    <row r="2084" spans="1:5" x14ac:dyDescent="0.2">
      <c r="A2084" s="28">
        <v>10</v>
      </c>
      <c r="B2084" s="12" t="s">
        <v>1699</v>
      </c>
      <c r="C2084" s="146">
        <v>12000</v>
      </c>
      <c r="E2084" s="217"/>
    </row>
    <row r="2085" spans="1:5" x14ac:dyDescent="0.2">
      <c r="A2085" s="28">
        <v>10</v>
      </c>
      <c r="B2085" s="12" t="s">
        <v>1700</v>
      </c>
      <c r="C2085" s="146">
        <v>4000</v>
      </c>
      <c r="E2085" s="217"/>
    </row>
    <row r="2086" spans="1:5" x14ac:dyDescent="0.2">
      <c r="A2086" s="28">
        <v>10</v>
      </c>
      <c r="B2086" s="12" t="s">
        <v>1701</v>
      </c>
      <c r="C2086" s="146">
        <v>9000</v>
      </c>
      <c r="E2086" s="217"/>
    </row>
    <row r="2087" spans="1:5" x14ac:dyDescent="0.2">
      <c r="A2087" s="28">
        <v>10</v>
      </c>
      <c r="B2087" s="12" t="s">
        <v>1702</v>
      </c>
      <c r="C2087" s="146">
        <v>9000</v>
      </c>
      <c r="E2087" s="217"/>
    </row>
    <row r="2088" spans="1:5" x14ac:dyDescent="0.2">
      <c r="A2088" s="28">
        <v>10</v>
      </c>
      <c r="B2088" s="12" t="s">
        <v>1703</v>
      </c>
      <c r="C2088" s="146">
        <v>10000</v>
      </c>
      <c r="E2088" s="217"/>
    </row>
    <row r="2089" spans="1:5" x14ac:dyDescent="0.2">
      <c r="A2089" s="53"/>
      <c r="B2089" s="12" t="s">
        <v>1704</v>
      </c>
      <c r="C2089" s="152">
        <v>11000</v>
      </c>
      <c r="D2089" s="57"/>
      <c r="E2089" s="227"/>
    </row>
    <row r="2090" spans="1:5" x14ac:dyDescent="0.2">
      <c r="B2090" s="12" t="s">
        <v>1705</v>
      </c>
      <c r="C2090" s="146">
        <v>9000</v>
      </c>
      <c r="D2090" s="9"/>
      <c r="E2090" s="232"/>
    </row>
    <row r="2091" spans="1:5" x14ac:dyDescent="0.2">
      <c r="A2091" s="28">
        <v>10</v>
      </c>
      <c r="B2091" s="12" t="s">
        <v>1706</v>
      </c>
      <c r="C2091" s="146">
        <v>12000</v>
      </c>
      <c r="E2091" s="496"/>
    </row>
    <row r="2092" spans="1:5" x14ac:dyDescent="0.2">
      <c r="A2092" s="28">
        <v>10</v>
      </c>
      <c r="B2092" s="12" t="s">
        <v>1707</v>
      </c>
      <c r="C2092" s="146">
        <v>9000</v>
      </c>
      <c r="E2092" s="217"/>
    </row>
    <row r="2093" spans="1:5" x14ac:dyDescent="0.2">
      <c r="A2093" s="28">
        <v>10</v>
      </c>
      <c r="B2093" s="12" t="s">
        <v>1708</v>
      </c>
      <c r="C2093" s="146">
        <v>12000</v>
      </c>
      <c r="E2093" s="217"/>
    </row>
    <row r="2094" spans="1:5" x14ac:dyDescent="0.2">
      <c r="A2094" s="28">
        <v>10</v>
      </c>
      <c r="B2094" s="12" t="s">
        <v>1709</v>
      </c>
      <c r="C2094" s="146">
        <v>11000</v>
      </c>
      <c r="E2094" s="217"/>
    </row>
    <row r="2095" spans="1:5" x14ac:dyDescent="0.2">
      <c r="A2095" s="28">
        <v>10</v>
      </c>
      <c r="B2095" s="12" t="s">
        <v>1710</v>
      </c>
      <c r="C2095" s="146">
        <v>2000</v>
      </c>
      <c r="E2095" s="217"/>
    </row>
    <row r="2096" spans="1:5" x14ac:dyDescent="0.2">
      <c r="A2096" s="28">
        <v>10</v>
      </c>
      <c r="B2096" s="12" t="s">
        <v>1711</v>
      </c>
      <c r="C2096" s="146">
        <v>11000</v>
      </c>
      <c r="E2096" s="217"/>
    </row>
    <row r="2097" spans="1:5" x14ac:dyDescent="0.2">
      <c r="A2097" s="28">
        <v>10</v>
      </c>
      <c r="B2097" s="12" t="s">
        <v>1712</v>
      </c>
      <c r="C2097" s="146">
        <v>9000</v>
      </c>
      <c r="E2097" s="217"/>
    </row>
    <row r="2098" spans="1:5" x14ac:dyDescent="0.2">
      <c r="A2098" s="28">
        <v>10</v>
      </c>
      <c r="B2098" s="12" t="s">
        <v>1713</v>
      </c>
      <c r="C2098" s="146">
        <v>9000</v>
      </c>
      <c r="E2098" s="217"/>
    </row>
    <row r="2099" spans="1:5" x14ac:dyDescent="0.2">
      <c r="A2099" s="28">
        <v>10</v>
      </c>
      <c r="B2099" s="12" t="s">
        <v>1714</v>
      </c>
      <c r="C2099" s="146">
        <v>9000</v>
      </c>
      <c r="E2099" s="217"/>
    </row>
    <row r="2100" spans="1:5" x14ac:dyDescent="0.2">
      <c r="A2100" s="28">
        <v>10</v>
      </c>
      <c r="B2100" s="12" t="s">
        <v>1715</v>
      </c>
      <c r="C2100" s="146">
        <v>11000</v>
      </c>
      <c r="E2100" s="217"/>
    </row>
    <row r="2101" spans="1:5" ht="13.5" thickBot="1" x14ac:dyDescent="0.25">
      <c r="A2101" s="28">
        <v>10</v>
      </c>
      <c r="B2101" s="24" t="s">
        <v>1716</v>
      </c>
      <c r="C2101" s="460">
        <v>10000</v>
      </c>
      <c r="E2101" s="218"/>
    </row>
    <row r="2102" spans="1:5" ht="14.25" thickTop="1" thickBot="1" x14ac:dyDescent="0.25">
      <c r="A2102" s="53"/>
      <c r="B2102" s="1"/>
      <c r="C2102" s="56"/>
      <c r="D2102" s="57"/>
      <c r="E2102" s="495" t="s">
        <v>34</v>
      </c>
    </row>
    <row r="2103" spans="1:5" ht="14.25" thickTop="1" thickBot="1" x14ac:dyDescent="0.25">
      <c r="B2103" s="59" t="s">
        <v>36</v>
      </c>
      <c r="C2103" s="60" t="s">
        <v>37</v>
      </c>
      <c r="D2103" s="9"/>
      <c r="E2103" s="226" t="s">
        <v>214</v>
      </c>
    </row>
    <row r="2104" spans="1:5" ht="13.5" thickTop="1" x14ac:dyDescent="0.2">
      <c r="B2104" s="12" t="s">
        <v>1717</v>
      </c>
      <c r="C2104" s="146">
        <v>10000</v>
      </c>
      <c r="E2104" s="216"/>
    </row>
    <row r="2105" spans="1:5" x14ac:dyDescent="0.2">
      <c r="B2105" s="12" t="s">
        <v>1718</v>
      </c>
      <c r="C2105" s="146">
        <v>9000</v>
      </c>
      <c r="E2105" s="216"/>
    </row>
    <row r="2106" spans="1:5" x14ac:dyDescent="0.2">
      <c r="B2106" s="12" t="s">
        <v>1719</v>
      </c>
      <c r="C2106" s="146">
        <v>10000</v>
      </c>
      <c r="E2106" s="216"/>
    </row>
    <row r="2107" spans="1:5" x14ac:dyDescent="0.2">
      <c r="B2107" s="12" t="s">
        <v>1720</v>
      </c>
      <c r="C2107" s="146">
        <v>9000</v>
      </c>
      <c r="E2107" s="216"/>
    </row>
    <row r="2108" spans="1:5" x14ac:dyDescent="0.2">
      <c r="B2108" s="12" t="s">
        <v>1721</v>
      </c>
      <c r="C2108" s="146">
        <v>11000</v>
      </c>
      <c r="E2108" s="216"/>
    </row>
    <row r="2109" spans="1:5" x14ac:dyDescent="0.2">
      <c r="B2109" s="12" t="s">
        <v>1722</v>
      </c>
      <c r="C2109" s="146">
        <v>10000</v>
      </c>
      <c r="E2109" s="216"/>
    </row>
    <row r="2110" spans="1:5" x14ac:dyDescent="0.2">
      <c r="B2110" s="12" t="s">
        <v>1723</v>
      </c>
      <c r="C2110" s="146">
        <v>80000</v>
      </c>
      <c r="E2110" s="216"/>
    </row>
    <row r="2111" spans="1:5" x14ac:dyDescent="0.2">
      <c r="B2111" s="12" t="s">
        <v>1724</v>
      </c>
      <c r="C2111" s="146">
        <v>12000</v>
      </c>
      <c r="E2111" s="216"/>
    </row>
    <row r="2112" spans="1:5" x14ac:dyDescent="0.2">
      <c r="B2112" s="12" t="s">
        <v>1725</v>
      </c>
      <c r="C2112" s="146">
        <v>2000</v>
      </c>
      <c r="E2112" s="216"/>
    </row>
    <row r="2113" spans="1:5" x14ac:dyDescent="0.2">
      <c r="B2113" s="12" t="s">
        <v>1726</v>
      </c>
      <c r="C2113" s="146">
        <v>10000</v>
      </c>
      <c r="E2113" s="216"/>
    </row>
    <row r="2114" spans="1:5" x14ac:dyDescent="0.2">
      <c r="B2114" s="12" t="s">
        <v>1727</v>
      </c>
      <c r="C2114" s="146">
        <v>20000</v>
      </c>
      <c r="E2114" s="216"/>
    </row>
    <row r="2115" spans="1:5" x14ac:dyDescent="0.2">
      <c r="B2115" s="12" t="s">
        <v>1728</v>
      </c>
      <c r="C2115" s="146">
        <v>11000</v>
      </c>
      <c r="E2115" s="216"/>
    </row>
    <row r="2116" spans="1:5" x14ac:dyDescent="0.2">
      <c r="B2116" s="12" t="s">
        <v>1729</v>
      </c>
      <c r="C2116" s="146">
        <v>11000</v>
      </c>
      <c r="E2116" s="216"/>
    </row>
    <row r="2117" spans="1:5" x14ac:dyDescent="0.2">
      <c r="B2117" s="12" t="s">
        <v>1730</v>
      </c>
      <c r="C2117" s="146">
        <v>9000</v>
      </c>
      <c r="E2117" s="216"/>
    </row>
    <row r="2118" spans="1:5" x14ac:dyDescent="0.2">
      <c r="B2118" s="12" t="s">
        <v>1731</v>
      </c>
      <c r="C2118" s="146">
        <v>20000</v>
      </c>
      <c r="E2118" s="217"/>
    </row>
    <row r="2119" spans="1:5" x14ac:dyDescent="0.2">
      <c r="B2119" s="12" t="s">
        <v>1732</v>
      </c>
      <c r="C2119" s="146">
        <v>11000</v>
      </c>
      <c r="E2119" s="216"/>
    </row>
    <row r="2120" spans="1:5" x14ac:dyDescent="0.2">
      <c r="B2120" s="12" t="s">
        <v>1733</v>
      </c>
      <c r="C2120" s="146">
        <v>7000</v>
      </c>
      <c r="E2120" s="216"/>
    </row>
    <row r="2121" spans="1:5" x14ac:dyDescent="0.2">
      <c r="B2121" s="12" t="s">
        <v>1734</v>
      </c>
      <c r="C2121" s="146">
        <v>10000</v>
      </c>
      <c r="E2121" s="216"/>
    </row>
    <row r="2122" spans="1:5" x14ac:dyDescent="0.2">
      <c r="B2122" s="12" t="s">
        <v>1735</v>
      </c>
      <c r="C2122" s="146">
        <v>10000</v>
      </c>
      <c r="E2122" s="216"/>
    </row>
    <row r="2123" spans="1:5" x14ac:dyDescent="0.2">
      <c r="A2123" s="28">
        <v>10</v>
      </c>
      <c r="B2123" s="12" t="s">
        <v>1736</v>
      </c>
      <c r="C2123" s="146">
        <v>20000</v>
      </c>
      <c r="E2123" s="216"/>
    </row>
    <row r="2124" spans="1:5" x14ac:dyDescent="0.2">
      <c r="A2124" s="28">
        <v>10</v>
      </c>
      <c r="B2124" s="12" t="s">
        <v>1737</v>
      </c>
      <c r="C2124" s="146">
        <v>18000</v>
      </c>
      <c r="E2124" s="216"/>
    </row>
    <row r="2125" spans="1:5" x14ac:dyDescent="0.2">
      <c r="A2125" s="28">
        <v>10</v>
      </c>
      <c r="B2125" s="12" t="s">
        <v>1738</v>
      </c>
      <c r="C2125" s="146">
        <v>9000</v>
      </c>
      <c r="E2125" s="217"/>
    </row>
    <row r="2126" spans="1:5" x14ac:dyDescent="0.2">
      <c r="A2126" s="28">
        <v>10</v>
      </c>
      <c r="B2126" s="12" t="s">
        <v>1739</v>
      </c>
      <c r="C2126" s="146">
        <v>10000</v>
      </c>
      <c r="E2126" s="221"/>
    </row>
    <row r="2127" spans="1:5" x14ac:dyDescent="0.2">
      <c r="A2127" s="28">
        <v>10</v>
      </c>
      <c r="B2127" s="12" t="s">
        <v>1740</v>
      </c>
      <c r="C2127" s="146">
        <v>6000</v>
      </c>
      <c r="E2127" s="216"/>
    </row>
    <row r="2128" spans="1:5" x14ac:dyDescent="0.2">
      <c r="B2128" s="12" t="s">
        <v>1741</v>
      </c>
      <c r="C2128" s="146">
        <v>9000</v>
      </c>
      <c r="E2128" s="216"/>
    </row>
    <row r="2129" spans="1:5" x14ac:dyDescent="0.2">
      <c r="B2129" s="12" t="s">
        <v>1742</v>
      </c>
      <c r="C2129" s="146">
        <v>10000</v>
      </c>
      <c r="E2129" s="216"/>
    </row>
    <row r="2130" spans="1:5" x14ac:dyDescent="0.2">
      <c r="B2130" s="12" t="s">
        <v>1743</v>
      </c>
      <c r="C2130" s="146">
        <v>20000</v>
      </c>
      <c r="E2130" s="216"/>
    </row>
    <row r="2131" spans="1:5" x14ac:dyDescent="0.2">
      <c r="B2131" s="12" t="s">
        <v>1744</v>
      </c>
      <c r="C2131" s="146">
        <v>11000</v>
      </c>
      <c r="E2131" s="216"/>
    </row>
    <row r="2132" spans="1:5" x14ac:dyDescent="0.2">
      <c r="B2132" s="12" t="s">
        <v>1745</v>
      </c>
      <c r="C2132" s="146">
        <v>10000</v>
      </c>
      <c r="E2132" s="216"/>
    </row>
    <row r="2133" spans="1:5" x14ac:dyDescent="0.2">
      <c r="B2133" s="12" t="s">
        <v>1746</v>
      </c>
      <c r="C2133" s="146">
        <v>8000</v>
      </c>
      <c r="E2133" s="217"/>
    </row>
    <row r="2134" spans="1:5" x14ac:dyDescent="0.2">
      <c r="A2134" s="53"/>
      <c r="B2134" s="12" t="s">
        <v>1747</v>
      </c>
      <c r="C2134" s="146">
        <v>9000</v>
      </c>
      <c r="E2134" s="221"/>
    </row>
    <row r="2135" spans="1:5" x14ac:dyDescent="0.2">
      <c r="A2135" s="53"/>
      <c r="B2135" s="12" t="s">
        <v>1748</v>
      </c>
      <c r="C2135" s="146">
        <v>11000</v>
      </c>
      <c r="E2135" s="216"/>
    </row>
    <row r="2136" spans="1:5" x14ac:dyDescent="0.2">
      <c r="A2136" s="53"/>
      <c r="B2136" s="12" t="s">
        <v>1749</v>
      </c>
      <c r="C2136" s="146">
        <v>11000</v>
      </c>
      <c r="E2136" s="216"/>
    </row>
    <row r="2137" spans="1:5" x14ac:dyDescent="0.2">
      <c r="A2137" s="53"/>
      <c r="B2137" s="12" t="s">
        <v>1750</v>
      </c>
      <c r="C2137" s="146">
        <v>12000</v>
      </c>
      <c r="E2137" s="216"/>
    </row>
    <row r="2138" spans="1:5" x14ac:dyDescent="0.2">
      <c r="A2138" s="53"/>
      <c r="B2138" s="12" t="s">
        <v>1751</v>
      </c>
      <c r="C2138" s="146">
        <v>10000</v>
      </c>
      <c r="E2138" s="216">
        <v>2000</v>
      </c>
    </row>
    <row r="2139" spans="1:5" x14ac:dyDescent="0.2">
      <c r="A2139" s="53"/>
      <c r="B2139" s="12" t="s">
        <v>1752</v>
      </c>
      <c r="C2139" s="146">
        <v>19000</v>
      </c>
      <c r="E2139" s="216"/>
    </row>
    <row r="2140" spans="1:5" x14ac:dyDescent="0.2">
      <c r="A2140" s="53"/>
      <c r="B2140" s="12" t="s">
        <v>1753</v>
      </c>
      <c r="C2140" s="146">
        <v>20000</v>
      </c>
      <c r="E2140" s="216"/>
    </row>
    <row r="2141" spans="1:5" x14ac:dyDescent="0.2">
      <c r="A2141" s="53"/>
      <c r="B2141" s="12" t="s">
        <v>1754</v>
      </c>
      <c r="C2141" s="146">
        <v>20000</v>
      </c>
      <c r="E2141" s="216"/>
    </row>
    <row r="2142" spans="1:5" x14ac:dyDescent="0.2">
      <c r="A2142" s="53"/>
      <c r="B2142" s="12" t="s">
        <v>1755</v>
      </c>
      <c r="C2142" s="146">
        <v>10000</v>
      </c>
      <c r="E2142" s="216"/>
    </row>
    <row r="2143" spans="1:5" x14ac:dyDescent="0.2">
      <c r="A2143" s="53"/>
      <c r="B2143" s="12" t="s">
        <v>1756</v>
      </c>
      <c r="C2143" s="146">
        <v>20000</v>
      </c>
      <c r="E2143" s="216"/>
    </row>
    <row r="2144" spans="1:5" x14ac:dyDescent="0.2">
      <c r="A2144" s="53"/>
      <c r="B2144" s="12" t="s">
        <v>1757</v>
      </c>
      <c r="C2144" s="146">
        <v>12000</v>
      </c>
      <c r="E2144" s="216"/>
    </row>
    <row r="2145" spans="1:8" x14ac:dyDescent="0.2">
      <c r="A2145" s="53"/>
      <c r="B2145" s="12" t="s">
        <v>1758</v>
      </c>
      <c r="C2145" s="146">
        <v>2000</v>
      </c>
      <c r="E2145" s="216"/>
    </row>
    <row r="2146" spans="1:8" x14ac:dyDescent="0.2">
      <c r="A2146" s="53"/>
      <c r="B2146" s="12" t="s">
        <v>1759</v>
      </c>
      <c r="C2146" s="146">
        <v>20000</v>
      </c>
      <c r="E2146" s="216"/>
    </row>
    <row r="2147" spans="1:8" x14ac:dyDescent="0.2">
      <c r="A2147" s="53"/>
      <c r="B2147" s="12" t="s">
        <v>1760</v>
      </c>
      <c r="C2147" s="146">
        <v>9000</v>
      </c>
      <c r="E2147" s="216"/>
    </row>
    <row r="2148" spans="1:8" x14ac:dyDescent="0.2">
      <c r="A2148" s="53"/>
      <c r="B2148" s="12" t="s">
        <v>1761</v>
      </c>
      <c r="C2148" s="146">
        <v>10000</v>
      </c>
      <c r="E2148" s="216"/>
    </row>
    <row r="2149" spans="1:8" x14ac:dyDescent="0.2">
      <c r="A2149" s="53"/>
      <c r="B2149" s="12" t="s">
        <v>1762</v>
      </c>
      <c r="C2149" s="146">
        <v>20000</v>
      </c>
      <c r="E2149" s="216"/>
    </row>
    <row r="2150" spans="1:8" x14ac:dyDescent="0.2">
      <c r="A2150" s="53"/>
      <c r="B2150" s="12" t="s">
        <v>1763</v>
      </c>
      <c r="C2150" s="146">
        <v>20000</v>
      </c>
      <c r="E2150" s="216"/>
    </row>
    <row r="2151" spans="1:8" x14ac:dyDescent="0.2">
      <c r="A2151" s="53"/>
      <c r="B2151" s="12" t="s">
        <v>1764</v>
      </c>
      <c r="C2151" s="146">
        <v>11000</v>
      </c>
      <c r="E2151" s="216"/>
    </row>
    <row r="2152" spans="1:8" x14ac:dyDescent="0.2">
      <c r="A2152" s="53"/>
      <c r="B2152" s="12" t="s">
        <v>1765</v>
      </c>
      <c r="C2152" s="146">
        <v>4000</v>
      </c>
      <c r="E2152" s="216"/>
    </row>
    <row r="2153" spans="1:8" ht="13.5" thickBot="1" x14ac:dyDescent="0.25">
      <c r="A2153" s="53"/>
      <c r="B2153" s="24" t="s">
        <v>1766</v>
      </c>
      <c r="C2153" s="354">
        <v>18000</v>
      </c>
      <c r="E2153" s="216"/>
      <c r="F2153" s="83" t="s">
        <v>1030</v>
      </c>
      <c r="H2153" s="138">
        <v>1126000</v>
      </c>
    </row>
    <row r="2154" spans="1:8" ht="23.25" customHeight="1" thickTop="1" thickBot="1" x14ac:dyDescent="0.25">
      <c r="B2154" s="119" t="s">
        <v>39</v>
      </c>
      <c r="C2154" s="76">
        <f>SUM(C2054:C2101,C2104:C2153)</f>
        <v>1126000</v>
      </c>
      <c r="E2154" s="222">
        <f>E2138</f>
        <v>2000</v>
      </c>
      <c r="G2154" s="71"/>
    </row>
    <row r="2155" spans="1:8" ht="15" customHeight="1" thickTop="1" x14ac:dyDescent="0.2">
      <c r="A2155" s="53"/>
      <c r="B2155" s="1"/>
      <c r="C2155" s="78"/>
      <c r="D2155" s="1"/>
      <c r="E2155" s="470"/>
    </row>
    <row r="2156" spans="1:8" x14ac:dyDescent="0.2">
      <c r="A2156" s="53"/>
      <c r="B2156" s="1"/>
      <c r="C2156" s="78"/>
      <c r="D2156" s="1"/>
      <c r="E2156" s="470"/>
    </row>
    <row r="2157" spans="1:8" ht="15" customHeight="1" x14ac:dyDescent="0.2">
      <c r="A2157" s="53"/>
      <c r="B2157" s="1"/>
      <c r="C2157" s="78"/>
      <c r="D2157" s="1"/>
      <c r="E2157" s="470"/>
    </row>
    <row r="2158" spans="1:8" ht="15.75" x14ac:dyDescent="0.25">
      <c r="A2158" s="53"/>
      <c r="B2158" s="20" t="s">
        <v>196</v>
      </c>
      <c r="C2158" s="78"/>
      <c r="D2158" s="1"/>
      <c r="E2158" s="470"/>
    </row>
    <row r="2159" spans="1:8" ht="13.5" thickBot="1" x14ac:dyDescent="0.25">
      <c r="A2159" s="53"/>
      <c r="B2159" s="1"/>
      <c r="C2159" s="56"/>
      <c r="D2159" s="57"/>
      <c r="E2159" s="495" t="s">
        <v>34</v>
      </c>
    </row>
    <row r="2160" spans="1:8" ht="14.25" thickTop="1" thickBot="1" x14ac:dyDescent="0.25">
      <c r="B2160" s="59" t="s">
        <v>36</v>
      </c>
      <c r="C2160" s="60" t="s">
        <v>37</v>
      </c>
      <c r="D2160" s="9"/>
      <c r="E2160" s="226" t="s">
        <v>214</v>
      </c>
    </row>
    <row r="2161" spans="1:5" ht="13.5" thickTop="1" x14ac:dyDescent="0.2">
      <c r="B2161" s="288" t="s">
        <v>1767</v>
      </c>
      <c r="C2161" s="355">
        <v>25000</v>
      </c>
      <c r="D2161" s="9"/>
      <c r="E2161" s="233"/>
    </row>
    <row r="2162" spans="1:5" x14ac:dyDescent="0.2">
      <c r="B2162" s="273" t="s">
        <v>1768</v>
      </c>
      <c r="C2162" s="15">
        <v>9000</v>
      </c>
      <c r="D2162" s="9"/>
      <c r="E2162" s="232"/>
    </row>
    <row r="2163" spans="1:5" x14ac:dyDescent="0.2">
      <c r="B2163" s="208" t="s">
        <v>1769</v>
      </c>
      <c r="C2163" s="15">
        <v>25000</v>
      </c>
      <c r="D2163" s="9"/>
      <c r="E2163" s="234"/>
    </row>
    <row r="2164" spans="1:5" x14ac:dyDescent="0.2">
      <c r="B2164" s="273" t="s">
        <v>1770</v>
      </c>
      <c r="C2164" s="15">
        <v>15000</v>
      </c>
      <c r="D2164" s="9"/>
      <c r="E2164" s="232"/>
    </row>
    <row r="2165" spans="1:5" x14ac:dyDescent="0.2">
      <c r="B2165" s="273" t="s">
        <v>1771</v>
      </c>
      <c r="C2165" s="14">
        <v>25000</v>
      </c>
      <c r="D2165" s="9"/>
      <c r="E2165" s="232"/>
    </row>
    <row r="2166" spans="1:5" x14ac:dyDescent="0.2">
      <c r="B2166" s="273" t="s">
        <v>1772</v>
      </c>
      <c r="C2166" s="15">
        <v>8000</v>
      </c>
      <c r="D2166" s="9"/>
      <c r="E2166" s="234"/>
    </row>
    <row r="2167" spans="1:5" x14ac:dyDescent="0.2">
      <c r="A2167" s="28">
        <v>10</v>
      </c>
      <c r="B2167" s="272" t="s">
        <v>1773</v>
      </c>
      <c r="C2167" s="356">
        <v>23000</v>
      </c>
      <c r="E2167" s="217"/>
    </row>
    <row r="2168" spans="1:5" x14ac:dyDescent="0.2">
      <c r="A2168" s="28">
        <v>10</v>
      </c>
      <c r="B2168" s="273" t="s">
        <v>1774</v>
      </c>
      <c r="C2168" s="15">
        <v>6000</v>
      </c>
      <c r="E2168" s="216"/>
    </row>
    <row r="2169" spans="1:5" x14ac:dyDescent="0.2">
      <c r="A2169" s="28">
        <v>10</v>
      </c>
      <c r="B2169" s="208" t="s">
        <v>1775</v>
      </c>
      <c r="C2169" s="14">
        <v>25000</v>
      </c>
      <c r="E2169" s="216"/>
    </row>
    <row r="2170" spans="1:5" x14ac:dyDescent="0.2">
      <c r="B2170" s="208" t="s">
        <v>1274</v>
      </c>
      <c r="C2170" s="14">
        <v>25000</v>
      </c>
      <c r="E2170" s="216"/>
    </row>
    <row r="2171" spans="1:5" x14ac:dyDescent="0.2">
      <c r="A2171" s="28">
        <v>10</v>
      </c>
      <c r="B2171" s="208" t="s">
        <v>1776</v>
      </c>
      <c r="C2171" s="14">
        <v>22000</v>
      </c>
      <c r="E2171" s="216"/>
    </row>
    <row r="2172" spans="1:5" ht="25.5" x14ac:dyDescent="0.2">
      <c r="B2172" s="208" t="s">
        <v>1777</v>
      </c>
      <c r="C2172" s="14">
        <v>25000</v>
      </c>
      <c r="E2172" s="216"/>
    </row>
    <row r="2173" spans="1:5" ht="13.5" thickBot="1" x14ac:dyDescent="0.25">
      <c r="B2173" s="466" t="s">
        <v>1778</v>
      </c>
      <c r="C2173" s="480">
        <v>25000</v>
      </c>
      <c r="E2173" s="218"/>
    </row>
    <row r="2174" spans="1:5" ht="14.25" thickTop="1" thickBot="1" x14ac:dyDescent="0.25">
      <c r="A2174" s="53"/>
      <c r="B2174" s="1"/>
      <c r="C2174" s="56"/>
      <c r="D2174" s="57"/>
      <c r="E2174" s="495" t="s">
        <v>34</v>
      </c>
    </row>
    <row r="2175" spans="1:5" ht="14.25" thickTop="1" thickBot="1" x14ac:dyDescent="0.25">
      <c r="B2175" s="59" t="s">
        <v>36</v>
      </c>
      <c r="C2175" s="60" t="s">
        <v>37</v>
      </c>
      <c r="D2175" s="9"/>
      <c r="E2175" s="226" t="s">
        <v>214</v>
      </c>
    </row>
    <row r="2176" spans="1:5" ht="26.25" thickTop="1" x14ac:dyDescent="0.2">
      <c r="B2176" s="273" t="s">
        <v>1779</v>
      </c>
      <c r="C2176" s="15">
        <v>20000</v>
      </c>
      <c r="E2176" s="216"/>
    </row>
    <row r="2177" spans="1:8" x14ac:dyDescent="0.2">
      <c r="B2177" s="273" t="s">
        <v>1780</v>
      </c>
      <c r="C2177" s="15">
        <v>25000</v>
      </c>
      <c r="E2177" s="216"/>
    </row>
    <row r="2178" spans="1:8" x14ac:dyDescent="0.2">
      <c r="B2178" s="273" t="s">
        <v>1781</v>
      </c>
      <c r="C2178" s="15">
        <v>25000</v>
      </c>
      <c r="E2178" s="216"/>
    </row>
    <row r="2179" spans="1:8" x14ac:dyDescent="0.2">
      <c r="B2179" s="273" t="s">
        <v>1782</v>
      </c>
      <c r="C2179" s="15">
        <v>25000</v>
      </c>
      <c r="E2179" s="216"/>
    </row>
    <row r="2180" spans="1:8" x14ac:dyDescent="0.2">
      <c r="B2180" s="273" t="s">
        <v>1783</v>
      </c>
      <c r="C2180" s="15">
        <v>25000</v>
      </c>
      <c r="E2180" s="217"/>
    </row>
    <row r="2181" spans="1:8" x14ac:dyDescent="0.2">
      <c r="B2181" s="208" t="s">
        <v>1784</v>
      </c>
      <c r="C2181" s="14">
        <v>12000</v>
      </c>
      <c r="E2181" s="221"/>
    </row>
    <row r="2182" spans="1:8" x14ac:dyDescent="0.2">
      <c r="A2182" s="28">
        <v>10</v>
      </c>
      <c r="B2182" s="288" t="s">
        <v>1785</v>
      </c>
      <c r="C2182" s="357">
        <v>25000</v>
      </c>
      <c r="E2182" s="216"/>
    </row>
    <row r="2183" spans="1:8" x14ac:dyDescent="0.2">
      <c r="A2183" s="28">
        <v>10</v>
      </c>
      <c r="B2183" s="272" t="s">
        <v>1786</v>
      </c>
      <c r="C2183" s="356">
        <v>25000</v>
      </c>
      <c r="E2183" s="216"/>
    </row>
    <row r="2184" spans="1:8" x14ac:dyDescent="0.2">
      <c r="A2184" s="28">
        <v>10</v>
      </c>
      <c r="B2184" s="10" t="s">
        <v>1787</v>
      </c>
      <c r="C2184" s="15">
        <v>6250</v>
      </c>
      <c r="E2184" s="216"/>
    </row>
    <row r="2185" spans="1:8" x14ac:dyDescent="0.2">
      <c r="A2185" s="28">
        <v>10</v>
      </c>
      <c r="B2185" s="273" t="s">
        <v>1788</v>
      </c>
      <c r="C2185" s="15">
        <v>6250</v>
      </c>
      <c r="E2185" s="216"/>
    </row>
    <row r="2186" spans="1:8" x14ac:dyDescent="0.2">
      <c r="A2186" s="28">
        <v>10</v>
      </c>
      <c r="B2186" s="273" t="s">
        <v>1789</v>
      </c>
      <c r="C2186" s="15">
        <v>6250</v>
      </c>
      <c r="E2186" s="217"/>
    </row>
    <row r="2187" spans="1:8" x14ac:dyDescent="0.2">
      <c r="A2187" s="28">
        <v>10</v>
      </c>
      <c r="B2187" s="273" t="s">
        <v>1790</v>
      </c>
      <c r="C2187" s="15">
        <v>6250</v>
      </c>
      <c r="E2187" s="221"/>
    </row>
    <row r="2188" spans="1:8" x14ac:dyDescent="0.2">
      <c r="A2188" s="28">
        <v>10</v>
      </c>
      <c r="B2188" s="362" t="s">
        <v>1791</v>
      </c>
      <c r="C2188" s="15">
        <v>6250</v>
      </c>
      <c r="E2188" s="216"/>
    </row>
    <row r="2189" spans="1:8" x14ac:dyDescent="0.2">
      <c r="A2189" s="28">
        <v>10</v>
      </c>
      <c r="B2189" s="201" t="s">
        <v>1792</v>
      </c>
      <c r="C2189" s="15">
        <v>6250</v>
      </c>
      <c r="E2189" s="216"/>
    </row>
    <row r="2190" spans="1:8" ht="25.5" x14ac:dyDescent="0.2">
      <c r="B2190" s="298" t="s">
        <v>1793</v>
      </c>
      <c r="C2190" s="15">
        <v>6250</v>
      </c>
      <c r="E2190" s="216"/>
    </row>
    <row r="2191" spans="1:8" ht="26.25" thickBot="1" x14ac:dyDescent="0.25">
      <c r="B2191" s="363" t="s">
        <v>1794</v>
      </c>
      <c r="C2191" s="358">
        <v>6250</v>
      </c>
      <c r="E2191" s="216"/>
      <c r="F2191" s="83" t="s">
        <v>1030</v>
      </c>
      <c r="H2191" s="138">
        <v>490000</v>
      </c>
    </row>
    <row r="2192" spans="1:8" ht="23.25" customHeight="1" thickTop="1" thickBot="1" x14ac:dyDescent="0.25">
      <c r="B2192" s="119" t="s">
        <v>39</v>
      </c>
      <c r="C2192" s="76">
        <f>SUM(C2161:C2173,C2176:C2191)</f>
        <v>490000</v>
      </c>
      <c r="E2192" s="222">
        <f>SUM(E2187:E2191)</f>
        <v>0</v>
      </c>
      <c r="F2192" s="117"/>
      <c r="G2192" s="120"/>
    </row>
    <row r="2193" spans="1:6" ht="12" customHeight="1" thickTop="1" x14ac:dyDescent="0.2">
      <c r="A2193" s="53"/>
      <c r="B2193" s="1"/>
      <c r="C2193" s="78"/>
      <c r="D2193" s="1"/>
      <c r="E2193" s="470"/>
    </row>
    <row r="2194" spans="1:6" ht="12" customHeight="1" x14ac:dyDescent="0.2">
      <c r="A2194" s="53"/>
      <c r="B2194" s="1"/>
      <c r="C2194" s="78"/>
      <c r="D2194" s="1"/>
      <c r="E2194" s="470"/>
    </row>
    <row r="2195" spans="1:6" ht="12" customHeight="1" x14ac:dyDescent="0.2">
      <c r="A2195" s="53"/>
      <c r="B2195" s="1"/>
      <c r="C2195" s="78"/>
      <c r="D2195" s="1"/>
      <c r="E2195" s="470"/>
    </row>
    <row r="2196" spans="1:6" ht="15.75" x14ac:dyDescent="0.2">
      <c r="A2196" s="53"/>
      <c r="B2196" s="16" t="s">
        <v>197</v>
      </c>
      <c r="C2196" s="78"/>
      <c r="D2196" s="1"/>
      <c r="E2196" s="470"/>
    </row>
    <row r="2197" spans="1:6" ht="13.5" thickBot="1" x14ac:dyDescent="0.25">
      <c r="A2197" s="53"/>
      <c r="B2197" s="1"/>
      <c r="C2197" s="56"/>
      <c r="D2197" s="57"/>
      <c r="E2197" s="495" t="s">
        <v>34</v>
      </c>
    </row>
    <row r="2198" spans="1:6" ht="14.25" thickTop="1" thickBot="1" x14ac:dyDescent="0.25">
      <c r="B2198" s="59" t="s">
        <v>36</v>
      </c>
      <c r="C2198" s="60" t="s">
        <v>37</v>
      </c>
      <c r="D2198" s="9"/>
      <c r="E2198" s="226" t="s">
        <v>214</v>
      </c>
    </row>
    <row r="2199" spans="1:6" ht="13.5" thickTop="1" x14ac:dyDescent="0.2">
      <c r="B2199" s="209" t="s">
        <v>1795</v>
      </c>
      <c r="C2199" s="365">
        <v>5000</v>
      </c>
      <c r="D2199" s="9"/>
      <c r="E2199" s="233"/>
    </row>
    <row r="2200" spans="1:6" x14ac:dyDescent="0.2">
      <c r="B2200" s="178" t="s">
        <v>1796</v>
      </c>
      <c r="C2200" s="366">
        <v>4000</v>
      </c>
      <c r="D2200" s="9"/>
      <c r="E2200" s="232"/>
    </row>
    <row r="2201" spans="1:6" x14ac:dyDescent="0.2">
      <c r="B2201" s="209" t="s">
        <v>1797</v>
      </c>
      <c r="C2201" s="367">
        <v>3000</v>
      </c>
      <c r="D2201" s="9"/>
      <c r="E2201" s="232"/>
    </row>
    <row r="2202" spans="1:6" x14ac:dyDescent="0.2">
      <c r="B2202" s="209" t="s">
        <v>1798</v>
      </c>
      <c r="C2202" s="366">
        <v>2000</v>
      </c>
      <c r="D2202" s="9"/>
      <c r="E2202" s="232"/>
    </row>
    <row r="2203" spans="1:6" x14ac:dyDescent="0.2">
      <c r="B2203" s="209" t="s">
        <v>1799</v>
      </c>
      <c r="C2203" s="366">
        <v>1000</v>
      </c>
      <c r="D2203" s="9"/>
      <c r="E2203" s="232"/>
      <c r="F2203" s="83"/>
    </row>
    <row r="2204" spans="1:6" x14ac:dyDescent="0.2">
      <c r="B2204" s="209" t="s">
        <v>1800</v>
      </c>
      <c r="C2204" s="366">
        <v>5000</v>
      </c>
      <c r="D2204" s="9"/>
      <c r="E2204" s="232"/>
      <c r="F2204" s="83"/>
    </row>
    <row r="2205" spans="1:6" x14ac:dyDescent="0.2">
      <c r="B2205" s="368" t="s">
        <v>1801</v>
      </c>
      <c r="C2205" s="366">
        <v>4000</v>
      </c>
      <c r="D2205" s="9"/>
      <c r="E2205" s="232"/>
      <c r="F2205" s="83"/>
    </row>
    <row r="2206" spans="1:6" x14ac:dyDescent="0.2">
      <c r="B2206" s="368" t="s">
        <v>1802</v>
      </c>
      <c r="C2206" s="366">
        <v>3000</v>
      </c>
      <c r="D2206" s="9"/>
      <c r="E2206" s="232"/>
      <c r="F2206" s="83"/>
    </row>
    <row r="2207" spans="1:6" x14ac:dyDescent="0.2">
      <c r="B2207" s="368" t="s">
        <v>1803</v>
      </c>
      <c r="C2207" s="366">
        <v>2000</v>
      </c>
      <c r="D2207" s="9"/>
      <c r="E2207" s="232"/>
      <c r="F2207" s="83"/>
    </row>
    <row r="2208" spans="1:6" x14ac:dyDescent="0.2">
      <c r="B2208" s="368" t="s">
        <v>1804</v>
      </c>
      <c r="C2208" s="366">
        <v>1000</v>
      </c>
      <c r="D2208" s="9"/>
      <c r="E2208" s="232"/>
      <c r="F2208" s="83"/>
    </row>
    <row r="2209" spans="2:6" x14ac:dyDescent="0.2">
      <c r="B2209" s="368" t="s">
        <v>1805</v>
      </c>
      <c r="C2209" s="366">
        <v>1000</v>
      </c>
      <c r="D2209" s="9"/>
      <c r="E2209" s="236"/>
      <c r="F2209" s="83"/>
    </row>
    <row r="2210" spans="2:6" x14ac:dyDescent="0.2">
      <c r="B2210" s="368" t="s">
        <v>1806</v>
      </c>
      <c r="C2210" s="366">
        <v>5000</v>
      </c>
      <c r="D2210" s="9"/>
      <c r="E2210" s="232"/>
      <c r="F2210" s="83"/>
    </row>
    <row r="2211" spans="2:6" x14ac:dyDescent="0.2">
      <c r="B2211" s="368" t="s">
        <v>1807</v>
      </c>
      <c r="C2211" s="366">
        <v>4000</v>
      </c>
      <c r="D2211" s="9"/>
      <c r="E2211" s="232"/>
      <c r="F2211" s="83"/>
    </row>
    <row r="2212" spans="2:6" x14ac:dyDescent="0.2">
      <c r="B2212" s="368" t="s">
        <v>1808</v>
      </c>
      <c r="C2212" s="366">
        <v>3000</v>
      </c>
      <c r="D2212" s="9"/>
      <c r="E2212" s="232"/>
      <c r="F2212" s="83"/>
    </row>
    <row r="2213" spans="2:6" x14ac:dyDescent="0.2">
      <c r="B2213" s="368" t="s">
        <v>1809</v>
      </c>
      <c r="C2213" s="366">
        <v>2000</v>
      </c>
      <c r="D2213" s="9"/>
      <c r="E2213" s="232"/>
      <c r="F2213" s="83"/>
    </row>
    <row r="2214" spans="2:6" x14ac:dyDescent="0.2">
      <c r="B2214" s="368" t="s">
        <v>1810</v>
      </c>
      <c r="C2214" s="366">
        <v>1000</v>
      </c>
      <c r="D2214" s="9"/>
      <c r="E2214" s="232"/>
      <c r="F2214" s="83"/>
    </row>
    <row r="2215" spans="2:6" x14ac:dyDescent="0.2">
      <c r="B2215" s="368" t="s">
        <v>1802</v>
      </c>
      <c r="C2215" s="366">
        <v>5000</v>
      </c>
      <c r="D2215" s="9"/>
      <c r="E2215" s="232"/>
      <c r="F2215" s="83"/>
    </row>
    <row r="2216" spans="2:6" x14ac:dyDescent="0.2">
      <c r="B2216" s="368" t="s">
        <v>1811</v>
      </c>
      <c r="C2216" s="366">
        <v>4000</v>
      </c>
      <c r="D2216" s="9"/>
      <c r="E2216" s="232"/>
      <c r="F2216" s="83"/>
    </row>
    <row r="2217" spans="2:6" x14ac:dyDescent="0.2">
      <c r="B2217" s="368" t="s">
        <v>1804</v>
      </c>
      <c r="C2217" s="366">
        <v>3000</v>
      </c>
      <c r="D2217" s="9"/>
      <c r="E2217" s="232"/>
      <c r="F2217" s="83"/>
    </row>
    <row r="2218" spans="2:6" x14ac:dyDescent="0.2">
      <c r="B2218" s="368" t="s">
        <v>1812</v>
      </c>
      <c r="C2218" s="366">
        <v>1500</v>
      </c>
      <c r="D2218" s="9"/>
      <c r="E2218" s="232"/>
      <c r="F2218" s="83"/>
    </row>
    <row r="2219" spans="2:6" x14ac:dyDescent="0.2">
      <c r="B2219" s="368" t="s">
        <v>1813</v>
      </c>
      <c r="C2219" s="366">
        <v>1500</v>
      </c>
      <c r="D2219" s="9"/>
      <c r="E2219" s="232"/>
      <c r="F2219" s="83"/>
    </row>
    <row r="2220" spans="2:6" x14ac:dyDescent="0.2">
      <c r="B2220" s="368" t="s">
        <v>1814</v>
      </c>
      <c r="C2220" s="366">
        <v>5000</v>
      </c>
      <c r="D2220" s="9"/>
      <c r="E2220" s="232"/>
      <c r="F2220" s="83"/>
    </row>
    <row r="2221" spans="2:6" x14ac:dyDescent="0.2">
      <c r="B2221" s="368" t="s">
        <v>1815</v>
      </c>
      <c r="C2221" s="366">
        <v>4000</v>
      </c>
      <c r="D2221" s="9"/>
      <c r="E2221" s="232"/>
      <c r="F2221" s="83"/>
    </row>
    <row r="2222" spans="2:6" x14ac:dyDescent="0.2">
      <c r="B2222" s="368" t="s">
        <v>1816</v>
      </c>
      <c r="C2222" s="366">
        <v>3000</v>
      </c>
      <c r="D2222" s="9"/>
      <c r="E2222" s="232"/>
      <c r="F2222" s="83"/>
    </row>
    <row r="2223" spans="2:6" x14ac:dyDescent="0.2">
      <c r="B2223" s="368" t="s">
        <v>1817</v>
      </c>
      <c r="C2223" s="366">
        <v>2000</v>
      </c>
      <c r="D2223" s="9"/>
      <c r="E2223" s="232"/>
      <c r="F2223" s="83"/>
    </row>
    <row r="2224" spans="2:6" x14ac:dyDescent="0.2">
      <c r="B2224" s="209" t="s">
        <v>1818</v>
      </c>
      <c r="C2224" s="366">
        <v>1000</v>
      </c>
      <c r="D2224" s="9"/>
      <c r="E2224" s="232"/>
      <c r="F2224" s="83"/>
    </row>
    <row r="2225" spans="2:6" x14ac:dyDescent="0.2">
      <c r="B2225" s="209" t="s">
        <v>1819</v>
      </c>
      <c r="C2225" s="366">
        <v>1000</v>
      </c>
      <c r="D2225" s="9"/>
      <c r="E2225" s="236"/>
      <c r="F2225" s="83"/>
    </row>
    <row r="2226" spans="2:6" x14ac:dyDescent="0.2">
      <c r="B2226" s="209" t="s">
        <v>1820</v>
      </c>
      <c r="C2226" s="366">
        <v>5000</v>
      </c>
      <c r="D2226" s="9"/>
      <c r="E2226" s="232"/>
      <c r="F2226" s="83"/>
    </row>
    <row r="2227" spans="2:6" x14ac:dyDescent="0.2">
      <c r="B2227" s="209" t="s">
        <v>1821</v>
      </c>
      <c r="C2227" s="366">
        <v>4000</v>
      </c>
      <c r="D2227" s="9"/>
      <c r="E2227" s="232"/>
      <c r="F2227" s="83"/>
    </row>
    <row r="2228" spans="2:6" x14ac:dyDescent="0.2">
      <c r="B2228" s="209" t="s">
        <v>1822</v>
      </c>
      <c r="C2228" s="366">
        <v>3000</v>
      </c>
      <c r="D2228" s="9"/>
      <c r="E2228" s="232"/>
      <c r="F2228" s="83"/>
    </row>
    <row r="2229" spans="2:6" x14ac:dyDescent="0.2">
      <c r="B2229" s="209" t="s">
        <v>1823</v>
      </c>
      <c r="C2229" s="366">
        <v>1000</v>
      </c>
      <c r="D2229" s="9"/>
      <c r="E2229" s="232"/>
      <c r="F2229" s="83"/>
    </row>
    <row r="2230" spans="2:6" x14ac:dyDescent="0.2">
      <c r="B2230" s="209" t="s">
        <v>1824</v>
      </c>
      <c r="C2230" s="366">
        <v>1000</v>
      </c>
      <c r="D2230" s="9"/>
      <c r="E2230" s="232"/>
      <c r="F2230" s="83"/>
    </row>
    <row r="2231" spans="2:6" x14ac:dyDescent="0.2">
      <c r="B2231" s="209" t="s">
        <v>1825</v>
      </c>
      <c r="C2231" s="365">
        <v>5000</v>
      </c>
      <c r="D2231" s="9"/>
      <c r="E2231" s="232"/>
      <c r="F2231" s="83"/>
    </row>
    <row r="2232" spans="2:6" x14ac:dyDescent="0.2">
      <c r="B2232" s="368" t="s">
        <v>1826</v>
      </c>
      <c r="C2232" s="366">
        <v>4000</v>
      </c>
      <c r="D2232" s="9"/>
      <c r="E2232" s="232"/>
      <c r="F2232" s="83"/>
    </row>
    <row r="2233" spans="2:6" x14ac:dyDescent="0.2">
      <c r="B2233" s="368" t="s">
        <v>1827</v>
      </c>
      <c r="C2233" s="366">
        <v>2000</v>
      </c>
      <c r="D2233" s="9"/>
      <c r="E2233" s="232"/>
      <c r="F2233" s="83"/>
    </row>
    <row r="2234" spans="2:6" x14ac:dyDescent="0.2">
      <c r="B2234" s="368" t="s">
        <v>1828</v>
      </c>
      <c r="C2234" s="366">
        <v>2000</v>
      </c>
      <c r="D2234" s="9"/>
      <c r="E2234" s="232"/>
      <c r="F2234" s="83"/>
    </row>
    <row r="2235" spans="2:6" x14ac:dyDescent="0.2">
      <c r="B2235" s="368" t="s">
        <v>1829</v>
      </c>
      <c r="C2235" s="366">
        <v>2000</v>
      </c>
      <c r="D2235" s="9"/>
      <c r="E2235" s="232"/>
      <c r="F2235" s="83"/>
    </row>
    <row r="2236" spans="2:6" x14ac:dyDescent="0.2">
      <c r="B2236" s="368" t="s">
        <v>1830</v>
      </c>
      <c r="C2236" s="366">
        <v>5000</v>
      </c>
      <c r="D2236" s="9"/>
      <c r="E2236" s="232"/>
      <c r="F2236" s="83"/>
    </row>
    <row r="2237" spans="2:6" x14ac:dyDescent="0.2">
      <c r="B2237" s="368" t="s">
        <v>1831</v>
      </c>
      <c r="C2237" s="366">
        <v>4000</v>
      </c>
      <c r="D2237" s="9"/>
      <c r="E2237" s="232"/>
      <c r="F2237" s="83"/>
    </row>
    <row r="2238" spans="2:6" x14ac:dyDescent="0.2">
      <c r="B2238" s="368" t="s">
        <v>1832</v>
      </c>
      <c r="C2238" s="366">
        <v>3000</v>
      </c>
      <c r="D2238" s="9"/>
      <c r="E2238" s="232"/>
      <c r="F2238" s="83"/>
    </row>
    <row r="2239" spans="2:6" x14ac:dyDescent="0.2">
      <c r="B2239" s="368" t="s">
        <v>1833</v>
      </c>
      <c r="C2239" s="366">
        <v>2000</v>
      </c>
      <c r="D2239" s="9"/>
      <c r="E2239" s="232"/>
      <c r="F2239" s="83"/>
    </row>
    <row r="2240" spans="2:6" x14ac:dyDescent="0.2">
      <c r="B2240" s="368" t="s">
        <v>1834</v>
      </c>
      <c r="C2240" s="366">
        <v>2000</v>
      </c>
      <c r="D2240" s="9"/>
      <c r="E2240" s="232"/>
      <c r="F2240" s="83"/>
    </row>
    <row r="2241" spans="1:6" x14ac:dyDescent="0.2">
      <c r="B2241" s="368" t="s">
        <v>1835</v>
      </c>
      <c r="C2241" s="366">
        <v>1000</v>
      </c>
      <c r="D2241" s="9"/>
      <c r="E2241" s="232"/>
      <c r="F2241" s="83"/>
    </row>
    <row r="2242" spans="1:6" x14ac:dyDescent="0.2">
      <c r="B2242" s="368" t="s">
        <v>1836</v>
      </c>
      <c r="C2242" s="366">
        <v>5000</v>
      </c>
      <c r="D2242" s="9"/>
      <c r="E2242" s="232"/>
      <c r="F2242" s="83"/>
    </row>
    <row r="2243" spans="1:6" x14ac:dyDescent="0.2">
      <c r="B2243" s="368" t="s">
        <v>1837</v>
      </c>
      <c r="C2243" s="366">
        <v>3000</v>
      </c>
      <c r="D2243" s="9"/>
      <c r="E2243" s="232"/>
      <c r="F2243" s="83"/>
    </row>
    <row r="2244" spans="1:6" ht="13.5" thickBot="1" x14ac:dyDescent="0.25">
      <c r="B2244" s="486" t="s">
        <v>1838</v>
      </c>
      <c r="C2244" s="487">
        <v>2000</v>
      </c>
      <c r="D2244" s="9"/>
      <c r="E2244" s="235"/>
      <c r="F2244" s="83"/>
    </row>
    <row r="2245" spans="1:6" ht="14.25" thickTop="1" thickBot="1" x14ac:dyDescent="0.25">
      <c r="A2245" s="53"/>
      <c r="B2245" s="1"/>
      <c r="C2245" s="56"/>
      <c r="D2245" s="57"/>
      <c r="E2245" s="495" t="s">
        <v>34</v>
      </c>
    </row>
    <row r="2246" spans="1:6" ht="14.25" thickTop="1" thickBot="1" x14ac:dyDescent="0.25">
      <c r="B2246" s="59" t="s">
        <v>36</v>
      </c>
      <c r="C2246" s="60" t="s">
        <v>37</v>
      </c>
      <c r="D2246" s="9"/>
      <c r="E2246" s="226" t="s">
        <v>214</v>
      </c>
    </row>
    <row r="2247" spans="1:6" ht="13.5" thickTop="1" x14ac:dyDescent="0.2">
      <c r="B2247" s="368" t="s">
        <v>1839</v>
      </c>
      <c r="C2247" s="366">
        <v>1000</v>
      </c>
      <c r="D2247" s="9"/>
      <c r="E2247" s="232"/>
      <c r="F2247" s="83"/>
    </row>
    <row r="2248" spans="1:6" x14ac:dyDescent="0.2">
      <c r="B2248" s="213" t="s">
        <v>1840</v>
      </c>
      <c r="C2248" s="366">
        <v>5000</v>
      </c>
      <c r="D2248" s="9"/>
      <c r="E2248" s="232"/>
      <c r="F2248" s="83"/>
    </row>
    <row r="2249" spans="1:6" x14ac:dyDescent="0.2">
      <c r="B2249" s="369" t="s">
        <v>1841</v>
      </c>
      <c r="C2249" s="366">
        <v>4000</v>
      </c>
      <c r="D2249" s="9"/>
      <c r="E2249" s="232"/>
      <c r="F2249" s="83"/>
    </row>
    <row r="2250" spans="1:6" x14ac:dyDescent="0.2">
      <c r="B2250" s="10" t="s">
        <v>1842</v>
      </c>
      <c r="C2250" s="365">
        <v>3000</v>
      </c>
      <c r="D2250" s="9"/>
      <c r="E2250" s="232"/>
      <c r="F2250" s="83"/>
    </row>
    <row r="2251" spans="1:6" x14ac:dyDescent="0.2">
      <c r="B2251" s="10" t="s">
        <v>1843</v>
      </c>
      <c r="C2251" s="365">
        <v>2000</v>
      </c>
      <c r="D2251" s="9"/>
      <c r="E2251" s="232"/>
      <c r="F2251" s="83"/>
    </row>
    <row r="2252" spans="1:6" x14ac:dyDescent="0.2">
      <c r="B2252" s="10" t="s">
        <v>1844</v>
      </c>
      <c r="C2252" s="365">
        <v>1000</v>
      </c>
      <c r="D2252" s="9"/>
      <c r="E2252" s="232"/>
      <c r="F2252" s="83"/>
    </row>
    <row r="2253" spans="1:6" x14ac:dyDescent="0.2">
      <c r="B2253" s="10" t="s">
        <v>1845</v>
      </c>
      <c r="C2253" s="365">
        <v>3000</v>
      </c>
      <c r="D2253" s="9"/>
      <c r="E2253" s="232"/>
      <c r="F2253" s="83"/>
    </row>
    <row r="2254" spans="1:6" x14ac:dyDescent="0.2">
      <c r="B2254" s="178" t="s">
        <v>1846</v>
      </c>
      <c r="C2254" s="366">
        <v>1000</v>
      </c>
      <c r="D2254" s="9"/>
      <c r="E2254" s="232"/>
      <c r="F2254" s="83"/>
    </row>
    <row r="2255" spans="1:6" x14ac:dyDescent="0.2">
      <c r="B2255" s="178" t="s">
        <v>1847</v>
      </c>
      <c r="C2255" s="366">
        <v>2000</v>
      </c>
      <c r="D2255" s="9"/>
      <c r="E2255" s="232"/>
      <c r="F2255" s="83"/>
    </row>
    <row r="2256" spans="1:6" x14ac:dyDescent="0.2">
      <c r="B2256" s="10" t="s">
        <v>1848</v>
      </c>
      <c r="C2256" s="366">
        <v>3000</v>
      </c>
      <c r="D2256" s="9"/>
      <c r="E2256" s="232"/>
      <c r="F2256" s="83"/>
    </row>
    <row r="2257" spans="1:8" x14ac:dyDescent="0.2">
      <c r="B2257" s="10" t="s">
        <v>1849</v>
      </c>
      <c r="C2257" s="442">
        <v>4000</v>
      </c>
      <c r="D2257" s="9"/>
      <c r="E2257" s="232"/>
      <c r="F2257" s="83" t="s">
        <v>1030</v>
      </c>
      <c r="H2257" s="138">
        <v>162000</v>
      </c>
    </row>
    <row r="2258" spans="1:8" x14ac:dyDescent="0.2">
      <c r="B2258" s="209" t="s">
        <v>1850</v>
      </c>
      <c r="C2258" s="365">
        <v>8000</v>
      </c>
      <c r="D2258" s="9"/>
      <c r="E2258" s="232"/>
      <c r="F2258" s="83"/>
    </row>
    <row r="2259" spans="1:8" x14ac:dyDescent="0.2">
      <c r="B2259" s="178" t="s">
        <v>1851</v>
      </c>
      <c r="C2259" s="366">
        <v>8000</v>
      </c>
      <c r="D2259" s="9"/>
      <c r="E2259" s="232"/>
      <c r="F2259" s="83"/>
    </row>
    <row r="2260" spans="1:8" x14ac:dyDescent="0.2">
      <c r="B2260" s="178" t="s">
        <v>1852</v>
      </c>
      <c r="C2260" s="366">
        <v>5000</v>
      </c>
      <c r="D2260" s="9"/>
      <c r="E2260" s="232"/>
      <c r="F2260" s="83"/>
    </row>
    <row r="2261" spans="1:8" x14ac:dyDescent="0.2">
      <c r="B2261" s="178" t="s">
        <v>1853</v>
      </c>
      <c r="C2261" s="366">
        <v>5000</v>
      </c>
      <c r="D2261" s="9"/>
      <c r="E2261" s="232"/>
      <c r="F2261" s="83"/>
    </row>
    <row r="2262" spans="1:8" x14ac:dyDescent="0.2">
      <c r="B2262" s="178" t="s">
        <v>1854</v>
      </c>
      <c r="C2262" s="366">
        <v>8000</v>
      </c>
      <c r="D2262" s="9"/>
      <c r="E2262" s="232"/>
      <c r="F2262" s="83"/>
    </row>
    <row r="2263" spans="1:8" x14ac:dyDescent="0.2">
      <c r="B2263" s="178" t="s">
        <v>1300</v>
      </c>
      <c r="C2263" s="366">
        <v>5000</v>
      </c>
      <c r="D2263" s="9"/>
      <c r="E2263" s="232"/>
      <c r="F2263" s="83"/>
    </row>
    <row r="2264" spans="1:8" x14ac:dyDescent="0.2">
      <c r="B2264" s="178" t="s">
        <v>1855</v>
      </c>
      <c r="C2264" s="366">
        <v>16000</v>
      </c>
      <c r="D2264" s="9"/>
      <c r="E2264" s="232"/>
      <c r="F2264" s="83"/>
    </row>
    <row r="2265" spans="1:8" x14ac:dyDescent="0.2">
      <c r="B2265" s="178" t="s">
        <v>1856</v>
      </c>
      <c r="C2265" s="366">
        <v>10000</v>
      </c>
      <c r="D2265" s="9"/>
      <c r="E2265" s="232"/>
      <c r="F2265" s="83"/>
    </row>
    <row r="2266" spans="1:8" ht="13.5" thickBot="1" x14ac:dyDescent="0.25">
      <c r="B2266" s="370" t="s">
        <v>1857</v>
      </c>
      <c r="C2266" s="367">
        <v>55000</v>
      </c>
      <c r="D2266" s="9"/>
      <c r="E2266" s="235"/>
      <c r="F2266" s="83" t="s">
        <v>1030</v>
      </c>
      <c r="H2266" s="138">
        <v>120000</v>
      </c>
    </row>
    <row r="2267" spans="1:8" ht="21" customHeight="1" thickTop="1" thickBot="1" x14ac:dyDescent="0.25">
      <c r="B2267" s="119" t="s">
        <v>39</v>
      </c>
      <c r="C2267" s="76">
        <f>SUM(C2199:C2244,C2247:C2266)</f>
        <v>282000</v>
      </c>
      <c r="E2267" s="222">
        <f>SUM(E2199:E2203)</f>
        <v>0</v>
      </c>
      <c r="G2267" s="120"/>
    </row>
    <row r="2268" spans="1:8" ht="13.5" thickTop="1" x14ac:dyDescent="0.2">
      <c r="A2268" s="53"/>
      <c r="B2268" s="1"/>
      <c r="C2268" s="78"/>
      <c r="D2268" s="1"/>
      <c r="E2268" s="470"/>
    </row>
    <row r="2269" spans="1:8" x14ac:dyDescent="0.2">
      <c r="A2269" s="53"/>
      <c r="B2269" s="1"/>
      <c r="C2269" s="78"/>
      <c r="D2269" s="1"/>
      <c r="E2269" s="470"/>
    </row>
    <row r="2270" spans="1:8" ht="15.75" x14ac:dyDescent="0.2">
      <c r="A2270" s="53"/>
      <c r="B2270" s="16" t="s">
        <v>198</v>
      </c>
      <c r="C2270" s="78"/>
      <c r="D2270" s="1"/>
      <c r="E2270" s="470"/>
    </row>
    <row r="2271" spans="1:8" ht="13.5" thickBot="1" x14ac:dyDescent="0.25">
      <c r="A2271" s="53"/>
      <c r="B2271" s="1"/>
      <c r="C2271" s="56"/>
      <c r="D2271" s="57"/>
      <c r="E2271" s="495" t="s">
        <v>34</v>
      </c>
    </row>
    <row r="2272" spans="1:8" ht="14.25" thickTop="1" thickBot="1" x14ac:dyDescent="0.25">
      <c r="A2272" s="53"/>
      <c r="B2272" s="59" t="s">
        <v>36</v>
      </c>
      <c r="C2272" s="179" t="s">
        <v>37</v>
      </c>
      <c r="D2272" s="9"/>
      <c r="E2272" s="223" t="s">
        <v>214</v>
      </c>
    </row>
    <row r="2273" spans="1:9" ht="13.5" thickTop="1" x14ac:dyDescent="0.2">
      <c r="A2273" s="53"/>
      <c r="B2273" s="274" t="s">
        <v>1881</v>
      </c>
      <c r="C2273" s="207">
        <v>340000</v>
      </c>
      <c r="D2273" s="9"/>
      <c r="E2273" s="232"/>
    </row>
    <row r="2274" spans="1:9" x14ac:dyDescent="0.2">
      <c r="A2274" s="53"/>
      <c r="B2274" s="273" t="s">
        <v>1858</v>
      </c>
      <c r="C2274" s="146">
        <v>284000</v>
      </c>
      <c r="D2274" s="9"/>
      <c r="E2274" s="232"/>
    </row>
    <row r="2275" spans="1:9" x14ac:dyDescent="0.2">
      <c r="A2275" s="53"/>
      <c r="B2275" s="273" t="s">
        <v>1859</v>
      </c>
      <c r="C2275" s="146">
        <v>38200</v>
      </c>
      <c r="D2275" s="9"/>
      <c r="E2275" s="232"/>
    </row>
    <row r="2276" spans="1:9" x14ac:dyDescent="0.2">
      <c r="A2276" s="53"/>
      <c r="B2276" s="273" t="s">
        <v>1860</v>
      </c>
      <c r="C2276" s="146">
        <v>227000</v>
      </c>
      <c r="D2276" s="9"/>
      <c r="E2276" s="232"/>
    </row>
    <row r="2277" spans="1:9" x14ac:dyDescent="0.2">
      <c r="A2277" s="53"/>
      <c r="B2277" s="273" t="s">
        <v>1861</v>
      </c>
      <c r="C2277" s="146">
        <v>270500</v>
      </c>
      <c r="D2277" s="9"/>
      <c r="E2277" s="232"/>
    </row>
    <row r="2278" spans="1:9" ht="12.75" customHeight="1" x14ac:dyDescent="0.2">
      <c r="A2278" s="53"/>
      <c r="B2278" s="273" t="s">
        <v>1882</v>
      </c>
      <c r="C2278" s="146">
        <v>530500</v>
      </c>
      <c r="D2278" s="9"/>
      <c r="E2278" s="232"/>
    </row>
    <row r="2279" spans="1:9" ht="12.75" customHeight="1" x14ac:dyDescent="0.2">
      <c r="A2279" s="53"/>
      <c r="B2279" s="538" t="s">
        <v>1862</v>
      </c>
      <c r="C2279" s="146">
        <v>686500</v>
      </c>
      <c r="D2279" s="9"/>
      <c r="E2279" s="232"/>
    </row>
    <row r="2280" spans="1:9" ht="12.75" customHeight="1" x14ac:dyDescent="0.2">
      <c r="A2280" s="53"/>
      <c r="B2280" s="539"/>
      <c r="C2280" s="146">
        <v>74000</v>
      </c>
      <c r="D2280" s="9"/>
      <c r="E2280" s="232"/>
    </row>
    <row r="2281" spans="1:9" x14ac:dyDescent="0.2">
      <c r="A2281" s="53"/>
      <c r="B2281" s="273" t="s">
        <v>1863</v>
      </c>
      <c r="C2281" s="146">
        <v>45000</v>
      </c>
      <c r="D2281" s="9"/>
      <c r="E2281" s="232"/>
    </row>
    <row r="2282" spans="1:9" x14ac:dyDescent="0.2">
      <c r="A2282" s="53"/>
      <c r="B2282" s="273" t="s">
        <v>1864</v>
      </c>
      <c r="C2282" s="146">
        <v>88000</v>
      </c>
      <c r="D2282" s="9"/>
      <c r="E2282" s="232"/>
    </row>
    <row r="2283" spans="1:9" x14ac:dyDescent="0.2">
      <c r="A2283" s="53"/>
      <c r="B2283" s="273" t="s">
        <v>1865</v>
      </c>
      <c r="C2283" s="146">
        <v>254000</v>
      </c>
      <c r="D2283" s="9"/>
      <c r="E2283" s="232"/>
    </row>
    <row r="2284" spans="1:9" x14ac:dyDescent="0.2">
      <c r="A2284" s="53"/>
      <c r="B2284" s="273" t="s">
        <v>1866</v>
      </c>
      <c r="C2284" s="146">
        <v>91500</v>
      </c>
      <c r="D2284" s="9"/>
      <c r="E2284" s="232"/>
    </row>
    <row r="2285" spans="1:9" ht="12.75" customHeight="1" x14ac:dyDescent="0.2">
      <c r="A2285" s="53"/>
      <c r="B2285" s="273" t="s">
        <v>1867</v>
      </c>
      <c r="C2285" s="146">
        <v>230000</v>
      </c>
      <c r="D2285" s="9"/>
      <c r="E2285" s="232"/>
    </row>
    <row r="2286" spans="1:9" ht="12.75" customHeight="1" x14ac:dyDescent="0.2">
      <c r="A2286" s="53"/>
      <c r="B2286" s="273" t="s">
        <v>1868</v>
      </c>
      <c r="C2286" s="146">
        <v>604000</v>
      </c>
      <c r="D2286" s="9"/>
      <c r="E2286" s="232"/>
    </row>
    <row r="2287" spans="1:9" ht="12.75" customHeight="1" x14ac:dyDescent="0.2">
      <c r="A2287" s="53"/>
      <c r="B2287" s="273" t="s">
        <v>1869</v>
      </c>
      <c r="C2287" s="152">
        <v>56500</v>
      </c>
      <c r="D2287" s="139"/>
      <c r="E2287" s="232"/>
    </row>
    <row r="2288" spans="1:9" s="1" customFormat="1" ht="12.75" customHeight="1" x14ac:dyDescent="0.2">
      <c r="A2288" s="53"/>
      <c r="B2288" s="273" t="s">
        <v>1870</v>
      </c>
      <c r="C2288" s="152">
        <v>338000</v>
      </c>
      <c r="D2288" s="57"/>
      <c r="E2288" s="227"/>
      <c r="G2288" s="30"/>
      <c r="H2288" s="138"/>
      <c r="I2288" s="7"/>
    </row>
    <row r="2289" spans="1:9" s="1" customFormat="1" ht="12.75" customHeight="1" x14ac:dyDescent="0.2">
      <c r="A2289" s="53"/>
      <c r="B2289" s="273" t="s">
        <v>1871</v>
      </c>
      <c r="C2289" s="146">
        <v>80000</v>
      </c>
      <c r="D2289" s="9"/>
      <c r="E2289" s="232"/>
      <c r="G2289" s="30"/>
      <c r="H2289" s="138"/>
      <c r="I2289" s="7"/>
    </row>
    <row r="2290" spans="1:9" x14ac:dyDescent="0.2">
      <c r="A2290" s="53"/>
      <c r="B2290" s="273" t="s">
        <v>1872</v>
      </c>
      <c r="C2290" s="146">
        <v>62500</v>
      </c>
      <c r="D2290" s="9"/>
      <c r="E2290" s="232"/>
    </row>
    <row r="2291" spans="1:9" ht="12.75" customHeight="1" x14ac:dyDescent="0.2">
      <c r="A2291" s="53"/>
      <c r="B2291" s="538" t="s">
        <v>1873</v>
      </c>
      <c r="C2291" s="146">
        <v>521500</v>
      </c>
      <c r="D2291" s="9"/>
      <c r="E2291" s="232"/>
    </row>
    <row r="2292" spans="1:9" ht="12.75" customHeight="1" x14ac:dyDescent="0.2">
      <c r="A2292" s="53"/>
      <c r="B2292" s="539"/>
      <c r="C2292" s="146">
        <v>103000</v>
      </c>
      <c r="D2292" s="9"/>
      <c r="E2292" s="232"/>
    </row>
    <row r="2293" spans="1:9" ht="12.75" customHeight="1" x14ac:dyDescent="0.2">
      <c r="A2293" s="53"/>
      <c r="B2293" s="538" t="s">
        <v>1874</v>
      </c>
      <c r="C2293" s="146">
        <v>259000</v>
      </c>
      <c r="D2293" s="9"/>
      <c r="E2293" s="232"/>
    </row>
    <row r="2294" spans="1:9" ht="12.75" customHeight="1" x14ac:dyDescent="0.2">
      <c r="A2294" s="53"/>
      <c r="B2294" s="539"/>
      <c r="C2294" s="146">
        <v>149000</v>
      </c>
      <c r="D2294" s="9"/>
      <c r="E2294" s="232"/>
    </row>
    <row r="2295" spans="1:9" ht="12.75" customHeight="1" x14ac:dyDescent="0.2">
      <c r="A2295" s="53"/>
      <c r="B2295" s="273" t="s">
        <v>1875</v>
      </c>
      <c r="C2295" s="146">
        <v>998000</v>
      </c>
      <c r="D2295" s="9"/>
      <c r="E2295" s="232"/>
    </row>
    <row r="2296" spans="1:9" ht="12.75" customHeight="1" x14ac:dyDescent="0.2">
      <c r="A2296" s="53"/>
      <c r="B2296" s="273" t="s">
        <v>1883</v>
      </c>
      <c r="C2296" s="146">
        <v>47000</v>
      </c>
      <c r="D2296" s="9"/>
      <c r="E2296" s="232"/>
    </row>
    <row r="2297" spans="1:9" ht="12.75" customHeight="1" x14ac:dyDescent="0.2">
      <c r="A2297" s="53"/>
      <c r="B2297" s="273" t="s">
        <v>2500</v>
      </c>
      <c r="C2297" s="146">
        <v>397000</v>
      </c>
      <c r="D2297" s="9"/>
      <c r="E2297" s="232"/>
    </row>
    <row r="2298" spans="1:9" ht="12.75" customHeight="1" x14ac:dyDescent="0.2">
      <c r="A2298" s="53"/>
      <c r="B2298" s="273" t="s">
        <v>1876</v>
      </c>
      <c r="C2298" s="146">
        <v>510500</v>
      </c>
      <c r="D2298" s="9"/>
      <c r="E2298" s="232"/>
    </row>
    <row r="2299" spans="1:9" ht="12.75" customHeight="1" x14ac:dyDescent="0.2">
      <c r="A2299" s="53"/>
      <c r="B2299" s="273" t="s">
        <v>1877</v>
      </c>
      <c r="C2299" s="146">
        <v>74000</v>
      </c>
      <c r="D2299" s="9"/>
      <c r="E2299" s="232"/>
    </row>
    <row r="2300" spans="1:9" ht="12.75" customHeight="1" x14ac:dyDescent="0.2">
      <c r="A2300" s="53"/>
      <c r="B2300" s="544" t="s">
        <v>1878</v>
      </c>
      <c r="C2300" s="145">
        <v>83500</v>
      </c>
      <c r="D2300" s="9"/>
      <c r="E2300" s="232"/>
    </row>
    <row r="2301" spans="1:9" ht="12.75" customHeight="1" x14ac:dyDescent="0.2">
      <c r="A2301" s="53"/>
      <c r="B2301" s="545"/>
      <c r="C2301" s="145">
        <v>56500</v>
      </c>
      <c r="D2301" s="9"/>
      <c r="E2301" s="232"/>
    </row>
    <row r="2302" spans="1:9" ht="12.75" customHeight="1" x14ac:dyDescent="0.2">
      <c r="A2302" s="53"/>
      <c r="B2302" s="372" t="s">
        <v>1879</v>
      </c>
      <c r="C2302" s="145">
        <v>36000</v>
      </c>
      <c r="D2302" s="9"/>
      <c r="E2302" s="232"/>
    </row>
    <row r="2303" spans="1:9" ht="12.75" customHeight="1" thickBot="1" x14ac:dyDescent="0.25">
      <c r="A2303" s="53"/>
      <c r="B2303" s="373" t="s">
        <v>1880</v>
      </c>
      <c r="C2303" s="348">
        <v>56000</v>
      </c>
      <c r="D2303" s="9"/>
      <c r="E2303" s="232"/>
      <c r="F2303" s="83" t="s">
        <v>1030</v>
      </c>
      <c r="H2303" s="138">
        <v>7591200</v>
      </c>
    </row>
    <row r="2304" spans="1:9" ht="14.25" thickTop="1" thickBot="1" x14ac:dyDescent="0.25">
      <c r="A2304" s="53"/>
      <c r="B2304" s="119" t="s">
        <v>39</v>
      </c>
      <c r="C2304" s="76">
        <f>SUM(C2273:C2303)</f>
        <v>7591200</v>
      </c>
      <c r="E2304" s="222">
        <f>SUM(E2273:E2303)</f>
        <v>0</v>
      </c>
    </row>
    <row r="2305" spans="1:8" ht="13.5" thickTop="1" x14ac:dyDescent="0.2">
      <c r="A2305" s="53"/>
      <c r="B2305" s="1"/>
      <c r="C2305" s="78"/>
      <c r="D2305" s="1"/>
      <c r="E2305" s="470"/>
    </row>
    <row r="2306" spans="1:8" ht="28.5" customHeight="1" x14ac:dyDescent="0.2">
      <c r="A2306" s="53"/>
      <c r="B2306" s="1"/>
      <c r="C2306" s="78"/>
      <c r="D2306" s="1"/>
      <c r="E2306" s="470"/>
    </row>
    <row r="2307" spans="1:8" ht="12.75" customHeight="1" x14ac:dyDescent="0.2">
      <c r="A2307" s="53"/>
      <c r="B2307" s="16" t="s">
        <v>199</v>
      </c>
      <c r="C2307" s="78"/>
      <c r="D2307" s="1"/>
      <c r="E2307" s="470"/>
    </row>
    <row r="2308" spans="1:8" ht="13.5" thickBot="1" x14ac:dyDescent="0.25">
      <c r="A2308" s="53"/>
      <c r="B2308" s="1"/>
      <c r="C2308" s="56"/>
      <c r="D2308" s="57"/>
      <c r="E2308" s="495" t="s">
        <v>34</v>
      </c>
    </row>
    <row r="2309" spans="1:8" ht="14.25" thickTop="1" thickBot="1" x14ac:dyDescent="0.25">
      <c r="B2309" s="59" t="s">
        <v>36</v>
      </c>
      <c r="C2309" s="60" t="s">
        <v>37</v>
      </c>
      <c r="D2309" s="9"/>
      <c r="E2309" s="226" t="s">
        <v>214</v>
      </c>
    </row>
    <row r="2310" spans="1:8" ht="13.5" customHeight="1" thickTop="1" x14ac:dyDescent="0.2">
      <c r="A2310" s="28">
        <v>13</v>
      </c>
      <c r="B2310" s="376" t="s">
        <v>1311</v>
      </c>
      <c r="C2310" s="212">
        <v>3500000</v>
      </c>
      <c r="E2310" s="220"/>
    </row>
    <row r="2311" spans="1:8" ht="12.75" customHeight="1" x14ac:dyDescent="0.2">
      <c r="B2311" s="273" t="s">
        <v>985</v>
      </c>
      <c r="C2311" s="374">
        <v>3500000</v>
      </c>
      <c r="E2311" s="221"/>
    </row>
    <row r="2312" spans="1:8" ht="12.75" customHeight="1" x14ac:dyDescent="0.2">
      <c r="B2312" s="538" t="s">
        <v>1884</v>
      </c>
      <c r="C2312" s="375">
        <v>900000</v>
      </c>
      <c r="E2312" s="221"/>
    </row>
    <row r="2313" spans="1:8" ht="12.75" customHeight="1" thickBot="1" x14ac:dyDescent="0.25">
      <c r="B2313" s="540"/>
      <c r="C2313" s="212">
        <v>2600000</v>
      </c>
      <c r="E2313" s="221"/>
      <c r="F2313" s="83" t="s">
        <v>1030</v>
      </c>
      <c r="H2313" s="138">
        <v>10500000</v>
      </c>
    </row>
    <row r="2314" spans="1:8" ht="21" customHeight="1" thickTop="1" thickBot="1" x14ac:dyDescent="0.25">
      <c r="B2314" s="119" t="s">
        <v>39</v>
      </c>
      <c r="C2314" s="205">
        <f>C2310+C2311+C2312+C2313</f>
        <v>10500000</v>
      </c>
      <c r="D2314" s="192"/>
      <c r="E2314" s="222">
        <v>0</v>
      </c>
      <c r="G2314" s="6"/>
      <c r="H2314" s="135"/>
    </row>
    <row r="2315" spans="1:8" ht="18.75" customHeight="1" thickTop="1" x14ac:dyDescent="0.2">
      <c r="A2315" s="53"/>
      <c r="B2315" s="1"/>
      <c r="C2315" s="78"/>
      <c r="D2315" s="1"/>
      <c r="E2315" s="470"/>
    </row>
    <row r="2316" spans="1:8" ht="12.75" customHeight="1" x14ac:dyDescent="0.2">
      <c r="A2316" s="53"/>
      <c r="B2316" s="16" t="s">
        <v>205</v>
      </c>
      <c r="C2316" s="78"/>
      <c r="D2316" s="1"/>
      <c r="E2316" s="470"/>
    </row>
    <row r="2317" spans="1:8" ht="13.5" thickBot="1" x14ac:dyDescent="0.25">
      <c r="A2317" s="53"/>
      <c r="B2317" s="1"/>
      <c r="C2317" s="56"/>
      <c r="D2317" s="57"/>
      <c r="E2317" s="495" t="s">
        <v>34</v>
      </c>
    </row>
    <row r="2318" spans="1:8" ht="14.25" thickTop="1" thickBot="1" x14ac:dyDescent="0.25">
      <c r="B2318" s="59" t="s">
        <v>36</v>
      </c>
      <c r="C2318" s="60" t="s">
        <v>37</v>
      </c>
      <c r="D2318" s="9"/>
      <c r="E2318" s="226" t="s">
        <v>214</v>
      </c>
    </row>
    <row r="2319" spans="1:8" ht="13.5" thickTop="1" x14ac:dyDescent="0.2">
      <c r="A2319" s="28">
        <v>13</v>
      </c>
      <c r="B2319" s="182" t="s">
        <v>2232</v>
      </c>
      <c r="C2319" s="144">
        <v>304000</v>
      </c>
      <c r="E2319" s="220"/>
    </row>
    <row r="2320" spans="1:8" x14ac:dyDescent="0.2">
      <c r="B2320" s="182" t="s">
        <v>2233</v>
      </c>
      <c r="C2320" s="144">
        <v>304000</v>
      </c>
      <c r="E2320" s="221"/>
    </row>
    <row r="2321" spans="1:8" ht="13.5" thickBot="1" x14ac:dyDescent="0.25">
      <c r="A2321" s="28">
        <v>13</v>
      </c>
      <c r="B2321" s="182" t="s">
        <v>2233</v>
      </c>
      <c r="C2321" s="144">
        <v>1392000</v>
      </c>
      <c r="E2321" s="216"/>
      <c r="F2321" s="83" t="s">
        <v>2034</v>
      </c>
      <c r="H2321" s="138">
        <v>2000000</v>
      </c>
    </row>
    <row r="2322" spans="1:8" ht="21" customHeight="1" thickTop="1" thickBot="1" x14ac:dyDescent="0.25">
      <c r="B2322" s="119" t="s">
        <v>39</v>
      </c>
      <c r="C2322" s="76">
        <f>C2319+C2321+C2320</f>
        <v>2000000</v>
      </c>
      <c r="E2322" s="222">
        <f>E2319+E2321</f>
        <v>0</v>
      </c>
      <c r="G2322" s="6"/>
      <c r="H2322" s="135"/>
    </row>
    <row r="2323" spans="1:8" ht="13.5" thickTop="1" x14ac:dyDescent="0.2">
      <c r="A2323" s="53"/>
      <c r="B2323" s="1"/>
      <c r="C2323" s="78"/>
      <c r="D2323" s="1"/>
      <c r="E2323" s="470"/>
      <c r="G2323" s="71"/>
    </row>
    <row r="2324" spans="1:8" ht="17.25" customHeight="1" x14ac:dyDescent="0.2">
      <c r="A2324" s="53"/>
      <c r="B2324" s="1"/>
      <c r="C2324" s="78"/>
      <c r="D2324" s="1"/>
      <c r="E2324" s="470"/>
      <c r="G2324" s="71"/>
    </row>
    <row r="2325" spans="1:8" ht="15.75" x14ac:dyDescent="0.25">
      <c r="A2325" s="53"/>
      <c r="B2325" s="20" t="s">
        <v>206</v>
      </c>
      <c r="C2325" s="78"/>
      <c r="D2325" s="1"/>
      <c r="E2325" s="470"/>
    </row>
    <row r="2326" spans="1:8" ht="13.5" thickBot="1" x14ac:dyDescent="0.25">
      <c r="A2326" s="53"/>
      <c r="B2326" s="1"/>
      <c r="C2326" s="56"/>
      <c r="D2326" s="57"/>
      <c r="E2326" s="495" t="s">
        <v>34</v>
      </c>
    </row>
    <row r="2327" spans="1:8" ht="14.25" thickTop="1" thickBot="1" x14ac:dyDescent="0.25">
      <c r="B2327" s="59" t="s">
        <v>36</v>
      </c>
      <c r="C2327" s="60" t="s">
        <v>37</v>
      </c>
      <c r="D2327" s="9"/>
      <c r="E2327" s="226" t="s">
        <v>214</v>
      </c>
    </row>
    <row r="2328" spans="1:8" ht="13.5" thickTop="1" x14ac:dyDescent="0.2">
      <c r="A2328" s="28">
        <v>13</v>
      </c>
      <c r="B2328" s="182" t="s">
        <v>2234</v>
      </c>
      <c r="C2328" s="144">
        <v>566007</v>
      </c>
      <c r="E2328" s="220"/>
    </row>
    <row r="2329" spans="1:8" x14ac:dyDescent="0.2">
      <c r="A2329" s="28">
        <v>13</v>
      </c>
      <c r="B2329" s="182" t="s">
        <v>2235</v>
      </c>
      <c r="C2329" s="144">
        <v>2268076</v>
      </c>
      <c r="E2329" s="216"/>
    </row>
    <row r="2330" spans="1:8" x14ac:dyDescent="0.2">
      <c r="A2330" s="28">
        <v>13</v>
      </c>
      <c r="B2330" s="182" t="s">
        <v>2236</v>
      </c>
      <c r="C2330" s="144">
        <v>544600</v>
      </c>
      <c r="E2330" s="216"/>
    </row>
    <row r="2331" spans="1:8" x14ac:dyDescent="0.2">
      <c r="A2331" s="28">
        <v>13</v>
      </c>
      <c r="B2331" s="182" t="s">
        <v>2237</v>
      </c>
      <c r="C2331" s="144">
        <v>1037024</v>
      </c>
      <c r="E2331" s="216"/>
    </row>
    <row r="2332" spans="1:8" x14ac:dyDescent="0.2">
      <c r="A2332" s="28">
        <v>13</v>
      </c>
      <c r="B2332" s="182" t="s">
        <v>2238</v>
      </c>
      <c r="C2332" s="144">
        <v>1698502</v>
      </c>
      <c r="E2332" s="216"/>
    </row>
    <row r="2333" spans="1:8" x14ac:dyDescent="0.2">
      <c r="A2333" s="28">
        <v>13</v>
      </c>
      <c r="B2333" s="182" t="s">
        <v>2239</v>
      </c>
      <c r="C2333" s="144">
        <v>1807666</v>
      </c>
      <c r="E2333" s="216"/>
    </row>
    <row r="2334" spans="1:8" x14ac:dyDescent="0.2">
      <c r="A2334" s="28">
        <v>13</v>
      </c>
      <c r="B2334" s="182" t="s">
        <v>2240</v>
      </c>
      <c r="C2334" s="144">
        <v>478125</v>
      </c>
      <c r="E2334" s="217"/>
    </row>
    <row r="2335" spans="1:8" ht="13.5" thickBot="1" x14ac:dyDescent="0.25">
      <c r="B2335" s="426" t="s">
        <v>2241</v>
      </c>
      <c r="C2335" s="425">
        <v>900000</v>
      </c>
      <c r="E2335" s="507"/>
      <c r="F2335" s="83" t="s">
        <v>2034</v>
      </c>
      <c r="H2335" s="138">
        <v>9300000</v>
      </c>
    </row>
    <row r="2336" spans="1:8" ht="22.5" customHeight="1" thickTop="1" thickBot="1" x14ac:dyDescent="0.25">
      <c r="B2336" s="119" t="s">
        <v>39</v>
      </c>
      <c r="C2336" s="76">
        <f>SUM(C2328:C2335)</f>
        <v>9300000</v>
      </c>
      <c r="E2336" s="222">
        <f>SUM(E2328:E2334)</f>
        <v>0</v>
      </c>
      <c r="G2336" s="6"/>
      <c r="H2336" s="135"/>
    </row>
    <row r="2337" spans="1:7" ht="13.5" thickTop="1" x14ac:dyDescent="0.2">
      <c r="A2337" s="53"/>
      <c r="B2337" s="1"/>
      <c r="C2337" s="78"/>
      <c r="D2337" s="1"/>
      <c r="E2337" s="470"/>
      <c r="G2337" s="120"/>
    </row>
    <row r="2338" spans="1:7" ht="15" customHeight="1" x14ac:dyDescent="0.2">
      <c r="A2338" s="53"/>
      <c r="B2338" s="23"/>
      <c r="C2338" s="17"/>
      <c r="D2338" s="1"/>
      <c r="E2338" s="470"/>
    </row>
    <row r="2339" spans="1:7" ht="15.75" x14ac:dyDescent="0.25">
      <c r="A2339" s="53"/>
      <c r="B2339" s="121" t="s">
        <v>207</v>
      </c>
      <c r="C2339" s="17"/>
      <c r="D2339" s="1"/>
      <c r="E2339" s="470"/>
    </row>
    <row r="2340" spans="1:7" ht="13.5" thickBot="1" x14ac:dyDescent="0.25">
      <c r="A2340" s="53"/>
      <c r="B2340" s="23"/>
      <c r="C2340" s="17"/>
      <c r="D2340" s="1"/>
      <c r="E2340" s="495" t="s">
        <v>34</v>
      </c>
    </row>
    <row r="2341" spans="1:7" ht="14.25" thickTop="1" thickBot="1" x14ac:dyDescent="0.25">
      <c r="B2341" s="59" t="s">
        <v>36</v>
      </c>
      <c r="C2341" s="60" t="s">
        <v>37</v>
      </c>
      <c r="D2341" s="9"/>
      <c r="E2341" s="226" t="s">
        <v>214</v>
      </c>
    </row>
    <row r="2342" spans="1:7" ht="13.5" thickTop="1" x14ac:dyDescent="0.2">
      <c r="A2342" s="28">
        <v>13</v>
      </c>
      <c r="B2342" s="169" t="s">
        <v>2242</v>
      </c>
      <c r="C2342" s="427">
        <v>280000</v>
      </c>
      <c r="E2342" s="220"/>
    </row>
    <row r="2343" spans="1:7" x14ac:dyDescent="0.2">
      <c r="A2343" s="28">
        <v>13</v>
      </c>
      <c r="B2343" s="169" t="s">
        <v>2243</v>
      </c>
      <c r="C2343" s="427">
        <v>195000</v>
      </c>
      <c r="E2343" s="216"/>
    </row>
    <row r="2344" spans="1:7" x14ac:dyDescent="0.2">
      <c r="A2344" s="28">
        <v>13</v>
      </c>
      <c r="B2344" s="169" t="s">
        <v>2244</v>
      </c>
      <c r="C2344" s="427">
        <v>500000</v>
      </c>
      <c r="E2344" s="216"/>
    </row>
    <row r="2345" spans="1:7" x14ac:dyDescent="0.2">
      <c r="A2345" s="28">
        <v>13</v>
      </c>
      <c r="B2345" s="169" t="s">
        <v>2245</v>
      </c>
      <c r="C2345" s="427">
        <v>80000</v>
      </c>
      <c r="E2345" s="216"/>
    </row>
    <row r="2346" spans="1:7" x14ac:dyDescent="0.2">
      <c r="A2346" s="28">
        <v>13</v>
      </c>
      <c r="B2346" s="169" t="s">
        <v>2246</v>
      </c>
      <c r="C2346" s="427">
        <v>100000</v>
      </c>
      <c r="E2346" s="217"/>
    </row>
    <row r="2347" spans="1:7" x14ac:dyDescent="0.2">
      <c r="A2347" s="28">
        <v>13</v>
      </c>
      <c r="B2347" s="169" t="s">
        <v>2247</v>
      </c>
      <c r="C2347" s="427">
        <v>300000</v>
      </c>
      <c r="E2347" s="221"/>
    </row>
    <row r="2348" spans="1:7" x14ac:dyDescent="0.2">
      <c r="A2348" s="28">
        <v>13</v>
      </c>
      <c r="B2348" s="169" t="s">
        <v>2248</v>
      </c>
      <c r="C2348" s="427">
        <v>200000</v>
      </c>
      <c r="E2348" s="216"/>
    </row>
    <row r="2349" spans="1:7" x14ac:dyDescent="0.2">
      <c r="A2349" s="28">
        <v>13</v>
      </c>
      <c r="B2349" s="169" t="s">
        <v>2249</v>
      </c>
      <c r="C2349" s="427">
        <v>100000</v>
      </c>
      <c r="E2349" s="216"/>
    </row>
    <row r="2350" spans="1:7" x14ac:dyDescent="0.2">
      <c r="A2350" s="28">
        <v>13</v>
      </c>
      <c r="B2350" s="169" t="s">
        <v>2250</v>
      </c>
      <c r="C2350" s="427">
        <v>450000</v>
      </c>
      <c r="E2350" s="217"/>
    </row>
    <row r="2351" spans="1:7" x14ac:dyDescent="0.2">
      <c r="A2351" s="28">
        <v>13</v>
      </c>
      <c r="B2351" s="169" t="s">
        <v>2251</v>
      </c>
      <c r="C2351" s="427">
        <v>200000</v>
      </c>
      <c r="E2351" s="221"/>
    </row>
    <row r="2352" spans="1:7" x14ac:dyDescent="0.2">
      <c r="B2352" s="169" t="s">
        <v>2252</v>
      </c>
      <c r="C2352" s="427">
        <v>230000</v>
      </c>
      <c r="E2352" s="221"/>
    </row>
    <row r="2353" spans="2:5" x14ac:dyDescent="0.2">
      <c r="B2353" s="169" t="s">
        <v>2253</v>
      </c>
      <c r="C2353" s="427">
        <v>499000</v>
      </c>
      <c r="E2353" s="221"/>
    </row>
    <row r="2354" spans="2:5" x14ac:dyDescent="0.2">
      <c r="B2354" s="169" t="s">
        <v>2254</v>
      </c>
      <c r="C2354" s="427">
        <v>500000</v>
      </c>
      <c r="E2354" s="221"/>
    </row>
    <row r="2355" spans="2:5" x14ac:dyDescent="0.2">
      <c r="B2355" s="169" t="s">
        <v>2255</v>
      </c>
      <c r="C2355" s="427">
        <v>200000</v>
      </c>
      <c r="E2355" s="221"/>
    </row>
    <row r="2356" spans="2:5" x14ac:dyDescent="0.2">
      <c r="B2356" s="169" t="s">
        <v>2256</v>
      </c>
      <c r="C2356" s="427">
        <v>300000</v>
      </c>
      <c r="E2356" s="221"/>
    </row>
    <row r="2357" spans="2:5" x14ac:dyDescent="0.2">
      <c r="B2357" s="169" t="s">
        <v>2257</v>
      </c>
      <c r="C2357" s="427">
        <v>300000</v>
      </c>
      <c r="E2357" s="221"/>
    </row>
    <row r="2358" spans="2:5" x14ac:dyDescent="0.2">
      <c r="B2358" s="169" t="s">
        <v>2258</v>
      </c>
      <c r="C2358" s="427">
        <v>200000</v>
      </c>
      <c r="E2358" s="221"/>
    </row>
    <row r="2359" spans="2:5" x14ac:dyDescent="0.2">
      <c r="B2359" s="169" t="s">
        <v>2259</v>
      </c>
      <c r="C2359" s="427">
        <v>200000</v>
      </c>
      <c r="E2359" s="221"/>
    </row>
    <row r="2360" spans="2:5" x14ac:dyDescent="0.2">
      <c r="B2360" s="169" t="s">
        <v>2260</v>
      </c>
      <c r="C2360" s="427">
        <v>500000</v>
      </c>
      <c r="E2360" s="221"/>
    </row>
    <row r="2361" spans="2:5" x14ac:dyDescent="0.2">
      <c r="B2361" s="169" t="s">
        <v>2261</v>
      </c>
      <c r="C2361" s="427">
        <v>200000</v>
      </c>
      <c r="E2361" s="221"/>
    </row>
    <row r="2362" spans="2:5" x14ac:dyDescent="0.2">
      <c r="B2362" s="169" t="s">
        <v>2262</v>
      </c>
      <c r="C2362" s="427">
        <v>200000</v>
      </c>
      <c r="E2362" s="221"/>
    </row>
    <row r="2363" spans="2:5" x14ac:dyDescent="0.2">
      <c r="B2363" s="169" t="s">
        <v>2263</v>
      </c>
      <c r="C2363" s="428">
        <v>404343.5</v>
      </c>
      <c r="E2363" s="221"/>
    </row>
    <row r="2364" spans="2:5" x14ac:dyDescent="0.2">
      <c r="B2364" s="169" t="s">
        <v>2264</v>
      </c>
      <c r="C2364" s="427">
        <v>80000</v>
      </c>
      <c r="E2364" s="221"/>
    </row>
    <row r="2365" spans="2:5" x14ac:dyDescent="0.2">
      <c r="B2365" s="169" t="s">
        <v>2265</v>
      </c>
      <c r="C2365" s="427">
        <v>105000</v>
      </c>
      <c r="E2365" s="221"/>
    </row>
    <row r="2366" spans="2:5" x14ac:dyDescent="0.2">
      <c r="B2366" s="169" t="s">
        <v>2266</v>
      </c>
      <c r="C2366" s="427">
        <v>148928</v>
      </c>
      <c r="E2366" s="221"/>
    </row>
    <row r="2367" spans="2:5" x14ac:dyDescent="0.2">
      <c r="B2367" s="169" t="s">
        <v>2021</v>
      </c>
      <c r="C2367" s="427">
        <v>300000</v>
      </c>
      <c r="E2367" s="221"/>
    </row>
    <row r="2368" spans="2:5" x14ac:dyDescent="0.2">
      <c r="B2368" s="169" t="s">
        <v>2000</v>
      </c>
      <c r="C2368" s="427">
        <v>500000</v>
      </c>
      <c r="E2368" s="221"/>
    </row>
    <row r="2369" spans="2:5" x14ac:dyDescent="0.2">
      <c r="B2369" s="169" t="s">
        <v>2267</v>
      </c>
      <c r="C2369" s="427">
        <v>220000</v>
      </c>
      <c r="E2369" s="221"/>
    </row>
    <row r="2370" spans="2:5" x14ac:dyDescent="0.2">
      <c r="B2370" s="169" t="s">
        <v>2268</v>
      </c>
      <c r="C2370" s="427">
        <v>150000</v>
      </c>
      <c r="E2370" s="221"/>
    </row>
    <row r="2371" spans="2:5" x14ac:dyDescent="0.2">
      <c r="B2371" s="169" t="s">
        <v>2269</v>
      </c>
      <c r="C2371" s="427">
        <v>485000</v>
      </c>
      <c r="E2371" s="221"/>
    </row>
    <row r="2372" spans="2:5" x14ac:dyDescent="0.2">
      <c r="B2372" s="169" t="s">
        <v>2270</v>
      </c>
      <c r="C2372" s="427">
        <v>120000</v>
      </c>
      <c r="E2372" s="221"/>
    </row>
    <row r="2373" spans="2:5" x14ac:dyDescent="0.2">
      <c r="B2373" s="169" t="s">
        <v>2271</v>
      </c>
      <c r="C2373" s="427">
        <v>500000</v>
      </c>
      <c r="E2373" s="221"/>
    </row>
    <row r="2374" spans="2:5" x14ac:dyDescent="0.2">
      <c r="B2374" s="169" t="s">
        <v>2272</v>
      </c>
      <c r="C2374" s="427">
        <v>200000</v>
      </c>
      <c r="E2374" s="221"/>
    </row>
    <row r="2375" spans="2:5" x14ac:dyDescent="0.2">
      <c r="B2375" s="169" t="s">
        <v>2273</v>
      </c>
      <c r="C2375" s="427">
        <v>263807</v>
      </c>
      <c r="E2375" s="221"/>
    </row>
    <row r="2376" spans="2:5" x14ac:dyDescent="0.2">
      <c r="B2376" s="169" t="s">
        <v>2274</v>
      </c>
      <c r="C2376" s="427">
        <v>500000</v>
      </c>
      <c r="E2376" s="221"/>
    </row>
    <row r="2377" spans="2:5" x14ac:dyDescent="0.2">
      <c r="B2377" s="169" t="s">
        <v>2275</v>
      </c>
      <c r="C2377" s="427">
        <v>126082</v>
      </c>
      <c r="E2377" s="221"/>
    </row>
    <row r="2378" spans="2:5" x14ac:dyDescent="0.2">
      <c r="B2378" s="169" t="s">
        <v>2276</v>
      </c>
      <c r="C2378" s="427">
        <v>220000</v>
      </c>
      <c r="E2378" s="221"/>
    </row>
    <row r="2379" spans="2:5" x14ac:dyDescent="0.2">
      <c r="B2379" s="169" t="s">
        <v>2277</v>
      </c>
      <c r="C2379" s="427">
        <v>126360</v>
      </c>
      <c r="E2379" s="217"/>
    </row>
    <row r="2380" spans="2:5" x14ac:dyDescent="0.2">
      <c r="B2380" s="169" t="s">
        <v>2278</v>
      </c>
      <c r="C2380" s="427">
        <v>250000</v>
      </c>
      <c r="E2380" s="496"/>
    </row>
    <row r="2381" spans="2:5" x14ac:dyDescent="0.2">
      <c r="B2381" s="169" t="s">
        <v>2279</v>
      </c>
      <c r="C2381" s="428">
        <v>76175</v>
      </c>
      <c r="E2381" s="221"/>
    </row>
    <row r="2382" spans="2:5" x14ac:dyDescent="0.2">
      <c r="B2382" s="169" t="s">
        <v>2280</v>
      </c>
      <c r="C2382" s="427">
        <v>200000</v>
      </c>
      <c r="E2382" s="216"/>
    </row>
    <row r="2383" spans="2:5" x14ac:dyDescent="0.2">
      <c r="B2383" s="169" t="s">
        <v>2281</v>
      </c>
      <c r="C2383" s="427">
        <v>60000</v>
      </c>
      <c r="E2383" s="216"/>
    </row>
    <row r="2384" spans="2:5" x14ac:dyDescent="0.2">
      <c r="B2384" s="169" t="s">
        <v>2282</v>
      </c>
      <c r="C2384" s="427">
        <v>220000</v>
      </c>
      <c r="E2384" s="216"/>
    </row>
    <row r="2385" spans="1:8" ht="13.5" thickBot="1" x14ac:dyDescent="0.25">
      <c r="B2385" s="169" t="s">
        <v>2038</v>
      </c>
      <c r="C2385" s="427">
        <v>250000</v>
      </c>
      <c r="E2385" s="216"/>
      <c r="F2385" s="83" t="s">
        <v>2034</v>
      </c>
      <c r="H2385" s="138">
        <v>11239695.5</v>
      </c>
    </row>
    <row r="2386" spans="1:8" ht="22.5" customHeight="1" thickTop="1" thickBot="1" x14ac:dyDescent="0.25">
      <c r="B2386" s="119" t="s">
        <v>39</v>
      </c>
      <c r="C2386" s="76">
        <f>SUM(C2342:C2385)</f>
        <v>11239695.5</v>
      </c>
      <c r="E2386" s="222">
        <f>SUM(E2342:E2385)</f>
        <v>0</v>
      </c>
      <c r="G2386" s="6"/>
      <c r="H2386" s="135"/>
    </row>
    <row r="2387" spans="1:8" ht="13.5" thickTop="1" x14ac:dyDescent="0.2">
      <c r="A2387" s="53"/>
      <c r="B2387" s="18"/>
      <c r="C2387" s="25"/>
      <c r="D2387" s="1"/>
      <c r="E2387" s="470"/>
    </row>
    <row r="2388" spans="1:8" ht="31.5" x14ac:dyDescent="0.25">
      <c r="A2388" s="53"/>
      <c r="B2388" s="143" t="s">
        <v>208</v>
      </c>
      <c r="C2388" s="17"/>
      <c r="D2388" s="1"/>
      <c r="E2388" s="470"/>
    </row>
    <row r="2389" spans="1:8" ht="13.5" thickBot="1" x14ac:dyDescent="0.25">
      <c r="A2389" s="53"/>
      <c r="B2389" s="1"/>
      <c r="C2389" s="56"/>
      <c r="D2389" s="57"/>
      <c r="E2389" s="495" t="s">
        <v>34</v>
      </c>
    </row>
    <row r="2390" spans="1:8" ht="14.25" thickTop="1" thickBot="1" x14ac:dyDescent="0.25">
      <c r="B2390" s="59" t="s">
        <v>36</v>
      </c>
      <c r="C2390" s="60" t="s">
        <v>37</v>
      </c>
      <c r="D2390" s="9"/>
      <c r="E2390" s="226" t="s">
        <v>214</v>
      </c>
    </row>
    <row r="2391" spans="1:8" ht="13.5" thickTop="1" x14ac:dyDescent="0.2">
      <c r="A2391" s="28">
        <v>13</v>
      </c>
      <c r="B2391" s="182" t="s">
        <v>2283</v>
      </c>
      <c r="C2391" s="144">
        <v>32480</v>
      </c>
      <c r="E2391" s="220"/>
    </row>
    <row r="2392" spans="1:8" x14ac:dyDescent="0.2">
      <c r="A2392" s="28">
        <v>13</v>
      </c>
      <c r="B2392" s="182" t="s">
        <v>2284</v>
      </c>
      <c r="C2392" s="144">
        <v>50000</v>
      </c>
      <c r="E2392" s="216"/>
    </row>
    <row r="2393" spans="1:8" x14ac:dyDescent="0.2">
      <c r="A2393" s="28">
        <v>13</v>
      </c>
      <c r="B2393" s="182" t="s">
        <v>2007</v>
      </c>
      <c r="C2393" s="144">
        <v>42600</v>
      </c>
      <c r="E2393" s="216"/>
    </row>
    <row r="2394" spans="1:8" x14ac:dyDescent="0.2">
      <c r="A2394" s="28">
        <v>13</v>
      </c>
      <c r="B2394" s="182" t="s">
        <v>2285</v>
      </c>
      <c r="C2394" s="144">
        <v>50000</v>
      </c>
      <c r="E2394" s="216"/>
    </row>
    <row r="2395" spans="1:8" x14ac:dyDescent="0.2">
      <c r="B2395" s="182" t="s">
        <v>2286</v>
      </c>
      <c r="C2395" s="144">
        <v>50000</v>
      </c>
      <c r="E2395" s="216"/>
    </row>
    <row r="2396" spans="1:8" x14ac:dyDescent="0.2">
      <c r="B2396" s="182" t="s">
        <v>2287</v>
      </c>
      <c r="C2396" s="144">
        <v>50000</v>
      </c>
      <c r="E2396" s="216"/>
    </row>
    <row r="2397" spans="1:8" x14ac:dyDescent="0.2">
      <c r="B2397" s="182" t="s">
        <v>2288</v>
      </c>
      <c r="C2397" s="144">
        <v>50000</v>
      </c>
      <c r="E2397" s="216"/>
    </row>
    <row r="2398" spans="1:8" x14ac:dyDescent="0.2">
      <c r="B2398" s="182" t="s">
        <v>2289</v>
      </c>
      <c r="C2398" s="144">
        <v>45000</v>
      </c>
      <c r="E2398" s="216"/>
    </row>
    <row r="2399" spans="1:8" x14ac:dyDescent="0.2">
      <c r="B2399" s="182" t="s">
        <v>2290</v>
      </c>
      <c r="C2399" s="144">
        <v>50000</v>
      </c>
      <c r="E2399" s="216"/>
    </row>
    <row r="2400" spans="1:8" x14ac:dyDescent="0.2">
      <c r="B2400" s="182" t="s">
        <v>2291</v>
      </c>
      <c r="C2400" s="144">
        <v>50000</v>
      </c>
      <c r="E2400" s="216"/>
    </row>
    <row r="2401" spans="2:5" x14ac:dyDescent="0.2">
      <c r="B2401" s="182" t="s">
        <v>2292</v>
      </c>
      <c r="C2401" s="144">
        <v>49900</v>
      </c>
      <c r="E2401" s="216"/>
    </row>
    <row r="2402" spans="2:5" x14ac:dyDescent="0.2">
      <c r="B2402" s="182" t="s">
        <v>2293</v>
      </c>
      <c r="C2402" s="144">
        <v>50000</v>
      </c>
      <c r="E2402" s="216"/>
    </row>
    <row r="2403" spans="2:5" x14ac:dyDescent="0.2">
      <c r="B2403" s="182" t="s">
        <v>2294</v>
      </c>
      <c r="C2403" s="144">
        <v>50000</v>
      </c>
      <c r="E2403" s="216"/>
    </row>
    <row r="2404" spans="2:5" x14ac:dyDescent="0.2">
      <c r="B2404" s="182" t="s">
        <v>2295</v>
      </c>
      <c r="C2404" s="144">
        <v>50000</v>
      </c>
      <c r="E2404" s="216"/>
    </row>
    <row r="2405" spans="2:5" x14ac:dyDescent="0.2">
      <c r="B2405" s="182" t="s">
        <v>2296</v>
      </c>
      <c r="C2405" s="144">
        <v>50000</v>
      </c>
      <c r="E2405" s="216"/>
    </row>
    <row r="2406" spans="2:5" x14ac:dyDescent="0.2">
      <c r="B2406" s="182" t="s">
        <v>2297</v>
      </c>
      <c r="C2406" s="144">
        <v>50000</v>
      </c>
      <c r="E2406" s="216"/>
    </row>
    <row r="2407" spans="2:5" x14ac:dyDescent="0.2">
      <c r="B2407" s="182" t="s">
        <v>2298</v>
      </c>
      <c r="C2407" s="144">
        <v>50000</v>
      </c>
      <c r="E2407" s="216"/>
    </row>
    <row r="2408" spans="2:5" x14ac:dyDescent="0.2">
      <c r="B2408" s="182" t="s">
        <v>2299</v>
      </c>
      <c r="C2408" s="144">
        <v>50000</v>
      </c>
      <c r="E2408" s="216"/>
    </row>
    <row r="2409" spans="2:5" x14ac:dyDescent="0.2">
      <c r="B2409" s="182" t="s">
        <v>2172</v>
      </c>
      <c r="C2409" s="144">
        <v>50000</v>
      </c>
      <c r="E2409" s="216"/>
    </row>
    <row r="2410" spans="2:5" x14ac:dyDescent="0.2">
      <c r="B2410" s="182" t="s">
        <v>2300</v>
      </c>
      <c r="C2410" s="144">
        <v>36170</v>
      </c>
      <c r="E2410" s="216"/>
    </row>
    <row r="2411" spans="2:5" x14ac:dyDescent="0.2">
      <c r="B2411" s="182" t="s">
        <v>2301</v>
      </c>
      <c r="C2411" s="144">
        <v>50000</v>
      </c>
      <c r="E2411" s="216"/>
    </row>
    <row r="2412" spans="2:5" x14ac:dyDescent="0.2">
      <c r="B2412" s="182" t="s">
        <v>2302</v>
      </c>
      <c r="C2412" s="144">
        <v>50000</v>
      </c>
      <c r="E2412" s="216"/>
    </row>
    <row r="2413" spans="2:5" x14ac:dyDescent="0.2">
      <c r="B2413" s="182" t="s">
        <v>2303</v>
      </c>
      <c r="C2413" s="144">
        <v>50000</v>
      </c>
      <c r="E2413" s="216"/>
    </row>
    <row r="2414" spans="2:5" x14ac:dyDescent="0.2">
      <c r="B2414" s="182" t="s">
        <v>2304</v>
      </c>
      <c r="C2414" s="144">
        <v>50000</v>
      </c>
      <c r="E2414" s="216"/>
    </row>
    <row r="2415" spans="2:5" x14ac:dyDescent="0.2">
      <c r="B2415" s="182" t="s">
        <v>2305</v>
      </c>
      <c r="C2415" s="144">
        <v>50000</v>
      </c>
      <c r="E2415" s="216"/>
    </row>
    <row r="2416" spans="2:5" x14ac:dyDescent="0.2">
      <c r="B2416" s="182" t="s">
        <v>2306</v>
      </c>
      <c r="C2416" s="144">
        <v>49700</v>
      </c>
      <c r="E2416" s="216"/>
    </row>
    <row r="2417" spans="1:5" x14ac:dyDescent="0.2">
      <c r="B2417" s="182" t="s">
        <v>2307</v>
      </c>
      <c r="C2417" s="144">
        <v>50000</v>
      </c>
      <c r="E2417" s="216"/>
    </row>
    <row r="2418" spans="1:5" x14ac:dyDescent="0.2">
      <c r="B2418" s="182" t="s">
        <v>2308</v>
      </c>
      <c r="C2418" s="144">
        <v>50000</v>
      </c>
      <c r="E2418" s="216"/>
    </row>
    <row r="2419" spans="1:5" x14ac:dyDescent="0.2">
      <c r="B2419" s="182" t="s">
        <v>2309</v>
      </c>
      <c r="C2419" s="144">
        <v>25200</v>
      </c>
      <c r="E2419" s="216"/>
    </row>
    <row r="2420" spans="1:5" x14ac:dyDescent="0.2">
      <c r="B2420" s="182" t="s">
        <v>2310</v>
      </c>
      <c r="C2420" s="144">
        <v>50000</v>
      </c>
      <c r="E2420" s="216"/>
    </row>
    <row r="2421" spans="1:5" x14ac:dyDescent="0.2">
      <c r="B2421" s="182" t="s">
        <v>2311</v>
      </c>
      <c r="C2421" s="144">
        <v>50000</v>
      </c>
      <c r="E2421" s="216"/>
    </row>
    <row r="2422" spans="1:5" x14ac:dyDescent="0.2">
      <c r="B2422" s="182" t="s">
        <v>2312</v>
      </c>
      <c r="C2422" s="144">
        <v>50000</v>
      </c>
      <c r="E2422" s="216"/>
    </row>
    <row r="2423" spans="1:5" x14ac:dyDescent="0.2">
      <c r="B2423" s="182" t="s">
        <v>2313</v>
      </c>
      <c r="C2423" s="144">
        <v>50000</v>
      </c>
      <c r="E2423" s="217"/>
    </row>
    <row r="2424" spans="1:5" x14ac:dyDescent="0.2">
      <c r="B2424" s="182" t="s">
        <v>2314</v>
      </c>
      <c r="C2424" s="144">
        <v>50000</v>
      </c>
      <c r="E2424" s="221"/>
    </row>
    <row r="2425" spans="1:5" x14ac:dyDescent="0.2">
      <c r="B2425" s="182" t="s">
        <v>2315</v>
      </c>
      <c r="C2425" s="144">
        <v>50000</v>
      </c>
      <c r="E2425" s="217"/>
    </row>
    <row r="2426" spans="1:5" x14ac:dyDescent="0.2">
      <c r="A2426" s="28">
        <v>13</v>
      </c>
      <c r="B2426" s="182" t="s">
        <v>2316</v>
      </c>
      <c r="C2426" s="144">
        <v>50000</v>
      </c>
      <c r="E2426" s="221"/>
    </row>
    <row r="2427" spans="1:5" x14ac:dyDescent="0.2">
      <c r="A2427" s="28">
        <v>13</v>
      </c>
      <c r="B2427" s="182" t="s">
        <v>2317</v>
      </c>
      <c r="C2427" s="144">
        <v>50000</v>
      </c>
      <c r="E2427" s="216"/>
    </row>
    <row r="2428" spans="1:5" x14ac:dyDescent="0.2">
      <c r="A2428" s="28">
        <v>13</v>
      </c>
      <c r="B2428" s="182" t="s">
        <v>2318</v>
      </c>
      <c r="C2428" s="144">
        <v>50000</v>
      </c>
      <c r="E2428" s="216"/>
    </row>
    <row r="2429" spans="1:5" x14ac:dyDescent="0.2">
      <c r="A2429" s="28">
        <v>13</v>
      </c>
      <c r="B2429" s="182" t="s">
        <v>2268</v>
      </c>
      <c r="C2429" s="144">
        <v>50000</v>
      </c>
      <c r="E2429" s="216"/>
    </row>
    <row r="2430" spans="1:5" x14ac:dyDescent="0.2">
      <c r="A2430" s="28">
        <v>13</v>
      </c>
      <c r="B2430" s="182" t="s">
        <v>2319</v>
      </c>
      <c r="C2430" s="144">
        <v>50000</v>
      </c>
      <c r="E2430" s="216"/>
    </row>
    <row r="2431" spans="1:5" x14ac:dyDescent="0.2">
      <c r="A2431" s="28">
        <v>13</v>
      </c>
      <c r="B2431" s="182" t="s">
        <v>2320</v>
      </c>
      <c r="C2431" s="144">
        <v>20016</v>
      </c>
      <c r="E2431" s="216"/>
    </row>
    <row r="2432" spans="1:5" ht="12.75" customHeight="1" x14ac:dyDescent="0.2">
      <c r="A2432" s="28">
        <v>13</v>
      </c>
      <c r="B2432" s="182" t="s">
        <v>2321</v>
      </c>
      <c r="C2432" s="144">
        <v>50000</v>
      </c>
      <c r="E2432" s="216"/>
    </row>
    <row r="2433" spans="1:5" x14ac:dyDescent="0.2">
      <c r="A2433" s="28">
        <v>13</v>
      </c>
      <c r="B2433" s="182" t="s">
        <v>2322</v>
      </c>
      <c r="C2433" s="144">
        <v>50000</v>
      </c>
      <c r="E2433" s="216"/>
    </row>
    <row r="2434" spans="1:5" x14ac:dyDescent="0.2">
      <c r="A2434" s="28">
        <v>13</v>
      </c>
      <c r="B2434" s="182" t="s">
        <v>2323</v>
      </c>
      <c r="C2434" s="144">
        <v>50000</v>
      </c>
      <c r="E2434" s="216"/>
    </row>
    <row r="2435" spans="1:5" x14ac:dyDescent="0.2">
      <c r="A2435" s="28">
        <v>13</v>
      </c>
      <c r="B2435" s="182" t="s">
        <v>2324</v>
      </c>
      <c r="C2435" s="144">
        <v>50000</v>
      </c>
      <c r="E2435" s="216"/>
    </row>
    <row r="2436" spans="1:5" x14ac:dyDescent="0.2">
      <c r="B2436" s="182" t="s">
        <v>2325</v>
      </c>
      <c r="C2436" s="144">
        <v>16700</v>
      </c>
      <c r="E2436" s="216"/>
    </row>
    <row r="2437" spans="1:5" x14ac:dyDescent="0.2">
      <c r="B2437" s="182" t="s">
        <v>2326</v>
      </c>
      <c r="C2437" s="144">
        <v>50000</v>
      </c>
      <c r="E2437" s="216"/>
    </row>
    <row r="2438" spans="1:5" x14ac:dyDescent="0.2">
      <c r="B2438" s="182" t="s">
        <v>2327</v>
      </c>
      <c r="C2438" s="144">
        <v>40000</v>
      </c>
      <c r="E2438" s="216"/>
    </row>
    <row r="2439" spans="1:5" x14ac:dyDescent="0.2">
      <c r="B2439" s="182" t="s">
        <v>2328</v>
      </c>
      <c r="C2439" s="144">
        <v>50000</v>
      </c>
      <c r="E2439" s="216"/>
    </row>
    <row r="2440" spans="1:5" x14ac:dyDescent="0.2">
      <c r="B2440" s="182" t="s">
        <v>2279</v>
      </c>
      <c r="C2440" s="144">
        <v>50000</v>
      </c>
      <c r="E2440" s="216"/>
    </row>
    <row r="2441" spans="1:5" x14ac:dyDescent="0.2">
      <c r="B2441" s="182" t="s">
        <v>2329</v>
      </c>
      <c r="C2441" s="144">
        <v>50000</v>
      </c>
      <c r="E2441" s="216"/>
    </row>
    <row r="2442" spans="1:5" x14ac:dyDescent="0.2">
      <c r="B2442" s="182" t="s">
        <v>2330</v>
      </c>
      <c r="C2442" s="144">
        <v>50000</v>
      </c>
      <c r="E2442" s="216"/>
    </row>
    <row r="2443" spans="1:5" x14ac:dyDescent="0.2">
      <c r="B2443" s="182" t="s">
        <v>2331</v>
      </c>
      <c r="C2443" s="144">
        <v>36700</v>
      </c>
      <c r="E2443" s="216"/>
    </row>
    <row r="2444" spans="1:5" x14ac:dyDescent="0.2">
      <c r="B2444" s="182" t="s">
        <v>2332</v>
      </c>
      <c r="C2444" s="144">
        <v>50000</v>
      </c>
      <c r="E2444" s="216"/>
    </row>
    <row r="2445" spans="1:5" x14ac:dyDescent="0.2">
      <c r="B2445" s="182" t="s">
        <v>2333</v>
      </c>
      <c r="C2445" s="144">
        <v>50000</v>
      </c>
      <c r="E2445" s="216"/>
    </row>
    <row r="2446" spans="1:5" x14ac:dyDescent="0.2">
      <c r="B2446" s="182" t="s">
        <v>2334</v>
      </c>
      <c r="C2446" s="144">
        <v>50000</v>
      </c>
      <c r="E2446" s="216"/>
    </row>
    <row r="2447" spans="1:5" x14ac:dyDescent="0.2">
      <c r="B2447" s="182" t="s">
        <v>2335</v>
      </c>
      <c r="C2447" s="144">
        <v>44600</v>
      </c>
      <c r="E2447" s="216"/>
    </row>
    <row r="2448" spans="1:5" x14ac:dyDescent="0.2">
      <c r="B2448" s="182" t="s">
        <v>2336</v>
      </c>
      <c r="C2448" s="144">
        <v>50000</v>
      </c>
      <c r="E2448" s="216"/>
    </row>
    <row r="2449" spans="1:8" ht="13.5" thickBot="1" x14ac:dyDescent="0.25">
      <c r="B2449" s="182" t="s">
        <v>2337</v>
      </c>
      <c r="C2449" s="144">
        <v>50000</v>
      </c>
      <c r="E2449" s="216"/>
      <c r="F2449" s="83" t="s">
        <v>2034</v>
      </c>
      <c r="H2449" s="138">
        <v>2789066</v>
      </c>
    </row>
    <row r="2450" spans="1:8" ht="22.5" customHeight="1" thickTop="1" thickBot="1" x14ac:dyDescent="0.25">
      <c r="B2450" s="119" t="s">
        <v>39</v>
      </c>
      <c r="C2450" s="76">
        <f>SUM(C2391:C2449)</f>
        <v>2789066</v>
      </c>
      <c r="E2450" s="222">
        <f>SUM(E2391:E2449)</f>
        <v>0</v>
      </c>
      <c r="G2450" s="6"/>
      <c r="H2450" s="135"/>
    </row>
    <row r="2451" spans="1:8" ht="13.5" thickTop="1" x14ac:dyDescent="0.2">
      <c r="B2451" s="18"/>
      <c r="C2451" s="25"/>
      <c r="D2451" s="1"/>
      <c r="E2451" s="470"/>
      <c r="G2451" s="120"/>
    </row>
    <row r="2452" spans="1:8" x14ac:dyDescent="0.2">
      <c r="B2452" s="18"/>
      <c r="C2452" s="25"/>
      <c r="D2452" s="1"/>
      <c r="E2452" s="470"/>
      <c r="G2452" s="120"/>
    </row>
    <row r="2453" spans="1:8" x14ac:dyDescent="0.2">
      <c r="B2453" s="18"/>
      <c r="C2453" s="25"/>
      <c r="D2453" s="1"/>
      <c r="E2453" s="470"/>
      <c r="G2453" s="120"/>
    </row>
    <row r="2454" spans="1:8" x14ac:dyDescent="0.2">
      <c r="B2454" s="18"/>
      <c r="C2454" s="25"/>
      <c r="D2454" s="1"/>
      <c r="E2454" s="470"/>
      <c r="G2454" s="120"/>
    </row>
    <row r="2455" spans="1:8" x14ac:dyDescent="0.2">
      <c r="B2455" s="18"/>
      <c r="C2455" s="25"/>
      <c r="D2455" s="1"/>
      <c r="E2455" s="470"/>
      <c r="G2455" s="120"/>
    </row>
    <row r="2456" spans="1:8" x14ac:dyDescent="0.2">
      <c r="B2456" s="18"/>
      <c r="C2456" s="25"/>
      <c r="D2456" s="1"/>
      <c r="E2456" s="470"/>
      <c r="G2456" s="120"/>
    </row>
    <row r="2457" spans="1:8" x14ac:dyDescent="0.2">
      <c r="B2457" s="18"/>
      <c r="C2457" s="25"/>
      <c r="D2457" s="1"/>
      <c r="E2457" s="470"/>
      <c r="G2457" s="120"/>
    </row>
    <row r="2458" spans="1:8" ht="13.5" customHeight="1" x14ac:dyDescent="0.2">
      <c r="B2458" s="18"/>
      <c r="C2458" s="25"/>
      <c r="D2458" s="1"/>
      <c r="E2458" s="470"/>
    </row>
    <row r="2459" spans="1:8" ht="15.75" x14ac:dyDescent="0.25">
      <c r="A2459" s="53"/>
      <c r="B2459" s="121" t="s">
        <v>209</v>
      </c>
      <c r="C2459" s="17"/>
      <c r="D2459" s="1"/>
      <c r="E2459" s="470"/>
    </row>
    <row r="2460" spans="1:8" ht="13.5" thickBot="1" x14ac:dyDescent="0.25">
      <c r="B2460" s="18"/>
      <c r="C2460" s="25"/>
      <c r="D2460" s="1"/>
      <c r="E2460" s="495" t="s">
        <v>34</v>
      </c>
    </row>
    <row r="2461" spans="1:8" ht="14.25" thickTop="1" thickBot="1" x14ac:dyDescent="0.25">
      <c r="B2461" s="59" t="s">
        <v>36</v>
      </c>
      <c r="C2461" s="60" t="s">
        <v>37</v>
      </c>
      <c r="D2461" s="9"/>
      <c r="E2461" s="226" t="s">
        <v>214</v>
      </c>
    </row>
    <row r="2462" spans="1:8" ht="13.5" thickTop="1" x14ac:dyDescent="0.2">
      <c r="A2462" s="28">
        <v>13</v>
      </c>
      <c r="B2462" s="169" t="s">
        <v>2338</v>
      </c>
      <c r="C2462" s="427">
        <v>100000</v>
      </c>
      <c r="E2462" s="220"/>
    </row>
    <row r="2463" spans="1:8" x14ac:dyDescent="0.2">
      <c r="A2463" s="28">
        <v>13</v>
      </c>
      <c r="B2463" s="169" t="s">
        <v>2339</v>
      </c>
      <c r="C2463" s="427">
        <v>50000</v>
      </c>
      <c r="E2463" s="216"/>
    </row>
    <row r="2464" spans="1:8" x14ac:dyDescent="0.2">
      <c r="A2464" s="28">
        <v>13</v>
      </c>
      <c r="B2464" s="169" t="s">
        <v>2340</v>
      </c>
      <c r="C2464" s="427">
        <v>45000</v>
      </c>
      <c r="E2464" s="216"/>
    </row>
    <row r="2465" spans="2:5" x14ac:dyDescent="0.2">
      <c r="B2465" s="169" t="s">
        <v>2341</v>
      </c>
      <c r="C2465" s="427">
        <v>30000</v>
      </c>
      <c r="E2465" s="216"/>
    </row>
    <row r="2466" spans="2:5" x14ac:dyDescent="0.2">
      <c r="B2466" s="169" t="s">
        <v>2342</v>
      </c>
      <c r="C2466" s="427">
        <v>40000</v>
      </c>
      <c r="E2466" s="216"/>
    </row>
    <row r="2467" spans="2:5" ht="12.75" customHeight="1" x14ac:dyDescent="0.2">
      <c r="B2467" s="169" t="s">
        <v>2342</v>
      </c>
      <c r="C2467" s="427">
        <v>20000</v>
      </c>
      <c r="E2467" s="216"/>
    </row>
    <row r="2468" spans="2:5" x14ac:dyDescent="0.2">
      <c r="B2468" s="169" t="s">
        <v>2240</v>
      </c>
      <c r="C2468" s="427">
        <v>7000</v>
      </c>
      <c r="E2468" s="216"/>
    </row>
    <row r="2469" spans="2:5" x14ac:dyDescent="0.2">
      <c r="B2469" s="169" t="s">
        <v>2000</v>
      </c>
      <c r="C2469" s="427">
        <v>100000</v>
      </c>
      <c r="E2469" s="216"/>
    </row>
    <row r="2470" spans="2:5" x14ac:dyDescent="0.2">
      <c r="B2470" s="169" t="s">
        <v>2343</v>
      </c>
      <c r="C2470" s="427">
        <v>20000</v>
      </c>
      <c r="E2470" s="216"/>
    </row>
    <row r="2471" spans="2:5" x14ac:dyDescent="0.2">
      <c r="B2471" s="169" t="s">
        <v>2238</v>
      </c>
      <c r="C2471" s="427">
        <v>150000</v>
      </c>
      <c r="E2471" s="216"/>
    </row>
    <row r="2472" spans="2:5" x14ac:dyDescent="0.2">
      <c r="B2472" s="169" t="s">
        <v>2344</v>
      </c>
      <c r="C2472" s="427">
        <v>200000</v>
      </c>
      <c r="E2472" s="216"/>
    </row>
    <row r="2473" spans="2:5" x14ac:dyDescent="0.2">
      <c r="B2473" s="169" t="s">
        <v>2345</v>
      </c>
      <c r="C2473" s="427">
        <v>20000</v>
      </c>
      <c r="E2473" s="216"/>
    </row>
    <row r="2474" spans="2:5" x14ac:dyDescent="0.2">
      <c r="B2474" s="169" t="s">
        <v>2346</v>
      </c>
      <c r="C2474" s="427">
        <v>30000</v>
      </c>
      <c r="E2474" s="216"/>
    </row>
    <row r="2475" spans="2:5" x14ac:dyDescent="0.2">
      <c r="B2475" s="169" t="s">
        <v>2347</v>
      </c>
      <c r="C2475" s="427">
        <v>30000</v>
      </c>
      <c r="E2475" s="216"/>
    </row>
    <row r="2476" spans="2:5" x14ac:dyDescent="0.2">
      <c r="B2476" s="169" t="s">
        <v>2348</v>
      </c>
      <c r="C2476" s="427">
        <v>30000</v>
      </c>
      <c r="E2476" s="217"/>
    </row>
    <row r="2477" spans="2:5" x14ac:dyDescent="0.2">
      <c r="B2477" s="169" t="s">
        <v>2288</v>
      </c>
      <c r="C2477" s="427">
        <v>40000</v>
      </c>
      <c r="E2477" s="221"/>
    </row>
    <row r="2478" spans="2:5" x14ac:dyDescent="0.2">
      <c r="B2478" s="169" t="s">
        <v>2349</v>
      </c>
      <c r="C2478" s="427">
        <v>20000</v>
      </c>
      <c r="E2478" s="216"/>
    </row>
    <row r="2479" spans="2:5" x14ac:dyDescent="0.2">
      <c r="B2479" s="169" t="s">
        <v>2350</v>
      </c>
      <c r="C2479" s="427">
        <v>20000</v>
      </c>
      <c r="E2479" s="216"/>
    </row>
    <row r="2480" spans="2:5" x14ac:dyDescent="0.2">
      <c r="B2480" s="169" t="s">
        <v>2351</v>
      </c>
      <c r="C2480" s="427">
        <v>12000</v>
      </c>
      <c r="E2480" s="216"/>
    </row>
    <row r="2481" spans="2:5" x14ac:dyDescent="0.2">
      <c r="B2481" s="169" t="s">
        <v>2351</v>
      </c>
      <c r="C2481" s="144">
        <v>19379</v>
      </c>
      <c r="E2481" s="216"/>
    </row>
    <row r="2482" spans="2:5" x14ac:dyDescent="0.2">
      <c r="B2482" s="169" t="s">
        <v>2352</v>
      </c>
      <c r="C2482" s="427">
        <v>130000</v>
      </c>
      <c r="E2482" s="216"/>
    </row>
    <row r="2483" spans="2:5" x14ac:dyDescent="0.2">
      <c r="B2483" s="169" t="s">
        <v>2353</v>
      </c>
      <c r="C2483" s="427">
        <v>15000</v>
      </c>
      <c r="E2483" s="216"/>
    </row>
    <row r="2484" spans="2:5" x14ac:dyDescent="0.2">
      <c r="B2484" s="169" t="s">
        <v>2354</v>
      </c>
      <c r="C2484" s="427">
        <v>20000</v>
      </c>
      <c r="E2484" s="216"/>
    </row>
    <row r="2485" spans="2:5" x14ac:dyDescent="0.2">
      <c r="B2485" s="169" t="s">
        <v>2355</v>
      </c>
      <c r="C2485" s="427">
        <v>20000</v>
      </c>
      <c r="E2485" s="216"/>
    </row>
    <row r="2486" spans="2:5" x14ac:dyDescent="0.2">
      <c r="B2486" s="169" t="s">
        <v>2356</v>
      </c>
      <c r="C2486" s="427">
        <v>50000</v>
      </c>
      <c r="E2486" s="216"/>
    </row>
    <row r="2487" spans="2:5" x14ac:dyDescent="0.2">
      <c r="B2487" s="169" t="s">
        <v>2357</v>
      </c>
      <c r="C2487" s="427">
        <v>20000</v>
      </c>
      <c r="E2487" s="216"/>
    </row>
    <row r="2488" spans="2:5" x14ac:dyDescent="0.2">
      <c r="B2488" s="169" t="s">
        <v>2238</v>
      </c>
      <c r="C2488" s="427">
        <v>50000</v>
      </c>
      <c r="E2488" s="216"/>
    </row>
    <row r="2489" spans="2:5" x14ac:dyDescent="0.2">
      <c r="B2489" s="169" t="s">
        <v>2358</v>
      </c>
      <c r="C2489" s="427">
        <v>80000</v>
      </c>
      <c r="E2489" s="216"/>
    </row>
    <row r="2490" spans="2:5" x14ac:dyDescent="0.2">
      <c r="B2490" s="169" t="s">
        <v>2359</v>
      </c>
      <c r="C2490" s="427">
        <v>150000</v>
      </c>
      <c r="E2490" s="216"/>
    </row>
    <row r="2491" spans="2:5" x14ac:dyDescent="0.2">
      <c r="B2491" s="169" t="s">
        <v>1996</v>
      </c>
      <c r="C2491" s="427">
        <v>200000</v>
      </c>
      <c r="E2491" s="216"/>
    </row>
    <row r="2492" spans="2:5" x14ac:dyDescent="0.2">
      <c r="B2492" s="169" t="s">
        <v>2360</v>
      </c>
      <c r="C2492" s="427">
        <v>80000</v>
      </c>
      <c r="E2492" s="216"/>
    </row>
    <row r="2493" spans="2:5" x14ac:dyDescent="0.2">
      <c r="B2493" s="169" t="s">
        <v>1999</v>
      </c>
      <c r="C2493" s="427">
        <v>30000</v>
      </c>
      <c r="E2493" s="508"/>
    </row>
    <row r="2494" spans="2:5" x14ac:dyDescent="0.2">
      <c r="B2494" s="169" t="s">
        <v>2361</v>
      </c>
      <c r="C2494" s="427">
        <v>20000</v>
      </c>
      <c r="E2494" s="216"/>
    </row>
    <row r="2495" spans="2:5" x14ac:dyDescent="0.2">
      <c r="B2495" s="169" t="s">
        <v>2362</v>
      </c>
      <c r="C2495" s="427">
        <v>20000</v>
      </c>
      <c r="E2495" s="216"/>
    </row>
    <row r="2496" spans="2:5" x14ac:dyDescent="0.2">
      <c r="B2496" s="169" t="s">
        <v>2362</v>
      </c>
      <c r="C2496" s="427">
        <v>45000</v>
      </c>
      <c r="E2496" s="216"/>
    </row>
    <row r="2497" spans="2:5" x14ac:dyDescent="0.2">
      <c r="B2497" s="169" t="s">
        <v>2363</v>
      </c>
      <c r="C2497" s="427">
        <v>40000</v>
      </c>
      <c r="E2497" s="216"/>
    </row>
    <row r="2498" spans="2:5" x14ac:dyDescent="0.2">
      <c r="B2498" s="169" t="s">
        <v>2364</v>
      </c>
      <c r="C2498" s="170">
        <v>50000</v>
      </c>
      <c r="D2498" s="1"/>
      <c r="E2498" s="217"/>
    </row>
    <row r="2499" spans="2:5" x14ac:dyDescent="0.2">
      <c r="B2499" s="169" t="s">
        <v>2293</v>
      </c>
      <c r="C2499" s="170">
        <v>30000</v>
      </c>
      <c r="D2499" s="1"/>
      <c r="E2499" s="217"/>
    </row>
    <row r="2500" spans="2:5" x14ac:dyDescent="0.2">
      <c r="B2500" s="169" t="s">
        <v>2297</v>
      </c>
      <c r="C2500" s="170">
        <v>25000</v>
      </c>
      <c r="D2500" s="1"/>
      <c r="E2500" s="217"/>
    </row>
    <row r="2501" spans="2:5" x14ac:dyDescent="0.2">
      <c r="B2501" s="169" t="s">
        <v>2365</v>
      </c>
      <c r="C2501" s="170">
        <v>30000</v>
      </c>
      <c r="D2501" s="1"/>
      <c r="E2501" s="217"/>
    </row>
    <row r="2502" spans="2:5" x14ac:dyDescent="0.2">
      <c r="B2502" s="169" t="s">
        <v>2366</v>
      </c>
      <c r="C2502" s="170">
        <v>50000</v>
      </c>
      <c r="D2502" s="1"/>
      <c r="E2502" s="217"/>
    </row>
    <row r="2503" spans="2:5" x14ac:dyDescent="0.2">
      <c r="B2503" s="169" t="s">
        <v>2366</v>
      </c>
      <c r="C2503" s="170">
        <v>100000</v>
      </c>
      <c r="D2503" s="1"/>
      <c r="E2503" s="217"/>
    </row>
    <row r="2504" spans="2:5" x14ac:dyDescent="0.2">
      <c r="B2504" s="169" t="s">
        <v>2450</v>
      </c>
      <c r="C2504" s="170">
        <v>20000</v>
      </c>
      <c r="D2504" s="1"/>
      <c r="E2504" s="227"/>
    </row>
    <row r="2505" spans="2:5" x14ac:dyDescent="0.2">
      <c r="B2505" s="169" t="s">
        <v>2367</v>
      </c>
      <c r="C2505" s="427">
        <v>30000</v>
      </c>
      <c r="D2505" s="429"/>
      <c r="E2505" s="232"/>
    </row>
    <row r="2506" spans="2:5" x14ac:dyDescent="0.2">
      <c r="B2506" s="169" t="s">
        <v>2450</v>
      </c>
      <c r="C2506" s="427">
        <v>40000</v>
      </c>
      <c r="D2506" s="117"/>
      <c r="E2506" s="217"/>
    </row>
    <row r="2507" spans="2:5" x14ac:dyDescent="0.2">
      <c r="B2507" s="169" t="s">
        <v>2165</v>
      </c>
      <c r="C2507" s="427">
        <v>80000</v>
      </c>
      <c r="D2507" s="117"/>
      <c r="E2507" s="217"/>
    </row>
    <row r="2508" spans="2:5" x14ac:dyDescent="0.2">
      <c r="B2508" s="169" t="s">
        <v>2249</v>
      </c>
      <c r="C2508" s="427">
        <v>70000</v>
      </c>
      <c r="E2508" s="217"/>
    </row>
    <row r="2509" spans="2:5" x14ac:dyDescent="0.2">
      <c r="B2509" s="169" t="s">
        <v>2368</v>
      </c>
      <c r="C2509" s="427">
        <v>40000</v>
      </c>
      <c r="E2509" s="221"/>
    </row>
    <row r="2510" spans="2:5" x14ac:dyDescent="0.2">
      <c r="B2510" s="169" t="s">
        <v>2233</v>
      </c>
      <c r="C2510" s="427">
        <v>60000</v>
      </c>
      <c r="E2510" s="216"/>
    </row>
    <row r="2511" spans="2:5" x14ac:dyDescent="0.2">
      <c r="B2511" s="169" t="s">
        <v>2369</v>
      </c>
      <c r="C2511" s="427">
        <v>20000</v>
      </c>
      <c r="E2511" s="216"/>
    </row>
    <row r="2512" spans="2:5" x14ac:dyDescent="0.2">
      <c r="B2512" s="169" t="s">
        <v>2370</v>
      </c>
      <c r="C2512" s="427">
        <v>20000</v>
      </c>
      <c r="E2512" s="216"/>
    </row>
    <row r="2513" spans="1:5" x14ac:dyDescent="0.2">
      <c r="A2513" s="28">
        <v>13</v>
      </c>
      <c r="B2513" s="169" t="s">
        <v>2187</v>
      </c>
      <c r="C2513" s="427">
        <v>20000</v>
      </c>
      <c r="E2513" s="216"/>
    </row>
    <row r="2514" spans="1:5" x14ac:dyDescent="0.2">
      <c r="A2514" s="28">
        <v>13</v>
      </c>
      <c r="B2514" s="169" t="s">
        <v>2371</v>
      </c>
      <c r="C2514" s="427">
        <v>20000</v>
      </c>
      <c r="E2514" s="216"/>
    </row>
    <row r="2515" spans="1:5" x14ac:dyDescent="0.2">
      <c r="A2515" s="28">
        <v>13</v>
      </c>
      <c r="B2515" s="169" t="s">
        <v>2372</v>
      </c>
      <c r="C2515" s="427">
        <v>50000</v>
      </c>
      <c r="E2515" s="216"/>
    </row>
    <row r="2516" spans="1:5" x14ac:dyDescent="0.2">
      <c r="A2516" s="28">
        <v>13</v>
      </c>
      <c r="B2516" s="169" t="s">
        <v>2279</v>
      </c>
      <c r="C2516" s="427">
        <v>60000</v>
      </c>
      <c r="E2516" s="216"/>
    </row>
    <row r="2517" spans="1:5" x14ac:dyDescent="0.2">
      <c r="A2517" s="28">
        <v>13</v>
      </c>
      <c r="B2517" s="169" t="s">
        <v>2278</v>
      </c>
      <c r="C2517" s="427">
        <v>25000</v>
      </c>
      <c r="E2517" s="216"/>
    </row>
    <row r="2518" spans="1:5" x14ac:dyDescent="0.2">
      <c r="A2518" s="28">
        <v>13</v>
      </c>
      <c r="B2518" s="169" t="s">
        <v>2373</v>
      </c>
      <c r="C2518" s="427">
        <v>40000</v>
      </c>
      <c r="E2518" s="216"/>
    </row>
    <row r="2519" spans="1:5" x14ac:dyDescent="0.2">
      <c r="A2519" s="28">
        <v>13</v>
      </c>
      <c r="B2519" s="169" t="s">
        <v>2374</v>
      </c>
      <c r="C2519" s="427">
        <v>230000</v>
      </c>
      <c r="E2519" s="216"/>
    </row>
    <row r="2520" spans="1:5" x14ac:dyDescent="0.2">
      <c r="A2520" s="28">
        <v>13</v>
      </c>
      <c r="B2520" s="169" t="s">
        <v>2375</v>
      </c>
      <c r="C2520" s="427">
        <v>200000</v>
      </c>
      <c r="E2520" s="216"/>
    </row>
    <row r="2521" spans="1:5" x14ac:dyDescent="0.2">
      <c r="A2521" s="28">
        <v>13</v>
      </c>
      <c r="B2521" s="169" t="s">
        <v>2376</v>
      </c>
      <c r="C2521" s="427">
        <v>70000</v>
      </c>
      <c r="E2521" s="301"/>
    </row>
    <row r="2522" spans="1:5" x14ac:dyDescent="0.2">
      <c r="A2522" s="28">
        <v>13</v>
      </c>
      <c r="B2522" s="169" t="s">
        <v>2377</v>
      </c>
      <c r="C2522" s="427">
        <v>50000</v>
      </c>
      <c r="E2522" s="217"/>
    </row>
    <row r="2523" spans="1:5" x14ac:dyDescent="0.2">
      <c r="A2523" s="28">
        <v>13</v>
      </c>
      <c r="B2523" s="169" t="s">
        <v>2378</v>
      </c>
      <c r="C2523" s="427">
        <v>25000</v>
      </c>
      <c r="E2523" s="216"/>
    </row>
    <row r="2524" spans="1:5" x14ac:dyDescent="0.2">
      <c r="A2524" s="28">
        <v>13</v>
      </c>
      <c r="B2524" s="169" t="s">
        <v>2379</v>
      </c>
      <c r="C2524" s="427">
        <v>20000</v>
      </c>
      <c r="E2524" s="216"/>
    </row>
    <row r="2525" spans="1:5" x14ac:dyDescent="0.2">
      <c r="A2525" s="28">
        <v>13</v>
      </c>
      <c r="B2525" s="169" t="s">
        <v>2297</v>
      </c>
      <c r="C2525" s="427">
        <v>80000</v>
      </c>
      <c r="E2525" s="216"/>
    </row>
    <row r="2526" spans="1:5" x14ac:dyDescent="0.2">
      <c r="A2526" s="28">
        <v>13</v>
      </c>
      <c r="B2526" s="169" t="s">
        <v>2376</v>
      </c>
      <c r="C2526" s="427">
        <v>30000</v>
      </c>
      <c r="E2526" s="216"/>
    </row>
    <row r="2527" spans="1:5" x14ac:dyDescent="0.2">
      <c r="A2527" s="28">
        <v>13</v>
      </c>
      <c r="B2527" s="169" t="s">
        <v>2380</v>
      </c>
      <c r="C2527" s="427">
        <v>70000</v>
      </c>
      <c r="E2527" s="216"/>
    </row>
    <row r="2528" spans="1:5" x14ac:dyDescent="0.2">
      <c r="A2528" s="28">
        <v>13</v>
      </c>
      <c r="B2528" s="169" t="s">
        <v>2381</v>
      </c>
      <c r="C2528" s="427">
        <v>50000</v>
      </c>
      <c r="E2528" s="216"/>
    </row>
    <row r="2529" spans="1:5" x14ac:dyDescent="0.2">
      <c r="A2529" s="28">
        <v>13</v>
      </c>
      <c r="B2529" s="169" t="s">
        <v>2374</v>
      </c>
      <c r="C2529" s="427">
        <v>20000</v>
      </c>
      <c r="E2529" s="216"/>
    </row>
    <row r="2530" spans="1:5" x14ac:dyDescent="0.2">
      <c r="A2530" s="28">
        <v>13</v>
      </c>
      <c r="B2530" s="169" t="s">
        <v>2318</v>
      </c>
      <c r="C2530" s="427">
        <v>20000</v>
      </c>
      <c r="E2530" s="216"/>
    </row>
    <row r="2531" spans="1:5" x14ac:dyDescent="0.2">
      <c r="A2531" s="28">
        <v>13</v>
      </c>
      <c r="B2531" s="169" t="s">
        <v>2382</v>
      </c>
      <c r="C2531" s="427">
        <v>60000</v>
      </c>
      <c r="E2531" s="216"/>
    </row>
    <row r="2532" spans="1:5" x14ac:dyDescent="0.2">
      <c r="A2532" s="28">
        <v>13</v>
      </c>
      <c r="B2532" s="169" t="s">
        <v>2383</v>
      </c>
      <c r="C2532" s="427">
        <v>20000</v>
      </c>
      <c r="E2532" s="216"/>
    </row>
    <row r="2533" spans="1:5" ht="13.5" thickBot="1" x14ac:dyDescent="0.25">
      <c r="A2533" s="28">
        <v>13</v>
      </c>
      <c r="B2533" s="198" t="s">
        <v>2383</v>
      </c>
      <c r="C2533" s="199">
        <v>60000</v>
      </c>
      <c r="E2533" s="218"/>
    </row>
    <row r="2534" spans="1:5" ht="14.25" thickTop="1" thickBot="1" x14ac:dyDescent="0.25">
      <c r="B2534" s="18"/>
      <c r="C2534" s="25"/>
      <c r="D2534" s="1"/>
      <c r="E2534" s="495" t="s">
        <v>34</v>
      </c>
    </row>
    <row r="2535" spans="1:5" ht="14.25" thickTop="1" thickBot="1" x14ac:dyDescent="0.25">
      <c r="B2535" s="59" t="s">
        <v>36</v>
      </c>
      <c r="C2535" s="60" t="s">
        <v>37</v>
      </c>
      <c r="D2535" s="9"/>
      <c r="E2535" s="226" t="s">
        <v>214</v>
      </c>
    </row>
    <row r="2536" spans="1:5" ht="13.5" thickTop="1" x14ac:dyDescent="0.2">
      <c r="A2536" s="28">
        <v>13</v>
      </c>
      <c r="B2536" s="169" t="s">
        <v>2293</v>
      </c>
      <c r="C2536" s="427">
        <v>30000</v>
      </c>
      <c r="E2536" s="216"/>
    </row>
    <row r="2537" spans="1:5" x14ac:dyDescent="0.2">
      <c r="A2537" s="28">
        <v>13</v>
      </c>
      <c r="B2537" s="169" t="s">
        <v>2384</v>
      </c>
      <c r="C2537" s="427">
        <v>100000</v>
      </c>
      <c r="E2537" s="216"/>
    </row>
    <row r="2538" spans="1:5" x14ac:dyDescent="0.2">
      <c r="A2538" s="28">
        <v>13</v>
      </c>
      <c r="B2538" s="169" t="s">
        <v>2385</v>
      </c>
      <c r="C2538" s="427">
        <v>20000</v>
      </c>
      <c r="E2538" s="216"/>
    </row>
    <row r="2539" spans="1:5" x14ac:dyDescent="0.2">
      <c r="A2539" s="28">
        <v>13</v>
      </c>
      <c r="B2539" s="169" t="s">
        <v>2386</v>
      </c>
      <c r="C2539" s="427">
        <v>20000</v>
      </c>
      <c r="E2539" s="216"/>
    </row>
    <row r="2540" spans="1:5" x14ac:dyDescent="0.2">
      <c r="A2540" s="28">
        <v>13</v>
      </c>
      <c r="B2540" s="169" t="s">
        <v>2387</v>
      </c>
      <c r="C2540" s="427">
        <v>30000</v>
      </c>
      <c r="E2540" s="216"/>
    </row>
    <row r="2541" spans="1:5" x14ac:dyDescent="0.2">
      <c r="A2541" s="28">
        <v>13</v>
      </c>
      <c r="B2541" s="169" t="s">
        <v>2386</v>
      </c>
      <c r="C2541" s="427">
        <v>80000</v>
      </c>
      <c r="E2541" s="216"/>
    </row>
    <row r="2542" spans="1:5" x14ac:dyDescent="0.2">
      <c r="A2542" s="28">
        <v>13</v>
      </c>
      <c r="B2542" s="169" t="s">
        <v>2388</v>
      </c>
      <c r="C2542" s="427">
        <v>15000</v>
      </c>
      <c r="E2542" s="216"/>
    </row>
    <row r="2543" spans="1:5" x14ac:dyDescent="0.2">
      <c r="A2543" s="28">
        <v>13</v>
      </c>
      <c r="B2543" s="169" t="s">
        <v>2389</v>
      </c>
      <c r="C2543" s="427">
        <v>70000</v>
      </c>
      <c r="E2543" s="216"/>
    </row>
    <row r="2544" spans="1:5" x14ac:dyDescent="0.2">
      <c r="A2544" s="28">
        <v>13</v>
      </c>
      <c r="B2544" s="169" t="s">
        <v>2239</v>
      </c>
      <c r="C2544" s="427">
        <v>25000</v>
      </c>
      <c r="E2544" s="216"/>
    </row>
    <row r="2545" spans="1:5" x14ac:dyDescent="0.2">
      <c r="A2545" s="28">
        <v>13</v>
      </c>
      <c r="B2545" s="169" t="s">
        <v>2390</v>
      </c>
      <c r="C2545" s="427">
        <v>50000</v>
      </c>
      <c r="E2545" s="216"/>
    </row>
    <row r="2546" spans="1:5" x14ac:dyDescent="0.2">
      <c r="A2546" s="28">
        <v>13</v>
      </c>
      <c r="B2546" s="169" t="s">
        <v>2391</v>
      </c>
      <c r="C2546" s="427">
        <v>50000</v>
      </c>
      <c r="E2546" s="217"/>
    </row>
    <row r="2547" spans="1:5" x14ac:dyDescent="0.2">
      <c r="B2547" s="169" t="s">
        <v>2392</v>
      </c>
      <c r="C2547" s="427">
        <v>20000</v>
      </c>
      <c r="E2547" s="221"/>
    </row>
    <row r="2548" spans="1:5" x14ac:dyDescent="0.2">
      <c r="B2548" s="169" t="s">
        <v>2393</v>
      </c>
      <c r="C2548" s="427">
        <v>20000</v>
      </c>
      <c r="E2548" s="216"/>
    </row>
    <row r="2549" spans="1:5" x14ac:dyDescent="0.2">
      <c r="B2549" s="169" t="s">
        <v>2394</v>
      </c>
      <c r="C2549" s="427">
        <v>30000</v>
      </c>
      <c r="E2549" s="216"/>
    </row>
    <row r="2550" spans="1:5" x14ac:dyDescent="0.2">
      <c r="B2550" s="169" t="s">
        <v>2395</v>
      </c>
      <c r="C2550" s="427">
        <v>250000</v>
      </c>
      <c r="E2550" s="216"/>
    </row>
    <row r="2551" spans="1:5" x14ac:dyDescent="0.2">
      <c r="B2551" s="169" t="s">
        <v>2396</v>
      </c>
      <c r="C2551" s="427">
        <v>40000</v>
      </c>
      <c r="E2551" s="216"/>
    </row>
    <row r="2552" spans="1:5" x14ac:dyDescent="0.2">
      <c r="B2552" s="547" t="s">
        <v>2135</v>
      </c>
      <c r="C2552" s="549">
        <v>25000</v>
      </c>
      <c r="E2552" s="216"/>
    </row>
    <row r="2553" spans="1:5" x14ac:dyDescent="0.2">
      <c r="B2553" s="548"/>
      <c r="C2553" s="550"/>
      <c r="E2553" s="216"/>
    </row>
    <row r="2554" spans="1:5" x14ac:dyDescent="0.2">
      <c r="B2554" s="169" t="s">
        <v>2203</v>
      </c>
      <c r="C2554" s="427">
        <v>500000</v>
      </c>
      <c r="E2554" s="216"/>
    </row>
    <row r="2555" spans="1:5" x14ac:dyDescent="0.2">
      <c r="B2555" s="169" t="s">
        <v>2397</v>
      </c>
      <c r="C2555" s="427">
        <v>20000</v>
      </c>
      <c r="E2555" s="216"/>
    </row>
    <row r="2556" spans="1:5" x14ac:dyDescent="0.2">
      <c r="B2556" s="169" t="s">
        <v>2398</v>
      </c>
      <c r="C2556" s="427">
        <v>20000</v>
      </c>
      <c r="E2556" s="216"/>
    </row>
    <row r="2557" spans="1:5" x14ac:dyDescent="0.2">
      <c r="B2557" s="169" t="s">
        <v>2399</v>
      </c>
      <c r="C2557" s="427">
        <v>20000</v>
      </c>
      <c r="E2557" s="216"/>
    </row>
    <row r="2558" spans="1:5" x14ac:dyDescent="0.2">
      <c r="B2558" s="169" t="s">
        <v>2075</v>
      </c>
      <c r="C2558" s="427">
        <v>50000</v>
      </c>
      <c r="E2558" s="216"/>
    </row>
    <row r="2559" spans="1:5" x14ac:dyDescent="0.2">
      <c r="B2559" s="169" t="s">
        <v>2400</v>
      </c>
      <c r="C2559" s="427">
        <v>20000</v>
      </c>
      <c r="E2559" s="216"/>
    </row>
    <row r="2560" spans="1:5" x14ac:dyDescent="0.2">
      <c r="B2560" s="169" t="s">
        <v>2401</v>
      </c>
      <c r="C2560" s="427">
        <v>80000</v>
      </c>
      <c r="E2560" s="216"/>
    </row>
    <row r="2561" spans="2:5" ht="12.75" customHeight="1" x14ac:dyDescent="0.2">
      <c r="B2561" s="169" t="s">
        <v>2402</v>
      </c>
      <c r="C2561" s="427">
        <v>20000</v>
      </c>
      <c r="E2561" s="216"/>
    </row>
    <row r="2562" spans="2:5" x14ac:dyDescent="0.2">
      <c r="B2562" s="169" t="s">
        <v>2403</v>
      </c>
      <c r="C2562" s="427">
        <v>30000</v>
      </c>
      <c r="E2562" s="216"/>
    </row>
    <row r="2563" spans="2:5" x14ac:dyDescent="0.2">
      <c r="B2563" s="169" t="s">
        <v>2404</v>
      </c>
      <c r="C2563" s="427">
        <v>20000</v>
      </c>
      <c r="E2563" s="216"/>
    </row>
    <row r="2564" spans="2:5" x14ac:dyDescent="0.2">
      <c r="B2564" s="169" t="s">
        <v>2193</v>
      </c>
      <c r="C2564" s="427">
        <v>20000</v>
      </c>
      <c r="E2564" s="217"/>
    </row>
    <row r="2565" spans="2:5" x14ac:dyDescent="0.2">
      <c r="B2565" s="169" t="s">
        <v>2405</v>
      </c>
      <c r="C2565" s="427">
        <v>20000</v>
      </c>
      <c r="E2565" s="496"/>
    </row>
    <row r="2566" spans="2:5" x14ac:dyDescent="0.2">
      <c r="B2566" s="169" t="s">
        <v>2406</v>
      </c>
      <c r="C2566" s="427">
        <v>15000</v>
      </c>
      <c r="E2566" s="496"/>
    </row>
    <row r="2567" spans="2:5" x14ac:dyDescent="0.2">
      <c r="B2567" s="547" t="s">
        <v>2407</v>
      </c>
      <c r="C2567" s="549">
        <v>20000</v>
      </c>
      <c r="E2567" s="221"/>
    </row>
    <row r="2568" spans="2:5" x14ac:dyDescent="0.2">
      <c r="B2568" s="548"/>
      <c r="C2568" s="550"/>
      <c r="E2568" s="221"/>
    </row>
    <row r="2569" spans="2:5" x14ac:dyDescent="0.2">
      <c r="B2569" s="169" t="s">
        <v>2063</v>
      </c>
      <c r="C2569" s="427">
        <v>25000</v>
      </c>
      <c r="E2569" s="216"/>
    </row>
    <row r="2570" spans="2:5" x14ac:dyDescent="0.2">
      <c r="B2570" s="169" t="s">
        <v>1992</v>
      </c>
      <c r="C2570" s="427">
        <v>50000</v>
      </c>
      <c r="E2570" s="216"/>
    </row>
    <row r="2571" spans="2:5" ht="12.75" customHeight="1" x14ac:dyDescent="0.2">
      <c r="B2571" s="169" t="s">
        <v>2408</v>
      </c>
      <c r="C2571" s="427">
        <v>90000</v>
      </c>
      <c r="E2571" s="216"/>
    </row>
    <row r="2572" spans="2:5" x14ac:dyDescent="0.2">
      <c r="B2572" s="169" t="s">
        <v>2409</v>
      </c>
      <c r="C2572" s="427">
        <v>40000</v>
      </c>
      <c r="E2572" s="216"/>
    </row>
    <row r="2573" spans="2:5" x14ac:dyDescent="0.2">
      <c r="B2573" s="169" t="s">
        <v>2409</v>
      </c>
      <c r="C2573" s="427">
        <v>30000</v>
      </c>
      <c r="E2573" s="216"/>
    </row>
    <row r="2574" spans="2:5" x14ac:dyDescent="0.2">
      <c r="B2574" s="169" t="s">
        <v>2410</v>
      </c>
      <c r="C2574" s="427">
        <v>20000</v>
      </c>
      <c r="D2574" s="117"/>
      <c r="E2574" s="217"/>
    </row>
    <row r="2575" spans="2:5" x14ac:dyDescent="0.2">
      <c r="B2575" s="169" t="s">
        <v>2411</v>
      </c>
      <c r="C2575" s="170">
        <v>30000</v>
      </c>
      <c r="D2575" s="1"/>
      <c r="E2575" s="217"/>
    </row>
    <row r="2576" spans="2:5" x14ac:dyDescent="0.2">
      <c r="B2576" s="169" t="s">
        <v>2412</v>
      </c>
      <c r="C2576" s="170">
        <v>40000</v>
      </c>
      <c r="D2576" s="1"/>
      <c r="E2576" s="227"/>
    </row>
    <row r="2577" spans="2:5" x14ac:dyDescent="0.2">
      <c r="B2577" s="169" t="s">
        <v>2268</v>
      </c>
      <c r="C2577" s="427">
        <v>25000</v>
      </c>
      <c r="D2577" s="429"/>
      <c r="E2577" s="232"/>
    </row>
    <row r="2578" spans="2:5" x14ac:dyDescent="0.2">
      <c r="B2578" s="169" t="s">
        <v>2413</v>
      </c>
      <c r="C2578" s="427">
        <v>60000</v>
      </c>
      <c r="D2578" s="117"/>
      <c r="E2578" s="217"/>
    </row>
    <row r="2579" spans="2:5" x14ac:dyDescent="0.2">
      <c r="B2579" s="169" t="s">
        <v>2414</v>
      </c>
      <c r="C2579" s="427">
        <v>40000</v>
      </c>
      <c r="E2579" s="221"/>
    </row>
    <row r="2580" spans="2:5" x14ac:dyDescent="0.2">
      <c r="B2580" s="169" t="s">
        <v>2415</v>
      </c>
      <c r="C2580" s="427">
        <v>20000</v>
      </c>
      <c r="E2580" s="216"/>
    </row>
    <row r="2581" spans="2:5" x14ac:dyDescent="0.2">
      <c r="B2581" s="169" t="s">
        <v>2412</v>
      </c>
      <c r="C2581" s="427">
        <v>80000</v>
      </c>
      <c r="E2581" s="216"/>
    </row>
    <row r="2582" spans="2:5" x14ac:dyDescent="0.2">
      <c r="B2582" s="547" t="s">
        <v>2416</v>
      </c>
      <c r="C2582" s="549">
        <v>25000</v>
      </c>
      <c r="E2582" s="216"/>
    </row>
    <row r="2583" spans="2:5" x14ac:dyDescent="0.2">
      <c r="B2583" s="548"/>
      <c r="C2583" s="550"/>
      <c r="E2583" s="216"/>
    </row>
    <row r="2584" spans="2:5" ht="12.75" customHeight="1" x14ac:dyDescent="0.2">
      <c r="B2584" s="547" t="s">
        <v>2417</v>
      </c>
      <c r="C2584" s="549">
        <v>25000</v>
      </c>
      <c r="E2584" s="216"/>
    </row>
    <row r="2585" spans="2:5" ht="12.75" customHeight="1" x14ac:dyDescent="0.2">
      <c r="B2585" s="548"/>
      <c r="C2585" s="550"/>
      <c r="E2585" s="216"/>
    </row>
    <row r="2586" spans="2:5" ht="12.75" customHeight="1" x14ac:dyDescent="0.2">
      <c r="B2586" s="169" t="s">
        <v>2355</v>
      </c>
      <c r="C2586" s="427">
        <v>30000</v>
      </c>
      <c r="E2586" s="216"/>
    </row>
    <row r="2587" spans="2:5" ht="12.75" customHeight="1" x14ac:dyDescent="0.2">
      <c r="B2587" s="169" t="s">
        <v>2418</v>
      </c>
      <c r="C2587" s="427">
        <v>60000</v>
      </c>
      <c r="E2587" s="216"/>
    </row>
    <row r="2588" spans="2:5" ht="12.75" customHeight="1" x14ac:dyDescent="0.2">
      <c r="B2588" s="169" t="s">
        <v>2419</v>
      </c>
      <c r="C2588" s="427">
        <v>30000</v>
      </c>
      <c r="E2588" s="216"/>
    </row>
    <row r="2589" spans="2:5" ht="12.75" customHeight="1" x14ac:dyDescent="0.2">
      <c r="B2589" s="169" t="s">
        <v>2419</v>
      </c>
      <c r="C2589" s="427">
        <v>30000</v>
      </c>
      <c r="E2589" s="216"/>
    </row>
    <row r="2590" spans="2:5" ht="12.75" customHeight="1" x14ac:dyDescent="0.2">
      <c r="B2590" s="169" t="s">
        <v>2234</v>
      </c>
      <c r="C2590" s="427">
        <v>20000</v>
      </c>
      <c r="E2590" s="216"/>
    </row>
    <row r="2591" spans="2:5" ht="12.75" customHeight="1" x14ac:dyDescent="0.2">
      <c r="B2591" s="169" t="s">
        <v>2234</v>
      </c>
      <c r="C2591" s="427">
        <v>20000</v>
      </c>
      <c r="E2591" s="216"/>
    </row>
    <row r="2592" spans="2:5" ht="12.75" customHeight="1" x14ac:dyDescent="0.2">
      <c r="B2592" s="169" t="s">
        <v>2062</v>
      </c>
      <c r="C2592" s="427">
        <v>25000</v>
      </c>
      <c r="E2592" s="216"/>
    </row>
    <row r="2593" spans="2:5" x14ac:dyDescent="0.2">
      <c r="B2593" s="169" t="s">
        <v>2420</v>
      </c>
      <c r="C2593" s="427">
        <v>40000</v>
      </c>
      <c r="E2593" s="216"/>
    </row>
    <row r="2594" spans="2:5" x14ac:dyDescent="0.2">
      <c r="B2594" s="169" t="s">
        <v>2240</v>
      </c>
      <c r="C2594" s="427">
        <v>20000</v>
      </c>
      <c r="E2594" s="216"/>
    </row>
    <row r="2595" spans="2:5" x14ac:dyDescent="0.2">
      <c r="B2595" s="169" t="s">
        <v>2421</v>
      </c>
      <c r="C2595" s="427">
        <v>80000</v>
      </c>
      <c r="E2595" s="216"/>
    </row>
    <row r="2596" spans="2:5" x14ac:dyDescent="0.2">
      <c r="B2596" s="169" t="s">
        <v>2422</v>
      </c>
      <c r="C2596" s="427">
        <v>50000</v>
      </c>
      <c r="E2596" s="216"/>
    </row>
    <row r="2597" spans="2:5" x14ac:dyDescent="0.2">
      <c r="B2597" s="169" t="s">
        <v>1998</v>
      </c>
      <c r="C2597" s="427">
        <v>100000</v>
      </c>
      <c r="E2597" s="216"/>
    </row>
    <row r="2598" spans="2:5" x14ac:dyDescent="0.2">
      <c r="B2598" s="169" t="s">
        <v>2009</v>
      </c>
      <c r="C2598" s="427">
        <v>50000</v>
      </c>
      <c r="E2598" s="217"/>
    </row>
    <row r="2599" spans="2:5" x14ac:dyDescent="0.2">
      <c r="B2599" s="169" t="s">
        <v>2423</v>
      </c>
      <c r="C2599" s="427">
        <v>35000</v>
      </c>
      <c r="E2599" s="221"/>
    </row>
    <row r="2600" spans="2:5" x14ac:dyDescent="0.2">
      <c r="B2600" s="169" t="s">
        <v>2424</v>
      </c>
      <c r="C2600" s="427">
        <v>36000</v>
      </c>
      <c r="E2600" s="216"/>
    </row>
    <row r="2601" spans="2:5" x14ac:dyDescent="0.2">
      <c r="B2601" s="169" t="s">
        <v>2425</v>
      </c>
      <c r="C2601" s="427">
        <v>20000</v>
      </c>
      <c r="E2601" s="216"/>
    </row>
    <row r="2602" spans="2:5" x14ac:dyDescent="0.2">
      <c r="B2602" s="169" t="s">
        <v>2426</v>
      </c>
      <c r="C2602" s="427">
        <v>20000</v>
      </c>
      <c r="E2602" s="216"/>
    </row>
    <row r="2603" spans="2:5" x14ac:dyDescent="0.2">
      <c r="B2603" s="169" t="s">
        <v>2313</v>
      </c>
      <c r="C2603" s="427">
        <v>60000</v>
      </c>
      <c r="E2603" s="216"/>
    </row>
    <row r="2604" spans="2:5" x14ac:dyDescent="0.2">
      <c r="B2604" s="169" t="s">
        <v>2319</v>
      </c>
      <c r="C2604" s="427">
        <v>20000</v>
      </c>
      <c r="E2604" s="216"/>
    </row>
    <row r="2605" spans="2:5" x14ac:dyDescent="0.2">
      <c r="B2605" s="169" t="s">
        <v>2427</v>
      </c>
      <c r="C2605" s="427">
        <v>30000</v>
      </c>
      <c r="E2605" s="216"/>
    </row>
    <row r="2606" spans="2:5" x14ac:dyDescent="0.2">
      <c r="B2606" s="169" t="s">
        <v>2428</v>
      </c>
      <c r="C2606" s="427">
        <v>25000</v>
      </c>
      <c r="E2606" s="216"/>
    </row>
    <row r="2607" spans="2:5" x14ac:dyDescent="0.2">
      <c r="B2607" s="169" t="s">
        <v>2240</v>
      </c>
      <c r="C2607" s="427">
        <v>100000</v>
      </c>
      <c r="E2607" s="216"/>
    </row>
    <row r="2608" spans="2:5" ht="13.5" thickBot="1" x14ac:dyDescent="0.25">
      <c r="B2608" s="198" t="s">
        <v>2429</v>
      </c>
      <c r="C2608" s="199">
        <v>80000</v>
      </c>
      <c r="E2608" s="218"/>
    </row>
    <row r="2609" spans="2:5" ht="14.25" thickTop="1" thickBot="1" x14ac:dyDescent="0.25">
      <c r="B2609" s="18"/>
      <c r="C2609" s="25"/>
      <c r="D2609" s="1"/>
      <c r="E2609" s="495" t="s">
        <v>34</v>
      </c>
    </row>
    <row r="2610" spans="2:5" ht="14.25" thickTop="1" thickBot="1" x14ac:dyDescent="0.25">
      <c r="B2610" s="59" t="s">
        <v>36</v>
      </c>
      <c r="C2610" s="60" t="s">
        <v>37</v>
      </c>
      <c r="D2610" s="9"/>
      <c r="E2610" s="226" t="s">
        <v>214</v>
      </c>
    </row>
    <row r="2611" spans="2:5" ht="13.5" thickTop="1" x14ac:dyDescent="0.2">
      <c r="B2611" s="169" t="s">
        <v>2313</v>
      </c>
      <c r="C2611" s="427">
        <v>20000</v>
      </c>
      <c r="E2611" s="216"/>
    </row>
    <row r="2612" spans="2:5" x14ac:dyDescent="0.2">
      <c r="B2612" s="169" t="s">
        <v>2430</v>
      </c>
      <c r="C2612" s="427">
        <v>20000</v>
      </c>
      <c r="E2612" s="216"/>
    </row>
    <row r="2613" spans="2:5" x14ac:dyDescent="0.2">
      <c r="B2613" s="169" t="s">
        <v>2431</v>
      </c>
      <c r="C2613" s="427">
        <v>50000</v>
      </c>
      <c r="E2613" s="216"/>
    </row>
    <row r="2614" spans="2:5" x14ac:dyDescent="0.2">
      <c r="B2614" s="169" t="s">
        <v>2432</v>
      </c>
      <c r="C2614" s="427">
        <v>80000</v>
      </c>
      <c r="E2614" s="216"/>
    </row>
    <row r="2615" spans="2:5" x14ac:dyDescent="0.2">
      <c r="B2615" s="169" t="s">
        <v>2433</v>
      </c>
      <c r="C2615" s="427">
        <v>20000</v>
      </c>
      <c r="E2615" s="216"/>
    </row>
    <row r="2616" spans="2:5" x14ac:dyDescent="0.2">
      <c r="B2616" s="169" t="s">
        <v>2434</v>
      </c>
      <c r="C2616" s="427">
        <v>50000</v>
      </c>
      <c r="E2616" s="216"/>
    </row>
    <row r="2617" spans="2:5" x14ac:dyDescent="0.2">
      <c r="B2617" s="169" t="s">
        <v>2435</v>
      </c>
      <c r="C2617" s="427">
        <v>60000</v>
      </c>
      <c r="E2617" s="216"/>
    </row>
    <row r="2618" spans="2:5" x14ac:dyDescent="0.2">
      <c r="B2618" s="169" t="s">
        <v>2357</v>
      </c>
      <c r="C2618" s="427">
        <v>30000</v>
      </c>
      <c r="E2618" s="216"/>
    </row>
    <row r="2619" spans="2:5" x14ac:dyDescent="0.2">
      <c r="B2619" s="169" t="s">
        <v>1997</v>
      </c>
      <c r="C2619" s="427">
        <v>50000</v>
      </c>
      <c r="E2619" s="216"/>
    </row>
    <row r="2620" spans="2:5" x14ac:dyDescent="0.2">
      <c r="B2620" s="169" t="s">
        <v>2436</v>
      </c>
      <c r="C2620" s="427">
        <v>70000</v>
      </c>
      <c r="E2620" s="216"/>
    </row>
    <row r="2621" spans="2:5" x14ac:dyDescent="0.2">
      <c r="B2621" s="169" t="s">
        <v>2437</v>
      </c>
      <c r="C2621" s="427">
        <v>20000</v>
      </c>
      <c r="E2621" s="216"/>
    </row>
    <row r="2622" spans="2:5" x14ac:dyDescent="0.2">
      <c r="B2622" s="169" t="s">
        <v>2438</v>
      </c>
      <c r="C2622" s="427">
        <v>20000</v>
      </c>
      <c r="E2622" s="216"/>
    </row>
    <row r="2623" spans="2:5" x14ac:dyDescent="0.2">
      <c r="B2623" s="547" t="s">
        <v>2439</v>
      </c>
      <c r="C2623" s="549">
        <v>20000</v>
      </c>
      <c r="E2623" s="216"/>
    </row>
    <row r="2624" spans="2:5" x14ac:dyDescent="0.2">
      <c r="B2624" s="548"/>
      <c r="C2624" s="550"/>
      <c r="E2624" s="216"/>
    </row>
    <row r="2625" spans="2:8" x14ac:dyDescent="0.2">
      <c r="B2625" s="169" t="s">
        <v>2440</v>
      </c>
      <c r="C2625" s="427">
        <v>30000</v>
      </c>
      <c r="E2625" s="216"/>
    </row>
    <row r="2626" spans="2:8" x14ac:dyDescent="0.2">
      <c r="B2626" s="169" t="s">
        <v>2441</v>
      </c>
      <c r="C2626" s="427">
        <v>50000</v>
      </c>
      <c r="E2626" s="217"/>
    </row>
    <row r="2627" spans="2:8" x14ac:dyDescent="0.2">
      <c r="B2627" s="169" t="s">
        <v>2357</v>
      </c>
      <c r="C2627" s="427">
        <v>20000</v>
      </c>
      <c r="E2627" s="221"/>
    </row>
    <row r="2628" spans="2:8" x14ac:dyDescent="0.2">
      <c r="B2628" s="169" t="s">
        <v>2236</v>
      </c>
      <c r="C2628" s="427">
        <v>150000</v>
      </c>
      <c r="E2628" s="216"/>
    </row>
    <row r="2629" spans="2:8" x14ac:dyDescent="0.2">
      <c r="B2629" s="169" t="s">
        <v>2442</v>
      </c>
      <c r="C2629" s="427">
        <v>25000</v>
      </c>
      <c r="E2629" s="216"/>
    </row>
    <row r="2630" spans="2:8" x14ac:dyDescent="0.2">
      <c r="B2630" s="169" t="s">
        <v>2431</v>
      </c>
      <c r="C2630" s="427">
        <v>50000</v>
      </c>
      <c r="E2630" s="216"/>
    </row>
    <row r="2631" spans="2:8" x14ac:dyDescent="0.2">
      <c r="B2631" s="169" t="s">
        <v>2443</v>
      </c>
      <c r="C2631" s="427">
        <v>40000</v>
      </c>
      <c r="E2631" s="216"/>
    </row>
    <row r="2632" spans="2:8" x14ac:dyDescent="0.2">
      <c r="B2632" s="169" t="s">
        <v>2232</v>
      </c>
      <c r="C2632" s="427">
        <v>80000</v>
      </c>
      <c r="E2632" s="216"/>
    </row>
    <row r="2633" spans="2:8" x14ac:dyDescent="0.2">
      <c r="B2633" s="169" t="s">
        <v>2444</v>
      </c>
      <c r="C2633" s="427">
        <v>15000</v>
      </c>
      <c r="E2633" s="217"/>
    </row>
    <row r="2634" spans="2:8" x14ac:dyDescent="0.2">
      <c r="B2634" s="169" t="s">
        <v>2444</v>
      </c>
      <c r="C2634" s="427">
        <v>20000</v>
      </c>
      <c r="E2634" s="216"/>
    </row>
    <row r="2635" spans="2:8" x14ac:dyDescent="0.2">
      <c r="B2635" s="169" t="s">
        <v>2445</v>
      </c>
      <c r="C2635" s="427">
        <v>180000</v>
      </c>
      <c r="E2635" s="217"/>
    </row>
    <row r="2636" spans="2:8" x14ac:dyDescent="0.2">
      <c r="B2636" s="169" t="s">
        <v>2446</v>
      </c>
      <c r="C2636" s="427">
        <v>20000</v>
      </c>
      <c r="E2636" s="216"/>
    </row>
    <row r="2637" spans="2:8" x14ac:dyDescent="0.2">
      <c r="B2637" s="169" t="s">
        <v>2012</v>
      </c>
      <c r="C2637" s="427">
        <v>200000</v>
      </c>
      <c r="E2637" s="216"/>
    </row>
    <row r="2638" spans="2:8" x14ac:dyDescent="0.2">
      <c r="B2638" s="169" t="s">
        <v>2447</v>
      </c>
      <c r="C2638" s="427">
        <v>150000</v>
      </c>
      <c r="E2638" s="216"/>
    </row>
    <row r="2639" spans="2:8" x14ac:dyDescent="0.2">
      <c r="B2639" s="169" t="s">
        <v>2448</v>
      </c>
      <c r="C2639" s="428">
        <v>30000</v>
      </c>
      <c r="E2639" s="216"/>
    </row>
    <row r="2640" spans="2:8" ht="13.5" thickBot="1" x14ac:dyDescent="0.25">
      <c r="B2640" s="169" t="s">
        <v>2449</v>
      </c>
      <c r="C2640" s="427">
        <v>40000</v>
      </c>
      <c r="E2640" s="216"/>
      <c r="F2640" s="83" t="s">
        <v>2034</v>
      </c>
      <c r="H2640" s="138">
        <v>8759379</v>
      </c>
    </row>
    <row r="2641" spans="1:8" ht="21.75" customHeight="1" thickTop="1" thickBot="1" x14ac:dyDescent="0.25">
      <c r="B2641" s="119" t="s">
        <v>39</v>
      </c>
      <c r="C2641" s="76">
        <f>SUM(C2462:C2533,C2536:C2608,C2611:C2640)</f>
        <v>8759379</v>
      </c>
      <c r="D2641" s="122"/>
      <c r="E2641" s="222">
        <f>SUM(E2462:E2640)</f>
        <v>0</v>
      </c>
      <c r="G2641" s="71"/>
    </row>
    <row r="2642" spans="1:8" ht="13.5" thickTop="1" x14ac:dyDescent="0.2">
      <c r="A2642" s="53"/>
      <c r="B2642" s="1"/>
      <c r="C2642" s="78"/>
      <c r="D2642" s="6"/>
      <c r="E2642" s="470"/>
      <c r="G2642" s="6"/>
      <c r="H2642" s="135"/>
    </row>
    <row r="2643" spans="1:8" x14ac:dyDescent="0.2">
      <c r="A2643" s="53"/>
      <c r="B2643" s="1"/>
      <c r="C2643" s="78"/>
      <c r="D2643" s="6"/>
      <c r="E2643" s="470"/>
      <c r="G2643" s="6"/>
      <c r="H2643" s="135"/>
    </row>
    <row r="2644" spans="1:8" x14ac:dyDescent="0.2">
      <c r="A2644" s="53"/>
      <c r="B2644" s="1"/>
      <c r="C2644" s="78"/>
      <c r="D2644" s="6"/>
      <c r="E2644" s="470"/>
      <c r="G2644" s="6"/>
      <c r="H2644" s="135"/>
    </row>
    <row r="2645" spans="1:8" ht="15.75" x14ac:dyDescent="0.25">
      <c r="A2645" s="53"/>
      <c r="B2645" s="20" t="s">
        <v>210</v>
      </c>
      <c r="C2645" s="78"/>
      <c r="D2645" s="6"/>
      <c r="E2645" s="470"/>
    </row>
    <row r="2646" spans="1:8" ht="13.5" thickBot="1" x14ac:dyDescent="0.25">
      <c r="A2646" s="53"/>
      <c r="B2646" s="1"/>
      <c r="C2646" s="56"/>
      <c r="D2646" s="57"/>
      <c r="E2646" s="495" t="s">
        <v>34</v>
      </c>
    </row>
    <row r="2647" spans="1:8" ht="14.25" thickTop="1" thickBot="1" x14ac:dyDescent="0.25">
      <c r="B2647" s="59" t="s">
        <v>36</v>
      </c>
      <c r="C2647" s="60" t="s">
        <v>37</v>
      </c>
      <c r="D2647" s="9"/>
      <c r="E2647" s="230" t="s">
        <v>214</v>
      </c>
    </row>
    <row r="2648" spans="1:8" ht="13.5" thickTop="1" x14ac:dyDescent="0.2">
      <c r="A2648" s="28">
        <v>14</v>
      </c>
      <c r="B2648" s="182" t="s">
        <v>2451</v>
      </c>
      <c r="C2648" s="144">
        <v>600000</v>
      </c>
      <c r="E2648" s="509"/>
    </row>
    <row r="2649" spans="1:8" x14ac:dyDescent="0.2">
      <c r="B2649" s="182" t="s">
        <v>2342</v>
      </c>
      <c r="C2649" s="144">
        <v>200000</v>
      </c>
      <c r="E2649" s="496"/>
    </row>
    <row r="2650" spans="1:8" x14ac:dyDescent="0.2">
      <c r="B2650" s="182" t="s">
        <v>2452</v>
      </c>
      <c r="C2650" s="144">
        <v>550000</v>
      </c>
      <c r="E2650" s="496"/>
    </row>
    <row r="2651" spans="1:8" x14ac:dyDescent="0.2">
      <c r="B2651" s="182" t="s">
        <v>2422</v>
      </c>
      <c r="C2651" s="144">
        <v>700000</v>
      </c>
      <c r="E2651" s="496"/>
    </row>
    <row r="2652" spans="1:8" x14ac:dyDescent="0.2">
      <c r="B2652" s="182" t="s">
        <v>2453</v>
      </c>
      <c r="C2652" s="144">
        <v>1000000</v>
      </c>
      <c r="E2652" s="496"/>
    </row>
    <row r="2653" spans="1:8" x14ac:dyDescent="0.2">
      <c r="B2653" s="182" t="s">
        <v>2454</v>
      </c>
      <c r="C2653" s="144">
        <v>700000</v>
      </c>
      <c r="E2653" s="496"/>
    </row>
    <row r="2654" spans="1:8" x14ac:dyDescent="0.2">
      <c r="B2654" s="182" t="s">
        <v>2455</v>
      </c>
      <c r="C2654" s="144">
        <v>850000</v>
      </c>
      <c r="E2654" s="496"/>
    </row>
    <row r="2655" spans="1:8" x14ac:dyDescent="0.2">
      <c r="B2655" s="182" t="s">
        <v>2455</v>
      </c>
      <c r="C2655" s="144">
        <v>70000</v>
      </c>
      <c r="E2655" s="496"/>
    </row>
    <row r="2656" spans="1:8" x14ac:dyDescent="0.2">
      <c r="B2656" s="182" t="s">
        <v>2456</v>
      </c>
      <c r="C2656" s="144">
        <v>300000</v>
      </c>
      <c r="E2656" s="496"/>
    </row>
    <row r="2657" spans="1:10" x14ac:dyDescent="0.2">
      <c r="B2657" s="182" t="s">
        <v>2457</v>
      </c>
      <c r="C2657" s="144">
        <v>150000</v>
      </c>
      <c r="E2657" s="496"/>
    </row>
    <row r="2658" spans="1:10" x14ac:dyDescent="0.2">
      <c r="B2658" s="182" t="s">
        <v>2233</v>
      </c>
      <c r="C2658" s="144">
        <v>300000</v>
      </c>
      <c r="E2658" s="496"/>
    </row>
    <row r="2659" spans="1:10" x14ac:dyDescent="0.2">
      <c r="B2659" s="182" t="s">
        <v>2236</v>
      </c>
      <c r="C2659" s="144">
        <v>200000</v>
      </c>
      <c r="E2659" s="217"/>
    </row>
    <row r="2660" spans="1:10" x14ac:dyDescent="0.2">
      <c r="B2660" s="182" t="s">
        <v>2239</v>
      </c>
      <c r="C2660" s="144">
        <v>200000</v>
      </c>
      <c r="E2660" s="496"/>
    </row>
    <row r="2661" spans="1:10" x14ac:dyDescent="0.2">
      <c r="B2661" s="182" t="s">
        <v>2021</v>
      </c>
      <c r="C2661" s="144">
        <v>200000</v>
      </c>
      <c r="E2661" s="217"/>
    </row>
    <row r="2662" spans="1:10" ht="13.5" thickBot="1" x14ac:dyDescent="0.25">
      <c r="B2662" s="182" t="s">
        <v>2233</v>
      </c>
      <c r="C2662" s="144">
        <v>150000</v>
      </c>
      <c r="E2662" s="496"/>
      <c r="F2662" s="83" t="s">
        <v>2034</v>
      </c>
      <c r="H2662" s="138">
        <v>6170000</v>
      </c>
    </row>
    <row r="2663" spans="1:10" ht="21" customHeight="1" thickTop="1" thickBot="1" x14ac:dyDescent="0.25">
      <c r="B2663" s="119" t="s">
        <v>39</v>
      </c>
      <c r="C2663" s="76">
        <f>SUM(C2648:C2662)</f>
        <v>6170000</v>
      </c>
      <c r="E2663" s="222">
        <f>SUM(E2648:E2662)</f>
        <v>0</v>
      </c>
      <c r="G2663" s="71"/>
      <c r="I2663" s="90"/>
      <c r="J2663" s="91"/>
    </row>
    <row r="2664" spans="1:10" ht="13.5" thickTop="1" x14ac:dyDescent="0.2">
      <c r="A2664" s="53"/>
      <c r="B2664" s="1"/>
      <c r="C2664" s="78"/>
      <c r="D2664" s="6"/>
      <c r="E2664" s="470"/>
      <c r="G2664" s="6"/>
      <c r="H2664" s="135"/>
    </row>
    <row r="2665" spans="1:10" x14ac:dyDescent="0.2">
      <c r="A2665" s="53"/>
      <c r="B2665" s="1"/>
      <c r="C2665" s="78"/>
      <c r="D2665" s="6"/>
      <c r="E2665" s="470"/>
      <c r="G2665" s="6"/>
      <c r="H2665" s="135"/>
    </row>
    <row r="2666" spans="1:10" ht="13.5" customHeight="1" x14ac:dyDescent="0.2">
      <c r="A2666" s="53"/>
      <c r="B2666" s="1"/>
      <c r="C2666" s="78"/>
      <c r="D2666" s="6"/>
      <c r="E2666" s="470"/>
    </row>
    <row r="2667" spans="1:10" ht="15.75" x14ac:dyDescent="0.25">
      <c r="A2667" s="53"/>
      <c r="B2667" s="20" t="s">
        <v>211</v>
      </c>
      <c r="C2667" s="78"/>
      <c r="D2667" s="6"/>
      <c r="E2667" s="470"/>
    </row>
    <row r="2668" spans="1:10" ht="13.5" thickBot="1" x14ac:dyDescent="0.25">
      <c r="A2668" s="53"/>
      <c r="B2668" s="1"/>
      <c r="C2668" s="56"/>
      <c r="D2668" s="57"/>
      <c r="E2668" s="495" t="s">
        <v>34</v>
      </c>
    </row>
    <row r="2669" spans="1:10" ht="14.25" thickTop="1" thickBot="1" x14ac:dyDescent="0.25">
      <c r="B2669" s="59" t="s">
        <v>36</v>
      </c>
      <c r="C2669" s="60" t="s">
        <v>37</v>
      </c>
      <c r="D2669" s="9"/>
      <c r="E2669" s="230" t="s">
        <v>214</v>
      </c>
    </row>
    <row r="2670" spans="1:10" ht="13.5" thickTop="1" x14ac:dyDescent="0.2">
      <c r="A2670" s="28">
        <v>14</v>
      </c>
      <c r="B2670" s="431" t="s">
        <v>2472</v>
      </c>
      <c r="C2670" s="436">
        <v>250000</v>
      </c>
      <c r="E2670" s="509"/>
    </row>
    <row r="2671" spans="1:10" x14ac:dyDescent="0.2">
      <c r="B2671" s="171" t="s">
        <v>2473</v>
      </c>
      <c r="C2671" s="147">
        <v>1015000</v>
      </c>
      <c r="E2671" s="496"/>
    </row>
    <row r="2672" spans="1:10" x14ac:dyDescent="0.2">
      <c r="B2672" s="171" t="s">
        <v>2474</v>
      </c>
      <c r="C2672" s="147">
        <v>455000</v>
      </c>
      <c r="E2672" s="496"/>
    </row>
    <row r="2673" spans="1:10" x14ac:dyDescent="0.2">
      <c r="A2673" s="28">
        <v>14</v>
      </c>
      <c r="B2673" s="171" t="s">
        <v>2475</v>
      </c>
      <c r="C2673" s="147">
        <v>330000</v>
      </c>
      <c r="E2673" s="217"/>
    </row>
    <row r="2674" spans="1:10" x14ac:dyDescent="0.2">
      <c r="B2674" s="171" t="s">
        <v>2476</v>
      </c>
      <c r="C2674" s="147">
        <v>370000</v>
      </c>
      <c r="E2674" s="217"/>
    </row>
    <row r="2675" spans="1:10" ht="13.5" thickBot="1" x14ac:dyDescent="0.25">
      <c r="B2675" s="438" t="s">
        <v>2477</v>
      </c>
      <c r="C2675" s="437">
        <v>80000</v>
      </c>
      <c r="E2675" s="217"/>
      <c r="F2675" s="83" t="s">
        <v>2462</v>
      </c>
      <c r="H2675" s="138">
        <v>2500000</v>
      </c>
    </row>
    <row r="2676" spans="1:10" ht="21" customHeight="1" thickTop="1" thickBot="1" x14ac:dyDescent="0.25">
      <c r="B2676" s="119" t="s">
        <v>39</v>
      </c>
      <c r="C2676" s="76">
        <f>SUM(C2670:C2675)</f>
        <v>2500000</v>
      </c>
      <c r="E2676" s="222">
        <f>SUM(E2670:E2675)</f>
        <v>0</v>
      </c>
      <c r="G2676" s="71"/>
      <c r="I2676" s="90"/>
      <c r="J2676" s="91"/>
    </row>
    <row r="2677" spans="1:10" ht="13.5" thickTop="1" x14ac:dyDescent="0.2">
      <c r="A2677" s="53"/>
      <c r="B2677" s="1"/>
      <c r="C2677" s="78"/>
      <c r="D2677" s="1"/>
      <c r="E2677" s="470"/>
    </row>
    <row r="2678" spans="1:10" x14ac:dyDescent="0.2">
      <c r="A2678" s="53"/>
      <c r="B2678" s="1"/>
      <c r="C2678" s="78"/>
      <c r="D2678" s="1"/>
      <c r="E2678" s="470"/>
    </row>
    <row r="2679" spans="1:10" x14ac:dyDescent="0.2">
      <c r="A2679" s="53"/>
      <c r="B2679" s="1"/>
      <c r="C2679" s="78"/>
      <c r="D2679" s="1"/>
      <c r="E2679" s="470"/>
    </row>
    <row r="2680" spans="1:10" ht="15.75" x14ac:dyDescent="0.25">
      <c r="A2680" s="53"/>
      <c r="B2680" s="20" t="s">
        <v>2489</v>
      </c>
      <c r="C2680" s="78"/>
      <c r="D2680" s="1"/>
      <c r="E2680" s="470"/>
    </row>
    <row r="2681" spans="1:10" ht="13.5" thickBot="1" x14ac:dyDescent="0.25">
      <c r="A2681" s="53"/>
      <c r="B2681" s="1"/>
      <c r="C2681" s="56"/>
      <c r="D2681" s="57"/>
      <c r="E2681" s="495" t="s">
        <v>34</v>
      </c>
    </row>
    <row r="2682" spans="1:10" ht="14.25" thickTop="1" thickBot="1" x14ac:dyDescent="0.25">
      <c r="B2682" s="59" t="s">
        <v>36</v>
      </c>
      <c r="C2682" s="60" t="s">
        <v>37</v>
      </c>
      <c r="D2682" s="9"/>
      <c r="E2682" s="223" t="s">
        <v>214</v>
      </c>
    </row>
    <row r="2683" spans="1:10" ht="13.5" thickTop="1" x14ac:dyDescent="0.2">
      <c r="B2683" s="183" t="s">
        <v>2478</v>
      </c>
      <c r="C2683" s="439">
        <v>285000</v>
      </c>
      <c r="E2683" s="509">
        <v>213983</v>
      </c>
    </row>
    <row r="2684" spans="1:10" x14ac:dyDescent="0.2">
      <c r="A2684" s="28">
        <v>14</v>
      </c>
      <c r="B2684" s="171" t="s">
        <v>2479</v>
      </c>
      <c r="C2684" s="434">
        <v>304000</v>
      </c>
      <c r="E2684" s="217"/>
    </row>
    <row r="2685" spans="1:10" x14ac:dyDescent="0.2">
      <c r="B2685" s="171" t="s">
        <v>2480</v>
      </c>
      <c r="C2685" s="434">
        <v>300000</v>
      </c>
      <c r="E2685" s="217"/>
    </row>
    <row r="2686" spans="1:10" x14ac:dyDescent="0.2">
      <c r="B2686" s="171" t="s">
        <v>2481</v>
      </c>
      <c r="C2686" s="434">
        <v>391000</v>
      </c>
      <c r="E2686" s="217"/>
    </row>
    <row r="2687" spans="1:10" x14ac:dyDescent="0.2">
      <c r="B2687" s="171" t="s">
        <v>2482</v>
      </c>
      <c r="C2687" s="434">
        <v>85000</v>
      </c>
      <c r="E2687" s="217"/>
    </row>
    <row r="2688" spans="1:10" ht="13.5" thickBot="1" x14ac:dyDescent="0.25">
      <c r="B2688" s="172" t="s">
        <v>2483</v>
      </c>
      <c r="C2688" s="435">
        <v>315000</v>
      </c>
      <c r="E2688" s="217"/>
      <c r="F2688" s="83" t="s">
        <v>2462</v>
      </c>
      <c r="H2688" s="138">
        <v>1680000</v>
      </c>
    </row>
    <row r="2689" spans="1:8" ht="18.75" customHeight="1" thickTop="1" thickBot="1" x14ac:dyDescent="0.25">
      <c r="B2689" s="119" t="s">
        <v>39</v>
      </c>
      <c r="C2689" s="76">
        <f>SUM(C2683:C2688)</f>
        <v>1680000</v>
      </c>
      <c r="E2689" s="222">
        <f>E2683</f>
        <v>213983</v>
      </c>
      <c r="G2689" s="120"/>
    </row>
    <row r="2690" spans="1:8" ht="13.5" thickTop="1" x14ac:dyDescent="0.2">
      <c r="A2690" s="53"/>
      <c r="B2690" s="1"/>
      <c r="C2690" s="78"/>
      <c r="D2690" s="1"/>
      <c r="E2690" s="470"/>
    </row>
    <row r="2691" spans="1:8" x14ac:dyDescent="0.2">
      <c r="A2691" s="53"/>
      <c r="B2691" s="1"/>
      <c r="C2691" s="78"/>
      <c r="D2691" s="1"/>
      <c r="E2691" s="470"/>
    </row>
    <row r="2692" spans="1:8" ht="15.75" x14ac:dyDescent="0.25">
      <c r="A2692" s="53"/>
      <c r="B2692" s="20" t="s">
        <v>2490</v>
      </c>
      <c r="C2692" s="78"/>
      <c r="D2692" s="1"/>
      <c r="E2692" s="470"/>
    </row>
    <row r="2693" spans="1:8" ht="13.5" thickBot="1" x14ac:dyDescent="0.25">
      <c r="A2693" s="53"/>
      <c r="B2693" s="1"/>
      <c r="C2693" s="56"/>
      <c r="D2693" s="57"/>
      <c r="E2693" s="495" t="s">
        <v>34</v>
      </c>
    </row>
    <row r="2694" spans="1:8" ht="14.25" thickTop="1" thickBot="1" x14ac:dyDescent="0.25">
      <c r="A2694" s="53"/>
      <c r="B2694" s="59" t="s">
        <v>36</v>
      </c>
      <c r="C2694" s="60" t="s">
        <v>37</v>
      </c>
      <c r="D2694" s="9"/>
      <c r="E2694" s="223" t="s">
        <v>214</v>
      </c>
    </row>
    <row r="2695" spans="1:8" ht="13.5" thickTop="1" x14ac:dyDescent="0.2">
      <c r="A2695" s="53"/>
      <c r="B2695" s="395" t="s">
        <v>1939</v>
      </c>
      <c r="C2695" s="396">
        <v>30000</v>
      </c>
      <c r="D2695" s="65"/>
      <c r="E2695" s="509"/>
    </row>
    <row r="2696" spans="1:8" x14ac:dyDescent="0.2">
      <c r="A2696" s="53"/>
      <c r="B2696" s="397" t="s">
        <v>1940</v>
      </c>
      <c r="C2696" s="193">
        <v>35000</v>
      </c>
      <c r="D2696" s="65"/>
      <c r="E2696" s="496"/>
    </row>
    <row r="2697" spans="1:8" ht="13.5" thickBot="1" x14ac:dyDescent="0.25">
      <c r="A2697" s="53"/>
      <c r="B2697" s="398" t="s">
        <v>1941</v>
      </c>
      <c r="C2697" s="399">
        <v>35000</v>
      </c>
      <c r="D2697" s="65"/>
      <c r="E2697" s="217"/>
      <c r="F2697" s="83" t="s">
        <v>1896</v>
      </c>
      <c r="H2697" s="138">
        <v>100000</v>
      </c>
    </row>
    <row r="2698" spans="1:8" ht="14.25" thickTop="1" thickBot="1" x14ac:dyDescent="0.25">
      <c r="A2698" s="53"/>
      <c r="B2698" s="119" t="s">
        <v>39</v>
      </c>
      <c r="C2698" s="76">
        <f>SUM(C2695:C2697)</f>
        <v>100000</v>
      </c>
      <c r="E2698" s="222">
        <f>SUM(E2695:E2697)</f>
        <v>0</v>
      </c>
    </row>
    <row r="2699" spans="1:8" ht="22.5" customHeight="1" thickTop="1" x14ac:dyDescent="0.2">
      <c r="A2699" s="53"/>
      <c r="B2699" s="1"/>
      <c r="C2699" s="78"/>
      <c r="D2699" s="1"/>
      <c r="E2699" s="470"/>
    </row>
    <row r="2700" spans="1:8" ht="15.75" x14ac:dyDescent="0.25">
      <c r="A2700" s="53"/>
      <c r="B2700" s="20" t="s">
        <v>2491</v>
      </c>
      <c r="C2700" s="78"/>
      <c r="D2700" s="1"/>
      <c r="E2700" s="470"/>
    </row>
    <row r="2701" spans="1:8" ht="13.5" thickBot="1" x14ac:dyDescent="0.25">
      <c r="A2701" s="53"/>
      <c r="B2701" s="1"/>
      <c r="C2701" s="56"/>
      <c r="D2701" s="57"/>
      <c r="E2701" s="495" t="s">
        <v>34</v>
      </c>
    </row>
    <row r="2702" spans="1:8" ht="14.25" thickTop="1" thickBot="1" x14ac:dyDescent="0.25">
      <c r="A2702" s="53"/>
      <c r="B2702" s="59" t="s">
        <v>36</v>
      </c>
      <c r="C2702" s="179" t="s">
        <v>37</v>
      </c>
      <c r="D2702" s="61"/>
      <c r="E2702" s="223" t="s">
        <v>214</v>
      </c>
    </row>
    <row r="2703" spans="1:8" ht="13.5" thickTop="1" x14ac:dyDescent="0.2">
      <c r="A2703" s="53"/>
      <c r="B2703" s="400" t="s">
        <v>1942</v>
      </c>
      <c r="C2703" s="401">
        <v>30000</v>
      </c>
      <c r="D2703" s="65"/>
      <c r="E2703" s="509"/>
    </row>
    <row r="2704" spans="1:8" x14ac:dyDescent="0.2">
      <c r="A2704" s="53"/>
      <c r="B2704" s="397" t="s">
        <v>1940</v>
      </c>
      <c r="C2704" s="193">
        <v>41000</v>
      </c>
      <c r="D2704" s="65"/>
      <c r="E2704" s="496"/>
    </row>
    <row r="2705" spans="1:8" x14ac:dyDescent="0.2">
      <c r="A2705" s="53"/>
      <c r="B2705" s="397" t="s">
        <v>1943</v>
      </c>
      <c r="C2705" s="193">
        <v>40000</v>
      </c>
      <c r="D2705" s="65"/>
      <c r="E2705" s="217"/>
    </row>
    <row r="2706" spans="1:8" ht="13.5" thickBot="1" x14ac:dyDescent="0.25">
      <c r="A2706" s="53"/>
      <c r="B2706" s="397" t="s">
        <v>1944</v>
      </c>
      <c r="C2706" s="402">
        <v>39000</v>
      </c>
      <c r="D2706" s="65"/>
      <c r="E2706" s="496"/>
      <c r="F2706" s="83" t="s">
        <v>1896</v>
      </c>
      <c r="H2706" s="138">
        <v>150000</v>
      </c>
    </row>
    <row r="2707" spans="1:8" ht="14.25" thickTop="1" thickBot="1" x14ac:dyDescent="0.25">
      <c r="A2707" s="53"/>
      <c r="B2707" s="119" t="s">
        <v>39</v>
      </c>
      <c r="C2707" s="126">
        <f>SUM(C2703:C2706)</f>
        <v>150000</v>
      </c>
      <c r="D2707" s="65"/>
      <c r="E2707" s="222">
        <f>SUM(E2703:E2706)</f>
        <v>0</v>
      </c>
    </row>
    <row r="2708" spans="1:8" ht="13.5" thickTop="1" x14ac:dyDescent="0.2">
      <c r="A2708" s="53"/>
      <c r="B2708" s="1"/>
      <c r="C2708" s="78"/>
      <c r="D2708" s="1"/>
      <c r="E2708" s="470"/>
    </row>
    <row r="2709" spans="1:8" x14ac:dyDescent="0.2">
      <c r="A2709" s="53"/>
      <c r="B2709" s="1"/>
      <c r="C2709" s="78"/>
      <c r="D2709" s="1"/>
      <c r="E2709" s="470"/>
    </row>
    <row r="2710" spans="1:8" x14ac:dyDescent="0.2">
      <c r="A2710" s="53"/>
      <c r="B2710" s="1"/>
      <c r="C2710" s="78"/>
      <c r="D2710" s="1"/>
      <c r="E2710" s="470"/>
    </row>
    <row r="2711" spans="1:8" ht="15" customHeight="1" x14ac:dyDescent="0.2">
      <c r="A2711" s="53"/>
      <c r="B2711" s="546" t="s">
        <v>2492</v>
      </c>
      <c r="C2711" s="78"/>
      <c r="D2711" s="1"/>
      <c r="E2711" s="470"/>
    </row>
    <row r="2712" spans="1:8" ht="18.75" customHeight="1" x14ac:dyDescent="0.2">
      <c r="A2712" s="53"/>
      <c r="B2712" s="542"/>
      <c r="C2712" s="78"/>
      <c r="D2712" s="1"/>
      <c r="E2712" s="470"/>
    </row>
    <row r="2713" spans="1:8" ht="13.5" thickBot="1" x14ac:dyDescent="0.25">
      <c r="A2713" s="53"/>
      <c r="B2713" s="1"/>
      <c r="C2713" s="56"/>
      <c r="D2713" s="57"/>
      <c r="E2713" s="495" t="s">
        <v>34</v>
      </c>
    </row>
    <row r="2714" spans="1:8" ht="14.25" thickTop="1" thickBot="1" x14ac:dyDescent="0.25">
      <c r="A2714" s="53"/>
      <c r="B2714" s="59" t="s">
        <v>36</v>
      </c>
      <c r="C2714" s="179" t="s">
        <v>37</v>
      </c>
      <c r="D2714" s="61"/>
      <c r="E2714" s="223" t="s">
        <v>214</v>
      </c>
    </row>
    <row r="2715" spans="1:8" ht="13.5" thickTop="1" x14ac:dyDescent="0.2">
      <c r="A2715" s="53"/>
      <c r="B2715" s="400" t="s">
        <v>1945</v>
      </c>
      <c r="C2715" s="401">
        <v>55300</v>
      </c>
      <c r="D2715" s="65"/>
      <c r="E2715" s="509"/>
    </row>
    <row r="2716" spans="1:8" x14ac:dyDescent="0.2">
      <c r="A2716" s="53"/>
      <c r="B2716" s="397" t="s">
        <v>1946</v>
      </c>
      <c r="C2716" s="193">
        <v>108100</v>
      </c>
      <c r="D2716" s="65"/>
      <c r="E2716" s="496"/>
    </row>
    <row r="2717" spans="1:8" x14ac:dyDescent="0.2">
      <c r="A2717" s="53"/>
      <c r="B2717" s="397" t="s">
        <v>1944</v>
      </c>
      <c r="C2717" s="193">
        <v>50000</v>
      </c>
      <c r="D2717" s="65"/>
      <c r="E2717" s="496"/>
    </row>
    <row r="2718" spans="1:8" x14ac:dyDescent="0.2">
      <c r="A2718" s="53"/>
      <c r="B2718" s="397" t="s">
        <v>1934</v>
      </c>
      <c r="C2718" s="193">
        <v>181400</v>
      </c>
      <c r="D2718" s="65"/>
      <c r="E2718" s="496"/>
    </row>
    <row r="2719" spans="1:8" x14ac:dyDescent="0.2">
      <c r="A2719" s="53"/>
      <c r="B2719" s="397" t="s">
        <v>1940</v>
      </c>
      <c r="C2719" s="193">
        <v>141000</v>
      </c>
      <c r="D2719" s="65"/>
      <c r="E2719" s="496">
        <v>31402.2</v>
      </c>
    </row>
    <row r="2720" spans="1:8" x14ac:dyDescent="0.2">
      <c r="A2720" s="53"/>
      <c r="B2720" s="397" t="s">
        <v>1947</v>
      </c>
      <c r="C2720" s="193">
        <v>66000</v>
      </c>
      <c r="D2720" s="65"/>
      <c r="E2720" s="496"/>
    </row>
    <row r="2721" spans="1:5" x14ac:dyDescent="0.2">
      <c r="A2721" s="53"/>
      <c r="B2721" s="397" t="s">
        <v>1948</v>
      </c>
      <c r="C2721" s="193">
        <v>95400</v>
      </c>
      <c r="D2721" s="65"/>
      <c r="E2721" s="496"/>
    </row>
    <row r="2722" spans="1:5" x14ac:dyDescent="0.2">
      <c r="A2722" s="53"/>
      <c r="B2722" s="397" t="s">
        <v>1949</v>
      </c>
      <c r="C2722" s="193">
        <v>189200</v>
      </c>
      <c r="D2722" s="65"/>
      <c r="E2722" s="496"/>
    </row>
    <row r="2723" spans="1:5" x14ac:dyDescent="0.2">
      <c r="A2723" s="53"/>
      <c r="B2723" s="397" t="s">
        <v>1950</v>
      </c>
      <c r="C2723" s="193">
        <v>124500</v>
      </c>
      <c r="D2723" s="65"/>
      <c r="E2723" s="496"/>
    </row>
    <row r="2724" spans="1:5" x14ac:dyDescent="0.2">
      <c r="A2724" s="53"/>
      <c r="B2724" s="397" t="s">
        <v>1951</v>
      </c>
      <c r="C2724" s="193">
        <v>148000</v>
      </c>
      <c r="D2724" s="65"/>
      <c r="E2724" s="496"/>
    </row>
    <row r="2725" spans="1:5" x14ac:dyDescent="0.2">
      <c r="A2725" s="53"/>
      <c r="B2725" s="397" t="s">
        <v>1952</v>
      </c>
      <c r="C2725" s="193">
        <v>235300</v>
      </c>
      <c r="D2725" s="65"/>
      <c r="E2725" s="496"/>
    </row>
    <row r="2726" spans="1:5" x14ac:dyDescent="0.2">
      <c r="A2726" s="53"/>
      <c r="B2726" s="397" t="s">
        <v>1941</v>
      </c>
      <c r="C2726" s="193">
        <v>145000</v>
      </c>
      <c r="D2726" s="65"/>
      <c r="E2726" s="496"/>
    </row>
    <row r="2727" spans="1:5" x14ac:dyDescent="0.2">
      <c r="A2727" s="53"/>
      <c r="B2727" s="397" t="s">
        <v>1953</v>
      </c>
      <c r="C2727" s="193">
        <v>65200</v>
      </c>
      <c r="D2727" s="65"/>
      <c r="E2727" s="496"/>
    </row>
    <row r="2728" spans="1:5" x14ac:dyDescent="0.2">
      <c r="A2728" s="53"/>
      <c r="B2728" s="397" t="s">
        <v>1902</v>
      </c>
      <c r="C2728" s="193">
        <v>92000</v>
      </c>
      <c r="D2728" s="65"/>
      <c r="E2728" s="496"/>
    </row>
    <row r="2729" spans="1:5" x14ac:dyDescent="0.2">
      <c r="A2729" s="53"/>
      <c r="B2729" s="397" t="s">
        <v>1954</v>
      </c>
      <c r="C2729" s="193">
        <v>50000</v>
      </c>
      <c r="D2729" s="65"/>
      <c r="E2729" s="496"/>
    </row>
    <row r="2730" spans="1:5" x14ac:dyDescent="0.2">
      <c r="A2730" s="53"/>
      <c r="B2730" s="397" t="s">
        <v>1941</v>
      </c>
      <c r="C2730" s="193">
        <v>122600</v>
      </c>
      <c r="D2730" s="65"/>
      <c r="E2730" s="496"/>
    </row>
    <row r="2731" spans="1:5" x14ac:dyDescent="0.2">
      <c r="A2731" s="53"/>
      <c r="B2731" s="397" t="s">
        <v>1949</v>
      </c>
      <c r="C2731" s="193">
        <v>166200</v>
      </c>
      <c r="D2731" s="65"/>
      <c r="E2731" s="496"/>
    </row>
    <row r="2732" spans="1:5" x14ac:dyDescent="0.2">
      <c r="A2732" s="53"/>
      <c r="B2732" s="397" t="s">
        <v>1949</v>
      </c>
      <c r="C2732" s="193">
        <v>212800</v>
      </c>
      <c r="D2732" s="65"/>
      <c r="E2732" s="217"/>
    </row>
    <row r="2733" spans="1:5" x14ac:dyDescent="0.2">
      <c r="A2733" s="53"/>
      <c r="B2733" s="397" t="s">
        <v>1955</v>
      </c>
      <c r="C2733" s="193">
        <v>54800</v>
      </c>
      <c r="D2733" s="65"/>
      <c r="E2733" s="496"/>
    </row>
    <row r="2734" spans="1:5" x14ac:dyDescent="0.2">
      <c r="A2734" s="53"/>
      <c r="B2734" s="397" t="s">
        <v>1956</v>
      </c>
      <c r="C2734" s="193">
        <v>67600</v>
      </c>
      <c r="D2734" s="65"/>
      <c r="E2734" s="496"/>
    </row>
    <row r="2735" spans="1:5" x14ac:dyDescent="0.2">
      <c r="A2735" s="53"/>
      <c r="B2735" s="397" t="s">
        <v>1949</v>
      </c>
      <c r="C2735" s="193">
        <v>113700</v>
      </c>
      <c r="D2735" s="65"/>
      <c r="E2735" s="496"/>
    </row>
    <row r="2736" spans="1:5" x14ac:dyDescent="0.2">
      <c r="A2736" s="53"/>
      <c r="B2736" s="397" t="s">
        <v>1949</v>
      </c>
      <c r="C2736" s="193">
        <v>192400</v>
      </c>
      <c r="D2736" s="65"/>
      <c r="E2736" s="496"/>
    </row>
    <row r="2737" spans="1:5" x14ac:dyDescent="0.2">
      <c r="A2737" s="53"/>
      <c r="B2737" s="397" t="s">
        <v>1957</v>
      </c>
      <c r="C2737" s="193">
        <v>197300</v>
      </c>
      <c r="D2737" s="65"/>
      <c r="E2737" s="496"/>
    </row>
    <row r="2738" spans="1:5" x14ac:dyDescent="0.2">
      <c r="A2738" s="53"/>
      <c r="B2738" s="397" t="s">
        <v>1953</v>
      </c>
      <c r="C2738" s="193">
        <v>190900</v>
      </c>
      <c r="D2738" s="65"/>
      <c r="E2738" s="496"/>
    </row>
    <row r="2739" spans="1:5" x14ac:dyDescent="0.2">
      <c r="A2739" s="53"/>
      <c r="B2739" s="397" t="s">
        <v>1951</v>
      </c>
      <c r="C2739" s="193">
        <v>240500</v>
      </c>
      <c r="D2739" s="65"/>
      <c r="E2739" s="496"/>
    </row>
    <row r="2740" spans="1:5" x14ac:dyDescent="0.2">
      <c r="A2740" s="53"/>
      <c r="B2740" s="397" t="s">
        <v>1958</v>
      </c>
      <c r="C2740" s="193">
        <v>111900</v>
      </c>
      <c r="D2740" s="65"/>
      <c r="E2740" s="496"/>
    </row>
    <row r="2741" spans="1:5" x14ac:dyDescent="0.2">
      <c r="A2741" s="53"/>
      <c r="B2741" s="397" t="s">
        <v>1941</v>
      </c>
      <c r="C2741" s="193">
        <v>57200</v>
      </c>
      <c r="D2741" s="65"/>
      <c r="E2741" s="496"/>
    </row>
    <row r="2742" spans="1:5" x14ac:dyDescent="0.2">
      <c r="A2742" s="53"/>
      <c r="B2742" s="397" t="s">
        <v>1951</v>
      </c>
      <c r="C2742" s="193">
        <v>71700</v>
      </c>
      <c r="D2742" s="65"/>
      <c r="E2742" s="496"/>
    </row>
    <row r="2743" spans="1:5" x14ac:dyDescent="0.2">
      <c r="A2743" s="53"/>
      <c r="B2743" s="397" t="s">
        <v>1959</v>
      </c>
      <c r="C2743" s="193">
        <v>165500</v>
      </c>
      <c r="D2743" s="65"/>
      <c r="E2743" s="496"/>
    </row>
    <row r="2744" spans="1:5" x14ac:dyDescent="0.2">
      <c r="A2744" s="53"/>
      <c r="B2744" s="403" t="s">
        <v>1959</v>
      </c>
      <c r="C2744" s="402">
        <v>50000</v>
      </c>
      <c r="D2744" s="65"/>
      <c r="E2744" s="496"/>
    </row>
    <row r="2745" spans="1:5" x14ac:dyDescent="0.2">
      <c r="A2745" s="53"/>
      <c r="B2745" s="403" t="s">
        <v>1925</v>
      </c>
      <c r="C2745" s="402">
        <v>55000</v>
      </c>
      <c r="D2745" s="65"/>
      <c r="E2745" s="496"/>
    </row>
    <row r="2746" spans="1:5" x14ac:dyDescent="0.2">
      <c r="A2746" s="53"/>
      <c r="B2746" s="403" t="s">
        <v>1959</v>
      </c>
      <c r="C2746" s="402">
        <v>58000</v>
      </c>
      <c r="D2746" s="65"/>
      <c r="E2746" s="496"/>
    </row>
    <row r="2747" spans="1:5" x14ac:dyDescent="0.2">
      <c r="A2747" s="53"/>
      <c r="B2747" s="403" t="s">
        <v>1949</v>
      </c>
      <c r="C2747" s="402">
        <v>235900</v>
      </c>
      <c r="D2747" s="65"/>
      <c r="E2747" s="496"/>
    </row>
    <row r="2748" spans="1:5" x14ac:dyDescent="0.2">
      <c r="A2748" s="53"/>
      <c r="B2748" s="403" t="s">
        <v>1953</v>
      </c>
      <c r="C2748" s="402">
        <v>209300</v>
      </c>
      <c r="D2748" s="65"/>
      <c r="E2748" s="496"/>
    </row>
    <row r="2749" spans="1:5" x14ac:dyDescent="0.2">
      <c r="A2749" s="53"/>
      <c r="B2749" s="397" t="s">
        <v>1960</v>
      </c>
      <c r="C2749" s="193">
        <v>168300</v>
      </c>
      <c r="D2749" s="65"/>
      <c r="E2749" s="496"/>
    </row>
    <row r="2750" spans="1:5" ht="13.5" thickBot="1" x14ac:dyDescent="0.25">
      <c r="A2750" s="53"/>
      <c r="B2750" s="398" t="s">
        <v>1961</v>
      </c>
      <c r="C2750" s="399">
        <v>50000</v>
      </c>
      <c r="D2750" s="65"/>
      <c r="E2750" s="218"/>
    </row>
    <row r="2751" spans="1:5" ht="14.25" thickTop="1" thickBot="1" x14ac:dyDescent="0.25">
      <c r="A2751" s="53"/>
      <c r="B2751" s="1"/>
      <c r="C2751" s="56"/>
      <c r="D2751" s="57"/>
      <c r="E2751" s="495" t="s">
        <v>34</v>
      </c>
    </row>
    <row r="2752" spans="1:5" ht="14.25" thickTop="1" thickBot="1" x14ac:dyDescent="0.25">
      <c r="A2752" s="53"/>
      <c r="B2752" s="59" t="s">
        <v>36</v>
      </c>
      <c r="C2752" s="179" t="s">
        <v>37</v>
      </c>
      <c r="D2752" s="61"/>
      <c r="E2752" s="223" t="s">
        <v>214</v>
      </c>
    </row>
    <row r="2753" spans="1:5" ht="13.5" thickTop="1" x14ac:dyDescent="0.2">
      <c r="A2753" s="53"/>
      <c r="B2753" s="403" t="s">
        <v>1962</v>
      </c>
      <c r="C2753" s="402">
        <v>69000</v>
      </c>
      <c r="D2753" s="65"/>
      <c r="E2753" s="496"/>
    </row>
    <row r="2754" spans="1:5" x14ac:dyDescent="0.2">
      <c r="A2754" s="53"/>
      <c r="B2754" s="403" t="s">
        <v>1963</v>
      </c>
      <c r="C2754" s="402">
        <v>117000</v>
      </c>
      <c r="D2754" s="65"/>
      <c r="E2754" s="496"/>
    </row>
    <row r="2755" spans="1:5" x14ac:dyDescent="0.2">
      <c r="A2755" s="53"/>
      <c r="B2755" s="403" t="s">
        <v>1949</v>
      </c>
      <c r="C2755" s="402">
        <v>81000</v>
      </c>
      <c r="D2755" s="65"/>
      <c r="E2755" s="496"/>
    </row>
    <row r="2756" spans="1:5" x14ac:dyDescent="0.2">
      <c r="A2756" s="53"/>
      <c r="B2756" s="403" t="s">
        <v>1964</v>
      </c>
      <c r="C2756" s="402">
        <v>60000</v>
      </c>
      <c r="D2756" s="65"/>
      <c r="E2756" s="496"/>
    </row>
    <row r="2757" spans="1:5" x14ac:dyDescent="0.2">
      <c r="A2757" s="53"/>
      <c r="B2757" s="403" t="s">
        <v>1952</v>
      </c>
      <c r="C2757" s="402">
        <v>160300</v>
      </c>
      <c r="D2757" s="65"/>
      <c r="E2757" s="496"/>
    </row>
    <row r="2758" spans="1:5" x14ac:dyDescent="0.2">
      <c r="A2758" s="53"/>
      <c r="B2758" s="403" t="s">
        <v>1965</v>
      </c>
      <c r="C2758" s="402">
        <v>234300</v>
      </c>
      <c r="D2758" s="65"/>
      <c r="E2758" s="496"/>
    </row>
    <row r="2759" spans="1:5" x14ac:dyDescent="0.2">
      <c r="A2759" s="53"/>
      <c r="B2759" s="403" t="s">
        <v>1957</v>
      </c>
      <c r="C2759" s="402">
        <v>77900</v>
      </c>
      <c r="D2759" s="65"/>
      <c r="E2759" s="496"/>
    </row>
    <row r="2760" spans="1:5" x14ac:dyDescent="0.2">
      <c r="A2760" s="53"/>
      <c r="B2760" s="403" t="s">
        <v>1949</v>
      </c>
      <c r="C2760" s="402">
        <v>221500</v>
      </c>
      <c r="D2760" s="65"/>
      <c r="E2760" s="496"/>
    </row>
    <row r="2761" spans="1:5" x14ac:dyDescent="0.2">
      <c r="A2761" s="53"/>
      <c r="B2761" s="403" t="s">
        <v>1941</v>
      </c>
      <c r="C2761" s="402">
        <v>52000</v>
      </c>
      <c r="D2761" s="65"/>
      <c r="E2761" s="496"/>
    </row>
    <row r="2762" spans="1:5" x14ac:dyDescent="0.2">
      <c r="A2762" s="53"/>
      <c r="B2762" s="397" t="s">
        <v>1915</v>
      </c>
      <c r="C2762" s="193">
        <v>50000</v>
      </c>
      <c r="D2762" s="65"/>
      <c r="E2762" s="496"/>
    </row>
    <row r="2763" spans="1:5" x14ac:dyDescent="0.2">
      <c r="A2763" s="53"/>
      <c r="B2763" s="404" t="s">
        <v>1959</v>
      </c>
      <c r="C2763" s="405">
        <v>144600</v>
      </c>
      <c r="D2763" s="65"/>
      <c r="E2763" s="496"/>
    </row>
    <row r="2764" spans="1:5" x14ac:dyDescent="0.2">
      <c r="A2764" s="53"/>
      <c r="B2764" s="403" t="s">
        <v>1955</v>
      </c>
      <c r="C2764" s="402">
        <v>100000</v>
      </c>
      <c r="D2764" s="65"/>
      <c r="E2764" s="496"/>
    </row>
    <row r="2765" spans="1:5" x14ac:dyDescent="0.2">
      <c r="A2765" s="53"/>
      <c r="B2765" s="403" t="s">
        <v>1966</v>
      </c>
      <c r="C2765" s="402">
        <v>63400</v>
      </c>
      <c r="D2765" s="65"/>
      <c r="E2765" s="496"/>
    </row>
    <row r="2766" spans="1:5" x14ac:dyDescent="0.2">
      <c r="A2766" s="53"/>
      <c r="B2766" s="403" t="s">
        <v>1967</v>
      </c>
      <c r="C2766" s="402">
        <v>62000</v>
      </c>
      <c r="D2766" s="65"/>
      <c r="E2766" s="496"/>
    </row>
    <row r="2767" spans="1:5" x14ac:dyDescent="0.2">
      <c r="A2767" s="53"/>
      <c r="B2767" s="403" t="s">
        <v>1968</v>
      </c>
      <c r="C2767" s="402">
        <v>146400</v>
      </c>
      <c r="D2767" s="65"/>
      <c r="E2767" s="496"/>
    </row>
    <row r="2768" spans="1:5" x14ac:dyDescent="0.2">
      <c r="A2768" s="53"/>
      <c r="B2768" s="403" t="s">
        <v>1969</v>
      </c>
      <c r="C2768" s="402">
        <v>61800</v>
      </c>
      <c r="D2768" s="65"/>
      <c r="E2768" s="496"/>
    </row>
    <row r="2769" spans="1:8" x14ac:dyDescent="0.2">
      <c r="A2769" s="53"/>
      <c r="B2769" s="403" t="s">
        <v>1952</v>
      </c>
      <c r="C2769" s="402">
        <v>54000</v>
      </c>
      <c r="D2769" s="65"/>
      <c r="E2769" s="217"/>
    </row>
    <row r="2770" spans="1:8" x14ac:dyDescent="0.2">
      <c r="A2770" s="53"/>
      <c r="B2770" s="403" t="s">
        <v>1952</v>
      </c>
      <c r="C2770" s="402">
        <v>215300</v>
      </c>
      <c r="D2770" s="65"/>
      <c r="E2770" s="496"/>
    </row>
    <row r="2771" spans="1:8" x14ac:dyDescent="0.2">
      <c r="A2771" s="53"/>
      <c r="B2771" s="403" t="s">
        <v>1970</v>
      </c>
      <c r="C2771" s="402">
        <v>237500</v>
      </c>
      <c r="D2771" s="65"/>
      <c r="E2771" s="496"/>
    </row>
    <row r="2772" spans="1:8" x14ac:dyDescent="0.2">
      <c r="A2772" s="53"/>
      <c r="B2772" s="403" t="s">
        <v>1971</v>
      </c>
      <c r="C2772" s="402">
        <v>159400</v>
      </c>
      <c r="D2772" s="65"/>
      <c r="E2772" s="496"/>
    </row>
    <row r="2773" spans="1:8" x14ac:dyDescent="0.2">
      <c r="A2773" s="53"/>
      <c r="B2773" s="397" t="s">
        <v>87</v>
      </c>
      <c r="C2773" s="193">
        <v>64800</v>
      </c>
      <c r="D2773" s="65"/>
      <c r="E2773" s="496"/>
    </row>
    <row r="2774" spans="1:8" x14ac:dyDescent="0.2">
      <c r="A2774" s="53"/>
      <c r="B2774" s="404" t="s">
        <v>1944</v>
      </c>
      <c r="C2774" s="405">
        <v>62000</v>
      </c>
      <c r="D2774" s="65"/>
      <c r="E2774" s="496"/>
    </row>
    <row r="2775" spans="1:8" x14ac:dyDescent="0.2">
      <c r="A2775" s="53"/>
      <c r="B2775" s="403" t="s">
        <v>1951</v>
      </c>
      <c r="C2775" s="402">
        <v>61000</v>
      </c>
      <c r="D2775" s="65"/>
      <c r="E2775" s="496"/>
    </row>
    <row r="2776" spans="1:8" x14ac:dyDescent="0.2">
      <c r="A2776" s="53"/>
      <c r="B2776" s="403" t="s">
        <v>1972</v>
      </c>
      <c r="C2776" s="402">
        <v>99000</v>
      </c>
      <c r="D2776" s="65"/>
      <c r="E2776" s="496"/>
    </row>
    <row r="2777" spans="1:8" x14ac:dyDescent="0.2">
      <c r="A2777" s="53"/>
      <c r="B2777" s="403" t="s">
        <v>1973</v>
      </c>
      <c r="C2777" s="402">
        <v>222900</v>
      </c>
      <c r="D2777" s="65"/>
      <c r="E2777" s="496"/>
    </row>
    <row r="2778" spans="1:8" x14ac:dyDescent="0.2">
      <c r="A2778" s="53"/>
      <c r="B2778" s="403" t="s">
        <v>1954</v>
      </c>
      <c r="C2778" s="402">
        <v>112000</v>
      </c>
      <c r="D2778" s="65"/>
      <c r="E2778" s="496"/>
    </row>
    <row r="2779" spans="1:8" x14ac:dyDescent="0.2">
      <c r="A2779" s="53"/>
      <c r="B2779" s="403" t="s">
        <v>1974</v>
      </c>
      <c r="C2779" s="402">
        <v>50000</v>
      </c>
      <c r="D2779" s="65"/>
      <c r="E2779" s="496"/>
    </row>
    <row r="2780" spans="1:8" x14ac:dyDescent="0.2">
      <c r="A2780" s="53"/>
      <c r="B2780" s="403" t="s">
        <v>1957</v>
      </c>
      <c r="C2780" s="402">
        <v>186400</v>
      </c>
      <c r="D2780" s="65"/>
      <c r="E2780" s="496"/>
    </row>
    <row r="2781" spans="1:8" x14ac:dyDescent="0.2">
      <c r="A2781" s="53"/>
      <c r="B2781" s="403" t="s">
        <v>1975</v>
      </c>
      <c r="C2781" s="402">
        <v>61000</v>
      </c>
      <c r="D2781" s="65"/>
      <c r="E2781" s="496"/>
    </row>
    <row r="2782" spans="1:8" x14ac:dyDescent="0.2">
      <c r="A2782" s="53"/>
      <c r="B2782" s="403" t="s">
        <v>1976</v>
      </c>
      <c r="C2782" s="402">
        <v>63500</v>
      </c>
      <c r="D2782" s="65"/>
      <c r="E2782" s="496"/>
    </row>
    <row r="2783" spans="1:8" ht="13.5" thickBot="1" x14ac:dyDescent="0.25">
      <c r="A2783" s="53"/>
      <c r="B2783" s="406" t="s">
        <v>1957</v>
      </c>
      <c r="C2783" s="407">
        <v>112000</v>
      </c>
      <c r="D2783" s="65"/>
      <c r="E2783" s="496"/>
      <c r="F2783" s="83" t="s">
        <v>1896</v>
      </c>
      <c r="H2783" s="138">
        <v>8000000</v>
      </c>
    </row>
    <row r="2784" spans="1:8" ht="14.25" thickTop="1" thickBot="1" x14ac:dyDescent="0.25">
      <c r="A2784" s="53"/>
      <c r="B2784" s="119" t="s">
        <v>39</v>
      </c>
      <c r="C2784" s="126">
        <f>SUM(C2715:C2750,C2753:C2783)</f>
        <v>8000000</v>
      </c>
      <c r="D2784" s="65"/>
      <c r="E2784" s="222">
        <f>E2719</f>
        <v>31402.2</v>
      </c>
    </row>
    <row r="2785" spans="1:8" ht="13.5" thickTop="1" x14ac:dyDescent="0.2">
      <c r="A2785" s="53"/>
      <c r="B2785" s="1"/>
      <c r="C2785" s="78"/>
      <c r="D2785" s="1"/>
      <c r="E2785" s="470"/>
    </row>
    <row r="2786" spans="1:8" x14ac:dyDescent="0.2">
      <c r="A2786" s="53"/>
      <c r="B2786" s="1"/>
      <c r="C2786" s="78"/>
      <c r="D2786" s="1"/>
      <c r="E2786" s="470"/>
    </row>
    <row r="2787" spans="1:8" ht="15" customHeight="1" x14ac:dyDescent="0.2">
      <c r="A2787" s="53"/>
      <c r="B2787" s="1"/>
      <c r="C2787" s="78"/>
      <c r="D2787" s="1"/>
      <c r="E2787" s="470"/>
    </row>
    <row r="2788" spans="1:8" ht="15.75" x14ac:dyDescent="0.25">
      <c r="A2788" s="53"/>
      <c r="B2788" s="20" t="s">
        <v>2493</v>
      </c>
      <c r="C2788" s="78"/>
      <c r="D2788" s="1"/>
      <c r="E2788" s="470"/>
    </row>
    <row r="2789" spans="1:8" ht="13.5" thickBot="1" x14ac:dyDescent="0.25">
      <c r="A2789" s="53"/>
      <c r="B2789" s="1"/>
      <c r="C2789" s="56"/>
      <c r="D2789" s="57"/>
      <c r="E2789" s="495" t="s">
        <v>34</v>
      </c>
    </row>
    <row r="2790" spans="1:8" ht="14.25" thickTop="1" thickBot="1" x14ac:dyDescent="0.25">
      <c r="A2790" s="53"/>
      <c r="B2790" s="59" t="s">
        <v>36</v>
      </c>
      <c r="C2790" s="179" t="s">
        <v>37</v>
      </c>
      <c r="D2790" s="61"/>
      <c r="E2790" s="223" t="s">
        <v>214</v>
      </c>
    </row>
    <row r="2791" spans="1:8" ht="13.5" thickTop="1" x14ac:dyDescent="0.2">
      <c r="A2791" s="53"/>
      <c r="B2791" s="274" t="s">
        <v>87</v>
      </c>
      <c r="C2791" s="184">
        <v>350000</v>
      </c>
      <c r="D2791" s="65"/>
      <c r="E2791" s="509">
        <v>1100</v>
      </c>
      <c r="F2791" s="83" t="s">
        <v>524</v>
      </c>
      <c r="G2791" s="80"/>
      <c r="H2791" s="138">
        <v>350000</v>
      </c>
    </row>
    <row r="2792" spans="1:8" x14ac:dyDescent="0.2">
      <c r="A2792" s="53"/>
      <c r="B2792" s="273" t="s">
        <v>220</v>
      </c>
      <c r="C2792" s="186">
        <v>400000</v>
      </c>
      <c r="D2792" s="65"/>
      <c r="E2792" s="496"/>
      <c r="F2792" s="83" t="s">
        <v>525</v>
      </c>
      <c r="H2792" s="138">
        <v>400000</v>
      </c>
    </row>
    <row r="2793" spans="1:8" x14ac:dyDescent="0.2">
      <c r="A2793" s="53"/>
      <c r="B2793" s="295" t="s">
        <v>494</v>
      </c>
      <c r="C2793" s="443">
        <v>1500000</v>
      </c>
      <c r="D2793" s="65"/>
      <c r="E2793" s="496"/>
    </row>
    <row r="2794" spans="1:8" ht="25.5" x14ac:dyDescent="0.2">
      <c r="A2794" s="53"/>
      <c r="B2794" s="444" t="s">
        <v>495</v>
      </c>
      <c r="C2794" s="445">
        <v>948529</v>
      </c>
      <c r="D2794" s="65"/>
      <c r="E2794" s="496"/>
    </row>
    <row r="2795" spans="1:8" ht="16.5" customHeight="1" x14ac:dyDescent="0.2">
      <c r="A2795" s="53"/>
      <c r="B2795" s="444" t="s">
        <v>496</v>
      </c>
      <c r="C2795" s="445">
        <v>3794117</v>
      </c>
      <c r="D2795" s="65"/>
      <c r="E2795" s="496"/>
    </row>
    <row r="2796" spans="1:8" x14ac:dyDescent="0.2">
      <c r="A2796" s="53"/>
      <c r="B2796" s="444" t="s">
        <v>497</v>
      </c>
      <c r="C2796" s="445">
        <v>2000000</v>
      </c>
      <c r="D2796" s="65"/>
      <c r="E2796" s="496"/>
      <c r="F2796" s="83" t="s">
        <v>526</v>
      </c>
      <c r="H2796" s="138">
        <v>8242646</v>
      </c>
    </row>
    <row r="2797" spans="1:8" x14ac:dyDescent="0.2">
      <c r="A2797" s="53"/>
      <c r="B2797" s="273" t="s">
        <v>141</v>
      </c>
      <c r="C2797" s="185">
        <v>349050</v>
      </c>
      <c r="D2797" s="65"/>
      <c r="E2797" s="217"/>
      <c r="F2797" s="83" t="s">
        <v>190</v>
      </c>
      <c r="H2797" s="138">
        <v>349050</v>
      </c>
    </row>
    <row r="2798" spans="1:8" x14ac:dyDescent="0.2">
      <c r="A2798" s="53"/>
      <c r="B2798" s="295" t="s">
        <v>498</v>
      </c>
      <c r="C2798" s="446">
        <v>140000</v>
      </c>
      <c r="D2798" s="65"/>
      <c r="E2798" s="217"/>
    </row>
    <row r="2799" spans="1:8" x14ac:dyDescent="0.2">
      <c r="A2799" s="53"/>
      <c r="B2799" s="444" t="s">
        <v>135</v>
      </c>
      <c r="C2799" s="447">
        <v>100000</v>
      </c>
      <c r="D2799" s="65"/>
      <c r="E2799" s="217"/>
    </row>
    <row r="2800" spans="1:8" x14ac:dyDescent="0.2">
      <c r="A2800" s="53"/>
      <c r="B2800" s="444" t="s">
        <v>138</v>
      </c>
      <c r="C2800" s="447">
        <v>100000</v>
      </c>
      <c r="D2800" s="65"/>
      <c r="E2800" s="217"/>
    </row>
    <row r="2801" spans="1:8" x14ac:dyDescent="0.2">
      <c r="A2801" s="53"/>
      <c r="B2801" s="444" t="s">
        <v>140</v>
      </c>
      <c r="C2801" s="447">
        <v>80000</v>
      </c>
      <c r="D2801" s="65"/>
      <c r="E2801" s="217"/>
    </row>
    <row r="2802" spans="1:8" x14ac:dyDescent="0.2">
      <c r="A2802" s="53"/>
      <c r="B2802" s="444" t="s">
        <v>499</v>
      </c>
      <c r="C2802" s="447">
        <v>50000</v>
      </c>
      <c r="D2802" s="65"/>
      <c r="E2802" s="217"/>
    </row>
    <row r="2803" spans="1:8" x14ac:dyDescent="0.2">
      <c r="A2803" s="53"/>
      <c r="B2803" s="444" t="s">
        <v>500</v>
      </c>
      <c r="C2803" s="447">
        <v>130000</v>
      </c>
      <c r="D2803" s="65"/>
      <c r="E2803" s="217"/>
    </row>
    <row r="2804" spans="1:8" x14ac:dyDescent="0.2">
      <c r="A2804" s="53"/>
      <c r="B2804" s="444" t="s">
        <v>222</v>
      </c>
      <c r="C2804" s="447">
        <v>120000</v>
      </c>
      <c r="D2804" s="65"/>
      <c r="E2804" s="217"/>
    </row>
    <row r="2805" spans="1:8" x14ac:dyDescent="0.2">
      <c r="A2805" s="53"/>
      <c r="B2805" s="444" t="s">
        <v>139</v>
      </c>
      <c r="C2805" s="447">
        <v>60000</v>
      </c>
      <c r="D2805" s="65"/>
      <c r="E2805" s="217"/>
    </row>
    <row r="2806" spans="1:8" x14ac:dyDescent="0.2">
      <c r="A2806" s="53"/>
      <c r="B2806" s="444" t="s">
        <v>136</v>
      </c>
      <c r="C2806" s="447">
        <v>200000</v>
      </c>
      <c r="D2806" s="65"/>
      <c r="E2806" s="217"/>
    </row>
    <row r="2807" spans="1:8" x14ac:dyDescent="0.2">
      <c r="A2807" s="53"/>
      <c r="B2807" s="444" t="s">
        <v>137</v>
      </c>
      <c r="C2807" s="447">
        <v>150000</v>
      </c>
      <c r="D2807" s="65"/>
      <c r="E2807" s="217"/>
    </row>
    <row r="2808" spans="1:8" x14ac:dyDescent="0.2">
      <c r="A2808" s="53"/>
      <c r="B2808" s="444" t="s">
        <v>501</v>
      </c>
      <c r="C2808" s="447">
        <v>140000</v>
      </c>
      <c r="D2808" s="65"/>
      <c r="E2808" s="217"/>
    </row>
    <row r="2809" spans="1:8" x14ac:dyDescent="0.2">
      <c r="A2809" s="53"/>
      <c r="B2809" s="444" t="s">
        <v>502</v>
      </c>
      <c r="C2809" s="447">
        <v>150000</v>
      </c>
      <c r="D2809" s="65"/>
      <c r="E2809" s="217"/>
    </row>
    <row r="2810" spans="1:8" x14ac:dyDescent="0.2">
      <c r="A2810" s="53"/>
      <c r="B2810" s="444" t="s">
        <v>129</v>
      </c>
      <c r="C2810" s="447">
        <v>80000</v>
      </c>
      <c r="D2810" s="65"/>
      <c r="E2810" s="217"/>
      <c r="F2810" s="83" t="s">
        <v>527</v>
      </c>
      <c r="H2810" s="138">
        <v>1500000</v>
      </c>
    </row>
    <row r="2811" spans="1:8" x14ac:dyDescent="0.2">
      <c r="A2811" s="53"/>
      <c r="B2811" s="295" t="s">
        <v>87</v>
      </c>
      <c r="C2811" s="446">
        <v>30000</v>
      </c>
      <c r="D2811" s="65"/>
      <c r="E2811" s="217"/>
    </row>
    <row r="2812" spans="1:8" x14ac:dyDescent="0.2">
      <c r="A2812" s="53"/>
      <c r="B2812" s="444" t="s">
        <v>503</v>
      </c>
      <c r="C2812" s="447">
        <v>50000</v>
      </c>
      <c r="D2812" s="65"/>
      <c r="E2812" s="217"/>
      <c r="F2812" s="25"/>
      <c r="G2812" s="137"/>
    </row>
    <row r="2813" spans="1:8" x14ac:dyDescent="0.2">
      <c r="A2813" s="53"/>
      <c r="B2813" s="444" t="s">
        <v>504</v>
      </c>
      <c r="C2813" s="447">
        <v>30000</v>
      </c>
      <c r="D2813" s="65"/>
      <c r="E2813" s="217"/>
      <c r="F2813" s="87"/>
    </row>
    <row r="2814" spans="1:8" x14ac:dyDescent="0.2">
      <c r="A2814" s="53"/>
      <c r="B2814" s="444" t="s">
        <v>131</v>
      </c>
      <c r="C2814" s="447">
        <v>45000</v>
      </c>
      <c r="D2814" s="65"/>
      <c r="E2814" s="217"/>
      <c r="F2814" s="87"/>
    </row>
    <row r="2815" spans="1:8" x14ac:dyDescent="0.2">
      <c r="A2815" s="53"/>
      <c r="B2815" s="444" t="s">
        <v>505</v>
      </c>
      <c r="C2815" s="447">
        <v>30000</v>
      </c>
      <c r="D2815" s="65"/>
      <c r="E2815" s="217"/>
      <c r="F2815" s="87"/>
    </row>
    <row r="2816" spans="1:8" x14ac:dyDescent="0.2">
      <c r="A2816" s="53"/>
      <c r="B2816" s="444" t="s">
        <v>130</v>
      </c>
      <c r="C2816" s="447">
        <v>50000</v>
      </c>
      <c r="D2816" s="65"/>
      <c r="E2816" s="217"/>
      <c r="F2816" s="87"/>
    </row>
    <row r="2817" spans="1:8" x14ac:dyDescent="0.2">
      <c r="A2817" s="53"/>
      <c r="B2817" s="444" t="s">
        <v>192</v>
      </c>
      <c r="C2817" s="447">
        <v>30000</v>
      </c>
      <c r="D2817" s="65"/>
      <c r="E2817" s="217">
        <v>1000</v>
      </c>
      <c r="F2817" s="87"/>
    </row>
    <row r="2818" spans="1:8" x14ac:dyDescent="0.2">
      <c r="A2818" s="53"/>
      <c r="B2818" s="444" t="s">
        <v>506</v>
      </c>
      <c r="C2818" s="447">
        <v>30000</v>
      </c>
      <c r="D2818" s="65"/>
      <c r="E2818" s="217"/>
      <c r="F2818" s="87"/>
    </row>
    <row r="2819" spans="1:8" x14ac:dyDescent="0.2">
      <c r="A2819" s="53"/>
      <c r="B2819" s="444" t="s">
        <v>134</v>
      </c>
      <c r="C2819" s="447">
        <v>50000</v>
      </c>
      <c r="D2819" s="65"/>
      <c r="E2819" s="217"/>
      <c r="F2819" s="87"/>
    </row>
    <row r="2820" spans="1:8" x14ac:dyDescent="0.2">
      <c r="A2820" s="53"/>
      <c r="B2820" s="444" t="s">
        <v>507</v>
      </c>
      <c r="C2820" s="447">
        <v>40000</v>
      </c>
      <c r="D2820" s="65"/>
      <c r="E2820" s="217"/>
      <c r="F2820" s="87"/>
    </row>
    <row r="2821" spans="1:8" x14ac:dyDescent="0.2">
      <c r="A2821" s="53"/>
      <c r="B2821" s="444" t="s">
        <v>508</v>
      </c>
      <c r="C2821" s="447">
        <v>40000</v>
      </c>
      <c r="D2821" s="65"/>
      <c r="E2821" s="217"/>
      <c r="F2821" s="87"/>
    </row>
    <row r="2822" spans="1:8" x14ac:dyDescent="0.2">
      <c r="A2822" s="53"/>
      <c r="B2822" s="444" t="s">
        <v>509</v>
      </c>
      <c r="C2822" s="447">
        <v>50000</v>
      </c>
      <c r="D2822" s="65"/>
      <c r="E2822" s="217"/>
      <c r="F2822" s="87"/>
    </row>
    <row r="2823" spans="1:8" ht="13.5" thickBot="1" x14ac:dyDescent="0.25">
      <c r="A2823" s="53"/>
      <c r="B2823" s="488" t="s">
        <v>38</v>
      </c>
      <c r="C2823" s="489">
        <v>50000</v>
      </c>
      <c r="D2823" s="65"/>
      <c r="E2823" s="218"/>
      <c r="F2823" s="137"/>
      <c r="G2823" s="25"/>
    </row>
    <row r="2824" spans="1:8" ht="14.25" thickTop="1" thickBot="1" x14ac:dyDescent="0.25">
      <c r="A2824" s="53"/>
      <c r="B2824" s="1"/>
      <c r="C2824" s="56"/>
      <c r="D2824" s="57"/>
      <c r="E2824" s="495" t="s">
        <v>34</v>
      </c>
    </row>
    <row r="2825" spans="1:8" ht="14.25" thickTop="1" thickBot="1" x14ac:dyDescent="0.25">
      <c r="A2825" s="53"/>
      <c r="B2825" s="59" t="s">
        <v>36</v>
      </c>
      <c r="C2825" s="179" t="s">
        <v>37</v>
      </c>
      <c r="D2825" s="61"/>
      <c r="E2825" s="223" t="s">
        <v>214</v>
      </c>
    </row>
    <row r="2826" spans="1:8" ht="13.5" thickTop="1" x14ac:dyDescent="0.2">
      <c r="A2826" s="53"/>
      <c r="B2826" s="444" t="s">
        <v>117</v>
      </c>
      <c r="C2826" s="447">
        <v>30000</v>
      </c>
      <c r="D2826" s="65"/>
      <c r="E2826" s="217"/>
      <c r="F2826" s="87"/>
      <c r="G2826" s="80"/>
    </row>
    <row r="2827" spans="1:8" x14ac:dyDescent="0.2">
      <c r="A2827" s="53"/>
      <c r="B2827" s="444" t="s">
        <v>132</v>
      </c>
      <c r="C2827" s="447">
        <v>40000</v>
      </c>
      <c r="D2827" s="65"/>
      <c r="E2827" s="496"/>
      <c r="F2827" s="87"/>
      <c r="G2827" s="80"/>
    </row>
    <row r="2828" spans="1:8" x14ac:dyDescent="0.2">
      <c r="A2828" s="53"/>
      <c r="B2828" s="444" t="s">
        <v>510</v>
      </c>
      <c r="C2828" s="447">
        <v>40000</v>
      </c>
      <c r="D2828" s="65"/>
      <c r="E2828" s="217"/>
      <c r="F2828" s="87"/>
    </row>
    <row r="2829" spans="1:8" x14ac:dyDescent="0.2">
      <c r="A2829" s="53"/>
      <c r="B2829" s="444" t="s">
        <v>186</v>
      </c>
      <c r="C2829" s="447">
        <v>40000</v>
      </c>
      <c r="D2829" s="65"/>
      <c r="E2829" s="217"/>
      <c r="F2829" s="87"/>
    </row>
    <row r="2830" spans="1:8" ht="12.75" customHeight="1" x14ac:dyDescent="0.2">
      <c r="A2830" s="53"/>
      <c r="B2830" s="444" t="s">
        <v>133</v>
      </c>
      <c r="C2830" s="447">
        <v>50000</v>
      </c>
      <c r="D2830" s="65"/>
      <c r="E2830" s="217"/>
      <c r="F2830" s="25"/>
      <c r="G2830" s="137"/>
    </row>
    <row r="2831" spans="1:8" x14ac:dyDescent="0.2">
      <c r="A2831" s="53"/>
      <c r="B2831" s="444" t="s">
        <v>511</v>
      </c>
      <c r="C2831" s="447">
        <v>35000</v>
      </c>
      <c r="D2831" s="65"/>
      <c r="E2831" s="217"/>
      <c r="F2831" s="83" t="s">
        <v>528</v>
      </c>
      <c r="G2831" s="123"/>
      <c r="H2831" s="138">
        <v>760000</v>
      </c>
    </row>
    <row r="2832" spans="1:8" x14ac:dyDescent="0.2">
      <c r="A2832" s="53"/>
      <c r="B2832" s="371" t="s">
        <v>125</v>
      </c>
      <c r="C2832" s="448">
        <v>15000</v>
      </c>
      <c r="D2832" s="65"/>
      <c r="E2832" s="217"/>
      <c r="F2832" s="83"/>
      <c r="G2832" s="123"/>
      <c r="H2832" s="135"/>
    </row>
    <row r="2833" spans="1:8" x14ac:dyDescent="0.2">
      <c r="A2833" s="53"/>
      <c r="B2833" s="273" t="s">
        <v>512</v>
      </c>
      <c r="C2833" s="175">
        <v>15000</v>
      </c>
      <c r="D2833" s="65"/>
      <c r="E2833" s="217"/>
      <c r="F2833" s="83"/>
      <c r="G2833" s="123"/>
      <c r="H2833" s="135"/>
    </row>
    <row r="2834" spans="1:8" x14ac:dyDescent="0.2">
      <c r="A2834" s="53"/>
      <c r="B2834" s="273" t="s">
        <v>513</v>
      </c>
      <c r="C2834" s="175">
        <v>18000</v>
      </c>
      <c r="D2834" s="65"/>
      <c r="E2834" s="217"/>
      <c r="F2834" s="83"/>
      <c r="G2834" s="123"/>
      <c r="H2834" s="135"/>
    </row>
    <row r="2835" spans="1:8" x14ac:dyDescent="0.2">
      <c r="A2835" s="53"/>
      <c r="B2835" s="273" t="s">
        <v>127</v>
      </c>
      <c r="C2835" s="175">
        <v>15000</v>
      </c>
      <c r="D2835" s="65"/>
      <c r="E2835" s="217"/>
      <c r="F2835" s="83"/>
      <c r="G2835" s="123"/>
      <c r="H2835" s="135"/>
    </row>
    <row r="2836" spans="1:8" x14ac:dyDescent="0.2">
      <c r="A2836" s="53"/>
      <c r="B2836" s="273" t="s">
        <v>514</v>
      </c>
      <c r="C2836" s="175">
        <v>40000</v>
      </c>
      <c r="D2836" s="65"/>
      <c r="E2836" s="217"/>
      <c r="F2836" s="83"/>
      <c r="G2836" s="123"/>
      <c r="H2836" s="135"/>
    </row>
    <row r="2837" spans="1:8" x14ac:dyDescent="0.2">
      <c r="A2837" s="53"/>
      <c r="B2837" s="362" t="s">
        <v>515</v>
      </c>
      <c r="C2837" s="175">
        <v>22000</v>
      </c>
      <c r="D2837" s="65"/>
      <c r="E2837" s="217"/>
      <c r="F2837" s="83"/>
      <c r="G2837" s="123"/>
      <c r="H2837" s="135"/>
    </row>
    <row r="2838" spans="1:8" x14ac:dyDescent="0.2">
      <c r="A2838" s="53"/>
      <c r="B2838" s="362" t="s">
        <v>516</v>
      </c>
      <c r="C2838" s="175">
        <v>20000</v>
      </c>
      <c r="D2838" s="65"/>
      <c r="E2838" s="217"/>
      <c r="F2838" s="83"/>
      <c r="G2838" s="123"/>
      <c r="H2838" s="135"/>
    </row>
    <row r="2839" spans="1:8" x14ac:dyDescent="0.2">
      <c r="A2839" s="53"/>
      <c r="B2839" s="273" t="s">
        <v>517</v>
      </c>
      <c r="C2839" s="175">
        <v>15000</v>
      </c>
      <c r="D2839" s="65"/>
      <c r="E2839" s="217"/>
      <c r="F2839" s="83"/>
      <c r="G2839" s="123"/>
      <c r="H2839" s="135"/>
    </row>
    <row r="2840" spans="1:8" x14ac:dyDescent="0.2">
      <c r="A2840" s="53"/>
      <c r="B2840" s="273" t="s">
        <v>126</v>
      </c>
      <c r="C2840" s="175">
        <v>10000</v>
      </c>
      <c r="D2840" s="65"/>
      <c r="E2840" s="217"/>
      <c r="F2840" s="83"/>
      <c r="G2840" s="123"/>
      <c r="H2840" s="135"/>
    </row>
    <row r="2841" spans="1:8" x14ac:dyDescent="0.2">
      <c r="A2841" s="53"/>
      <c r="B2841" s="362" t="s">
        <v>518</v>
      </c>
      <c r="C2841" s="175">
        <v>16000</v>
      </c>
      <c r="D2841" s="65"/>
      <c r="E2841" s="217"/>
      <c r="F2841" s="83"/>
      <c r="G2841" s="123"/>
      <c r="H2841" s="135"/>
    </row>
    <row r="2842" spans="1:8" x14ac:dyDescent="0.2">
      <c r="A2842" s="53"/>
      <c r="B2842" s="449" t="s">
        <v>519</v>
      </c>
      <c r="C2842" s="244">
        <v>20000</v>
      </c>
      <c r="D2842" s="65"/>
      <c r="E2842" s="217"/>
      <c r="F2842" s="83"/>
      <c r="G2842" s="123"/>
      <c r="H2842" s="135"/>
    </row>
    <row r="2843" spans="1:8" x14ac:dyDescent="0.2">
      <c r="A2843" s="53"/>
      <c r="B2843" s="180" t="s">
        <v>128</v>
      </c>
      <c r="C2843" s="244">
        <v>20000</v>
      </c>
      <c r="D2843" s="65"/>
      <c r="E2843" s="217"/>
      <c r="F2843" s="83"/>
      <c r="G2843" s="123"/>
      <c r="H2843" s="135"/>
    </row>
    <row r="2844" spans="1:8" x14ac:dyDescent="0.2">
      <c r="A2844" s="53"/>
      <c r="B2844" s="449" t="s">
        <v>520</v>
      </c>
      <c r="C2844" s="244">
        <v>20000</v>
      </c>
      <c r="D2844" s="65"/>
      <c r="E2844" s="217"/>
      <c r="F2844" s="83"/>
      <c r="G2844" s="123"/>
      <c r="H2844" s="135"/>
    </row>
    <row r="2845" spans="1:8" x14ac:dyDescent="0.2">
      <c r="A2845" s="53"/>
      <c r="B2845" s="362" t="s">
        <v>521</v>
      </c>
      <c r="C2845" s="244">
        <v>20000</v>
      </c>
      <c r="D2845" s="65"/>
      <c r="E2845" s="217"/>
      <c r="F2845" s="83"/>
      <c r="G2845" s="123"/>
      <c r="H2845" s="135"/>
    </row>
    <row r="2846" spans="1:8" x14ac:dyDescent="0.2">
      <c r="A2846" s="53"/>
      <c r="B2846" s="449" t="s">
        <v>522</v>
      </c>
      <c r="C2846" s="244">
        <v>20000</v>
      </c>
      <c r="D2846" s="65"/>
      <c r="E2846" s="217"/>
      <c r="F2846" s="83"/>
      <c r="G2846" s="123"/>
      <c r="H2846" s="135"/>
    </row>
    <row r="2847" spans="1:8" ht="13.5" thickBot="1" x14ac:dyDescent="0.25">
      <c r="A2847" s="53"/>
      <c r="B2847" s="450" t="s">
        <v>523</v>
      </c>
      <c r="C2847" s="244">
        <v>14000</v>
      </c>
      <c r="D2847" s="65"/>
      <c r="E2847" s="218"/>
      <c r="F2847" s="83" t="s">
        <v>529</v>
      </c>
      <c r="G2847" s="123"/>
      <c r="H2847" s="138">
        <v>300000</v>
      </c>
    </row>
    <row r="2848" spans="1:8" ht="14.25" thickTop="1" thickBot="1" x14ac:dyDescent="0.25">
      <c r="A2848" s="53"/>
      <c r="B2848" s="119" t="s">
        <v>39</v>
      </c>
      <c r="C2848" s="126">
        <f>SUM(C2791:C2823,C2826:C2847)</f>
        <v>11901696</v>
      </c>
      <c r="D2848" s="65"/>
      <c r="E2848" s="222">
        <f>E2817+E2791</f>
        <v>2100</v>
      </c>
    </row>
    <row r="2849" spans="1:8" ht="13.5" thickTop="1" x14ac:dyDescent="0.2">
      <c r="A2849" s="53"/>
      <c r="B2849" s="1"/>
      <c r="C2849" s="78"/>
      <c r="D2849" s="1"/>
      <c r="E2849" s="470"/>
    </row>
    <row r="2850" spans="1:8" x14ac:dyDescent="0.2">
      <c r="A2850" s="53"/>
      <c r="B2850" s="1"/>
      <c r="C2850" s="78"/>
      <c r="D2850" s="1"/>
      <c r="E2850" s="470"/>
    </row>
    <row r="2851" spans="1:8" ht="15.75" customHeight="1" x14ac:dyDescent="0.25">
      <c r="A2851" s="53"/>
      <c r="B2851" s="136" t="s">
        <v>2494</v>
      </c>
      <c r="C2851" s="78"/>
      <c r="D2851" s="1"/>
      <c r="E2851" s="470"/>
    </row>
    <row r="2852" spans="1:8" x14ac:dyDescent="0.2">
      <c r="A2852" s="53"/>
      <c r="B2852" s="1"/>
      <c r="C2852" s="78"/>
      <c r="D2852" s="1"/>
      <c r="E2852" s="470"/>
    </row>
    <row r="2853" spans="1:8" ht="13.5" thickBot="1" x14ac:dyDescent="0.25">
      <c r="A2853" s="82"/>
      <c r="B2853" s="1"/>
      <c r="C2853" s="56"/>
      <c r="D2853" s="57"/>
      <c r="E2853" s="495" t="s">
        <v>34</v>
      </c>
    </row>
    <row r="2854" spans="1:8" ht="13.5" thickTop="1" x14ac:dyDescent="0.2">
      <c r="B2854" s="97" t="s">
        <v>36</v>
      </c>
      <c r="C2854" s="98" t="s">
        <v>37</v>
      </c>
      <c r="D2854" s="9"/>
      <c r="E2854" s="219" t="s">
        <v>214</v>
      </c>
    </row>
    <row r="2855" spans="1:8" x14ac:dyDescent="0.2">
      <c r="B2855" s="345" t="s">
        <v>530</v>
      </c>
      <c r="C2855" s="163">
        <v>290814</v>
      </c>
      <c r="D2855" s="61"/>
      <c r="E2855" s="232"/>
      <c r="F2855" s="83" t="s">
        <v>531</v>
      </c>
      <c r="H2855" s="138">
        <v>290814</v>
      </c>
    </row>
    <row r="2856" spans="1:8" ht="13.5" thickBot="1" x14ac:dyDescent="0.25">
      <c r="B2856" s="346" t="s">
        <v>729</v>
      </c>
      <c r="C2856" s="344">
        <v>2500000</v>
      </c>
      <c r="D2856" s="61"/>
      <c r="E2856" s="232"/>
      <c r="F2856" s="1" t="s">
        <v>185</v>
      </c>
      <c r="H2856" s="138">
        <v>2500000</v>
      </c>
    </row>
    <row r="2857" spans="1:8" ht="14.25" thickTop="1" thickBot="1" x14ac:dyDescent="0.25">
      <c r="A2857" s="53"/>
      <c r="B2857" s="119" t="s">
        <v>39</v>
      </c>
      <c r="C2857" s="76">
        <f>C2855+C2856</f>
        <v>2790814</v>
      </c>
      <c r="E2857" s="222">
        <v>0</v>
      </c>
    </row>
    <row r="2858" spans="1:8" ht="13.5" thickTop="1" x14ac:dyDescent="0.2">
      <c r="A2858" s="53"/>
      <c r="B2858" s="1"/>
      <c r="C2858" s="78"/>
      <c r="D2858" s="1"/>
      <c r="E2858" s="470"/>
    </row>
    <row r="2859" spans="1:8" x14ac:dyDescent="0.2">
      <c r="A2859" s="53"/>
      <c r="B2859" s="1"/>
      <c r="C2859" s="78"/>
      <c r="D2859" s="1"/>
      <c r="E2859" s="470"/>
    </row>
    <row r="2860" spans="1:8" ht="15.75" customHeight="1" x14ac:dyDescent="0.25">
      <c r="A2860" s="82"/>
      <c r="B2860" s="136" t="s">
        <v>2495</v>
      </c>
      <c r="C2860" s="101"/>
      <c r="D2860" s="1"/>
      <c r="E2860" s="470"/>
    </row>
    <row r="2861" spans="1:8" ht="13.5" thickBot="1" x14ac:dyDescent="0.25">
      <c r="A2861" s="82"/>
      <c r="B2861" s="1"/>
      <c r="C2861" s="56"/>
      <c r="D2861" s="57"/>
      <c r="E2861" s="495" t="s">
        <v>34</v>
      </c>
    </row>
    <row r="2862" spans="1:8" ht="14.25" thickTop="1" thickBot="1" x14ac:dyDescent="0.25">
      <c r="B2862" s="59" t="s">
        <v>36</v>
      </c>
      <c r="C2862" s="179" t="s">
        <v>37</v>
      </c>
      <c r="D2862" s="139"/>
      <c r="E2862" s="233" t="s">
        <v>214</v>
      </c>
    </row>
    <row r="2863" spans="1:8" ht="13.5" thickTop="1" x14ac:dyDescent="0.2">
      <c r="A2863" s="28">
        <v>9</v>
      </c>
      <c r="B2863" s="455" t="s">
        <v>780</v>
      </c>
      <c r="C2863" s="451">
        <v>10060</v>
      </c>
      <c r="D2863" s="1"/>
      <c r="E2863" s="217"/>
    </row>
    <row r="2864" spans="1:8" x14ac:dyDescent="0.2">
      <c r="A2864" s="28">
        <v>9</v>
      </c>
      <c r="B2864" s="19" t="s">
        <v>781</v>
      </c>
      <c r="C2864" s="452">
        <v>18680</v>
      </c>
      <c r="D2864" s="1"/>
      <c r="E2864" s="217"/>
    </row>
    <row r="2865" spans="1:5" x14ac:dyDescent="0.2">
      <c r="A2865" s="28">
        <v>9</v>
      </c>
      <c r="B2865" s="362" t="s">
        <v>782</v>
      </c>
      <c r="C2865" s="452">
        <v>2280</v>
      </c>
      <c r="D2865" s="1"/>
      <c r="E2865" s="217"/>
    </row>
    <row r="2866" spans="1:5" x14ac:dyDescent="0.2">
      <c r="A2866" s="28">
        <v>9</v>
      </c>
      <c r="B2866" s="19" t="s">
        <v>781</v>
      </c>
      <c r="C2866" s="452">
        <v>39800</v>
      </c>
      <c r="D2866" s="1"/>
      <c r="E2866" s="217"/>
    </row>
    <row r="2867" spans="1:5" x14ac:dyDescent="0.2">
      <c r="A2867" s="28">
        <v>9</v>
      </c>
      <c r="B2867" s="19" t="s">
        <v>783</v>
      </c>
      <c r="C2867" s="452">
        <v>10580</v>
      </c>
      <c r="D2867" s="1"/>
      <c r="E2867" s="217"/>
    </row>
    <row r="2868" spans="1:5" x14ac:dyDescent="0.2">
      <c r="A2868" s="28">
        <v>9</v>
      </c>
      <c r="B2868" s="19" t="s">
        <v>784</v>
      </c>
      <c r="C2868" s="452">
        <v>21480</v>
      </c>
      <c r="D2868" s="1"/>
      <c r="E2868" s="217"/>
    </row>
    <row r="2869" spans="1:5" x14ac:dyDescent="0.2">
      <c r="A2869" s="28">
        <v>9</v>
      </c>
      <c r="B2869" s="19" t="s">
        <v>785</v>
      </c>
      <c r="C2869" s="452">
        <v>9960</v>
      </c>
      <c r="D2869" s="1"/>
      <c r="E2869" s="217"/>
    </row>
    <row r="2870" spans="1:5" x14ac:dyDescent="0.2">
      <c r="A2870" s="28">
        <v>9</v>
      </c>
      <c r="B2870" s="19" t="s">
        <v>786</v>
      </c>
      <c r="C2870" s="452">
        <v>97890</v>
      </c>
      <c r="D2870" s="1"/>
      <c r="E2870" s="217"/>
    </row>
    <row r="2871" spans="1:5" x14ac:dyDescent="0.2">
      <c r="A2871" s="28">
        <v>9</v>
      </c>
      <c r="B2871" s="362" t="s">
        <v>787</v>
      </c>
      <c r="C2871" s="452">
        <v>51300</v>
      </c>
      <c r="D2871" s="1"/>
      <c r="E2871" s="217"/>
    </row>
    <row r="2872" spans="1:5" x14ac:dyDescent="0.2">
      <c r="A2872" s="28">
        <v>9</v>
      </c>
      <c r="B2872" s="19" t="s">
        <v>780</v>
      </c>
      <c r="C2872" s="452">
        <v>102090</v>
      </c>
      <c r="D2872" s="1"/>
      <c r="E2872" s="217"/>
    </row>
    <row r="2873" spans="1:5" x14ac:dyDescent="0.2">
      <c r="A2873" s="28">
        <v>9</v>
      </c>
      <c r="B2873" s="19" t="s">
        <v>780</v>
      </c>
      <c r="C2873" s="452">
        <v>39230</v>
      </c>
      <c r="D2873" s="1"/>
      <c r="E2873" s="217"/>
    </row>
    <row r="2874" spans="1:5" x14ac:dyDescent="0.2">
      <c r="A2874" s="28">
        <v>9</v>
      </c>
      <c r="B2874" s="19" t="s">
        <v>788</v>
      </c>
      <c r="C2874" s="452">
        <v>2840</v>
      </c>
      <c r="D2874" s="1"/>
      <c r="E2874" s="217"/>
    </row>
    <row r="2875" spans="1:5" x14ac:dyDescent="0.2">
      <c r="A2875" s="28">
        <v>9</v>
      </c>
      <c r="B2875" s="456" t="s">
        <v>789</v>
      </c>
      <c r="C2875" s="453">
        <v>158802</v>
      </c>
      <c r="D2875" s="1"/>
      <c r="E2875" s="217"/>
    </row>
    <row r="2876" spans="1:5" x14ac:dyDescent="0.2">
      <c r="B2876" s="19" t="s">
        <v>790</v>
      </c>
      <c r="C2876" s="452">
        <v>1160</v>
      </c>
      <c r="D2876" s="1"/>
      <c r="E2876" s="217"/>
    </row>
    <row r="2877" spans="1:5" x14ac:dyDescent="0.2">
      <c r="B2877" s="148" t="s">
        <v>791</v>
      </c>
      <c r="C2877" s="452">
        <v>134370</v>
      </c>
      <c r="D2877" s="1"/>
      <c r="E2877" s="217"/>
    </row>
    <row r="2878" spans="1:5" x14ac:dyDescent="0.2">
      <c r="A2878" s="28">
        <v>9</v>
      </c>
      <c r="B2878" s="19" t="s">
        <v>792</v>
      </c>
      <c r="C2878" s="452">
        <v>125744</v>
      </c>
      <c r="D2878" s="1"/>
      <c r="E2878" s="217"/>
    </row>
    <row r="2879" spans="1:5" x14ac:dyDescent="0.2">
      <c r="A2879" s="28">
        <v>9</v>
      </c>
      <c r="B2879" s="362" t="s">
        <v>793</v>
      </c>
      <c r="C2879" s="452">
        <v>3600</v>
      </c>
      <c r="D2879" s="1"/>
      <c r="E2879" s="217"/>
    </row>
    <row r="2880" spans="1:5" x14ac:dyDescent="0.2">
      <c r="A2880" s="28">
        <v>9</v>
      </c>
      <c r="B2880" s="362" t="s">
        <v>794</v>
      </c>
      <c r="C2880" s="452">
        <v>4050</v>
      </c>
      <c r="D2880" s="1"/>
      <c r="E2880" s="217"/>
    </row>
    <row r="2881" spans="1:5" x14ac:dyDescent="0.2">
      <c r="A2881" s="28">
        <v>9</v>
      </c>
      <c r="B2881" s="362" t="s">
        <v>795</v>
      </c>
      <c r="C2881" s="452">
        <v>2872</v>
      </c>
      <c r="D2881" s="1"/>
      <c r="E2881" s="217"/>
    </row>
    <row r="2882" spans="1:5" x14ac:dyDescent="0.2">
      <c r="A2882" s="28">
        <v>9</v>
      </c>
      <c r="B2882" s="362" t="s">
        <v>796</v>
      </c>
      <c r="C2882" s="452">
        <v>12600</v>
      </c>
      <c r="D2882" s="1"/>
      <c r="E2882" s="217"/>
    </row>
    <row r="2883" spans="1:5" x14ac:dyDescent="0.2">
      <c r="A2883" s="28">
        <v>9</v>
      </c>
      <c r="B2883" s="362" t="s">
        <v>797</v>
      </c>
      <c r="C2883" s="452">
        <v>13500</v>
      </c>
      <c r="D2883" s="1"/>
      <c r="E2883" s="217"/>
    </row>
    <row r="2884" spans="1:5" x14ac:dyDescent="0.2">
      <c r="A2884" s="28">
        <v>9</v>
      </c>
      <c r="B2884" s="19" t="s">
        <v>798</v>
      </c>
      <c r="C2884" s="452">
        <v>67090</v>
      </c>
      <c r="D2884" s="1"/>
      <c r="E2884" s="217"/>
    </row>
    <row r="2885" spans="1:5" x14ac:dyDescent="0.2">
      <c r="A2885" s="28">
        <v>9</v>
      </c>
      <c r="B2885" s="19" t="s">
        <v>780</v>
      </c>
      <c r="C2885" s="452">
        <v>8930</v>
      </c>
      <c r="D2885" s="1"/>
      <c r="E2885" s="217"/>
    </row>
    <row r="2886" spans="1:5" x14ac:dyDescent="0.2">
      <c r="A2886" s="28">
        <v>9</v>
      </c>
      <c r="B2886" s="19" t="s">
        <v>799</v>
      </c>
      <c r="C2886" s="452">
        <v>68320</v>
      </c>
      <c r="D2886" s="1"/>
      <c r="E2886" s="217"/>
    </row>
    <row r="2887" spans="1:5" x14ac:dyDescent="0.2">
      <c r="A2887" s="28">
        <v>9</v>
      </c>
      <c r="B2887" s="362" t="s">
        <v>800</v>
      </c>
      <c r="C2887" s="452">
        <v>38560</v>
      </c>
      <c r="D2887" s="1"/>
      <c r="E2887" s="217"/>
    </row>
    <row r="2888" spans="1:5" x14ac:dyDescent="0.2">
      <c r="A2888" s="28">
        <v>9</v>
      </c>
      <c r="B2888" s="362" t="s">
        <v>801</v>
      </c>
      <c r="C2888" s="452">
        <v>10350</v>
      </c>
      <c r="D2888" s="1"/>
      <c r="E2888" s="217"/>
    </row>
    <row r="2889" spans="1:5" x14ac:dyDescent="0.2">
      <c r="A2889" s="28">
        <v>9</v>
      </c>
      <c r="B2889" s="362" t="s">
        <v>802</v>
      </c>
      <c r="C2889" s="452">
        <v>31500</v>
      </c>
      <c r="D2889" s="1"/>
      <c r="E2889" s="217"/>
    </row>
    <row r="2890" spans="1:5" x14ac:dyDescent="0.2">
      <c r="A2890" s="28">
        <v>9</v>
      </c>
      <c r="B2890" s="362" t="s">
        <v>803</v>
      </c>
      <c r="C2890" s="452">
        <v>6330</v>
      </c>
      <c r="D2890" s="1"/>
      <c r="E2890" s="217"/>
    </row>
    <row r="2891" spans="1:5" x14ac:dyDescent="0.2">
      <c r="A2891" s="28">
        <v>9</v>
      </c>
      <c r="B2891" s="362" t="s">
        <v>804</v>
      </c>
      <c r="C2891" s="452">
        <v>31174</v>
      </c>
      <c r="D2891" s="1"/>
      <c r="E2891" s="217"/>
    </row>
    <row r="2892" spans="1:5" x14ac:dyDescent="0.2">
      <c r="A2892" s="28">
        <v>9</v>
      </c>
      <c r="B2892" s="362" t="s">
        <v>805</v>
      </c>
      <c r="C2892" s="452">
        <v>6840</v>
      </c>
      <c r="D2892" s="1"/>
      <c r="E2892" s="217"/>
    </row>
    <row r="2893" spans="1:5" x14ac:dyDescent="0.2">
      <c r="A2893" s="28">
        <v>9</v>
      </c>
      <c r="B2893" s="362" t="s">
        <v>806</v>
      </c>
      <c r="C2893" s="452">
        <v>81000</v>
      </c>
      <c r="D2893" s="1"/>
      <c r="E2893" s="217"/>
    </row>
    <row r="2894" spans="1:5" x14ac:dyDescent="0.2">
      <c r="A2894" s="28">
        <v>9</v>
      </c>
      <c r="B2894" s="362" t="s">
        <v>807</v>
      </c>
      <c r="C2894" s="452">
        <v>1860</v>
      </c>
      <c r="D2894" s="1"/>
      <c r="E2894" s="217"/>
    </row>
    <row r="2895" spans="1:5" x14ac:dyDescent="0.2">
      <c r="A2895" s="28">
        <v>9</v>
      </c>
      <c r="B2895" s="362" t="s">
        <v>808</v>
      </c>
      <c r="C2895" s="452">
        <v>20700</v>
      </c>
      <c r="D2895" s="1"/>
      <c r="E2895" s="217"/>
    </row>
    <row r="2896" spans="1:5" ht="13.5" thickBot="1" x14ac:dyDescent="0.25">
      <c r="A2896" s="28">
        <v>9</v>
      </c>
      <c r="B2896" s="457" t="s">
        <v>809</v>
      </c>
      <c r="C2896" s="454">
        <v>4640</v>
      </c>
      <c r="E2896" s="218"/>
    </row>
    <row r="2897" spans="1:5" ht="13.5" thickTop="1" x14ac:dyDescent="0.2">
      <c r="B2897" s="83"/>
      <c r="C2897" s="214"/>
      <c r="D2897" s="1"/>
      <c r="E2897" s="470"/>
    </row>
    <row r="2898" spans="1:5" ht="13.5" thickBot="1" x14ac:dyDescent="0.25">
      <c r="A2898" s="82"/>
      <c r="B2898" s="1"/>
      <c r="C2898" s="56"/>
      <c r="D2898" s="57"/>
      <c r="E2898" s="495" t="s">
        <v>34</v>
      </c>
    </row>
    <row r="2899" spans="1:5" ht="14.25" thickTop="1" thickBot="1" x14ac:dyDescent="0.25">
      <c r="B2899" s="59" t="s">
        <v>36</v>
      </c>
      <c r="C2899" s="179" t="s">
        <v>37</v>
      </c>
      <c r="D2899" s="139"/>
      <c r="E2899" s="233" t="s">
        <v>214</v>
      </c>
    </row>
    <row r="2900" spans="1:5" ht="13.5" thickTop="1" x14ac:dyDescent="0.2">
      <c r="A2900" s="28">
        <v>9</v>
      </c>
      <c r="B2900" s="362" t="s">
        <v>810</v>
      </c>
      <c r="C2900" s="452">
        <v>1800</v>
      </c>
      <c r="D2900" s="1"/>
      <c r="E2900" s="217"/>
    </row>
    <row r="2901" spans="1:5" x14ac:dyDescent="0.2">
      <c r="A2901" s="28">
        <v>9</v>
      </c>
      <c r="B2901" s="362" t="s">
        <v>811</v>
      </c>
      <c r="C2901" s="452">
        <v>3465</v>
      </c>
      <c r="D2901" s="1"/>
      <c r="E2901" s="217"/>
    </row>
    <row r="2902" spans="1:5" x14ac:dyDescent="0.2">
      <c r="A2902" s="28">
        <v>9</v>
      </c>
      <c r="B2902" s="362" t="s">
        <v>812</v>
      </c>
      <c r="C2902" s="452">
        <v>1632</v>
      </c>
      <c r="D2902" s="1"/>
      <c r="E2902" s="217"/>
    </row>
    <row r="2903" spans="1:5" x14ac:dyDescent="0.2">
      <c r="A2903" s="28">
        <v>9</v>
      </c>
      <c r="B2903" s="362" t="s">
        <v>813</v>
      </c>
      <c r="C2903" s="452">
        <v>27180</v>
      </c>
      <c r="D2903" s="1"/>
      <c r="E2903" s="217"/>
    </row>
    <row r="2904" spans="1:5" x14ac:dyDescent="0.2">
      <c r="A2904" s="28">
        <v>9</v>
      </c>
      <c r="B2904" s="362" t="s">
        <v>814</v>
      </c>
      <c r="C2904" s="452">
        <v>28440</v>
      </c>
      <c r="D2904" s="1"/>
      <c r="E2904" s="217"/>
    </row>
    <row r="2905" spans="1:5" x14ac:dyDescent="0.2">
      <c r="A2905" s="28">
        <v>9</v>
      </c>
      <c r="B2905" s="362" t="s">
        <v>815</v>
      </c>
      <c r="C2905" s="452">
        <v>4680</v>
      </c>
      <c r="D2905" s="1"/>
      <c r="E2905" s="217"/>
    </row>
    <row r="2906" spans="1:5" x14ac:dyDescent="0.2">
      <c r="A2906" s="28">
        <v>9</v>
      </c>
      <c r="B2906" s="362" t="s">
        <v>816</v>
      </c>
      <c r="C2906" s="452">
        <v>4500</v>
      </c>
      <c r="D2906" s="1"/>
      <c r="E2906" s="217"/>
    </row>
    <row r="2907" spans="1:5" x14ac:dyDescent="0.2">
      <c r="A2907" s="28">
        <v>9</v>
      </c>
      <c r="B2907" s="456" t="s">
        <v>799</v>
      </c>
      <c r="C2907" s="453">
        <v>25928</v>
      </c>
      <c r="D2907" s="1"/>
      <c r="E2907" s="217"/>
    </row>
    <row r="2908" spans="1:5" x14ac:dyDescent="0.2">
      <c r="A2908" s="28">
        <v>9</v>
      </c>
      <c r="B2908" s="19" t="s">
        <v>817</v>
      </c>
      <c r="C2908" s="452">
        <v>38440</v>
      </c>
      <c r="D2908" s="1"/>
      <c r="E2908" s="217"/>
    </row>
    <row r="2909" spans="1:5" x14ac:dyDescent="0.2">
      <c r="A2909" s="28">
        <v>9</v>
      </c>
      <c r="B2909" s="19" t="s">
        <v>818</v>
      </c>
      <c r="C2909" s="452">
        <v>20254</v>
      </c>
      <c r="D2909" s="1"/>
      <c r="E2909" s="217"/>
    </row>
    <row r="2910" spans="1:5" x14ac:dyDescent="0.2">
      <c r="A2910" s="28">
        <v>9</v>
      </c>
      <c r="B2910" s="362" t="s">
        <v>819</v>
      </c>
      <c r="C2910" s="452">
        <v>72450</v>
      </c>
      <c r="D2910" s="1"/>
      <c r="E2910" s="217"/>
    </row>
    <row r="2911" spans="1:5" x14ac:dyDescent="0.2">
      <c r="A2911" s="28">
        <v>9</v>
      </c>
      <c r="B2911" s="362" t="s">
        <v>820</v>
      </c>
      <c r="C2911" s="452">
        <v>15400</v>
      </c>
      <c r="D2911" s="1"/>
      <c r="E2911" s="217"/>
    </row>
    <row r="2912" spans="1:5" x14ac:dyDescent="0.2">
      <c r="A2912" s="28">
        <v>9</v>
      </c>
      <c r="B2912" s="362" t="s">
        <v>821</v>
      </c>
      <c r="C2912" s="452">
        <v>34756</v>
      </c>
      <c r="D2912" s="1"/>
      <c r="E2912" s="217"/>
    </row>
    <row r="2913" spans="1:9" x14ac:dyDescent="0.2">
      <c r="A2913" s="28">
        <v>9</v>
      </c>
      <c r="B2913" s="362" t="s">
        <v>822</v>
      </c>
      <c r="C2913" s="452">
        <v>19056</v>
      </c>
      <c r="D2913" s="1"/>
      <c r="E2913" s="217"/>
    </row>
    <row r="2914" spans="1:9" x14ac:dyDescent="0.2">
      <c r="A2914" s="28">
        <v>9</v>
      </c>
      <c r="B2914" s="19" t="s">
        <v>38</v>
      </c>
      <c r="C2914" s="452">
        <v>136166</v>
      </c>
      <c r="D2914" s="1"/>
      <c r="E2914" s="217"/>
    </row>
    <row r="2915" spans="1:9" x14ac:dyDescent="0.2">
      <c r="A2915" s="28">
        <v>9</v>
      </c>
      <c r="B2915" s="19" t="s">
        <v>823</v>
      </c>
      <c r="C2915" s="452">
        <v>4920</v>
      </c>
      <c r="D2915" s="1"/>
      <c r="E2915" s="217"/>
    </row>
    <row r="2916" spans="1:9" x14ac:dyDescent="0.2">
      <c r="A2916" s="28">
        <v>9</v>
      </c>
      <c r="B2916" s="19" t="s">
        <v>824</v>
      </c>
      <c r="C2916" s="452">
        <v>265264</v>
      </c>
      <c r="D2916" s="1"/>
      <c r="E2916" s="217"/>
    </row>
    <row r="2917" spans="1:9" s="1" customFormat="1" x14ac:dyDescent="0.2">
      <c r="A2917" s="53"/>
      <c r="B2917" s="19" t="s">
        <v>825</v>
      </c>
      <c r="C2917" s="452">
        <v>111204</v>
      </c>
      <c r="E2917" s="217"/>
      <c r="G2917" s="30"/>
      <c r="H2917" s="138"/>
      <c r="I2917" s="7"/>
    </row>
    <row r="2918" spans="1:9" s="1" customFormat="1" x14ac:dyDescent="0.2">
      <c r="A2918" s="53"/>
      <c r="B2918" s="19" t="s">
        <v>826</v>
      </c>
      <c r="C2918" s="452">
        <v>642497</v>
      </c>
      <c r="D2918" s="57"/>
      <c r="E2918" s="227"/>
      <c r="G2918" s="30"/>
      <c r="H2918" s="138"/>
      <c r="I2918" s="7"/>
    </row>
    <row r="2919" spans="1:9" s="1" customFormat="1" x14ac:dyDescent="0.2">
      <c r="A2919" s="53"/>
      <c r="B2919" s="19" t="s">
        <v>827</v>
      </c>
      <c r="C2919" s="452">
        <v>61050</v>
      </c>
      <c r="D2919" s="139"/>
      <c r="E2919" s="232"/>
      <c r="G2919" s="30"/>
      <c r="H2919" s="138"/>
      <c r="I2919" s="7"/>
    </row>
    <row r="2920" spans="1:9" x14ac:dyDescent="0.2">
      <c r="A2920" s="28">
        <v>9</v>
      </c>
      <c r="B2920" s="19" t="s">
        <v>828</v>
      </c>
      <c r="C2920" s="452">
        <v>9040</v>
      </c>
      <c r="D2920" s="1"/>
      <c r="E2920" s="217"/>
    </row>
    <row r="2921" spans="1:9" x14ac:dyDescent="0.2">
      <c r="A2921" s="28">
        <v>9</v>
      </c>
      <c r="B2921" s="362" t="s">
        <v>829</v>
      </c>
      <c r="C2921" s="452">
        <v>5200</v>
      </c>
      <c r="D2921" s="1"/>
      <c r="E2921" s="217"/>
    </row>
    <row r="2922" spans="1:9" x14ac:dyDescent="0.2">
      <c r="A2922" s="28">
        <v>9</v>
      </c>
      <c r="B2922" s="362" t="s">
        <v>830</v>
      </c>
      <c r="C2922" s="452">
        <v>31024</v>
      </c>
      <c r="D2922" s="1"/>
      <c r="E2922" s="217"/>
    </row>
    <row r="2923" spans="1:9" x14ac:dyDescent="0.2">
      <c r="A2923" s="28">
        <v>9</v>
      </c>
      <c r="B2923" s="362" t="s">
        <v>831</v>
      </c>
      <c r="C2923" s="452">
        <v>27850</v>
      </c>
      <c r="D2923" s="1"/>
      <c r="E2923" s="217"/>
    </row>
    <row r="2924" spans="1:9" x14ac:dyDescent="0.2">
      <c r="A2924" s="28">
        <v>9</v>
      </c>
      <c r="B2924" s="362" t="s">
        <v>832</v>
      </c>
      <c r="C2924" s="452">
        <v>170180</v>
      </c>
      <c r="D2924" s="1"/>
      <c r="E2924" s="217"/>
    </row>
    <row r="2925" spans="1:9" x14ac:dyDescent="0.2">
      <c r="A2925" s="28">
        <v>9</v>
      </c>
      <c r="B2925" s="148" t="s">
        <v>833</v>
      </c>
      <c r="C2925" s="452">
        <v>547244</v>
      </c>
      <c r="D2925" s="1"/>
      <c r="E2925" s="217"/>
    </row>
    <row r="2926" spans="1:9" x14ac:dyDescent="0.2">
      <c r="A2926" s="28">
        <v>9</v>
      </c>
      <c r="B2926" s="19" t="s">
        <v>834</v>
      </c>
      <c r="C2926" s="452">
        <v>9244</v>
      </c>
      <c r="D2926" s="1"/>
      <c r="E2926" s="217"/>
    </row>
    <row r="2927" spans="1:9" x14ac:dyDescent="0.2">
      <c r="A2927" s="28">
        <v>9</v>
      </c>
      <c r="B2927" s="19" t="s">
        <v>835</v>
      </c>
      <c r="C2927" s="452">
        <v>103460</v>
      </c>
      <c r="D2927" s="1"/>
      <c r="E2927" s="217"/>
    </row>
    <row r="2928" spans="1:9" x14ac:dyDescent="0.2">
      <c r="A2928" s="28">
        <v>9</v>
      </c>
      <c r="B2928" s="362" t="s">
        <v>822</v>
      </c>
      <c r="C2928" s="452">
        <v>13538</v>
      </c>
      <c r="D2928" s="1"/>
      <c r="E2928" s="217"/>
    </row>
    <row r="2929" spans="1:5" x14ac:dyDescent="0.2">
      <c r="A2929" s="28">
        <v>9</v>
      </c>
      <c r="B2929" s="19" t="s">
        <v>731</v>
      </c>
      <c r="C2929" s="452">
        <v>4096</v>
      </c>
      <c r="D2929" s="1"/>
      <c r="E2929" s="217"/>
    </row>
    <row r="2930" spans="1:5" x14ac:dyDescent="0.2">
      <c r="A2930" s="28">
        <v>9</v>
      </c>
      <c r="B2930" s="19" t="s">
        <v>731</v>
      </c>
      <c r="C2930" s="452">
        <v>1344</v>
      </c>
      <c r="D2930" s="1"/>
      <c r="E2930" s="217"/>
    </row>
    <row r="2931" spans="1:5" x14ac:dyDescent="0.2">
      <c r="A2931" s="28">
        <v>9</v>
      </c>
      <c r="B2931" s="362" t="s">
        <v>836</v>
      </c>
      <c r="C2931" s="452">
        <v>34200</v>
      </c>
      <c r="D2931" s="1"/>
      <c r="E2931" s="217"/>
    </row>
    <row r="2932" spans="1:5" x14ac:dyDescent="0.2">
      <c r="A2932" s="28">
        <v>9</v>
      </c>
      <c r="B2932" s="362" t="s">
        <v>837</v>
      </c>
      <c r="C2932" s="452">
        <v>3080</v>
      </c>
      <c r="D2932" s="1"/>
      <c r="E2932" s="217"/>
    </row>
    <row r="2933" spans="1:5" x14ac:dyDescent="0.2">
      <c r="A2933" s="28">
        <v>9</v>
      </c>
      <c r="B2933" s="362" t="s">
        <v>838</v>
      </c>
      <c r="C2933" s="452">
        <v>31196</v>
      </c>
      <c r="D2933" s="1"/>
      <c r="E2933" s="217"/>
    </row>
    <row r="2934" spans="1:5" x14ac:dyDescent="0.2">
      <c r="A2934" s="28">
        <v>9</v>
      </c>
      <c r="B2934" s="362" t="s">
        <v>832</v>
      </c>
      <c r="C2934" s="452">
        <v>109268</v>
      </c>
      <c r="D2934" s="1"/>
      <c r="E2934" s="217"/>
    </row>
    <row r="2935" spans="1:5" x14ac:dyDescent="0.2">
      <c r="A2935" s="28">
        <v>9</v>
      </c>
      <c r="B2935" s="148" t="s">
        <v>839</v>
      </c>
      <c r="C2935" s="452">
        <v>6090</v>
      </c>
      <c r="D2935" s="1"/>
      <c r="E2935" s="217"/>
    </row>
    <row r="2936" spans="1:5" x14ac:dyDescent="0.2">
      <c r="A2936" s="28">
        <v>9</v>
      </c>
      <c r="B2936" s="148" t="s">
        <v>840</v>
      </c>
      <c r="C2936" s="452">
        <v>194934</v>
      </c>
      <c r="D2936" s="1"/>
      <c r="E2936" s="217"/>
    </row>
    <row r="2937" spans="1:5" x14ac:dyDescent="0.2">
      <c r="A2937" s="28">
        <v>9</v>
      </c>
      <c r="B2937" s="19" t="s">
        <v>841</v>
      </c>
      <c r="C2937" s="452">
        <v>30284</v>
      </c>
      <c r="D2937" s="1"/>
      <c r="E2937" s="217"/>
    </row>
    <row r="2938" spans="1:5" x14ac:dyDescent="0.2">
      <c r="A2938" s="28">
        <v>9</v>
      </c>
      <c r="B2938" s="19" t="s">
        <v>842</v>
      </c>
      <c r="C2938" s="452">
        <v>76500</v>
      </c>
      <c r="D2938" s="1"/>
      <c r="E2938" s="217"/>
    </row>
    <row r="2939" spans="1:5" x14ac:dyDescent="0.2">
      <c r="A2939" s="28">
        <v>9</v>
      </c>
      <c r="B2939" s="19" t="s">
        <v>843</v>
      </c>
      <c r="C2939" s="452">
        <v>14690</v>
      </c>
      <c r="D2939" s="1"/>
      <c r="E2939" s="217"/>
    </row>
    <row r="2940" spans="1:5" x14ac:dyDescent="0.2">
      <c r="A2940" s="28">
        <v>9</v>
      </c>
      <c r="B2940" s="19" t="s">
        <v>844</v>
      </c>
      <c r="C2940" s="452">
        <v>26812</v>
      </c>
      <c r="D2940" s="1"/>
      <c r="E2940" s="217"/>
    </row>
    <row r="2941" spans="1:5" x14ac:dyDescent="0.2">
      <c r="A2941" s="28">
        <v>9</v>
      </c>
      <c r="B2941" s="19" t="s">
        <v>845</v>
      </c>
      <c r="C2941" s="452">
        <v>8400</v>
      </c>
      <c r="D2941" s="1"/>
      <c r="E2941" s="217"/>
    </row>
    <row r="2942" spans="1:5" x14ac:dyDescent="0.2">
      <c r="A2942" s="28">
        <v>9</v>
      </c>
      <c r="B2942" s="362" t="s">
        <v>846</v>
      </c>
      <c r="C2942" s="452">
        <v>4600</v>
      </c>
      <c r="D2942" s="1"/>
      <c r="E2942" s="217"/>
    </row>
    <row r="2943" spans="1:5" x14ac:dyDescent="0.2">
      <c r="A2943" s="28">
        <v>9</v>
      </c>
      <c r="B2943" s="362" t="s">
        <v>847</v>
      </c>
      <c r="C2943" s="452">
        <v>1880</v>
      </c>
      <c r="D2943" s="1"/>
      <c r="E2943" s="217"/>
    </row>
    <row r="2944" spans="1:5" x14ac:dyDescent="0.2">
      <c r="A2944" s="28">
        <v>9</v>
      </c>
      <c r="B2944" s="362" t="s">
        <v>848</v>
      </c>
      <c r="C2944" s="452">
        <v>22400</v>
      </c>
      <c r="D2944" s="1"/>
      <c r="E2944" s="217"/>
    </row>
    <row r="2945" spans="1:5" x14ac:dyDescent="0.2">
      <c r="A2945" s="28">
        <v>9</v>
      </c>
      <c r="B2945" s="362" t="s">
        <v>849</v>
      </c>
      <c r="C2945" s="452">
        <v>3160</v>
      </c>
      <c r="D2945" s="1"/>
      <c r="E2945" s="217"/>
    </row>
    <row r="2946" spans="1:5" x14ac:dyDescent="0.2">
      <c r="A2946" s="28">
        <v>9</v>
      </c>
      <c r="B2946" s="19" t="s">
        <v>850</v>
      </c>
      <c r="C2946" s="452">
        <v>16800</v>
      </c>
      <c r="D2946" s="1"/>
      <c r="E2946" s="217"/>
    </row>
    <row r="2947" spans="1:5" x14ac:dyDescent="0.2">
      <c r="A2947" s="28">
        <v>9</v>
      </c>
      <c r="B2947" s="362" t="s">
        <v>851</v>
      </c>
      <c r="C2947" s="452">
        <v>3000</v>
      </c>
      <c r="D2947" s="1"/>
      <c r="E2947" s="217"/>
    </row>
    <row r="2948" spans="1:5" x14ac:dyDescent="0.2">
      <c r="A2948" s="28">
        <v>9</v>
      </c>
      <c r="B2948" s="362" t="s">
        <v>852</v>
      </c>
      <c r="C2948" s="452">
        <v>47280</v>
      </c>
      <c r="D2948" s="1"/>
      <c r="E2948" s="217"/>
    </row>
    <row r="2949" spans="1:5" x14ac:dyDescent="0.2">
      <c r="A2949" s="28">
        <v>9</v>
      </c>
      <c r="B2949" s="19" t="s">
        <v>798</v>
      </c>
      <c r="C2949" s="452">
        <v>45380</v>
      </c>
      <c r="D2949" s="1"/>
      <c r="E2949" s="217"/>
    </row>
    <row r="2950" spans="1:5" x14ac:dyDescent="0.2">
      <c r="A2950" s="28">
        <v>9</v>
      </c>
      <c r="B2950" s="362" t="s">
        <v>853</v>
      </c>
      <c r="C2950" s="452">
        <v>42750</v>
      </c>
      <c r="D2950" s="1"/>
      <c r="E2950" s="217"/>
    </row>
    <row r="2951" spans="1:5" x14ac:dyDescent="0.2">
      <c r="A2951" s="28">
        <v>9</v>
      </c>
      <c r="B2951" s="362" t="s">
        <v>854</v>
      </c>
      <c r="C2951" s="452">
        <v>10700</v>
      </c>
      <c r="D2951" s="1"/>
      <c r="E2951" s="217"/>
    </row>
    <row r="2952" spans="1:5" x14ac:dyDescent="0.2">
      <c r="A2952" s="28">
        <v>9</v>
      </c>
      <c r="B2952" s="362" t="s">
        <v>855</v>
      </c>
      <c r="C2952" s="452">
        <v>4200</v>
      </c>
      <c r="D2952" s="1"/>
      <c r="E2952" s="217"/>
    </row>
    <row r="2953" spans="1:5" x14ac:dyDescent="0.2">
      <c r="A2953" s="28">
        <v>9</v>
      </c>
      <c r="B2953" s="362" t="s">
        <v>856</v>
      </c>
      <c r="C2953" s="452">
        <v>16650</v>
      </c>
      <c r="D2953" s="1"/>
      <c r="E2953" s="217"/>
    </row>
    <row r="2954" spans="1:5" x14ac:dyDescent="0.2">
      <c r="A2954" s="28">
        <v>9</v>
      </c>
      <c r="B2954" s="362" t="s">
        <v>783</v>
      </c>
      <c r="C2954" s="452">
        <v>23470</v>
      </c>
      <c r="D2954" s="1"/>
      <c r="E2954" s="217"/>
    </row>
    <row r="2955" spans="1:5" x14ac:dyDescent="0.2">
      <c r="A2955" s="28">
        <v>9</v>
      </c>
      <c r="B2955" s="362" t="s">
        <v>857</v>
      </c>
      <c r="C2955" s="452">
        <v>5940</v>
      </c>
      <c r="D2955" s="1"/>
      <c r="E2955" s="217"/>
    </row>
    <row r="2956" spans="1:5" x14ac:dyDescent="0.2">
      <c r="A2956" s="28">
        <v>9</v>
      </c>
      <c r="B2956" s="19" t="s">
        <v>858</v>
      </c>
      <c r="C2956" s="452">
        <v>20040</v>
      </c>
      <c r="D2956" s="1"/>
      <c r="E2956" s="217"/>
    </row>
    <row r="2957" spans="1:5" x14ac:dyDescent="0.2">
      <c r="A2957" s="28">
        <v>9</v>
      </c>
      <c r="B2957" s="362" t="s">
        <v>821</v>
      </c>
      <c r="C2957" s="452">
        <v>135060</v>
      </c>
      <c r="D2957" s="1"/>
      <c r="E2957" s="217"/>
    </row>
    <row r="2958" spans="1:5" x14ac:dyDescent="0.2">
      <c r="A2958" s="28">
        <v>9</v>
      </c>
      <c r="B2958" s="362" t="s">
        <v>859</v>
      </c>
      <c r="C2958" s="452">
        <v>515488</v>
      </c>
      <c r="D2958" s="1"/>
      <c r="E2958" s="217"/>
    </row>
    <row r="2959" spans="1:5" x14ac:dyDescent="0.2">
      <c r="A2959" s="28">
        <v>9</v>
      </c>
      <c r="B2959" s="19" t="s">
        <v>780</v>
      </c>
      <c r="C2959" s="452">
        <v>26720</v>
      </c>
      <c r="D2959" s="1"/>
      <c r="E2959" s="217"/>
    </row>
    <row r="2960" spans="1:5" x14ac:dyDescent="0.2">
      <c r="A2960" s="28">
        <v>9</v>
      </c>
      <c r="B2960" s="362" t="s">
        <v>860</v>
      </c>
      <c r="C2960" s="452">
        <v>12790</v>
      </c>
      <c r="D2960" s="1"/>
      <c r="E2960" s="217"/>
    </row>
    <row r="2961" spans="1:5" x14ac:dyDescent="0.2">
      <c r="A2961" s="28">
        <v>9</v>
      </c>
      <c r="B2961" s="19" t="s">
        <v>780</v>
      </c>
      <c r="C2961" s="452">
        <v>8880</v>
      </c>
      <c r="D2961" s="1"/>
      <c r="E2961" s="217"/>
    </row>
    <row r="2962" spans="1:5" x14ac:dyDescent="0.2">
      <c r="A2962" s="28">
        <v>9</v>
      </c>
      <c r="B2962" s="19" t="s">
        <v>861</v>
      </c>
      <c r="C2962" s="452">
        <v>16640</v>
      </c>
      <c r="D2962" s="1"/>
      <c r="E2962" s="217"/>
    </row>
    <row r="2963" spans="1:5" x14ac:dyDescent="0.2">
      <c r="A2963" s="28">
        <v>9</v>
      </c>
      <c r="B2963" s="19" t="s">
        <v>862</v>
      </c>
      <c r="C2963" s="452">
        <v>56490</v>
      </c>
      <c r="D2963" s="1"/>
      <c r="E2963" s="217"/>
    </row>
    <row r="2964" spans="1:5" x14ac:dyDescent="0.2">
      <c r="A2964" s="28">
        <v>9</v>
      </c>
      <c r="B2964" s="19" t="s">
        <v>863</v>
      </c>
      <c r="C2964" s="452">
        <v>585060</v>
      </c>
      <c r="D2964" s="1"/>
      <c r="E2964" s="217"/>
    </row>
    <row r="2965" spans="1:5" x14ac:dyDescent="0.2">
      <c r="A2965" s="28">
        <v>9</v>
      </c>
      <c r="B2965" s="19" t="s">
        <v>789</v>
      </c>
      <c r="C2965" s="452">
        <v>433144</v>
      </c>
      <c r="D2965" s="1"/>
      <c r="E2965" s="217"/>
    </row>
    <row r="2966" spans="1:5" x14ac:dyDescent="0.2">
      <c r="A2966" s="28">
        <v>9</v>
      </c>
      <c r="B2966" s="19" t="s">
        <v>864</v>
      </c>
      <c r="C2966" s="452">
        <v>223360</v>
      </c>
      <c r="D2966" s="1"/>
      <c r="E2966" s="217"/>
    </row>
    <row r="2967" spans="1:5" x14ac:dyDescent="0.2">
      <c r="A2967" s="28">
        <v>9</v>
      </c>
      <c r="B2967" s="19" t="s">
        <v>865</v>
      </c>
      <c r="C2967" s="452">
        <v>365440</v>
      </c>
      <c r="D2967" s="1"/>
      <c r="E2967" s="217"/>
    </row>
    <row r="2968" spans="1:5" x14ac:dyDescent="0.2">
      <c r="A2968" s="28">
        <v>9</v>
      </c>
      <c r="B2968" s="19" t="s">
        <v>834</v>
      </c>
      <c r="C2968" s="452">
        <v>77490</v>
      </c>
      <c r="D2968" s="1"/>
      <c r="E2968" s="217"/>
    </row>
    <row r="2969" spans="1:5" x14ac:dyDescent="0.2">
      <c r="A2969" s="28">
        <v>9</v>
      </c>
      <c r="B2969" s="19" t="s">
        <v>841</v>
      </c>
      <c r="C2969" s="452">
        <v>2700</v>
      </c>
      <c r="D2969" s="1"/>
      <c r="E2969" s="217"/>
    </row>
    <row r="2970" spans="1:5" x14ac:dyDescent="0.2">
      <c r="A2970" s="28">
        <v>9</v>
      </c>
      <c r="B2970" s="19" t="s">
        <v>835</v>
      </c>
      <c r="C2970" s="452">
        <v>148340</v>
      </c>
      <c r="D2970" s="1"/>
      <c r="E2970" s="217"/>
    </row>
    <row r="2971" spans="1:5" ht="13.5" thickBot="1" x14ac:dyDescent="0.25">
      <c r="A2971" s="28">
        <v>9</v>
      </c>
      <c r="B2971" s="188" t="s">
        <v>866</v>
      </c>
      <c r="C2971" s="454">
        <v>33660</v>
      </c>
      <c r="D2971" s="1"/>
      <c r="E2971" s="218"/>
    </row>
    <row r="2972" spans="1:5" ht="13.5" thickTop="1" x14ac:dyDescent="0.2">
      <c r="B2972" s="1"/>
      <c r="C2972" s="214"/>
      <c r="D2972" s="1"/>
      <c r="E2972" s="470"/>
    </row>
    <row r="2973" spans="1:5" x14ac:dyDescent="0.2">
      <c r="B2973" s="1"/>
      <c r="C2973" s="214"/>
      <c r="D2973" s="1"/>
      <c r="E2973" s="470"/>
    </row>
    <row r="2974" spans="1:5" ht="13.5" thickBot="1" x14ac:dyDescent="0.25">
      <c r="A2974" s="82"/>
      <c r="B2974" s="1"/>
      <c r="C2974" s="56"/>
      <c r="D2974" s="57"/>
      <c r="E2974" s="495" t="s">
        <v>34</v>
      </c>
    </row>
    <row r="2975" spans="1:5" ht="14.25" thickTop="1" thickBot="1" x14ac:dyDescent="0.25">
      <c r="B2975" s="59" t="s">
        <v>36</v>
      </c>
      <c r="C2975" s="179" t="s">
        <v>37</v>
      </c>
      <c r="D2975" s="139"/>
      <c r="E2975" s="233" t="s">
        <v>214</v>
      </c>
    </row>
    <row r="2976" spans="1:5" ht="13.5" thickTop="1" x14ac:dyDescent="0.2">
      <c r="A2976" s="28">
        <v>9</v>
      </c>
      <c r="B2976" s="19" t="s">
        <v>844</v>
      </c>
      <c r="C2976" s="452">
        <v>29388</v>
      </c>
      <c r="D2976" s="1"/>
      <c r="E2976" s="217"/>
    </row>
    <row r="2977" spans="1:5" x14ac:dyDescent="0.2">
      <c r="A2977" s="28">
        <v>9</v>
      </c>
      <c r="B2977" s="19" t="s">
        <v>867</v>
      </c>
      <c r="C2977" s="452">
        <v>33010</v>
      </c>
      <c r="D2977" s="1"/>
      <c r="E2977" s="217"/>
    </row>
    <row r="2978" spans="1:5" x14ac:dyDescent="0.2">
      <c r="A2978" s="28">
        <v>9</v>
      </c>
      <c r="B2978" s="19" t="s">
        <v>868</v>
      </c>
      <c r="C2978" s="452">
        <v>12000</v>
      </c>
      <c r="D2978" s="1"/>
      <c r="E2978" s="217"/>
    </row>
    <row r="2979" spans="1:5" x14ac:dyDescent="0.2">
      <c r="A2979" s="28">
        <v>9</v>
      </c>
      <c r="B2979" s="362" t="s">
        <v>839</v>
      </c>
      <c r="C2979" s="452">
        <v>68040</v>
      </c>
      <c r="D2979" s="1"/>
      <c r="E2979" s="217"/>
    </row>
    <row r="2980" spans="1:5" x14ac:dyDescent="0.2">
      <c r="A2980" s="28">
        <v>9</v>
      </c>
      <c r="B2980" s="19" t="s">
        <v>839</v>
      </c>
      <c r="C2980" s="452">
        <v>7200</v>
      </c>
      <c r="D2980" s="1"/>
      <c r="E2980" s="217"/>
    </row>
    <row r="2981" spans="1:5" x14ac:dyDescent="0.2">
      <c r="A2981" s="28">
        <v>9</v>
      </c>
      <c r="B2981" s="19" t="s">
        <v>841</v>
      </c>
      <c r="C2981" s="452">
        <v>17070</v>
      </c>
      <c r="D2981" s="1"/>
      <c r="E2981" s="217"/>
    </row>
    <row r="2982" spans="1:5" x14ac:dyDescent="0.2">
      <c r="A2982" s="28">
        <v>9</v>
      </c>
      <c r="B2982" s="19" t="s">
        <v>839</v>
      </c>
      <c r="C2982" s="452">
        <v>3750</v>
      </c>
      <c r="D2982" s="1"/>
      <c r="E2982" s="217"/>
    </row>
    <row r="2983" spans="1:5" x14ac:dyDescent="0.2">
      <c r="A2983" s="28">
        <v>9</v>
      </c>
      <c r="B2983" s="19" t="s">
        <v>869</v>
      </c>
      <c r="C2983" s="452">
        <v>29200</v>
      </c>
      <c r="D2983" s="1"/>
      <c r="E2983" s="217"/>
    </row>
    <row r="2984" spans="1:5" x14ac:dyDescent="0.2">
      <c r="A2984" s="28">
        <v>9</v>
      </c>
      <c r="B2984" s="19" t="s">
        <v>870</v>
      </c>
      <c r="C2984" s="452">
        <v>49560</v>
      </c>
      <c r="D2984" s="1"/>
      <c r="E2984" s="217"/>
    </row>
    <row r="2985" spans="1:5" x14ac:dyDescent="0.2">
      <c r="A2985" s="28">
        <v>9</v>
      </c>
      <c r="B2985" s="19" t="s">
        <v>863</v>
      </c>
      <c r="C2985" s="452">
        <v>493180</v>
      </c>
      <c r="D2985" s="1"/>
      <c r="E2985" s="217"/>
    </row>
    <row r="2986" spans="1:5" x14ac:dyDescent="0.2">
      <c r="A2986" s="28">
        <v>9</v>
      </c>
      <c r="B2986" s="19" t="s">
        <v>780</v>
      </c>
      <c r="C2986" s="452">
        <v>79550</v>
      </c>
      <c r="D2986" s="1"/>
      <c r="E2986" s="217"/>
    </row>
    <row r="2987" spans="1:5" x14ac:dyDescent="0.2">
      <c r="A2987" s="28">
        <v>9</v>
      </c>
      <c r="B2987" s="19" t="s">
        <v>781</v>
      </c>
      <c r="C2987" s="452">
        <v>210450</v>
      </c>
      <c r="D2987" s="1"/>
      <c r="E2987" s="217"/>
    </row>
    <row r="2988" spans="1:5" x14ac:dyDescent="0.2">
      <c r="A2988" s="28">
        <v>9</v>
      </c>
      <c r="B2988" s="362" t="s">
        <v>871</v>
      </c>
      <c r="C2988" s="452">
        <v>1500</v>
      </c>
      <c r="D2988" s="1"/>
      <c r="E2988" s="217"/>
    </row>
    <row r="2989" spans="1:5" x14ac:dyDescent="0.2">
      <c r="A2989" s="28">
        <v>9</v>
      </c>
      <c r="B2989" s="19" t="s">
        <v>835</v>
      </c>
      <c r="C2989" s="452">
        <v>21060</v>
      </c>
      <c r="D2989" s="1"/>
      <c r="E2989" s="217"/>
    </row>
    <row r="2990" spans="1:5" x14ac:dyDescent="0.2">
      <c r="A2990" s="28">
        <v>9</v>
      </c>
      <c r="B2990" s="19" t="s">
        <v>869</v>
      </c>
      <c r="C2990" s="452">
        <v>18680</v>
      </c>
      <c r="D2990" s="1"/>
      <c r="E2990" s="217"/>
    </row>
    <row r="2991" spans="1:5" x14ac:dyDescent="0.2">
      <c r="A2991" s="28">
        <v>9</v>
      </c>
      <c r="B2991" s="362" t="s">
        <v>839</v>
      </c>
      <c r="C2991" s="452">
        <v>9152</v>
      </c>
      <c r="D2991" s="1"/>
      <c r="E2991" s="217"/>
    </row>
    <row r="2992" spans="1:5" x14ac:dyDescent="0.2">
      <c r="A2992" s="28">
        <v>9</v>
      </c>
      <c r="B2992" s="19" t="s">
        <v>872</v>
      </c>
      <c r="C2992" s="452">
        <v>8440</v>
      </c>
      <c r="D2992" s="1"/>
      <c r="E2992" s="217"/>
    </row>
    <row r="2993" spans="1:9" x14ac:dyDescent="0.2">
      <c r="A2993" s="28">
        <v>9</v>
      </c>
      <c r="B2993" s="362" t="s">
        <v>873</v>
      </c>
      <c r="C2993" s="452">
        <v>30600</v>
      </c>
      <c r="D2993" s="1"/>
      <c r="E2993" s="217"/>
    </row>
    <row r="2994" spans="1:9" x14ac:dyDescent="0.2">
      <c r="A2994" s="28">
        <v>9</v>
      </c>
      <c r="B2994" s="19" t="s">
        <v>38</v>
      </c>
      <c r="C2994" s="452">
        <v>91960</v>
      </c>
      <c r="D2994" s="1"/>
      <c r="E2994" s="217"/>
    </row>
    <row r="2995" spans="1:9" x14ac:dyDescent="0.2">
      <c r="A2995" s="28">
        <v>9</v>
      </c>
      <c r="B2995" s="19" t="s">
        <v>839</v>
      </c>
      <c r="C2995" s="452">
        <v>9320</v>
      </c>
      <c r="D2995" s="1"/>
      <c r="E2995" s="217"/>
    </row>
    <row r="2996" spans="1:9" s="1" customFormat="1" x14ac:dyDescent="0.2">
      <c r="A2996" s="53"/>
      <c r="B2996" s="19" t="s">
        <v>869</v>
      </c>
      <c r="C2996" s="452">
        <v>24000</v>
      </c>
      <c r="E2996" s="217"/>
      <c r="G2996" s="30"/>
      <c r="H2996" s="138"/>
      <c r="I2996" s="7"/>
    </row>
    <row r="2997" spans="1:9" s="1" customFormat="1" x14ac:dyDescent="0.2">
      <c r="A2997" s="53"/>
      <c r="B2997" s="362" t="s">
        <v>874</v>
      </c>
      <c r="C2997" s="452">
        <v>1620</v>
      </c>
      <c r="D2997" s="57"/>
      <c r="E2997" s="227"/>
      <c r="G2997" s="30"/>
      <c r="H2997" s="138"/>
      <c r="I2997" s="7"/>
    </row>
    <row r="2998" spans="1:9" s="1" customFormat="1" x14ac:dyDescent="0.2">
      <c r="A2998" s="53"/>
      <c r="B2998" s="362" t="s">
        <v>875</v>
      </c>
      <c r="C2998" s="452">
        <v>19800</v>
      </c>
      <c r="D2998" s="139"/>
      <c r="E2998" s="232"/>
      <c r="G2998" s="30"/>
      <c r="H2998" s="138"/>
      <c r="I2998" s="7"/>
    </row>
    <row r="2999" spans="1:9" x14ac:dyDescent="0.2">
      <c r="A2999" s="28">
        <v>9</v>
      </c>
      <c r="B2999" s="362" t="s">
        <v>838</v>
      </c>
      <c r="C2999" s="452">
        <v>23272</v>
      </c>
      <c r="D2999" s="1"/>
      <c r="E2999" s="217"/>
    </row>
    <row r="3000" spans="1:9" x14ac:dyDescent="0.2">
      <c r="A3000" s="28">
        <v>9</v>
      </c>
      <c r="B3000" s="19" t="s">
        <v>823</v>
      </c>
      <c r="C3000" s="452">
        <v>2740</v>
      </c>
      <c r="D3000" s="1"/>
      <c r="E3000" s="217"/>
    </row>
    <row r="3001" spans="1:9" x14ac:dyDescent="0.2">
      <c r="A3001" s="28">
        <v>9</v>
      </c>
      <c r="B3001" s="19" t="s">
        <v>834</v>
      </c>
      <c r="C3001" s="452">
        <v>6500</v>
      </c>
      <c r="D3001" s="1"/>
      <c r="E3001" s="217"/>
    </row>
    <row r="3002" spans="1:9" x14ac:dyDescent="0.2">
      <c r="A3002" s="28">
        <v>9</v>
      </c>
      <c r="B3002" s="362" t="s">
        <v>876</v>
      </c>
      <c r="C3002" s="452">
        <v>15400</v>
      </c>
      <c r="D3002" s="1"/>
      <c r="E3002" s="217"/>
    </row>
    <row r="3003" spans="1:9" x14ac:dyDescent="0.2">
      <c r="A3003" s="28">
        <v>9</v>
      </c>
      <c r="B3003" s="19" t="s">
        <v>869</v>
      </c>
      <c r="C3003" s="452">
        <v>14550</v>
      </c>
      <c r="D3003" s="1"/>
      <c r="E3003" s="217"/>
    </row>
    <row r="3004" spans="1:9" x14ac:dyDescent="0.2">
      <c r="B3004" s="362" t="s">
        <v>871</v>
      </c>
      <c r="C3004" s="452">
        <v>9104</v>
      </c>
      <c r="D3004" s="1"/>
      <c r="E3004" s="217"/>
    </row>
    <row r="3005" spans="1:9" x14ac:dyDescent="0.2">
      <c r="B3005" s="19" t="s">
        <v>844</v>
      </c>
      <c r="C3005" s="452">
        <v>6672</v>
      </c>
      <c r="D3005" s="1"/>
      <c r="E3005" s="217"/>
    </row>
    <row r="3006" spans="1:9" x14ac:dyDescent="0.2">
      <c r="B3006" s="19" t="s">
        <v>844</v>
      </c>
      <c r="C3006" s="452">
        <v>16936</v>
      </c>
      <c r="D3006" s="1"/>
      <c r="E3006" s="217"/>
    </row>
    <row r="3007" spans="1:9" x14ac:dyDescent="0.2">
      <c r="B3007" s="19" t="s">
        <v>781</v>
      </c>
      <c r="C3007" s="452">
        <v>35400</v>
      </c>
      <c r="D3007" s="1"/>
      <c r="E3007" s="217"/>
    </row>
    <row r="3008" spans="1:9" x14ac:dyDescent="0.2">
      <c r="B3008" s="19" t="s">
        <v>784</v>
      </c>
      <c r="C3008" s="452">
        <v>72760</v>
      </c>
      <c r="D3008" s="1"/>
      <c r="E3008" s="217"/>
    </row>
    <row r="3009" spans="1:8" x14ac:dyDescent="0.2">
      <c r="B3009" s="19" t="s">
        <v>877</v>
      </c>
      <c r="C3009" s="452">
        <v>209228</v>
      </c>
      <c r="D3009" s="1"/>
      <c r="E3009" s="217"/>
    </row>
    <row r="3010" spans="1:8" x14ac:dyDescent="0.2">
      <c r="B3010" s="19" t="s">
        <v>877</v>
      </c>
      <c r="C3010" s="452">
        <v>641318</v>
      </c>
      <c r="D3010" s="1"/>
      <c r="E3010" s="217"/>
    </row>
    <row r="3011" spans="1:8" x14ac:dyDescent="0.2">
      <c r="B3011" s="19" t="s">
        <v>877</v>
      </c>
      <c r="C3011" s="452">
        <v>547620</v>
      </c>
      <c r="D3011" s="1"/>
      <c r="E3011" s="217"/>
    </row>
    <row r="3012" spans="1:8" ht="13.5" thickBot="1" x14ac:dyDescent="0.25">
      <c r="B3012" s="457" t="s">
        <v>878</v>
      </c>
      <c r="C3012" s="454">
        <v>3520</v>
      </c>
      <c r="D3012" s="1"/>
      <c r="E3012" s="218"/>
      <c r="F3012" s="83" t="s">
        <v>740</v>
      </c>
      <c r="H3012" s="138">
        <v>10000000</v>
      </c>
    </row>
    <row r="3013" spans="1:8" ht="27" customHeight="1" thickTop="1" thickBot="1" x14ac:dyDescent="0.25">
      <c r="B3013" s="118" t="s">
        <v>39</v>
      </c>
      <c r="C3013" s="124">
        <f>SUM(C2863:C2896,C2900:C2971,C2976:C3012)</f>
        <v>10000000</v>
      </c>
      <c r="E3013" s="222">
        <f>SUM(E2863:E3012)</f>
        <v>0</v>
      </c>
      <c r="G3013" s="120"/>
    </row>
    <row r="3014" spans="1:8" ht="13.5" thickTop="1" x14ac:dyDescent="0.2">
      <c r="A3014" s="53"/>
      <c r="B3014" s="83"/>
      <c r="C3014" s="125"/>
      <c r="D3014" s="1"/>
      <c r="E3014" s="470"/>
    </row>
    <row r="3015" spans="1:8" x14ac:dyDescent="0.2">
      <c r="A3015" s="53"/>
      <c r="B3015" s="83"/>
      <c r="C3015" s="125"/>
      <c r="D3015" s="1"/>
      <c r="E3015" s="470"/>
    </row>
    <row r="3016" spans="1:8" x14ac:dyDescent="0.2">
      <c r="A3016" s="53"/>
      <c r="B3016" s="83"/>
      <c r="C3016" s="125"/>
      <c r="D3016" s="1"/>
      <c r="E3016" s="470"/>
    </row>
    <row r="3017" spans="1:8" ht="18" customHeight="1" x14ac:dyDescent="0.2">
      <c r="A3017" s="53"/>
      <c r="B3017" s="541" t="s">
        <v>2496</v>
      </c>
      <c r="C3017" s="542"/>
      <c r="D3017" s="542"/>
      <c r="E3017" s="542"/>
    </row>
    <row r="3018" spans="1:8" ht="7.5" customHeight="1" x14ac:dyDescent="0.2">
      <c r="A3018" s="53"/>
      <c r="B3018" s="542"/>
      <c r="C3018" s="542"/>
      <c r="D3018" s="542"/>
      <c r="E3018" s="542"/>
    </row>
    <row r="3019" spans="1:8" ht="13.5" thickBot="1" x14ac:dyDescent="0.25">
      <c r="A3019" s="53"/>
      <c r="B3019" s="1"/>
      <c r="C3019" s="56"/>
      <c r="D3019" s="57"/>
      <c r="E3019" s="495" t="s">
        <v>34</v>
      </c>
    </row>
    <row r="3020" spans="1:8" ht="14.25" thickTop="1" thickBot="1" x14ac:dyDescent="0.25">
      <c r="B3020" s="59" t="s">
        <v>36</v>
      </c>
      <c r="C3020" s="179" t="s">
        <v>37</v>
      </c>
      <c r="D3020" s="9"/>
      <c r="E3020" s="226" t="s">
        <v>214</v>
      </c>
    </row>
    <row r="3021" spans="1:8" ht="13.5" thickTop="1" x14ac:dyDescent="0.2">
      <c r="A3021" s="28">
        <v>99</v>
      </c>
      <c r="B3021" s="455" t="s">
        <v>879</v>
      </c>
      <c r="C3021" s="158">
        <v>3600000</v>
      </c>
      <c r="E3021" s="220"/>
    </row>
    <row r="3022" spans="1:8" x14ac:dyDescent="0.2">
      <c r="A3022" s="28">
        <v>99</v>
      </c>
      <c r="B3022" s="19" t="s">
        <v>737</v>
      </c>
      <c r="C3022" s="158">
        <v>5000000</v>
      </c>
      <c r="E3022" s="216"/>
    </row>
    <row r="3023" spans="1:8" x14ac:dyDescent="0.2">
      <c r="A3023" s="28">
        <v>99</v>
      </c>
      <c r="B3023" s="19" t="s">
        <v>880</v>
      </c>
      <c r="C3023" s="158">
        <v>2000000</v>
      </c>
      <c r="E3023" s="216"/>
    </row>
    <row r="3024" spans="1:8" x14ac:dyDescent="0.2">
      <c r="B3024" s="19" t="s">
        <v>881</v>
      </c>
      <c r="C3024" s="158">
        <v>4000000</v>
      </c>
      <c r="E3024" s="216"/>
    </row>
    <row r="3025" spans="1:8" x14ac:dyDescent="0.2">
      <c r="B3025" s="19" t="s">
        <v>882</v>
      </c>
      <c r="C3025" s="158">
        <v>50000</v>
      </c>
      <c r="E3025" s="216"/>
    </row>
    <row r="3026" spans="1:8" x14ac:dyDescent="0.2">
      <c r="B3026" s="19" t="s">
        <v>883</v>
      </c>
      <c r="C3026" s="158">
        <v>900000</v>
      </c>
      <c r="E3026" s="216"/>
    </row>
    <row r="3027" spans="1:8" x14ac:dyDescent="0.2">
      <c r="B3027" s="19" t="s">
        <v>884</v>
      </c>
      <c r="C3027" s="158">
        <v>2000000</v>
      </c>
      <c r="E3027" s="216"/>
    </row>
    <row r="3028" spans="1:8" x14ac:dyDescent="0.2">
      <c r="B3028" s="19" t="s">
        <v>885</v>
      </c>
      <c r="C3028" s="158">
        <v>1000000</v>
      </c>
      <c r="E3028" s="216"/>
    </row>
    <row r="3029" spans="1:8" x14ac:dyDescent="0.2">
      <c r="B3029" s="362" t="s">
        <v>886</v>
      </c>
      <c r="C3029" s="158">
        <v>3500000</v>
      </c>
      <c r="E3029" s="217"/>
    </row>
    <row r="3030" spans="1:8" x14ac:dyDescent="0.2">
      <c r="B3030" s="148" t="s">
        <v>887</v>
      </c>
      <c r="C3030" s="158">
        <v>1000000</v>
      </c>
      <c r="E3030" s="496"/>
    </row>
    <row r="3031" spans="1:8" x14ac:dyDescent="0.2">
      <c r="B3031" s="148" t="s">
        <v>888</v>
      </c>
      <c r="C3031" s="158">
        <v>3000000</v>
      </c>
      <c r="E3031" s="216"/>
      <c r="G3031" s="6"/>
    </row>
    <row r="3032" spans="1:8" ht="13.5" thickBot="1" x14ac:dyDescent="0.25">
      <c r="B3032" s="155" t="s">
        <v>889</v>
      </c>
      <c r="C3032" s="158">
        <v>2600000</v>
      </c>
      <c r="E3032" s="216"/>
      <c r="F3032" s="83" t="s">
        <v>890</v>
      </c>
      <c r="G3032" s="134"/>
      <c r="H3032" s="138">
        <v>28650000</v>
      </c>
    </row>
    <row r="3033" spans="1:8" ht="23.25" customHeight="1" thickTop="1" thickBot="1" x14ac:dyDescent="0.25">
      <c r="B3033" s="119" t="s">
        <v>39</v>
      </c>
      <c r="C3033" s="126">
        <f>SUM(C3021:C3032)</f>
        <v>28650000</v>
      </c>
      <c r="E3033" s="222">
        <f>SUM(E3021:E3032)</f>
        <v>0</v>
      </c>
      <c r="G3033" s="71"/>
    </row>
    <row r="3034" spans="1:8" ht="13.5" thickTop="1" x14ac:dyDescent="0.2">
      <c r="A3034" s="53"/>
      <c r="B3034" s="1"/>
      <c r="C3034" s="7"/>
      <c r="D3034" s="1"/>
      <c r="E3034" s="470"/>
    </row>
    <row r="3035" spans="1:8" x14ac:dyDescent="0.2">
      <c r="A3035" s="53"/>
      <c r="B3035" s="1"/>
      <c r="C3035" s="7"/>
      <c r="D3035" s="1"/>
      <c r="E3035" s="470"/>
    </row>
    <row r="3036" spans="1:8" x14ac:dyDescent="0.2">
      <c r="A3036" s="53"/>
      <c r="B3036" s="1"/>
      <c r="C3036" s="7"/>
      <c r="D3036" s="1"/>
      <c r="E3036" s="470"/>
    </row>
    <row r="3037" spans="1:8" x14ac:dyDescent="0.2">
      <c r="A3037" s="53"/>
      <c r="B3037" s="1"/>
      <c r="C3037" s="7"/>
      <c r="D3037" s="1"/>
      <c r="E3037" s="470"/>
    </row>
    <row r="3038" spans="1:8" x14ac:dyDescent="0.2">
      <c r="A3038" s="53"/>
      <c r="B3038" s="1"/>
      <c r="C3038" s="7"/>
      <c r="D3038" s="1"/>
      <c r="E3038" s="470"/>
    </row>
    <row r="3039" spans="1:8" x14ac:dyDescent="0.2">
      <c r="A3039" s="53"/>
      <c r="B3039" s="1"/>
      <c r="C3039" s="7"/>
      <c r="D3039" s="1"/>
      <c r="E3039" s="470"/>
    </row>
    <row r="3040" spans="1:8" x14ac:dyDescent="0.2">
      <c r="A3040" s="53"/>
      <c r="B3040" s="1"/>
      <c r="C3040" s="7"/>
      <c r="D3040" s="1"/>
      <c r="E3040" s="470"/>
    </row>
    <row r="3041" spans="1:5" x14ac:dyDescent="0.2">
      <c r="A3041" s="53"/>
      <c r="B3041" s="1"/>
      <c r="C3041" s="7"/>
      <c r="D3041" s="1"/>
      <c r="E3041" s="470"/>
    </row>
    <row r="3042" spans="1:5" x14ac:dyDescent="0.2">
      <c r="A3042" s="53"/>
      <c r="B3042" s="1"/>
      <c r="C3042" s="7"/>
      <c r="D3042" s="1"/>
      <c r="E3042" s="470"/>
    </row>
    <row r="3043" spans="1:5" x14ac:dyDescent="0.2">
      <c r="A3043" s="53"/>
      <c r="B3043" s="1"/>
      <c r="C3043" s="7"/>
      <c r="D3043" s="1"/>
      <c r="E3043" s="470"/>
    </row>
    <row r="3044" spans="1:5" ht="15.75" x14ac:dyDescent="0.2">
      <c r="A3044" s="53"/>
      <c r="B3044" s="21" t="s">
        <v>2497</v>
      </c>
      <c r="C3044" s="7"/>
      <c r="D3044" s="1"/>
      <c r="E3044" s="470"/>
    </row>
    <row r="3045" spans="1:5" ht="13.5" thickBot="1" x14ac:dyDescent="0.25">
      <c r="A3045" s="53"/>
      <c r="B3045" s="1"/>
      <c r="C3045" s="56"/>
      <c r="D3045" s="57"/>
      <c r="E3045" s="495" t="s">
        <v>34</v>
      </c>
    </row>
    <row r="3046" spans="1:5" ht="14.25" thickTop="1" thickBot="1" x14ac:dyDescent="0.25">
      <c r="B3046" s="59" t="s">
        <v>36</v>
      </c>
      <c r="C3046" s="60" t="s">
        <v>37</v>
      </c>
      <c r="D3046" s="9"/>
      <c r="E3046" s="223" t="s">
        <v>214</v>
      </c>
    </row>
    <row r="3047" spans="1:5" ht="13.5" thickTop="1" x14ac:dyDescent="0.2">
      <c r="A3047" s="28">
        <v>9</v>
      </c>
      <c r="B3047" s="282" t="s">
        <v>891</v>
      </c>
      <c r="C3047" s="277">
        <v>300000</v>
      </c>
      <c r="E3047" s="509"/>
    </row>
    <row r="3048" spans="1:5" x14ac:dyDescent="0.2">
      <c r="A3048" s="28">
        <v>9</v>
      </c>
      <c r="B3048" s="283" t="s">
        <v>828</v>
      </c>
      <c r="C3048" s="278">
        <v>249000</v>
      </c>
      <c r="E3048" s="217"/>
    </row>
    <row r="3049" spans="1:5" x14ac:dyDescent="0.2">
      <c r="B3049" s="283" t="s">
        <v>892</v>
      </c>
      <c r="C3049" s="278">
        <v>200000</v>
      </c>
      <c r="E3049" s="217"/>
    </row>
    <row r="3050" spans="1:5" x14ac:dyDescent="0.2">
      <c r="B3050" s="284" t="s">
        <v>893</v>
      </c>
      <c r="C3050" s="278">
        <v>755000</v>
      </c>
      <c r="E3050" s="217"/>
    </row>
    <row r="3051" spans="1:5" x14ac:dyDescent="0.2">
      <c r="B3051" s="284" t="s">
        <v>894</v>
      </c>
      <c r="C3051" s="278">
        <v>760000</v>
      </c>
      <c r="E3051" s="217"/>
    </row>
    <row r="3052" spans="1:5" x14ac:dyDescent="0.2">
      <c r="B3052" s="285" t="s">
        <v>880</v>
      </c>
      <c r="C3052" s="279">
        <v>800000</v>
      </c>
      <c r="E3052" s="217"/>
    </row>
    <row r="3053" spans="1:5" x14ac:dyDescent="0.2">
      <c r="B3053" s="283" t="s">
        <v>895</v>
      </c>
      <c r="C3053" s="278">
        <v>1200000</v>
      </c>
      <c r="E3053" s="217"/>
    </row>
    <row r="3054" spans="1:5" x14ac:dyDescent="0.2">
      <c r="B3054" s="284" t="s">
        <v>891</v>
      </c>
      <c r="C3054" s="278">
        <v>700000</v>
      </c>
      <c r="E3054" s="217"/>
    </row>
    <row r="3055" spans="1:5" x14ac:dyDescent="0.2">
      <c r="B3055" s="284" t="s">
        <v>821</v>
      </c>
      <c r="C3055" s="278">
        <v>540000</v>
      </c>
      <c r="E3055" s="217"/>
    </row>
    <row r="3056" spans="1:5" x14ac:dyDescent="0.2">
      <c r="B3056" s="284" t="s">
        <v>896</v>
      </c>
      <c r="C3056" s="278">
        <v>51000</v>
      </c>
      <c r="E3056" s="217"/>
    </row>
    <row r="3057" spans="1:8" ht="13.5" thickBot="1" x14ac:dyDescent="0.25">
      <c r="A3057" s="28">
        <v>9</v>
      </c>
      <c r="B3057" s="286" t="s">
        <v>897</v>
      </c>
      <c r="C3057" s="280">
        <v>500000</v>
      </c>
      <c r="E3057" s="217"/>
      <c r="F3057" s="83" t="s">
        <v>740</v>
      </c>
      <c r="G3057" s="71"/>
      <c r="H3057" s="138">
        <v>6055000</v>
      </c>
    </row>
    <row r="3058" spans="1:8" ht="22.5" customHeight="1" thickTop="1" thickBot="1" x14ac:dyDescent="0.25">
      <c r="B3058" s="194" t="s">
        <v>39</v>
      </c>
      <c r="C3058" s="191">
        <f>SUM(C3047:C3057)</f>
        <v>6055000</v>
      </c>
      <c r="E3058" s="222">
        <f>SUM(E3047:E3057)</f>
        <v>0</v>
      </c>
      <c r="G3058" s="71"/>
    </row>
    <row r="3059" spans="1:8" ht="13.5" thickTop="1" x14ac:dyDescent="0.2">
      <c r="A3059" s="53"/>
      <c r="B3059" s="1"/>
      <c r="C3059" s="7"/>
      <c r="D3059" s="1"/>
      <c r="E3059" s="470"/>
    </row>
    <row r="3060" spans="1:8" x14ac:dyDescent="0.2">
      <c r="A3060" s="53"/>
      <c r="B3060" s="1"/>
      <c r="C3060" s="7"/>
      <c r="D3060" s="1"/>
      <c r="E3060" s="470"/>
    </row>
    <row r="3061" spans="1:8" x14ac:dyDescent="0.2">
      <c r="A3061" s="53"/>
      <c r="B3061" s="1"/>
      <c r="C3061" s="7"/>
      <c r="D3061" s="1"/>
      <c r="E3061" s="470"/>
    </row>
    <row r="3062" spans="1:8" ht="15.75" x14ac:dyDescent="0.2">
      <c r="A3062" s="53"/>
      <c r="B3062" s="21" t="s">
        <v>2498</v>
      </c>
      <c r="C3062" s="7"/>
      <c r="D3062" s="1"/>
      <c r="E3062" s="470"/>
    </row>
    <row r="3063" spans="1:8" ht="13.5" thickBot="1" x14ac:dyDescent="0.25">
      <c r="A3063" s="53"/>
      <c r="B3063" s="1"/>
      <c r="C3063" s="56"/>
      <c r="D3063" s="57"/>
      <c r="E3063" s="495" t="s">
        <v>34</v>
      </c>
    </row>
    <row r="3064" spans="1:8" ht="14.25" thickTop="1" thickBot="1" x14ac:dyDescent="0.25">
      <c r="B3064" s="59" t="s">
        <v>36</v>
      </c>
      <c r="C3064" s="60" t="s">
        <v>37</v>
      </c>
      <c r="D3064" s="9"/>
      <c r="E3064" s="223" t="s">
        <v>214</v>
      </c>
    </row>
    <row r="3065" spans="1:8" ht="13.5" thickTop="1" x14ac:dyDescent="0.2">
      <c r="A3065" s="28">
        <v>9</v>
      </c>
      <c r="B3065" s="187" t="s">
        <v>898</v>
      </c>
      <c r="C3065" s="287">
        <v>10000</v>
      </c>
      <c r="E3065" s="513"/>
      <c r="F3065" s="275"/>
    </row>
    <row r="3066" spans="1:8" x14ac:dyDescent="0.2">
      <c r="B3066" s="148" t="s">
        <v>899</v>
      </c>
      <c r="C3066" s="278">
        <v>10000</v>
      </c>
      <c r="E3066" s="510"/>
      <c r="F3066" s="275"/>
    </row>
    <row r="3067" spans="1:8" x14ac:dyDescent="0.2">
      <c r="B3067" s="148" t="s">
        <v>900</v>
      </c>
      <c r="C3067" s="278">
        <v>9900</v>
      </c>
      <c r="E3067" s="510"/>
      <c r="F3067" s="275"/>
    </row>
    <row r="3068" spans="1:8" x14ac:dyDescent="0.2">
      <c r="B3068" s="148" t="s">
        <v>901</v>
      </c>
      <c r="C3068" s="278">
        <v>8000</v>
      </c>
      <c r="E3068" s="510"/>
      <c r="F3068" s="275"/>
    </row>
    <row r="3069" spans="1:8" x14ac:dyDescent="0.2">
      <c r="B3069" s="148" t="s">
        <v>902</v>
      </c>
      <c r="C3069" s="278">
        <v>10000</v>
      </c>
      <c r="E3069" s="510"/>
      <c r="F3069" s="275"/>
    </row>
    <row r="3070" spans="1:8" x14ac:dyDescent="0.2">
      <c r="B3070" s="148" t="s">
        <v>903</v>
      </c>
      <c r="C3070" s="278">
        <v>5060</v>
      </c>
      <c r="E3070" s="510"/>
      <c r="F3070" s="275"/>
    </row>
    <row r="3071" spans="1:8" x14ac:dyDescent="0.2">
      <c r="B3071" s="148" t="s">
        <v>904</v>
      </c>
      <c r="C3071" s="278">
        <v>4623</v>
      </c>
      <c r="E3071" s="510"/>
      <c r="F3071" s="275"/>
    </row>
    <row r="3072" spans="1:8" x14ac:dyDescent="0.2">
      <c r="B3072" s="148" t="s">
        <v>905</v>
      </c>
      <c r="C3072" s="278">
        <v>7500</v>
      </c>
      <c r="E3072" s="510"/>
      <c r="F3072" s="275"/>
    </row>
    <row r="3073" spans="2:6" x14ac:dyDescent="0.2">
      <c r="B3073" s="148" t="s">
        <v>906</v>
      </c>
      <c r="C3073" s="278">
        <v>5500</v>
      </c>
      <c r="E3073" s="510"/>
      <c r="F3073" s="275"/>
    </row>
    <row r="3074" spans="2:6" x14ac:dyDescent="0.2">
      <c r="B3074" s="148" t="s">
        <v>907</v>
      </c>
      <c r="C3074" s="278">
        <v>7500</v>
      </c>
      <c r="E3074" s="510">
        <v>7500</v>
      </c>
      <c r="F3074" s="275"/>
    </row>
    <row r="3075" spans="2:6" x14ac:dyDescent="0.2">
      <c r="B3075" s="148" t="s">
        <v>908</v>
      </c>
      <c r="C3075" s="278">
        <v>9201.5</v>
      </c>
      <c r="E3075" s="510"/>
      <c r="F3075" s="275"/>
    </row>
    <row r="3076" spans="2:6" x14ac:dyDescent="0.2">
      <c r="B3076" s="148" t="s">
        <v>909</v>
      </c>
      <c r="C3076" s="278">
        <v>10000</v>
      </c>
      <c r="E3076" s="510"/>
      <c r="F3076" s="275"/>
    </row>
    <row r="3077" spans="2:6" x14ac:dyDescent="0.2">
      <c r="B3077" s="148" t="s">
        <v>910</v>
      </c>
      <c r="C3077" s="278">
        <v>3154</v>
      </c>
      <c r="E3077" s="510"/>
      <c r="F3077" s="275"/>
    </row>
    <row r="3078" spans="2:6" x14ac:dyDescent="0.2">
      <c r="B3078" s="148" t="s">
        <v>911</v>
      </c>
      <c r="C3078" s="278">
        <v>3464</v>
      </c>
      <c r="E3078" s="510"/>
      <c r="F3078" s="275"/>
    </row>
    <row r="3079" spans="2:6" x14ac:dyDescent="0.2">
      <c r="B3079" s="148" t="s">
        <v>912</v>
      </c>
      <c r="C3079" s="278">
        <v>6717</v>
      </c>
      <c r="E3079" s="510"/>
      <c r="F3079" s="275"/>
    </row>
    <row r="3080" spans="2:6" x14ac:dyDescent="0.2">
      <c r="B3080" s="148" t="s">
        <v>913</v>
      </c>
      <c r="C3080" s="278">
        <v>5069</v>
      </c>
      <c r="E3080" s="510"/>
      <c r="F3080" s="275"/>
    </row>
    <row r="3081" spans="2:6" x14ac:dyDescent="0.2">
      <c r="B3081" s="148" t="s">
        <v>914</v>
      </c>
      <c r="C3081" s="278">
        <v>10000</v>
      </c>
      <c r="E3081" s="510"/>
      <c r="F3081" s="275"/>
    </row>
    <row r="3082" spans="2:6" x14ac:dyDescent="0.2">
      <c r="B3082" s="148" t="s">
        <v>915</v>
      </c>
      <c r="C3082" s="278">
        <v>3756.5</v>
      </c>
      <c r="E3082" s="510"/>
      <c r="F3082" s="275"/>
    </row>
    <row r="3083" spans="2:6" x14ac:dyDescent="0.2">
      <c r="B3083" s="148" t="s">
        <v>916</v>
      </c>
      <c r="C3083" s="278">
        <v>2640</v>
      </c>
      <c r="E3083" s="510"/>
      <c r="F3083" s="275"/>
    </row>
    <row r="3084" spans="2:6" x14ac:dyDescent="0.2">
      <c r="B3084" s="148" t="s">
        <v>917</v>
      </c>
      <c r="C3084" s="278">
        <v>3874</v>
      </c>
      <c r="E3084" s="510"/>
      <c r="F3084" s="275"/>
    </row>
    <row r="3085" spans="2:6" x14ac:dyDescent="0.2">
      <c r="B3085" s="148" t="s">
        <v>918</v>
      </c>
      <c r="C3085" s="278">
        <v>10000</v>
      </c>
      <c r="E3085" s="510"/>
      <c r="F3085" s="275"/>
    </row>
    <row r="3086" spans="2:6" x14ac:dyDescent="0.2">
      <c r="B3086" s="148" t="s">
        <v>919</v>
      </c>
      <c r="C3086" s="278">
        <v>10000</v>
      </c>
      <c r="E3086" s="510"/>
      <c r="F3086" s="275"/>
    </row>
    <row r="3087" spans="2:6" x14ac:dyDescent="0.2">
      <c r="B3087" s="148" t="s">
        <v>920</v>
      </c>
      <c r="C3087" s="278">
        <v>9730</v>
      </c>
      <c r="E3087" s="510"/>
      <c r="F3087" s="275"/>
    </row>
    <row r="3088" spans="2:6" x14ac:dyDescent="0.2">
      <c r="B3088" s="148" t="s">
        <v>921</v>
      </c>
      <c r="C3088" s="278">
        <v>9326.5</v>
      </c>
      <c r="E3088" s="510"/>
      <c r="F3088" s="275"/>
    </row>
    <row r="3089" spans="2:6" x14ac:dyDescent="0.2">
      <c r="B3089" s="148" t="s">
        <v>922</v>
      </c>
      <c r="C3089" s="278">
        <v>10000</v>
      </c>
      <c r="E3089" s="510"/>
      <c r="F3089" s="275"/>
    </row>
    <row r="3090" spans="2:6" x14ac:dyDescent="0.2">
      <c r="B3090" s="148" t="s">
        <v>923</v>
      </c>
      <c r="C3090" s="278">
        <v>10000</v>
      </c>
      <c r="E3090" s="510"/>
      <c r="F3090" s="275"/>
    </row>
    <row r="3091" spans="2:6" x14ac:dyDescent="0.2">
      <c r="B3091" s="148" t="s">
        <v>924</v>
      </c>
      <c r="C3091" s="278">
        <v>10000</v>
      </c>
      <c r="E3091" s="510"/>
      <c r="F3091" s="275"/>
    </row>
    <row r="3092" spans="2:6" x14ac:dyDescent="0.2">
      <c r="B3092" s="148" t="s">
        <v>925</v>
      </c>
      <c r="C3092" s="278">
        <v>7250</v>
      </c>
      <c r="E3092" s="510"/>
      <c r="F3092" s="275"/>
    </row>
    <row r="3093" spans="2:6" x14ac:dyDescent="0.2">
      <c r="B3093" s="148" t="s">
        <v>926</v>
      </c>
      <c r="C3093" s="278">
        <v>10000</v>
      </c>
      <c r="E3093" s="510"/>
      <c r="F3093" s="275"/>
    </row>
    <row r="3094" spans="2:6" x14ac:dyDescent="0.2">
      <c r="B3094" s="148" t="s">
        <v>927</v>
      </c>
      <c r="C3094" s="278">
        <v>5612</v>
      </c>
      <c r="E3094" s="510"/>
      <c r="F3094" s="275"/>
    </row>
    <row r="3095" spans="2:6" x14ac:dyDescent="0.2">
      <c r="B3095" s="148" t="s">
        <v>928</v>
      </c>
      <c r="C3095" s="278">
        <v>10000</v>
      </c>
      <c r="E3095" s="510"/>
      <c r="F3095" s="275"/>
    </row>
    <row r="3096" spans="2:6" x14ac:dyDescent="0.2">
      <c r="B3096" s="148" t="s">
        <v>929</v>
      </c>
      <c r="C3096" s="278">
        <v>10000</v>
      </c>
      <c r="E3096" s="510"/>
      <c r="F3096" s="275"/>
    </row>
    <row r="3097" spans="2:6" x14ac:dyDescent="0.2">
      <c r="B3097" s="148" t="s">
        <v>930</v>
      </c>
      <c r="C3097" s="278">
        <v>4623</v>
      </c>
      <c r="E3097" s="510"/>
      <c r="F3097" s="275"/>
    </row>
    <row r="3098" spans="2:6" x14ac:dyDescent="0.2">
      <c r="B3098" s="148" t="s">
        <v>931</v>
      </c>
      <c r="C3098" s="278">
        <v>8150</v>
      </c>
      <c r="E3098" s="510"/>
      <c r="F3098" s="275"/>
    </row>
    <row r="3099" spans="2:6" x14ac:dyDescent="0.2">
      <c r="B3099" s="148" t="s">
        <v>932</v>
      </c>
      <c r="C3099" s="278">
        <v>10000</v>
      </c>
      <c r="E3099" s="510"/>
      <c r="F3099" s="275"/>
    </row>
    <row r="3100" spans="2:6" x14ac:dyDescent="0.2">
      <c r="B3100" s="148" t="s">
        <v>933</v>
      </c>
      <c r="C3100" s="278">
        <v>10000</v>
      </c>
      <c r="E3100" s="510"/>
      <c r="F3100" s="275"/>
    </row>
    <row r="3101" spans="2:6" x14ac:dyDescent="0.2">
      <c r="B3101" s="148" t="s">
        <v>934</v>
      </c>
      <c r="C3101" s="278">
        <v>5000</v>
      </c>
      <c r="E3101" s="510"/>
      <c r="F3101" s="275"/>
    </row>
    <row r="3102" spans="2:6" x14ac:dyDescent="0.2">
      <c r="B3102" s="148" t="s">
        <v>935</v>
      </c>
      <c r="C3102" s="278">
        <v>10000</v>
      </c>
      <c r="E3102" s="510"/>
      <c r="F3102" s="275"/>
    </row>
    <row r="3103" spans="2:6" x14ac:dyDescent="0.2">
      <c r="B3103" s="148" t="s">
        <v>936</v>
      </c>
      <c r="C3103" s="278">
        <v>5976.5</v>
      </c>
      <c r="E3103" s="510"/>
      <c r="F3103" s="275"/>
    </row>
    <row r="3104" spans="2:6" x14ac:dyDescent="0.2">
      <c r="B3104" s="148" t="s">
        <v>937</v>
      </c>
      <c r="C3104" s="278">
        <v>10000</v>
      </c>
      <c r="E3104" s="510"/>
      <c r="F3104" s="275"/>
    </row>
    <row r="3105" spans="1:6" x14ac:dyDescent="0.2">
      <c r="B3105" s="148" t="s">
        <v>938</v>
      </c>
      <c r="C3105" s="278">
        <v>4900</v>
      </c>
      <c r="E3105" s="510"/>
      <c r="F3105" s="275"/>
    </row>
    <row r="3106" spans="1:6" x14ac:dyDescent="0.2">
      <c r="B3106" s="148" t="s">
        <v>939</v>
      </c>
      <c r="C3106" s="278">
        <v>10000</v>
      </c>
      <c r="E3106" s="510"/>
      <c r="F3106" s="275"/>
    </row>
    <row r="3107" spans="1:6" x14ac:dyDescent="0.2">
      <c r="B3107" s="148" t="s">
        <v>940</v>
      </c>
      <c r="C3107" s="278">
        <v>9903</v>
      </c>
      <c r="E3107" s="510"/>
      <c r="F3107" s="275"/>
    </row>
    <row r="3108" spans="1:6" x14ac:dyDescent="0.2">
      <c r="B3108" s="148" t="s">
        <v>941</v>
      </c>
      <c r="C3108" s="278">
        <v>6000</v>
      </c>
      <c r="E3108" s="510"/>
      <c r="F3108" s="275"/>
    </row>
    <row r="3109" spans="1:6" x14ac:dyDescent="0.2">
      <c r="B3109" s="148" t="s">
        <v>942</v>
      </c>
      <c r="C3109" s="278">
        <v>10000</v>
      </c>
      <c r="E3109" s="510">
        <v>1646</v>
      </c>
      <c r="F3109" s="275"/>
    </row>
    <row r="3110" spans="1:6" x14ac:dyDescent="0.2">
      <c r="B3110" s="148" t="s">
        <v>943</v>
      </c>
      <c r="C3110" s="278">
        <v>5100</v>
      </c>
      <c r="E3110" s="510"/>
      <c r="F3110" s="275"/>
    </row>
    <row r="3111" spans="1:6" x14ac:dyDescent="0.2">
      <c r="B3111" s="148" t="s">
        <v>944</v>
      </c>
      <c r="C3111" s="278">
        <v>9423.5</v>
      </c>
      <c r="E3111" s="510"/>
      <c r="F3111" s="275"/>
    </row>
    <row r="3112" spans="1:6" x14ac:dyDescent="0.2">
      <c r="B3112" s="148" t="s">
        <v>945</v>
      </c>
      <c r="C3112" s="278">
        <v>6492</v>
      </c>
      <c r="E3112" s="510"/>
      <c r="F3112" s="275"/>
    </row>
    <row r="3113" spans="1:6" x14ac:dyDescent="0.2">
      <c r="B3113" s="148" t="s">
        <v>946</v>
      </c>
      <c r="C3113" s="278">
        <v>10000</v>
      </c>
      <c r="E3113" s="510"/>
      <c r="F3113" s="275"/>
    </row>
    <row r="3114" spans="1:6" x14ac:dyDescent="0.2">
      <c r="B3114" s="148" t="s">
        <v>947</v>
      </c>
      <c r="C3114" s="278">
        <v>10000</v>
      </c>
      <c r="E3114" s="510"/>
      <c r="F3114" s="275"/>
    </row>
    <row r="3115" spans="1:6" x14ac:dyDescent="0.2">
      <c r="B3115" s="148" t="s">
        <v>948</v>
      </c>
      <c r="C3115" s="278">
        <v>4000</v>
      </c>
      <c r="E3115" s="510">
        <v>4000</v>
      </c>
      <c r="F3115" s="275"/>
    </row>
    <row r="3116" spans="1:6" ht="13.5" thickBot="1" x14ac:dyDescent="0.25">
      <c r="B3116" s="155" t="s">
        <v>949</v>
      </c>
      <c r="C3116" s="490">
        <v>9900</v>
      </c>
      <c r="E3116" s="494">
        <v>4942.5</v>
      </c>
      <c r="F3116" s="275"/>
    </row>
    <row r="3117" spans="1:6" ht="14.25" thickTop="1" thickBot="1" x14ac:dyDescent="0.25">
      <c r="A3117" s="53"/>
      <c r="B3117" s="1"/>
      <c r="C3117" s="56"/>
      <c r="D3117" s="57"/>
      <c r="E3117" s="495" t="s">
        <v>34</v>
      </c>
    </row>
    <row r="3118" spans="1:6" ht="14.25" thickTop="1" thickBot="1" x14ac:dyDescent="0.25">
      <c r="B3118" s="59" t="s">
        <v>36</v>
      </c>
      <c r="C3118" s="60" t="s">
        <v>37</v>
      </c>
      <c r="D3118" s="9"/>
      <c r="E3118" s="223" t="s">
        <v>214</v>
      </c>
    </row>
    <row r="3119" spans="1:6" ht="13.5" thickTop="1" x14ac:dyDescent="0.2">
      <c r="B3119" s="148" t="s">
        <v>950</v>
      </c>
      <c r="C3119" s="278">
        <v>10000</v>
      </c>
      <c r="E3119" s="510"/>
      <c r="F3119" s="275"/>
    </row>
    <row r="3120" spans="1:6" x14ac:dyDescent="0.2">
      <c r="B3120" s="148" t="s">
        <v>951</v>
      </c>
      <c r="C3120" s="278">
        <v>10000</v>
      </c>
      <c r="E3120" s="510"/>
      <c r="F3120" s="275"/>
    </row>
    <row r="3121" spans="2:6" x14ac:dyDescent="0.2">
      <c r="B3121" s="148" t="s">
        <v>952</v>
      </c>
      <c r="C3121" s="278">
        <v>7775.5</v>
      </c>
      <c r="E3121" s="510"/>
      <c r="F3121" s="275"/>
    </row>
    <row r="3122" spans="2:6" x14ac:dyDescent="0.2">
      <c r="B3122" s="148" t="s">
        <v>953</v>
      </c>
      <c r="C3122" s="278">
        <v>5000</v>
      </c>
      <c r="E3122" s="510"/>
      <c r="F3122" s="275"/>
    </row>
    <row r="3123" spans="2:6" x14ac:dyDescent="0.2">
      <c r="B3123" s="148" t="s">
        <v>954</v>
      </c>
      <c r="C3123" s="278">
        <v>6677</v>
      </c>
      <c r="E3123" s="510"/>
      <c r="F3123" s="275"/>
    </row>
    <row r="3124" spans="2:6" x14ac:dyDescent="0.2">
      <c r="B3124" s="148" t="s">
        <v>955</v>
      </c>
      <c r="C3124" s="278">
        <v>8500</v>
      </c>
      <c r="E3124" s="510"/>
      <c r="F3124" s="275"/>
    </row>
    <row r="3125" spans="2:6" x14ac:dyDescent="0.2">
      <c r="B3125" s="148" t="s">
        <v>956</v>
      </c>
      <c r="C3125" s="278">
        <v>5000</v>
      </c>
      <c r="E3125" s="510"/>
      <c r="F3125" s="275"/>
    </row>
    <row r="3126" spans="2:6" x14ac:dyDescent="0.2">
      <c r="B3126" s="148" t="s">
        <v>957</v>
      </c>
      <c r="C3126" s="278">
        <v>5000</v>
      </c>
      <c r="E3126" s="510"/>
      <c r="F3126" s="275"/>
    </row>
    <row r="3127" spans="2:6" x14ac:dyDescent="0.2">
      <c r="B3127" s="148" t="s">
        <v>958</v>
      </c>
      <c r="C3127" s="278">
        <v>9237</v>
      </c>
      <c r="E3127" s="510">
        <v>1120</v>
      </c>
      <c r="F3127" s="275"/>
    </row>
    <row r="3128" spans="2:6" x14ac:dyDescent="0.2">
      <c r="B3128" s="148" t="s">
        <v>959</v>
      </c>
      <c r="C3128" s="278">
        <v>10000</v>
      </c>
      <c r="E3128" s="510"/>
      <c r="F3128" s="275"/>
    </row>
    <row r="3129" spans="2:6" x14ac:dyDescent="0.2">
      <c r="B3129" s="148" t="s">
        <v>960</v>
      </c>
      <c r="C3129" s="278">
        <v>9265</v>
      </c>
      <c r="E3129" s="510"/>
      <c r="F3129" s="275"/>
    </row>
    <row r="3130" spans="2:6" x14ac:dyDescent="0.2">
      <c r="B3130" s="148" t="s">
        <v>961</v>
      </c>
      <c r="C3130" s="278">
        <v>10000</v>
      </c>
      <c r="E3130" s="510"/>
      <c r="F3130" s="275"/>
    </row>
    <row r="3131" spans="2:6" x14ac:dyDescent="0.2">
      <c r="B3131" s="148" t="s">
        <v>962</v>
      </c>
      <c r="C3131" s="278">
        <v>10000</v>
      </c>
      <c r="E3131" s="510"/>
      <c r="F3131" s="275"/>
    </row>
    <row r="3132" spans="2:6" x14ac:dyDescent="0.2">
      <c r="B3132" s="148" t="s">
        <v>963</v>
      </c>
      <c r="C3132" s="278">
        <v>10000</v>
      </c>
      <c r="E3132" s="510"/>
      <c r="F3132" s="275"/>
    </row>
    <row r="3133" spans="2:6" x14ac:dyDescent="0.2">
      <c r="B3133" s="148" t="s">
        <v>964</v>
      </c>
      <c r="C3133" s="278">
        <v>6997</v>
      </c>
      <c r="E3133" s="510"/>
      <c r="F3133" s="275"/>
    </row>
    <row r="3134" spans="2:6" x14ac:dyDescent="0.2">
      <c r="B3134" s="148" t="s">
        <v>965</v>
      </c>
      <c r="C3134" s="278">
        <v>10000</v>
      </c>
      <c r="E3134" s="510"/>
      <c r="F3134" s="275"/>
    </row>
    <row r="3135" spans="2:6" x14ac:dyDescent="0.2">
      <c r="B3135" s="148" t="s">
        <v>966</v>
      </c>
      <c r="C3135" s="278">
        <v>10000</v>
      </c>
      <c r="E3135" s="510"/>
      <c r="F3135" s="275"/>
    </row>
    <row r="3136" spans="2:6" x14ac:dyDescent="0.2">
      <c r="B3136" s="148" t="s">
        <v>967</v>
      </c>
      <c r="C3136" s="278">
        <v>10000</v>
      </c>
      <c r="E3136" s="510"/>
      <c r="F3136" s="275"/>
    </row>
    <row r="3137" spans="2:8" x14ac:dyDescent="0.2">
      <c r="B3137" s="148" t="s">
        <v>968</v>
      </c>
      <c r="C3137" s="278">
        <v>10000</v>
      </c>
      <c r="E3137" s="510"/>
      <c r="F3137" s="275"/>
    </row>
    <row r="3138" spans="2:8" x14ac:dyDescent="0.2">
      <c r="B3138" s="148" t="s">
        <v>969</v>
      </c>
      <c r="C3138" s="278">
        <v>8526.5</v>
      </c>
      <c r="E3138" s="510"/>
      <c r="F3138" s="275"/>
    </row>
    <row r="3139" spans="2:8" x14ac:dyDescent="0.2">
      <c r="B3139" s="148" t="s">
        <v>970</v>
      </c>
      <c r="C3139" s="278">
        <v>6677.5</v>
      </c>
      <c r="E3139" s="510"/>
      <c r="F3139" s="275"/>
    </row>
    <row r="3140" spans="2:8" x14ac:dyDescent="0.2">
      <c r="B3140" s="148" t="s">
        <v>971</v>
      </c>
      <c r="C3140" s="278">
        <v>9902</v>
      </c>
      <c r="E3140" s="510"/>
      <c r="F3140" s="275"/>
    </row>
    <row r="3141" spans="2:8" x14ac:dyDescent="0.2">
      <c r="B3141" s="148" t="s">
        <v>972</v>
      </c>
      <c r="C3141" s="278">
        <v>9259.5</v>
      </c>
      <c r="E3141" s="510"/>
      <c r="F3141" s="275"/>
    </row>
    <row r="3142" spans="2:8" x14ac:dyDescent="0.2">
      <c r="B3142" s="148" t="s">
        <v>973</v>
      </c>
      <c r="C3142" s="278">
        <v>5700</v>
      </c>
      <c r="E3142" s="510"/>
      <c r="F3142" s="275"/>
    </row>
    <row r="3143" spans="2:8" x14ac:dyDescent="0.2">
      <c r="B3143" s="148" t="s">
        <v>974</v>
      </c>
      <c r="C3143" s="278">
        <v>10000</v>
      </c>
      <c r="E3143" s="510"/>
      <c r="F3143" s="275"/>
    </row>
    <row r="3144" spans="2:8" x14ac:dyDescent="0.2">
      <c r="B3144" s="148" t="s">
        <v>975</v>
      </c>
      <c r="C3144" s="278">
        <v>9225</v>
      </c>
      <c r="E3144" s="510"/>
      <c r="F3144" s="275"/>
    </row>
    <row r="3145" spans="2:8" x14ac:dyDescent="0.2">
      <c r="B3145" s="148" t="s">
        <v>976</v>
      </c>
      <c r="C3145" s="278">
        <v>2728.42</v>
      </c>
      <c r="E3145" s="510"/>
      <c r="F3145" s="275"/>
    </row>
    <row r="3146" spans="2:8" x14ac:dyDescent="0.2">
      <c r="B3146" s="148" t="s">
        <v>977</v>
      </c>
      <c r="C3146" s="278">
        <v>10000</v>
      </c>
      <c r="E3146" s="510"/>
      <c r="F3146" s="275"/>
    </row>
    <row r="3147" spans="2:8" x14ac:dyDescent="0.2">
      <c r="B3147" s="148" t="s">
        <v>978</v>
      </c>
      <c r="C3147" s="278">
        <v>5000</v>
      </c>
      <c r="E3147" s="510"/>
      <c r="F3147" s="275"/>
    </row>
    <row r="3148" spans="2:8" x14ac:dyDescent="0.2">
      <c r="B3148" s="148" t="s">
        <v>979</v>
      </c>
      <c r="C3148" s="278">
        <v>10000</v>
      </c>
      <c r="E3148" s="510"/>
      <c r="F3148" s="275"/>
    </row>
    <row r="3149" spans="2:8" x14ac:dyDescent="0.2">
      <c r="B3149" s="148" t="s">
        <v>980</v>
      </c>
      <c r="C3149" s="278">
        <v>7750</v>
      </c>
      <c r="E3149" s="510"/>
      <c r="F3149" s="275"/>
    </row>
    <row r="3150" spans="2:8" x14ac:dyDescent="0.2">
      <c r="B3150" s="148" t="s">
        <v>981</v>
      </c>
      <c r="C3150" s="278">
        <v>4000</v>
      </c>
      <c r="E3150" s="510"/>
      <c r="F3150" s="275"/>
    </row>
    <row r="3151" spans="2:8" ht="13.5" thickBot="1" x14ac:dyDescent="0.25">
      <c r="B3151" s="148" t="s">
        <v>982</v>
      </c>
      <c r="C3151" s="278">
        <v>10000</v>
      </c>
      <c r="E3151" s="510"/>
      <c r="F3151" s="276" t="s">
        <v>740</v>
      </c>
      <c r="H3151" s="138">
        <v>679565.92</v>
      </c>
    </row>
    <row r="3152" spans="2:8" ht="22.5" customHeight="1" thickTop="1" thickBot="1" x14ac:dyDescent="0.25">
      <c r="B3152" s="119" t="s">
        <v>39</v>
      </c>
      <c r="C3152" s="76">
        <f>SUM(C3065:C3116,C3119:C3151)</f>
        <v>679565.92</v>
      </c>
      <c r="E3152" s="222">
        <f>E3127+E3116+E3115+E3109+E3074</f>
        <v>19208.5</v>
      </c>
      <c r="G3152" s="71"/>
    </row>
    <row r="3153" spans="1:8" ht="13.5" thickTop="1" x14ac:dyDescent="0.2">
      <c r="A3153" s="53"/>
      <c r="B3153" s="1"/>
      <c r="C3153" s="7"/>
      <c r="D3153" s="1"/>
      <c r="E3153" s="470"/>
    </row>
    <row r="3154" spans="1:8" x14ac:dyDescent="0.2">
      <c r="A3154" s="53"/>
      <c r="B3154" s="1"/>
      <c r="C3154" s="7"/>
      <c r="D3154" s="1"/>
      <c r="E3154" s="470"/>
    </row>
    <row r="3155" spans="1:8" ht="15.75" x14ac:dyDescent="0.2">
      <c r="A3155" s="53"/>
      <c r="B3155" s="21" t="s">
        <v>2499</v>
      </c>
      <c r="C3155" s="7"/>
      <c r="D3155" s="1"/>
      <c r="E3155" s="470"/>
    </row>
    <row r="3156" spans="1:8" ht="13.5" thickBot="1" x14ac:dyDescent="0.25">
      <c r="A3156" s="53"/>
      <c r="B3156" s="1"/>
      <c r="C3156" s="56"/>
      <c r="D3156" s="57"/>
      <c r="E3156" s="495" t="s">
        <v>34</v>
      </c>
    </row>
    <row r="3157" spans="1:8" ht="14.25" thickTop="1" thickBot="1" x14ac:dyDescent="0.25">
      <c r="B3157" s="59" t="s">
        <v>36</v>
      </c>
      <c r="C3157" s="60" t="s">
        <v>37</v>
      </c>
      <c r="D3157" s="9"/>
      <c r="E3157" s="223" t="s">
        <v>214</v>
      </c>
    </row>
    <row r="3158" spans="1:8" ht="13.5" thickTop="1" x14ac:dyDescent="0.2">
      <c r="B3158" s="411" t="s">
        <v>1981</v>
      </c>
      <c r="C3158" s="412">
        <v>700000</v>
      </c>
      <c r="D3158" s="139"/>
      <c r="E3158" s="509"/>
    </row>
    <row r="3159" spans="1:8" x14ac:dyDescent="0.2">
      <c r="B3159" s="413" t="s">
        <v>1982</v>
      </c>
      <c r="C3159" s="414">
        <v>179000</v>
      </c>
      <c r="D3159" s="139"/>
      <c r="E3159" s="496"/>
    </row>
    <row r="3160" spans="1:8" x14ac:dyDescent="0.2">
      <c r="B3160" s="413" t="s">
        <v>1983</v>
      </c>
      <c r="C3160" s="414">
        <v>137000</v>
      </c>
      <c r="D3160" s="139"/>
      <c r="E3160" s="496">
        <v>6189.05</v>
      </c>
    </row>
    <row r="3161" spans="1:8" x14ac:dyDescent="0.2">
      <c r="B3161" s="413" t="s">
        <v>1984</v>
      </c>
      <c r="C3161" s="414">
        <v>87000</v>
      </c>
      <c r="D3161" s="139"/>
      <c r="E3161" s="496"/>
    </row>
    <row r="3162" spans="1:8" x14ac:dyDescent="0.2">
      <c r="B3162" s="413" t="s">
        <v>1985</v>
      </c>
      <c r="C3162" s="414">
        <v>1000000</v>
      </c>
      <c r="D3162" s="139"/>
      <c r="E3162" s="496"/>
    </row>
    <row r="3163" spans="1:8" x14ac:dyDescent="0.2">
      <c r="B3163" s="413" t="s">
        <v>894</v>
      </c>
      <c r="C3163" s="414">
        <v>110000</v>
      </c>
      <c r="D3163" s="139"/>
      <c r="E3163" s="496"/>
    </row>
    <row r="3164" spans="1:8" x14ac:dyDescent="0.2">
      <c r="B3164" s="413" t="s">
        <v>1986</v>
      </c>
      <c r="C3164" s="414">
        <v>603091</v>
      </c>
      <c r="D3164" s="139"/>
      <c r="E3164" s="496"/>
    </row>
    <row r="3165" spans="1:8" x14ac:dyDescent="0.2">
      <c r="B3165" s="415" t="s">
        <v>1987</v>
      </c>
      <c r="C3165" s="416">
        <v>770723.55</v>
      </c>
      <c r="D3165" s="139"/>
      <c r="E3165" s="496"/>
    </row>
    <row r="3166" spans="1:8" x14ac:dyDescent="0.2">
      <c r="B3166" s="415" t="s">
        <v>1988</v>
      </c>
      <c r="C3166" s="416">
        <v>700000</v>
      </c>
      <c r="D3166" s="139"/>
      <c r="E3166" s="496"/>
    </row>
    <row r="3167" spans="1:8" x14ac:dyDescent="0.2">
      <c r="B3167" s="415" t="s">
        <v>1989</v>
      </c>
      <c r="C3167" s="416">
        <v>295000</v>
      </c>
      <c r="D3167" s="139"/>
      <c r="E3167" s="217"/>
    </row>
    <row r="3168" spans="1:8" ht="13.5" thickBot="1" x14ac:dyDescent="0.25">
      <c r="B3168" s="417" t="s">
        <v>1990</v>
      </c>
      <c r="C3168" s="418">
        <v>2000000</v>
      </c>
      <c r="D3168" s="139"/>
      <c r="E3168" s="217"/>
      <c r="F3168" s="83" t="s">
        <v>1978</v>
      </c>
      <c r="H3168" s="138">
        <v>6581814.5499999998</v>
      </c>
    </row>
    <row r="3169" spans="1:20" ht="22.5" customHeight="1" thickTop="1" thickBot="1" x14ac:dyDescent="0.25">
      <c r="B3169" s="119" t="s">
        <v>39</v>
      </c>
      <c r="C3169" s="126">
        <f>C3158+C3159+C3160+C3161+C3162+C3163+C3164+C3165+C3166+C3167+C3168</f>
        <v>6581814.5499999998</v>
      </c>
      <c r="D3169" s="80"/>
      <c r="E3169" s="222">
        <f>E3160</f>
        <v>6189.05</v>
      </c>
      <c r="F3169" s="87"/>
      <c r="G3169" s="71"/>
    </row>
    <row r="3170" spans="1:20" ht="14.25" thickTop="1" thickBot="1" x14ac:dyDescent="0.25">
      <c r="A3170" s="53"/>
      <c r="B3170" s="1"/>
      <c r="C3170" s="7"/>
      <c r="D3170" s="1"/>
      <c r="E3170" s="470"/>
      <c r="G3170" s="6"/>
      <c r="H3170" s="135"/>
    </row>
    <row r="3171" spans="1:20" ht="17.25" thickTop="1" thickBot="1" x14ac:dyDescent="0.3">
      <c r="A3171" s="53"/>
      <c r="B3171" s="492" t="s">
        <v>2501</v>
      </c>
      <c r="C3171" s="524">
        <f>C3169+C3152+C3058+C3033+C3013+C2857+C2848+C2784+C2707+C2698+C2689+C2676+C2663+C2641+C2450+C2386+C2336+C2322+C2314+C2304+C2267+C2192+C2154+C2047+C1631+C1614+C1598+C1366+C1322+C1300+C885+C150</f>
        <v>388873851.52000004</v>
      </c>
      <c r="D3171" s="523">
        <f t="shared" ref="D3171" si="0">D3169+D3152+D3058+D3033+D3013+D2857+D2848+D2784+D2707+D2698+D2689+D2676+D2663+D2641+D2450+D2386+D2336+D2322+D2314+D2304+D2267+D2192+D2154+D2047+D1631+D1614+D1598+D1366+D1322+D1300+D885+D150</f>
        <v>0</v>
      </c>
      <c r="E3171" s="493">
        <f>E3169+E3152+E3058+E3033+E3013+E2857+E2848+E2784+E2707+E2698+E2689+E2676+E2663+E2641+E2450+E2386+E2336+E2322+E2314+E2304+E2267+E2192+E2154+E2047+E1631+E1614+E1598+E1366+E1322+E1300+E885+E150</f>
        <v>479506.37</v>
      </c>
      <c r="H3171" s="138">
        <f>SUM(H9:H3170)</f>
        <v>388873851.52000004</v>
      </c>
      <c r="I3171" s="491" t="s">
        <v>39</v>
      </c>
    </row>
    <row r="3172" spans="1:20" ht="13.5" thickTop="1" x14ac:dyDescent="0.2">
      <c r="B3172" s="1"/>
      <c r="D3172" s="1"/>
      <c r="E3172" s="237"/>
    </row>
    <row r="3173" spans="1:20" ht="18" x14ac:dyDescent="0.25">
      <c r="B3173" s="54" t="s">
        <v>10</v>
      </c>
      <c r="D3173" s="1"/>
      <c r="E3173" s="237"/>
    </row>
    <row r="3174" spans="1:20" s="520" customFormat="1" ht="15.75" x14ac:dyDescent="0.25">
      <c r="A3174" s="514"/>
      <c r="B3174" s="521" t="s">
        <v>2504</v>
      </c>
      <c r="C3174" s="515"/>
      <c r="D3174" s="516"/>
      <c r="E3174" s="241">
        <f>11539</f>
        <v>11539</v>
      </c>
      <c r="F3174" s="516"/>
      <c r="G3174" s="517"/>
      <c r="H3174" s="518"/>
      <c r="I3174" s="519"/>
      <c r="J3174" s="516"/>
      <c r="K3174" s="516"/>
      <c r="L3174" s="516"/>
      <c r="M3174" s="516"/>
      <c r="N3174" s="516"/>
      <c r="O3174" s="516"/>
      <c r="P3174" s="516"/>
      <c r="Q3174" s="516"/>
      <c r="R3174" s="516"/>
      <c r="S3174" s="516"/>
      <c r="T3174" s="516"/>
    </row>
    <row r="3175" spans="1:20" s="520" customFormat="1" ht="15.75" x14ac:dyDescent="0.25">
      <c r="A3175" s="514"/>
      <c r="B3175" s="521" t="s">
        <v>2505</v>
      </c>
      <c r="C3175" s="515"/>
      <c r="D3175" s="516"/>
      <c r="E3175" s="241">
        <f>37308.61+10596+22645</f>
        <v>70549.61</v>
      </c>
      <c r="F3175" s="516"/>
      <c r="G3175" s="517"/>
      <c r="H3175" s="518"/>
      <c r="I3175" s="519"/>
      <c r="J3175" s="516"/>
      <c r="K3175" s="516"/>
      <c r="L3175" s="516"/>
      <c r="M3175" s="516"/>
      <c r="N3175" s="516"/>
      <c r="O3175" s="516"/>
      <c r="P3175" s="516"/>
      <c r="Q3175" s="516"/>
      <c r="R3175" s="516"/>
      <c r="S3175" s="516"/>
      <c r="T3175" s="516"/>
    </row>
    <row r="3176" spans="1:20" ht="15.75" x14ac:dyDescent="0.25">
      <c r="B3176" s="522" t="s">
        <v>2506</v>
      </c>
      <c r="C3176" s="7"/>
      <c r="D3176" s="1"/>
      <c r="E3176" s="241">
        <v>266287.51</v>
      </c>
    </row>
    <row r="3177" spans="1:20" ht="15.75" x14ac:dyDescent="0.25">
      <c r="B3177" s="522" t="s">
        <v>2508</v>
      </c>
      <c r="C3177" s="7"/>
      <c r="D3177" s="1"/>
      <c r="E3177" s="241">
        <v>76467.399999999994</v>
      </c>
    </row>
    <row r="3178" spans="1:20" ht="14.25" x14ac:dyDescent="0.2">
      <c r="B3178" s="127"/>
      <c r="C3178" s="7"/>
      <c r="D3178" s="1"/>
      <c r="E3178" s="470"/>
    </row>
    <row r="3179" spans="1:20" ht="18.75" thickBot="1" x14ac:dyDescent="0.3">
      <c r="B3179" s="129" t="s">
        <v>2507</v>
      </c>
      <c r="C3179" s="536">
        <f>SUM(E3171,E3174:E3177)</f>
        <v>904349.89</v>
      </c>
      <c r="D3179" s="543"/>
      <c r="E3179" s="543"/>
    </row>
    <row r="3180" spans="1:20" ht="15" thickTop="1" x14ac:dyDescent="0.2">
      <c r="B3180" s="127"/>
      <c r="C3180" s="128"/>
      <c r="D3180" s="537"/>
      <c r="E3180" s="537"/>
    </row>
    <row r="3181" spans="1:20" ht="14.25" hidden="1" x14ac:dyDescent="0.2">
      <c r="B3181" s="127"/>
      <c r="C3181" s="128"/>
      <c r="D3181" s="37"/>
      <c r="E3181" s="238"/>
    </row>
    <row r="3182" spans="1:20" ht="18.75" hidden="1" thickBot="1" x14ac:dyDescent="0.3">
      <c r="B3182" s="129" t="s">
        <v>118</v>
      </c>
      <c r="C3182" s="130"/>
      <c r="D3182" s="536"/>
      <c r="E3182" s="536"/>
    </row>
    <row r="3183" spans="1:20" hidden="1" x14ac:dyDescent="0.2">
      <c r="B3183" s="1"/>
      <c r="C3183" s="7"/>
      <c r="D3183" s="1"/>
      <c r="E3183" s="470"/>
    </row>
    <row r="3184" spans="1:20" hidden="1" x14ac:dyDescent="0.2">
      <c r="B3184" s="1"/>
      <c r="C3184" s="7"/>
      <c r="D3184" s="1"/>
      <c r="E3184" s="470"/>
    </row>
    <row r="3185" spans="2:5" x14ac:dyDescent="0.2">
      <c r="B3185" s="1"/>
      <c r="C3185" s="7"/>
      <c r="D3185" s="1"/>
      <c r="E3185" s="470"/>
    </row>
    <row r="3186" spans="2:5" x14ac:dyDescent="0.2">
      <c r="B3186" s="1"/>
      <c r="C3186" s="7"/>
      <c r="D3186" s="1"/>
      <c r="E3186" s="470"/>
    </row>
    <row r="3187" spans="2:5" x14ac:dyDescent="0.2">
      <c r="B3187" s="1"/>
      <c r="C3187" s="7"/>
      <c r="D3187" s="1"/>
      <c r="E3187" s="470"/>
    </row>
    <row r="3188" spans="2:5" x14ac:dyDescent="0.2">
      <c r="B3188" s="1"/>
      <c r="C3188" s="7"/>
      <c r="D3188" s="1"/>
      <c r="E3188" s="470"/>
    </row>
    <row r="3189" spans="2:5" x14ac:dyDescent="0.2">
      <c r="B3189" s="1"/>
      <c r="C3189" s="7"/>
      <c r="D3189" s="1"/>
      <c r="E3189" s="470"/>
    </row>
    <row r="3190" spans="2:5" x14ac:dyDescent="0.2">
      <c r="B3190" s="1"/>
      <c r="C3190" s="7"/>
      <c r="D3190" s="1"/>
      <c r="E3190" s="470"/>
    </row>
    <row r="3191" spans="2:5" x14ac:dyDescent="0.2">
      <c r="B3191" s="1"/>
      <c r="C3191" s="7"/>
      <c r="D3191" s="1"/>
      <c r="E3191" s="470"/>
    </row>
    <row r="3192" spans="2:5" x14ac:dyDescent="0.2">
      <c r="B3192" s="1"/>
      <c r="C3192" s="7"/>
      <c r="D3192" s="1"/>
      <c r="E3192" s="470"/>
    </row>
    <row r="3193" spans="2:5" x14ac:dyDescent="0.2">
      <c r="B3193" s="1"/>
      <c r="C3193" s="7"/>
      <c r="D3193" s="1"/>
      <c r="E3193" s="470"/>
    </row>
    <row r="3194" spans="2:5" x14ac:dyDescent="0.2">
      <c r="B3194" s="1"/>
      <c r="C3194" s="7"/>
      <c r="D3194" s="1"/>
      <c r="E3194" s="470"/>
    </row>
    <row r="3195" spans="2:5" x14ac:dyDescent="0.2">
      <c r="B3195" s="1"/>
      <c r="C3195" s="7"/>
      <c r="D3195" s="1"/>
      <c r="E3195" s="470"/>
    </row>
    <row r="3196" spans="2:5" x14ac:dyDescent="0.2">
      <c r="B3196" s="1"/>
      <c r="C3196" s="7"/>
      <c r="D3196" s="1"/>
      <c r="E3196" s="470"/>
    </row>
    <row r="3197" spans="2:5" x14ac:dyDescent="0.2">
      <c r="B3197" s="1"/>
      <c r="C3197" s="7"/>
      <c r="D3197" s="1"/>
      <c r="E3197" s="470"/>
    </row>
    <row r="3198" spans="2:5" x14ac:dyDescent="0.2">
      <c r="B3198" s="1"/>
      <c r="C3198" s="7"/>
      <c r="D3198" s="1"/>
      <c r="E3198" s="470"/>
    </row>
    <row r="3199" spans="2:5" x14ac:dyDescent="0.2">
      <c r="B3199" s="1"/>
      <c r="C3199" s="7"/>
      <c r="D3199" s="1"/>
      <c r="E3199" s="470"/>
    </row>
    <row r="3200" spans="2:5" x14ac:dyDescent="0.2">
      <c r="B3200" s="1"/>
      <c r="C3200" s="7"/>
      <c r="D3200" s="1"/>
      <c r="E3200" s="470"/>
    </row>
    <row r="3201" spans="2:5" x14ac:dyDescent="0.2">
      <c r="B3201" s="1"/>
      <c r="C3201" s="7"/>
      <c r="D3201" s="1"/>
      <c r="E3201" s="470"/>
    </row>
    <row r="3202" spans="2:5" x14ac:dyDescent="0.2">
      <c r="B3202" s="1"/>
      <c r="C3202" s="7"/>
      <c r="D3202" s="1"/>
      <c r="E3202" s="470"/>
    </row>
    <row r="3203" spans="2:5" x14ac:dyDescent="0.2">
      <c r="B3203" s="1"/>
      <c r="C3203" s="7"/>
      <c r="D3203" s="1"/>
      <c r="E3203" s="470"/>
    </row>
    <row r="3204" spans="2:5" x14ac:dyDescent="0.2">
      <c r="B3204" s="1"/>
      <c r="C3204" s="7"/>
      <c r="D3204" s="1"/>
      <c r="E3204" s="470"/>
    </row>
    <row r="3205" spans="2:5" x14ac:dyDescent="0.2">
      <c r="B3205" s="1"/>
      <c r="C3205" s="7"/>
      <c r="D3205" s="1"/>
      <c r="E3205" s="470"/>
    </row>
    <row r="3206" spans="2:5" x14ac:dyDescent="0.2">
      <c r="B3206" s="1"/>
      <c r="C3206" s="7"/>
      <c r="D3206" s="1"/>
      <c r="E3206" s="470"/>
    </row>
    <row r="3207" spans="2:5" x14ac:dyDescent="0.2">
      <c r="B3207" s="1"/>
      <c r="C3207" s="7"/>
      <c r="D3207" s="1"/>
      <c r="E3207" s="470"/>
    </row>
    <row r="3208" spans="2:5" x14ac:dyDescent="0.2">
      <c r="B3208" s="1"/>
      <c r="C3208" s="7"/>
      <c r="D3208" s="1"/>
      <c r="E3208" s="470"/>
    </row>
    <row r="3209" spans="2:5" x14ac:dyDescent="0.2">
      <c r="B3209" s="1"/>
      <c r="C3209" s="7"/>
      <c r="D3209" s="1"/>
      <c r="E3209" s="470"/>
    </row>
    <row r="3210" spans="2:5" x14ac:dyDescent="0.2">
      <c r="B3210" s="1"/>
      <c r="C3210" s="7"/>
      <c r="D3210" s="1"/>
      <c r="E3210" s="470"/>
    </row>
    <row r="3211" spans="2:5" x14ac:dyDescent="0.2">
      <c r="B3211" s="1"/>
      <c r="C3211" s="7"/>
      <c r="D3211" s="1"/>
      <c r="E3211" s="470"/>
    </row>
    <row r="3212" spans="2:5" x14ac:dyDescent="0.2">
      <c r="B3212" s="1"/>
      <c r="C3212" s="7"/>
      <c r="D3212" s="1"/>
      <c r="E3212" s="470"/>
    </row>
    <row r="3213" spans="2:5" x14ac:dyDescent="0.2">
      <c r="B3213" s="1"/>
      <c r="C3213" s="7"/>
      <c r="D3213" s="1"/>
      <c r="E3213" s="470"/>
    </row>
    <row r="3214" spans="2:5" x14ac:dyDescent="0.2">
      <c r="B3214" s="1"/>
      <c r="C3214" s="7"/>
      <c r="D3214" s="1"/>
      <c r="E3214" s="470"/>
    </row>
  </sheetData>
  <mergeCells count="53">
    <mergeCell ref="B851:B852"/>
    <mergeCell ref="C851:C852"/>
    <mergeCell ref="B856:B857"/>
    <mergeCell ref="C856:C857"/>
    <mergeCell ref="B2552:B2553"/>
    <mergeCell ref="C2552:C2553"/>
    <mergeCell ref="B886:C886"/>
    <mergeCell ref="B2279:B2280"/>
    <mergeCell ref="B2291:B2292"/>
    <mergeCell ref="B803:B804"/>
    <mergeCell ref="C803:C804"/>
    <mergeCell ref="B826:B827"/>
    <mergeCell ref="C826:C827"/>
    <mergeCell ref="B829:B830"/>
    <mergeCell ref="C829:C830"/>
    <mergeCell ref="B764:B765"/>
    <mergeCell ref="C764:C765"/>
    <mergeCell ref="B773:B774"/>
    <mergeCell ref="C773:C774"/>
    <mergeCell ref="B792:B793"/>
    <mergeCell ref="C792:C793"/>
    <mergeCell ref="B711:B712"/>
    <mergeCell ref="C711:C712"/>
    <mergeCell ref="B730:B731"/>
    <mergeCell ref="C730:C731"/>
    <mergeCell ref="B661:B662"/>
    <mergeCell ref="C661:C662"/>
    <mergeCell ref="B666:B667"/>
    <mergeCell ref="C666:C667"/>
    <mergeCell ref="B694:B695"/>
    <mergeCell ref="C694:C695"/>
    <mergeCell ref="B105:B106"/>
    <mergeCell ref="C105:C106"/>
    <mergeCell ref="B128:B129"/>
    <mergeCell ref="C128:C129"/>
    <mergeCell ref="B649:B650"/>
    <mergeCell ref="C649:C650"/>
    <mergeCell ref="D3182:E3182"/>
    <mergeCell ref="D3180:E3180"/>
    <mergeCell ref="B2293:B2294"/>
    <mergeCell ref="B2312:B2313"/>
    <mergeCell ref="B3017:E3018"/>
    <mergeCell ref="C3179:E3179"/>
    <mergeCell ref="B2300:B2301"/>
    <mergeCell ref="B2711:B2712"/>
    <mergeCell ref="B2567:B2568"/>
    <mergeCell ref="B2623:B2624"/>
    <mergeCell ref="C2623:C2624"/>
    <mergeCell ref="C2567:C2568"/>
    <mergeCell ref="B2582:B2583"/>
    <mergeCell ref="C2582:C2583"/>
    <mergeCell ref="B2584:B2585"/>
    <mergeCell ref="C2584:C2585"/>
  </mergeCells>
  <phoneticPr fontId="11" type="noConversion"/>
  <pageMargins left="0.78740157480314965" right="0.78740157480314965" top="0.98425196850393704" bottom="0.98425196850393704" header="0.51181102362204722" footer="0.51181102362204722"/>
  <pageSetup paperSize="9" scale="75" firstPageNumber="222" orientation="portrait" useFirstPageNumber="1" r:id="rId1"/>
  <headerFooter alignWithMargins="0">
    <oddFooter>&amp;L&amp;"Arial,Kurzíva"Zastupitelstvo Olomouckého kraje 28.6.2013
6. - Závěrečný účet Olomouckého kraje za rok 2012
Příloha č. 11: Příspěvky a dotace poskytnuté z rozpočtu Olomouckého kraje v roce 2012&amp;R&amp;"Arial,Kurzíva"Strana &amp;P (celkem 484)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</vt:lpstr>
      <vt:lpstr>dotace </vt:lpstr>
      <vt:lpstr>'dotace 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Dresslerová Veronika</cp:lastModifiedBy>
  <cp:lastPrinted>2013-06-10T06:56:41Z</cp:lastPrinted>
  <dcterms:created xsi:type="dcterms:W3CDTF">2011-03-31T06:06:24Z</dcterms:created>
  <dcterms:modified xsi:type="dcterms:W3CDTF">2013-06-10T10:16:22Z</dcterms:modified>
</cp:coreProperties>
</file>