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1340" windowHeight="5655" activeTab="0"/>
  </bookViews>
  <sheets>
    <sheet name="SF" sheetId="1" r:id="rId1"/>
  </sheets>
  <definedNames>
    <definedName name="_xlnm.Print_Area" localSheetId="0">'SF'!$A$1:$G$46</definedName>
  </definedNames>
  <calcPr fullCalcOnLoad="1"/>
</workbook>
</file>

<file path=xl/sharedStrings.xml><?xml version="1.0" encoding="utf-8"?>
<sst xmlns="http://schemas.openxmlformats.org/spreadsheetml/2006/main" count="51" uniqueCount="36">
  <si>
    <t>§</t>
  </si>
  <si>
    <t>název položky</t>
  </si>
  <si>
    <t>Nákup služeb</t>
  </si>
  <si>
    <t>Služby peněžních ústavů</t>
  </si>
  <si>
    <t>Nájemné</t>
  </si>
  <si>
    <t>Nákup ostatních služeb</t>
  </si>
  <si>
    <t>Věcné dary</t>
  </si>
  <si>
    <t>Nespecifikované rezervy</t>
  </si>
  <si>
    <t>položka</t>
  </si>
  <si>
    <t>schválený rozpočet</t>
  </si>
  <si>
    <t>upravený rozpočet</t>
  </si>
  <si>
    <t xml:space="preserve">Převody z ostatních vlastních fondů </t>
  </si>
  <si>
    <t>Převody z rozpočtových účtů</t>
  </si>
  <si>
    <t>Příjmy z úroků</t>
  </si>
  <si>
    <t>Kč</t>
  </si>
  <si>
    <t>v Kč</t>
  </si>
  <si>
    <t>Přijaté nekapitálové příspěvky a náhrady</t>
  </si>
  <si>
    <t xml:space="preserve">a) Tvorba fondu </t>
  </si>
  <si>
    <t xml:space="preserve">b) Čerpání fondu </t>
  </si>
  <si>
    <t>Pohoštění</t>
  </si>
  <si>
    <t>skutečnost</t>
  </si>
  <si>
    <t>%</t>
  </si>
  <si>
    <t>ORJ - 199</t>
  </si>
  <si>
    <t>7=6/5</t>
  </si>
  <si>
    <t>Ostatní neinvestiční transfery obyvatelstvu</t>
  </si>
  <si>
    <t>Konsolidace</t>
  </si>
  <si>
    <t xml:space="preserve">Celkem příjmy po konsolidaci </t>
  </si>
  <si>
    <t>Nákup materiálu jinde nezařazený</t>
  </si>
  <si>
    <t xml:space="preserve">Financování </t>
  </si>
  <si>
    <t xml:space="preserve">Odměny za užití duševního vlastnictví </t>
  </si>
  <si>
    <t xml:space="preserve">Celkem příjmy            </t>
  </si>
  <si>
    <t>Celkem výdaje</t>
  </si>
  <si>
    <t>5. Tvorba a použití fondu sociálních potřeb Olomouckého kraje za rok 2021</t>
  </si>
  <si>
    <t>Zůstatek bankovního účtu  k 1.1.2021</t>
  </si>
  <si>
    <t>Bankovní zůstatek na účtu  k 31.12.2021</t>
  </si>
  <si>
    <t>Zůstatek určený k zapojení do rozpočtu roku 2022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</si>
</sst>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</numFmts>
  <fonts count="53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10"/>
      <name val="Arial"/>
      <family val="2"/>
    </font>
    <font>
      <sz val="9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sz val="11"/>
      <color rgb="FFFF0000"/>
      <name val="Arial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4" fontId="2" fillId="0" borderId="11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4" fontId="2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wrapText="1"/>
    </xf>
    <xf numFmtId="0" fontId="5" fillId="0" borderId="12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4" fontId="4" fillId="0" borderId="14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right"/>
    </xf>
    <xf numFmtId="0" fontId="2" fillId="0" borderId="18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4" fontId="2" fillId="0" borderId="19" xfId="0" applyNumberFormat="1" applyFont="1" applyFill="1" applyBorder="1" applyAlignment="1">
      <alignment horizontal="right"/>
    </xf>
    <xf numFmtId="4" fontId="2" fillId="0" borderId="14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4" fillId="0" borderId="20" xfId="0" applyFont="1" applyFill="1" applyBorder="1" applyAlignment="1">
      <alignment horizontal="right" vertical="center"/>
    </xf>
    <xf numFmtId="166" fontId="3" fillId="0" borderId="20" xfId="0" applyNumberFormat="1" applyFont="1" applyFill="1" applyBorder="1" applyAlignment="1">
      <alignment horizontal="right" vertical="center"/>
    </xf>
    <xf numFmtId="166" fontId="2" fillId="0" borderId="21" xfId="0" applyNumberFormat="1" applyFont="1" applyFill="1" applyBorder="1" applyAlignment="1">
      <alignment horizontal="right" vertical="center"/>
    </xf>
    <xf numFmtId="166" fontId="2" fillId="0" borderId="22" xfId="0" applyNumberFormat="1" applyFont="1" applyFill="1" applyBorder="1" applyAlignment="1">
      <alignment horizontal="right" vertical="center"/>
    </xf>
    <xf numFmtId="166" fontId="2" fillId="0" borderId="23" xfId="0" applyNumberFormat="1" applyFont="1" applyFill="1" applyBorder="1" applyAlignment="1">
      <alignment horizontal="right" vertical="center" shrinkToFit="1"/>
    </xf>
    <xf numFmtId="166" fontId="2" fillId="0" borderId="0" xfId="0" applyNumberFormat="1" applyFont="1" applyFill="1" applyBorder="1" applyAlignment="1">
      <alignment horizontal="right" vertical="center" shrinkToFit="1"/>
    </xf>
    <xf numFmtId="4" fontId="5" fillId="0" borderId="12" xfId="0" applyNumberFormat="1" applyFont="1" applyFill="1" applyBorder="1" applyAlignment="1">
      <alignment horizontal="right"/>
    </xf>
    <xf numFmtId="0" fontId="5" fillId="33" borderId="12" xfId="0" applyFont="1" applyFill="1" applyBorder="1" applyAlignment="1">
      <alignment horizontal="left"/>
    </xf>
    <xf numFmtId="4" fontId="5" fillId="33" borderId="12" xfId="0" applyNumberFormat="1" applyFont="1" applyFill="1" applyBorder="1" applyAlignment="1">
      <alignment/>
    </xf>
    <xf numFmtId="4" fontId="2" fillId="33" borderId="12" xfId="0" applyNumberFormat="1" applyFont="1" applyFill="1" applyBorder="1" applyAlignment="1">
      <alignment horizontal="right"/>
    </xf>
    <xf numFmtId="0" fontId="6" fillId="0" borderId="24" xfId="0" applyFont="1" applyFill="1" applyBorder="1" applyAlignment="1">
      <alignment/>
    </xf>
    <xf numFmtId="0" fontId="2" fillId="0" borderId="25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left"/>
    </xf>
    <xf numFmtId="166" fontId="2" fillId="0" borderId="20" xfId="0" applyNumberFormat="1" applyFont="1" applyFill="1" applyBorder="1" applyAlignment="1">
      <alignment horizontal="right" vertical="center"/>
    </xf>
    <xf numFmtId="4" fontId="5" fillId="33" borderId="0" xfId="0" applyNumberFormat="1" applyFont="1" applyFill="1" applyBorder="1" applyAlignment="1">
      <alignment/>
    </xf>
    <xf numFmtId="4" fontId="47" fillId="33" borderId="0" xfId="0" applyNumberFormat="1" applyFont="1" applyFill="1" applyBorder="1" applyAlignment="1">
      <alignment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 horizontal="justify"/>
    </xf>
    <xf numFmtId="0" fontId="48" fillId="0" borderId="0" xfId="0" applyFont="1" applyFill="1" applyAlignment="1">
      <alignment horizontal="right"/>
    </xf>
    <xf numFmtId="0" fontId="48" fillId="0" borderId="0" xfId="0" applyFont="1" applyFill="1" applyAlignment="1">
      <alignment horizontal="justify" wrapText="1"/>
    </xf>
    <xf numFmtId="0" fontId="48" fillId="0" borderId="0" xfId="0" applyFont="1" applyFill="1" applyAlignment="1">
      <alignment horizontal="right" wrapText="1"/>
    </xf>
    <xf numFmtId="0" fontId="48" fillId="0" borderId="0" xfId="0" applyFont="1" applyFill="1" applyAlignment="1">
      <alignment wrapText="1"/>
    </xf>
    <xf numFmtId="0" fontId="48" fillId="33" borderId="0" xfId="0" applyFont="1" applyFill="1" applyAlignment="1">
      <alignment horizontal="center"/>
    </xf>
    <xf numFmtId="0" fontId="48" fillId="33" borderId="0" xfId="0" applyFont="1" applyFill="1" applyAlignment="1">
      <alignment/>
    </xf>
    <xf numFmtId="4" fontId="48" fillId="33" borderId="0" xfId="0" applyNumberFormat="1" applyFont="1" applyFill="1" applyAlignment="1">
      <alignment/>
    </xf>
    <xf numFmtId="0" fontId="48" fillId="33" borderId="0" xfId="0" applyFont="1" applyFill="1" applyAlignment="1">
      <alignment horizontal="right"/>
    </xf>
    <xf numFmtId="0" fontId="49" fillId="33" borderId="12" xfId="0" applyFont="1" applyFill="1" applyBorder="1" applyAlignment="1">
      <alignment horizontal="center"/>
    </xf>
    <xf numFmtId="0" fontId="50" fillId="33" borderId="0" xfId="0" applyFont="1" applyFill="1" applyBorder="1" applyAlignment="1">
      <alignment horizontal="left"/>
    </xf>
    <xf numFmtId="0" fontId="50" fillId="33" borderId="0" xfId="0" applyFont="1" applyFill="1" applyBorder="1" applyAlignment="1">
      <alignment horizontal="center"/>
    </xf>
    <xf numFmtId="0" fontId="50" fillId="33" borderId="0" xfId="0" applyFont="1" applyFill="1" applyBorder="1" applyAlignment="1">
      <alignment/>
    </xf>
    <xf numFmtId="4" fontId="50" fillId="33" borderId="0" xfId="0" applyNumberFormat="1" applyFont="1" applyFill="1" applyBorder="1" applyAlignment="1">
      <alignment/>
    </xf>
    <xf numFmtId="4" fontId="50" fillId="33" borderId="0" xfId="0" applyNumberFormat="1" applyFont="1" applyFill="1" applyBorder="1" applyAlignment="1">
      <alignment horizontal="right"/>
    </xf>
    <xf numFmtId="0" fontId="50" fillId="33" borderId="0" xfId="0" applyFont="1" applyFill="1" applyAlignment="1">
      <alignment/>
    </xf>
    <xf numFmtId="0" fontId="48" fillId="0" borderId="0" xfId="0" applyFont="1" applyFill="1" applyAlignment="1">
      <alignment horizontal="center"/>
    </xf>
    <xf numFmtId="4" fontId="48" fillId="0" borderId="0" xfId="0" applyNumberFormat="1" applyFont="1" applyFill="1" applyAlignment="1">
      <alignment/>
    </xf>
    <xf numFmtId="0" fontId="51" fillId="0" borderId="0" xfId="0" applyFont="1" applyFill="1" applyAlignment="1">
      <alignment vertical="center"/>
    </xf>
    <xf numFmtId="0" fontId="51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wrapText="1"/>
    </xf>
    <xf numFmtId="0" fontId="52" fillId="0" borderId="0" xfId="0" applyFont="1" applyFill="1" applyBorder="1" applyAlignment="1">
      <alignment horizontal="left"/>
    </xf>
    <xf numFmtId="0" fontId="52" fillId="0" borderId="0" xfId="0" applyFont="1" applyFill="1" applyAlignment="1">
      <alignment/>
    </xf>
    <xf numFmtId="3" fontId="48" fillId="0" borderId="0" xfId="0" applyNumberFormat="1" applyFont="1" applyFill="1" applyBorder="1" applyAlignment="1">
      <alignment horizontal="right" vertical="center"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vertical="center"/>
    </xf>
    <xf numFmtId="4" fontId="50" fillId="0" borderId="0" xfId="0" applyNumberFormat="1" applyFont="1" applyFill="1" applyAlignment="1">
      <alignment/>
    </xf>
    <xf numFmtId="4" fontId="52" fillId="0" borderId="0" xfId="0" applyNumberFormat="1" applyFont="1" applyFill="1" applyAlignment="1">
      <alignment/>
    </xf>
    <xf numFmtId="0" fontId="49" fillId="0" borderId="0" xfId="0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49" fillId="0" borderId="0" xfId="0" applyFont="1" applyFill="1" applyAlignment="1">
      <alignment/>
    </xf>
    <xf numFmtId="4" fontId="0" fillId="33" borderId="0" xfId="0" applyNumberFormat="1" applyFont="1" applyFill="1" applyAlignment="1">
      <alignment/>
    </xf>
    <xf numFmtId="4" fontId="50" fillId="33" borderId="0" xfId="0" applyNumberFormat="1" applyFont="1" applyFill="1" applyAlignment="1">
      <alignment/>
    </xf>
    <xf numFmtId="4" fontId="51" fillId="0" borderId="0" xfId="0" applyNumberFormat="1" applyFont="1" applyFill="1" applyAlignment="1">
      <alignment vertical="center"/>
    </xf>
    <xf numFmtId="4" fontId="51" fillId="0" borderId="0" xfId="0" applyNumberFormat="1" applyFont="1" applyFill="1" applyAlignment="1">
      <alignment horizontal="center" vertical="center"/>
    </xf>
    <xf numFmtId="4" fontId="50" fillId="0" borderId="0" xfId="0" applyNumberFormat="1" applyFont="1" applyFill="1" applyAlignment="1">
      <alignment wrapText="1"/>
    </xf>
    <xf numFmtId="4" fontId="49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4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2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/>
    </xf>
    <xf numFmtId="0" fontId="6" fillId="0" borderId="27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wrapText="1"/>
    </xf>
    <xf numFmtId="4" fontId="6" fillId="0" borderId="24" xfId="0" applyNumberFormat="1" applyFont="1" applyFill="1" applyBorder="1" applyAlignment="1">
      <alignment/>
    </xf>
    <xf numFmtId="4" fontId="6" fillId="0" borderId="28" xfId="0" applyNumberFormat="1" applyFont="1" applyFill="1" applyBorder="1" applyAlignment="1">
      <alignment/>
    </xf>
    <xf numFmtId="166" fontId="6" fillId="0" borderId="29" xfId="0" applyNumberFormat="1" applyFont="1" applyFill="1" applyBorder="1" applyAlignment="1">
      <alignment horizontal="right"/>
    </xf>
    <xf numFmtId="4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27" xfId="0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wrapText="1"/>
    </xf>
    <xf numFmtId="4" fontId="6" fillId="0" borderId="24" xfId="0" applyNumberFormat="1" applyFont="1" applyFill="1" applyBorder="1" applyAlignment="1">
      <alignment wrapText="1"/>
    </xf>
    <xf numFmtId="4" fontId="6" fillId="0" borderId="28" xfId="0" applyNumberFormat="1" applyFont="1" applyFill="1" applyBorder="1" applyAlignment="1">
      <alignment wrapText="1"/>
    </xf>
    <xf numFmtId="0" fontId="6" fillId="0" borderId="24" xfId="0" applyFont="1" applyFill="1" applyBorder="1" applyAlignment="1">
      <alignment/>
    </xf>
    <xf numFmtId="166" fontId="6" fillId="0" borderId="21" xfId="0" applyNumberFormat="1" applyFont="1" applyFill="1" applyBorder="1" applyAlignment="1">
      <alignment horizontal="right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4" fontId="6" fillId="0" borderId="17" xfId="0" applyNumberFormat="1" applyFont="1" applyFill="1" applyBorder="1" applyAlignment="1">
      <alignment/>
    </xf>
    <xf numFmtId="4" fontId="6" fillId="0" borderId="30" xfId="0" applyNumberFormat="1" applyFont="1" applyFill="1" applyBorder="1" applyAlignment="1">
      <alignment/>
    </xf>
    <xf numFmtId="4" fontId="6" fillId="0" borderId="17" xfId="0" applyNumberFormat="1" applyFont="1" applyFill="1" applyBorder="1" applyAlignment="1">
      <alignment/>
    </xf>
    <xf numFmtId="4" fontId="6" fillId="0" borderId="30" xfId="0" applyNumberFormat="1" applyFont="1" applyFill="1" applyBorder="1" applyAlignment="1">
      <alignment/>
    </xf>
    <xf numFmtId="166" fontId="6" fillId="0" borderId="29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" fontId="6" fillId="0" borderId="24" xfId="0" applyNumberFormat="1" applyFont="1" applyFill="1" applyBorder="1" applyAlignment="1">
      <alignment/>
    </xf>
    <xf numFmtId="4" fontId="4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 wrapText="1"/>
    </xf>
    <xf numFmtId="4" fontId="6" fillId="0" borderId="24" xfId="0" applyNumberFormat="1" applyFont="1" applyFill="1" applyBorder="1" applyAlignment="1">
      <alignment vertical="center"/>
    </xf>
    <xf numFmtId="4" fontId="6" fillId="0" borderId="28" xfId="0" applyNumberFormat="1" applyFont="1" applyFill="1" applyBorder="1" applyAlignment="1">
      <alignment vertical="center"/>
    </xf>
    <xf numFmtId="4" fontId="6" fillId="0" borderId="0" xfId="0" applyNumberFormat="1" applyFont="1" applyFill="1" applyAlignment="1">
      <alignment vertical="center"/>
    </xf>
    <xf numFmtId="4" fontId="6" fillId="0" borderId="28" xfId="0" applyNumberFormat="1" applyFont="1" applyFill="1" applyBorder="1" applyAlignment="1">
      <alignment/>
    </xf>
    <xf numFmtId="166" fontId="6" fillId="0" borderId="21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1" fillId="0" borderId="0" xfId="0" applyFont="1" applyFill="1" applyAlignment="1">
      <alignment horizontal="justify" wrapText="1"/>
    </xf>
    <xf numFmtId="0" fontId="0" fillId="0" borderId="0" xfId="0" applyFont="1" applyFill="1" applyAlignment="1">
      <alignment horizontal="justify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showGridLines="0" tabSelected="1" view="pageBreakPreview" zoomScaleSheetLayoutView="100" workbookViewId="0" topLeftCell="A22">
      <selection activeCell="G41" sqref="G41"/>
    </sheetView>
  </sheetViews>
  <sheetFormatPr defaultColWidth="9.140625" defaultRowHeight="12.75"/>
  <cols>
    <col min="1" max="1" width="6.140625" style="62" customWidth="1"/>
    <col min="2" max="2" width="7.57421875" style="62" customWidth="1"/>
    <col min="3" max="3" width="42.7109375" style="45" customWidth="1"/>
    <col min="4" max="6" width="14.7109375" style="63" customWidth="1"/>
    <col min="7" max="7" width="8.421875" style="47" customWidth="1"/>
    <col min="8" max="8" width="13.8515625" style="63" customWidth="1"/>
    <col min="9" max="9" width="11.7109375" style="45" bestFit="1" customWidth="1"/>
    <col min="10" max="10" width="13.140625" style="45" bestFit="1" customWidth="1"/>
    <col min="11" max="16384" width="9.140625" style="45" customWidth="1"/>
  </cols>
  <sheetData>
    <row r="1" spans="1:7" ht="21.75" customHeight="1">
      <c r="A1" s="128" t="s">
        <v>32</v>
      </c>
      <c r="B1" s="129"/>
      <c r="C1" s="129"/>
      <c r="D1" s="129"/>
      <c r="E1" s="129"/>
      <c r="F1" s="129"/>
      <c r="G1" s="129"/>
    </row>
    <row r="2" spans="1:6" ht="15.75" customHeight="1">
      <c r="A2" s="46"/>
      <c r="B2" s="46"/>
      <c r="C2" s="46"/>
      <c r="D2" s="46"/>
      <c r="E2" s="46"/>
      <c r="F2" s="46"/>
    </row>
    <row r="3" spans="1:7" ht="9.75" customHeight="1">
      <c r="A3" s="48"/>
      <c r="B3" s="48"/>
      <c r="C3" s="48"/>
      <c r="D3" s="48"/>
      <c r="E3" s="48"/>
      <c r="F3" s="48"/>
      <c r="G3" s="49"/>
    </row>
    <row r="4" spans="1:6" ht="15.75">
      <c r="A4" s="50"/>
      <c r="B4" s="50"/>
      <c r="C4" s="50"/>
      <c r="D4" s="50"/>
      <c r="E4" s="50"/>
      <c r="F4" s="6" t="s">
        <v>22</v>
      </c>
    </row>
    <row r="5" spans="1:8" s="52" customFormat="1" ht="12.75">
      <c r="A5" s="51"/>
      <c r="B5" s="51"/>
      <c r="D5" s="53"/>
      <c r="E5" s="53"/>
      <c r="F5" s="53"/>
      <c r="G5" s="54"/>
      <c r="H5" s="53"/>
    </row>
    <row r="6" spans="1:8" s="52" customFormat="1" ht="16.5" thickBot="1">
      <c r="A6" s="36" t="s">
        <v>33</v>
      </c>
      <c r="B6" s="55"/>
      <c r="C6" s="55"/>
      <c r="D6" s="55"/>
      <c r="E6" s="37"/>
      <c r="F6" s="37">
        <v>4292582.18</v>
      </c>
      <c r="G6" s="38" t="s">
        <v>14</v>
      </c>
      <c r="H6" s="77">
        <v>4292582.18</v>
      </c>
    </row>
    <row r="7" spans="1:9" s="61" customFormat="1" ht="15" thickTop="1">
      <c r="A7" s="56"/>
      <c r="B7" s="57"/>
      <c r="C7" s="57"/>
      <c r="D7" s="57"/>
      <c r="E7" s="58"/>
      <c r="F7" s="44">
        <v>-4292582.18</v>
      </c>
      <c r="G7" s="60"/>
      <c r="H7" s="78"/>
      <c r="I7" s="58"/>
    </row>
    <row r="8" spans="1:9" s="61" customFormat="1" ht="14.25">
      <c r="A8" s="56"/>
      <c r="B8" s="57"/>
      <c r="C8" s="57"/>
      <c r="D8" s="57"/>
      <c r="E8" s="58"/>
      <c r="F8" s="59"/>
      <c r="G8" s="60"/>
      <c r="H8" s="59"/>
      <c r="I8" s="58"/>
    </row>
    <row r="9" spans="1:7" ht="15">
      <c r="A9" s="9" t="s">
        <v>17</v>
      </c>
      <c r="B9" s="83"/>
      <c r="C9" s="84"/>
      <c r="D9" s="85"/>
      <c r="E9" s="85"/>
      <c r="F9" s="85"/>
      <c r="G9" s="86"/>
    </row>
    <row r="10" spans="1:7" ht="13.5" thickBot="1">
      <c r="A10" s="83"/>
      <c r="B10" s="83"/>
      <c r="C10" s="84"/>
      <c r="D10" s="85"/>
      <c r="E10" s="85"/>
      <c r="F10" s="85"/>
      <c r="G10" s="87" t="s">
        <v>15</v>
      </c>
    </row>
    <row r="11" spans="1:8" s="64" customFormat="1" ht="25.5" thickBot="1" thickTop="1">
      <c r="A11" s="10" t="s">
        <v>0</v>
      </c>
      <c r="B11" s="11" t="s">
        <v>8</v>
      </c>
      <c r="C11" s="12" t="s">
        <v>1</v>
      </c>
      <c r="D11" s="13" t="s">
        <v>9</v>
      </c>
      <c r="E11" s="13" t="s">
        <v>10</v>
      </c>
      <c r="F11" s="14" t="s">
        <v>20</v>
      </c>
      <c r="G11" s="29" t="s">
        <v>21</v>
      </c>
      <c r="H11" s="79"/>
    </row>
    <row r="12" spans="1:8" s="65" customFormat="1" ht="13.5" thickBot="1" thickTop="1">
      <c r="A12" s="15">
        <v>1</v>
      </c>
      <c r="B12" s="16">
        <v>2</v>
      </c>
      <c r="C12" s="16">
        <v>3</v>
      </c>
      <c r="D12" s="17">
        <v>4</v>
      </c>
      <c r="E12" s="17">
        <v>5</v>
      </c>
      <c r="F12" s="18">
        <v>6</v>
      </c>
      <c r="G12" s="30" t="s">
        <v>23</v>
      </c>
      <c r="H12" s="80"/>
    </row>
    <row r="13" spans="1:8" s="98" customFormat="1" ht="16.5" customHeight="1" thickTop="1">
      <c r="A13" s="105">
        <v>6330</v>
      </c>
      <c r="B13" s="106">
        <v>4132</v>
      </c>
      <c r="C13" s="107" t="s">
        <v>11</v>
      </c>
      <c r="D13" s="108"/>
      <c r="E13" s="108"/>
      <c r="F13" s="109">
        <v>945133</v>
      </c>
      <c r="G13" s="96"/>
      <c r="H13" s="97"/>
    </row>
    <row r="14" spans="1:8" s="98" customFormat="1" ht="16.5" customHeight="1">
      <c r="A14" s="91">
        <v>6330</v>
      </c>
      <c r="B14" s="92">
        <v>4134</v>
      </c>
      <c r="C14" s="103" t="s">
        <v>12</v>
      </c>
      <c r="D14" s="94">
        <v>11058000</v>
      </c>
      <c r="E14" s="94">
        <v>11278000</v>
      </c>
      <c r="F14" s="95">
        <v>10310400</v>
      </c>
      <c r="G14" s="96">
        <f aca="true" t="shared" si="0" ref="G14:G22">F14/E14*100</f>
        <v>91.42046462138677</v>
      </c>
      <c r="H14" s="97"/>
    </row>
    <row r="15" spans="1:8" s="98" customFormat="1" ht="16.5" customHeight="1" hidden="1">
      <c r="A15" s="91">
        <v>6113</v>
      </c>
      <c r="B15" s="92">
        <v>2324</v>
      </c>
      <c r="C15" s="93" t="s">
        <v>16</v>
      </c>
      <c r="D15" s="94"/>
      <c r="E15" s="94"/>
      <c r="F15" s="95"/>
      <c r="G15" s="96" t="e">
        <f t="shared" si="0"/>
        <v>#DIV/0!</v>
      </c>
      <c r="H15" s="97"/>
    </row>
    <row r="16" spans="1:8" s="98" customFormat="1" ht="16.5" customHeight="1">
      <c r="A16" s="91">
        <v>6113</v>
      </c>
      <c r="B16" s="92">
        <v>2324</v>
      </c>
      <c r="C16" s="93" t="s">
        <v>16</v>
      </c>
      <c r="D16" s="94">
        <v>1000</v>
      </c>
      <c r="E16" s="94">
        <v>1000</v>
      </c>
      <c r="F16" s="95">
        <v>0</v>
      </c>
      <c r="G16" s="96">
        <f t="shared" si="0"/>
        <v>0</v>
      </c>
      <c r="H16" s="97"/>
    </row>
    <row r="17" spans="1:8" s="66" customFormat="1" ht="16.5" customHeight="1">
      <c r="A17" s="99">
        <v>6172</v>
      </c>
      <c r="B17" s="100">
        <v>2324</v>
      </c>
      <c r="C17" s="93" t="s">
        <v>16</v>
      </c>
      <c r="D17" s="101">
        <v>1000</v>
      </c>
      <c r="E17" s="101">
        <v>1000</v>
      </c>
      <c r="F17" s="102">
        <v>23075</v>
      </c>
      <c r="G17" s="96">
        <f t="shared" si="0"/>
        <v>2307.5</v>
      </c>
      <c r="H17" s="81"/>
    </row>
    <row r="18" spans="1:8" s="98" customFormat="1" ht="16.5" customHeight="1" thickBot="1">
      <c r="A18" s="91">
        <v>6310</v>
      </c>
      <c r="B18" s="92">
        <v>2141</v>
      </c>
      <c r="C18" s="103" t="s">
        <v>13</v>
      </c>
      <c r="D18" s="94">
        <v>2000</v>
      </c>
      <c r="E18" s="94">
        <v>2000</v>
      </c>
      <c r="F18" s="95">
        <v>488.35</v>
      </c>
      <c r="G18" s="104">
        <f t="shared" si="0"/>
        <v>24.4175</v>
      </c>
      <c r="H18" s="97"/>
    </row>
    <row r="19" spans="1:8" s="84" customFormat="1" ht="16.5" thickBot="1" thickTop="1">
      <c r="A19" s="126" t="s">
        <v>30</v>
      </c>
      <c r="B19" s="127"/>
      <c r="C19" s="127"/>
      <c r="D19" s="19">
        <f>SUM(D13:D18)</f>
        <v>11062000</v>
      </c>
      <c r="E19" s="19">
        <f>SUM(E13:E18)</f>
        <v>11282000</v>
      </c>
      <c r="F19" s="19">
        <f>SUM(F13:F18)</f>
        <v>11279096.35</v>
      </c>
      <c r="G19" s="31">
        <f t="shared" si="0"/>
        <v>99.97426298528629</v>
      </c>
      <c r="H19" s="85"/>
    </row>
    <row r="20" spans="1:8" s="4" customFormat="1" ht="15.75" thickTop="1">
      <c r="A20" s="1" t="s">
        <v>25</v>
      </c>
      <c r="B20" s="2"/>
      <c r="C20" s="2"/>
      <c r="D20" s="3">
        <f>SUM(D14)</f>
        <v>11058000</v>
      </c>
      <c r="E20" s="3">
        <f>SUM(E14)</f>
        <v>11278000</v>
      </c>
      <c r="F20" s="3">
        <f>SUM(F14)</f>
        <v>10310400</v>
      </c>
      <c r="G20" s="32">
        <f t="shared" si="0"/>
        <v>91.42046462138677</v>
      </c>
      <c r="H20" s="24"/>
    </row>
    <row r="21" spans="1:8" s="68" customFormat="1" ht="15.75" thickBot="1">
      <c r="A21" s="20" t="s">
        <v>26</v>
      </c>
      <c r="B21" s="21"/>
      <c r="C21" s="21"/>
      <c r="D21" s="22">
        <f>D19-D20</f>
        <v>4000</v>
      </c>
      <c r="E21" s="22">
        <f>E19-E20</f>
        <v>4000</v>
      </c>
      <c r="F21" s="22">
        <f>F19-F20</f>
        <v>968696.3499999996</v>
      </c>
      <c r="G21" s="33">
        <f t="shared" si="0"/>
        <v>24217.40874999999</v>
      </c>
      <c r="H21" s="73"/>
    </row>
    <row r="22" spans="1:8" s="68" customFormat="1" ht="16.5" thickBot="1" thickTop="1">
      <c r="A22" s="40" t="s">
        <v>28</v>
      </c>
      <c r="B22" s="41"/>
      <c r="C22" s="41"/>
      <c r="D22" s="19">
        <v>0</v>
      </c>
      <c r="E22" s="19">
        <v>4292582.18</v>
      </c>
      <c r="F22" s="19">
        <v>4292582.18</v>
      </c>
      <c r="G22" s="42">
        <f t="shared" si="0"/>
        <v>100</v>
      </c>
      <c r="H22" s="73"/>
    </row>
    <row r="23" spans="1:8" s="68" customFormat="1" ht="15.75" thickTop="1">
      <c r="A23" s="67"/>
      <c r="B23" s="67"/>
      <c r="C23" s="67"/>
      <c r="D23" s="5"/>
      <c r="E23" s="5"/>
      <c r="F23" s="5"/>
      <c r="G23" s="34"/>
      <c r="H23" s="73"/>
    </row>
    <row r="24" ht="12.75">
      <c r="G24" s="69"/>
    </row>
    <row r="25" spans="1:7" ht="15">
      <c r="A25" s="9" t="s">
        <v>18</v>
      </c>
      <c r="B25" s="83"/>
      <c r="C25" s="84"/>
      <c r="D25" s="85"/>
      <c r="E25" s="85"/>
      <c r="F25" s="85"/>
      <c r="G25" s="88"/>
    </row>
    <row r="26" spans="1:7" ht="15.75" thickBot="1">
      <c r="A26" s="9"/>
      <c r="B26" s="83"/>
      <c r="C26" s="84"/>
      <c r="D26" s="85"/>
      <c r="E26" s="85"/>
      <c r="F26" s="85"/>
      <c r="G26" s="87" t="s">
        <v>15</v>
      </c>
    </row>
    <row r="27" spans="1:8" s="64" customFormat="1" ht="25.5" thickBot="1" thickTop="1">
      <c r="A27" s="10" t="s">
        <v>0</v>
      </c>
      <c r="B27" s="11" t="s">
        <v>8</v>
      </c>
      <c r="C27" s="12" t="s">
        <v>1</v>
      </c>
      <c r="D27" s="13" t="s">
        <v>9</v>
      </c>
      <c r="E27" s="13" t="s">
        <v>10</v>
      </c>
      <c r="F27" s="14" t="s">
        <v>20</v>
      </c>
      <c r="G27" s="89" t="s">
        <v>21</v>
      </c>
      <c r="H27" s="116"/>
    </row>
    <row r="28" spans="1:8" s="65" customFormat="1" ht="13.5" thickBot="1" thickTop="1">
      <c r="A28" s="15">
        <v>1</v>
      </c>
      <c r="B28" s="16">
        <v>2</v>
      </c>
      <c r="C28" s="11">
        <v>3</v>
      </c>
      <c r="D28" s="17">
        <v>4</v>
      </c>
      <c r="E28" s="17">
        <v>5</v>
      </c>
      <c r="F28" s="18">
        <v>6</v>
      </c>
      <c r="G28" s="30" t="s">
        <v>23</v>
      </c>
      <c r="H28" s="117"/>
    </row>
    <row r="29" spans="1:8" s="114" customFormat="1" ht="16.5" customHeight="1" thickTop="1">
      <c r="A29" s="105">
        <v>6113</v>
      </c>
      <c r="B29" s="106">
        <v>5163</v>
      </c>
      <c r="C29" s="39" t="s">
        <v>5</v>
      </c>
      <c r="D29" s="110">
        <v>10000</v>
      </c>
      <c r="E29" s="110">
        <v>10000</v>
      </c>
      <c r="F29" s="111">
        <v>60</v>
      </c>
      <c r="G29" s="112">
        <f aca="true" t="shared" si="1" ref="G29:G35">F29/E29*100</f>
        <v>0.6</v>
      </c>
      <c r="H29" s="113"/>
    </row>
    <row r="30" spans="1:8" s="114" customFormat="1" ht="16.5" customHeight="1">
      <c r="A30" s="91">
        <v>6113</v>
      </c>
      <c r="B30" s="92">
        <v>5169</v>
      </c>
      <c r="C30" s="39" t="s">
        <v>2</v>
      </c>
      <c r="D30" s="115">
        <v>270000</v>
      </c>
      <c r="E30" s="115">
        <v>370000</v>
      </c>
      <c r="F30" s="115">
        <v>110907.2</v>
      </c>
      <c r="G30" s="112">
        <f>F30/E30*100</f>
        <v>29.97491891891892</v>
      </c>
      <c r="H30" s="113"/>
    </row>
    <row r="31" spans="1:8" s="71" customFormat="1" ht="16.5" customHeight="1">
      <c r="A31" s="118">
        <v>6113</v>
      </c>
      <c r="B31" s="119">
        <v>5499</v>
      </c>
      <c r="C31" s="120" t="s">
        <v>24</v>
      </c>
      <c r="D31" s="121">
        <v>150000</v>
      </c>
      <c r="E31" s="121">
        <v>150000</v>
      </c>
      <c r="F31" s="122">
        <v>34500</v>
      </c>
      <c r="G31" s="112">
        <f t="shared" si="1"/>
        <v>23</v>
      </c>
      <c r="H31" s="123"/>
    </row>
    <row r="32" spans="1:8" s="70" customFormat="1" ht="16.5" customHeight="1">
      <c r="A32" s="91">
        <v>6113</v>
      </c>
      <c r="B32" s="92">
        <v>5901</v>
      </c>
      <c r="C32" s="39" t="s">
        <v>7</v>
      </c>
      <c r="D32" s="115">
        <v>141000</v>
      </c>
      <c r="E32" s="115">
        <v>141000</v>
      </c>
      <c r="F32" s="124">
        <v>0</v>
      </c>
      <c r="G32" s="112">
        <f t="shared" si="1"/>
        <v>0</v>
      </c>
      <c r="H32" s="113"/>
    </row>
    <row r="33" spans="1:8" s="70" customFormat="1" ht="16.5" customHeight="1">
      <c r="A33" s="91">
        <v>6172</v>
      </c>
      <c r="B33" s="92">
        <v>5041</v>
      </c>
      <c r="C33" s="39" t="s">
        <v>29</v>
      </c>
      <c r="D33" s="115">
        <v>20000</v>
      </c>
      <c r="E33" s="115">
        <v>20000</v>
      </c>
      <c r="F33" s="124">
        <v>0</v>
      </c>
      <c r="G33" s="112">
        <f t="shared" si="1"/>
        <v>0</v>
      </c>
      <c r="H33" s="113"/>
    </row>
    <row r="34" spans="1:8" s="70" customFormat="1" ht="16.5" customHeight="1">
      <c r="A34" s="91">
        <v>6172</v>
      </c>
      <c r="B34" s="92">
        <v>5139</v>
      </c>
      <c r="C34" s="39" t="s">
        <v>27</v>
      </c>
      <c r="D34" s="115">
        <v>20000</v>
      </c>
      <c r="E34" s="115">
        <v>520000</v>
      </c>
      <c r="F34" s="124">
        <v>0</v>
      </c>
      <c r="G34" s="112">
        <f t="shared" si="1"/>
        <v>0</v>
      </c>
      <c r="H34" s="113"/>
    </row>
    <row r="35" spans="1:8" s="70" customFormat="1" ht="16.5" customHeight="1">
      <c r="A35" s="91">
        <v>6172</v>
      </c>
      <c r="B35" s="92">
        <v>5163</v>
      </c>
      <c r="C35" s="39" t="s">
        <v>3</v>
      </c>
      <c r="D35" s="115">
        <v>2000</v>
      </c>
      <c r="E35" s="115">
        <v>12000</v>
      </c>
      <c r="F35" s="124">
        <v>4789</v>
      </c>
      <c r="G35" s="112">
        <f t="shared" si="1"/>
        <v>39.90833333333333</v>
      </c>
      <c r="H35" s="113"/>
    </row>
    <row r="36" spans="1:8" s="70" customFormat="1" ht="16.5" customHeight="1">
      <c r="A36" s="91">
        <v>6172</v>
      </c>
      <c r="B36" s="92">
        <v>5164</v>
      </c>
      <c r="C36" s="39" t="s">
        <v>4</v>
      </c>
      <c r="D36" s="115">
        <v>100000</v>
      </c>
      <c r="E36" s="115">
        <v>100000</v>
      </c>
      <c r="F36" s="124">
        <v>18401.21</v>
      </c>
      <c r="G36" s="112">
        <f aca="true" t="shared" si="2" ref="G36:G41">F36/E36*100</f>
        <v>18.40121</v>
      </c>
      <c r="H36" s="113"/>
    </row>
    <row r="37" spans="1:8" s="70" customFormat="1" ht="16.5" customHeight="1">
      <c r="A37" s="91">
        <v>6172</v>
      </c>
      <c r="B37" s="92">
        <v>5169</v>
      </c>
      <c r="C37" s="39" t="s">
        <v>5</v>
      </c>
      <c r="D37" s="115">
        <v>6584000</v>
      </c>
      <c r="E37" s="115">
        <v>9666582.18</v>
      </c>
      <c r="F37" s="124">
        <v>6588365.71</v>
      </c>
      <c r="G37" s="112">
        <f t="shared" si="2"/>
        <v>68.15610302916807</v>
      </c>
      <c r="H37" s="113"/>
    </row>
    <row r="38" spans="1:8" s="70" customFormat="1" ht="16.5" customHeight="1">
      <c r="A38" s="91">
        <v>6172</v>
      </c>
      <c r="B38" s="92">
        <v>5175</v>
      </c>
      <c r="C38" s="39" t="s">
        <v>19</v>
      </c>
      <c r="D38" s="115">
        <v>550000</v>
      </c>
      <c r="E38" s="115">
        <v>750000</v>
      </c>
      <c r="F38" s="124">
        <v>96530</v>
      </c>
      <c r="G38" s="112">
        <f t="shared" si="2"/>
        <v>12.870666666666667</v>
      </c>
      <c r="H38" s="113"/>
    </row>
    <row r="39" spans="1:10" s="70" customFormat="1" ht="16.5" customHeight="1">
      <c r="A39" s="91">
        <v>6172</v>
      </c>
      <c r="B39" s="92">
        <v>5194</v>
      </c>
      <c r="C39" s="39" t="s">
        <v>6</v>
      </c>
      <c r="D39" s="115">
        <v>300000</v>
      </c>
      <c r="E39" s="115">
        <v>520000</v>
      </c>
      <c r="F39" s="124">
        <v>345941</v>
      </c>
      <c r="G39" s="112">
        <f t="shared" si="2"/>
        <v>66.52711538461539</v>
      </c>
      <c r="H39" s="113"/>
      <c r="J39" s="72"/>
    </row>
    <row r="40" spans="1:8" s="71" customFormat="1" ht="16.5" customHeight="1" thickBot="1">
      <c r="A40" s="118">
        <v>6172</v>
      </c>
      <c r="B40" s="119">
        <v>5499</v>
      </c>
      <c r="C40" s="120" t="s">
        <v>24</v>
      </c>
      <c r="D40" s="121">
        <v>2915000</v>
      </c>
      <c r="E40" s="121">
        <v>3315000</v>
      </c>
      <c r="F40" s="122">
        <v>3038056</v>
      </c>
      <c r="G40" s="125">
        <f t="shared" si="2"/>
        <v>91.64573152337859</v>
      </c>
      <c r="H40" s="123"/>
    </row>
    <row r="41" spans="1:9" s="68" customFormat="1" ht="16.5" thickBot="1" thickTop="1">
      <c r="A41" s="126" t="s">
        <v>31</v>
      </c>
      <c r="B41" s="127"/>
      <c r="C41" s="127"/>
      <c r="D41" s="23">
        <f>SUM(D29:D40)</f>
        <v>11062000</v>
      </c>
      <c r="E41" s="23">
        <f>SUM(E29:E40)</f>
        <v>15574582.18</v>
      </c>
      <c r="F41" s="23">
        <f>SUM(F29:F40)</f>
        <v>10237550.120000001</v>
      </c>
      <c r="G41" s="31">
        <f t="shared" si="2"/>
        <v>65.73242223567631</v>
      </c>
      <c r="H41" s="24"/>
      <c r="I41" s="73"/>
    </row>
    <row r="42" spans="1:8" ht="13.5" thickTop="1">
      <c r="A42" s="83"/>
      <c r="B42" s="83"/>
      <c r="C42" s="84"/>
      <c r="D42" s="85"/>
      <c r="E42" s="85"/>
      <c r="F42" s="85"/>
      <c r="G42" s="86"/>
      <c r="H42" s="85"/>
    </row>
    <row r="44" spans="1:10" ht="15.75">
      <c r="A44" s="25" t="s">
        <v>34</v>
      </c>
      <c r="B44" s="26"/>
      <c r="C44" s="26"/>
      <c r="D44" s="74"/>
      <c r="E44" s="27"/>
      <c r="F44" s="43">
        <f>F6+F7+F19+F22-F41</f>
        <v>5334128.409999998</v>
      </c>
      <c r="G44" s="5" t="s">
        <v>14</v>
      </c>
      <c r="H44" s="85">
        <v>5334128.41</v>
      </c>
      <c r="I44" s="63"/>
      <c r="J44" s="63"/>
    </row>
    <row r="45" spans="1:7" ht="12.75">
      <c r="A45" s="90"/>
      <c r="B45" s="83"/>
      <c r="C45" s="83"/>
      <c r="D45" s="62"/>
      <c r="E45" s="84"/>
      <c r="F45" s="77"/>
      <c r="G45" s="87"/>
    </row>
    <row r="46" spans="1:8" s="76" customFormat="1" ht="29.25" customHeight="1" thickBot="1">
      <c r="A46" s="7" t="s">
        <v>35</v>
      </c>
      <c r="B46" s="8"/>
      <c r="C46" s="8"/>
      <c r="D46" s="75"/>
      <c r="E46" s="28"/>
      <c r="F46" s="37">
        <f>SUM(F44:F45)</f>
        <v>5334128.409999998</v>
      </c>
      <c r="G46" s="35" t="s">
        <v>14</v>
      </c>
      <c r="H46" s="82"/>
    </row>
    <row r="47" ht="13.5" thickTop="1"/>
  </sheetData>
  <sheetProtection/>
  <mergeCells count="3">
    <mergeCell ref="A19:C19"/>
    <mergeCell ref="A41:C41"/>
    <mergeCell ref="A1:G1"/>
  </mergeCells>
  <printOptions/>
  <pageMargins left="0.7874015748031497" right="0.7874015748031497" top="0.984251968503937" bottom="0.984251968503937" header="0.5118110236220472" footer="0.5118110236220472"/>
  <pageSetup firstPageNumber="43" useFirstPageNumber="1" horizontalDpi="600" verticalDpi="600" orientation="portrait" paperSize="9" scale="79" r:id="rId1"/>
  <headerFooter alignWithMargins="0">
    <oddFooter>&amp;L&amp;"Arial,Kurzíva"Zastupitelstvo Olomouckého kraje 27. 6. 2022
7.2. - Rozpočet Olomouckého kraje 2021 - závěrečný účet
Příloha č. 5: Tvorba a použití fondu sociálních potřeb Olomouckého kraje za rok 2021&amp;R&amp;"Arial,Kurzíva"Strana &amp;P (celkem 282)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Petra Vítková</dc:creator>
  <cp:keywords/>
  <dc:description/>
  <cp:lastModifiedBy>Vítková Petra</cp:lastModifiedBy>
  <cp:lastPrinted>2022-06-07T08:37:53Z</cp:lastPrinted>
  <dcterms:created xsi:type="dcterms:W3CDTF">2004-04-28T11:55:21Z</dcterms:created>
  <dcterms:modified xsi:type="dcterms:W3CDTF">2022-06-07T08:37:57Z</dcterms:modified>
  <cp:category/>
  <cp:version/>
  <cp:contentType/>
  <cp:contentStatus/>
</cp:coreProperties>
</file>