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O\Zastupitelstvo-materiály\10. ZOK 27-06-2022\7.2. - přílohy USN\"/>
    </mc:Choice>
  </mc:AlternateContent>
  <bookViews>
    <workbookView xWindow="0" yWindow="0" windowWidth="28800" windowHeight="12300"/>
  </bookViews>
  <sheets>
    <sheet name="přebytek" sheetId="8" r:id="rId1"/>
  </sheets>
  <externalReferences>
    <externalReference r:id="rId2"/>
    <externalReference r:id="rId3"/>
    <externalReference r:id="rId4"/>
  </externalReferences>
  <definedNames>
    <definedName name="_xlnm.Print_Area" localSheetId="0">přebytek!$A$1:$D$59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8" l="1"/>
  <c r="D5" i="8" l="1"/>
  <c r="D54" i="8" l="1"/>
  <c r="D61" i="8" l="1"/>
  <c r="D35" i="8" l="1"/>
  <c r="D6" i="8" l="1"/>
  <c r="D7" i="8" l="1"/>
  <c r="D8" i="8" s="1"/>
</calcChain>
</file>

<file path=xl/sharedStrings.xml><?xml version="1.0" encoding="utf-8"?>
<sst xmlns="http://schemas.openxmlformats.org/spreadsheetml/2006/main" count="56" uniqueCount="45">
  <si>
    <t>Odbor</t>
  </si>
  <si>
    <t>Návrh na použití:</t>
  </si>
  <si>
    <t>Návrh</t>
  </si>
  <si>
    <t>Celkem  požadavky</t>
  </si>
  <si>
    <t>Finanční vypořádání na základě veřejnoprávních smluv s Olomouckým krajem - Příloha č. 10</t>
  </si>
  <si>
    <t>Finanční vypořádání příspěvkových organizací - Příloha č. 9</t>
  </si>
  <si>
    <t>OE</t>
  </si>
  <si>
    <t xml:space="preserve">12. Zůstatek na bankovních účtech Olomouckého kraje k 31. 12. 2021  a finanční vypořádání </t>
  </si>
  <si>
    <t xml:space="preserve">1. Zůstatek bankovních účtů Olomouckého kraje k 31.12.2021 a finanční vypořádání </t>
  </si>
  <si>
    <t>Zůstatek bankovních účtů k 31.12.2021 k zapojení do rozpočtu roku 2022</t>
  </si>
  <si>
    <t>Celkem k použití v rozpočtu roku 2022</t>
  </si>
  <si>
    <t>OI</t>
  </si>
  <si>
    <t>Snížení příjmů - snížení dotace na investiční akci "SMN a.s. - o.z. Nemocnice Šternberk - Interní pavilon"</t>
  </si>
  <si>
    <t xml:space="preserve">Dotace zapojená v rozpočtu roku 2022 byla poukázána na účet Olomouckého kraje již koncem roku 2021. </t>
  </si>
  <si>
    <t>OKŘ</t>
  </si>
  <si>
    <t>Smlouva na zřízení uživatelského účtu v Aplikaci Platforma Nenech</t>
  </si>
  <si>
    <t>Služba měla být uhrazena v roce 2021, ale z důvodu chybné fakturace, byla opravená faktura doručena v lednu 2022</t>
  </si>
  <si>
    <t xml:space="preserve">Spolufinancování nové funkcionality v nástroje TENDER Arena </t>
  </si>
  <si>
    <t xml:space="preserve">Jedná se o spolufinancování rozšíření licence s Libereckým krajem </t>
  </si>
  <si>
    <t>OSV</t>
  </si>
  <si>
    <t>Navýšení dotačního programu  Program finanční podpory poskytování sociálních služeb v Olomouckém kraji - Podprogram č. 2</t>
  </si>
  <si>
    <t xml:space="preserve">Navýšení dotačního programu z vratek provedených začátkem roku 2022. </t>
  </si>
  <si>
    <t>Smlouva na poskytování správy a údržby Krajského informačního systému sociálních služeb Olomouckého kraje</t>
  </si>
  <si>
    <t>OŠM</t>
  </si>
  <si>
    <t>Navýšení finančních prostředků v rámci Podpory polytechnického vzdělávání a řemesel v Olomouckého kraji</t>
  </si>
  <si>
    <t>OMPSČ</t>
  </si>
  <si>
    <t>Odkoupení nemovitého majetku</t>
  </si>
  <si>
    <t xml:space="preserve">Majetkoprávní vypořádání investiční akce "Silnice II/366 Prostějov - přeložka silnice" - odkoupení pozemků nebo jejich částí určený pro tuto stavbu. </t>
  </si>
  <si>
    <t>OZ</t>
  </si>
  <si>
    <t xml:space="preserve">Navýšení příspěvku na provoz - mzdové náklady </t>
  </si>
  <si>
    <t xml:space="preserve">a) DC Ostrůvek </t>
  </si>
  <si>
    <t>b) ZZS OK</t>
  </si>
  <si>
    <t xml:space="preserve">Navýšení investičního příspěku pro ZZS OK </t>
  </si>
  <si>
    <t xml:space="preserve">Upgrade telefonní ústředny - financování akce nebylo dosud schváleno z projektu IROP </t>
  </si>
  <si>
    <t>Navýšení rozpočtu Odboru kanceláře ředitele</t>
  </si>
  <si>
    <t xml:space="preserve">a) pohonné hmoty </t>
  </si>
  <si>
    <t xml:space="preserve">b) servis služebních vozidel </t>
  </si>
  <si>
    <t xml:space="preserve">Transforamce příspěvkové organizace Nové Zámky - poskytovatel sociálních služeb - objekt Senice na Hané </t>
  </si>
  <si>
    <t>Odkup nemovitosti a zahájení projektové přípravy na rekonstrukci zadního traktu objektu</t>
  </si>
  <si>
    <t xml:space="preserve">Transforamce příspěvkové organizace Domov "Na Zámku" Nezamyslice  - poskytovatel sociálních služeb - objekt Němčice nad Hanou </t>
  </si>
  <si>
    <t>Navýšení rezervy rady</t>
  </si>
  <si>
    <t>Navýšení rezervy na investice</t>
  </si>
  <si>
    <t xml:space="preserve">Navýšení rezervy pro příspěvkové organizace (dopravní obslužnost) </t>
  </si>
  <si>
    <t xml:space="preserve">Navýšení rezervy pro příspěvkové organizace (původní požadavek OSV ve výši 
250 000 tis.Kč) </t>
  </si>
  <si>
    <t xml:space="preserve">Navýšení alokace pro individuální žádosti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</si>
</sst>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u val="double"/>
      <sz val="13"/>
      <name val="Arial"/>
      <family val="2"/>
      <charset val="238"/>
    </font>
    <font>
      <b/>
      <u val="double"/>
      <sz val="10"/>
      <name val="Arial"/>
      <family val="2"/>
      <charset val="238"/>
    </font>
    <font>
      <b/>
      <u val="double"/>
      <sz val="12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trike/>
      <sz val="12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10" fillId="2" borderId="0" xfId="0" applyFont="1" applyFill="1"/>
    <xf numFmtId="0" fontId="9" fillId="2" borderId="0" xfId="0" applyFont="1" applyFill="1"/>
    <xf numFmtId="0" fontId="12" fillId="2" borderId="1" xfId="0" applyFont="1" applyFill="1" applyBorder="1"/>
    <xf numFmtId="0" fontId="11" fillId="2" borderId="0" xfId="0" applyFont="1" applyFill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/>
    <xf numFmtId="164" fontId="8" fillId="2" borderId="0" xfId="0" applyNumberFormat="1" applyFont="1" applyFill="1"/>
    <xf numFmtId="0" fontId="13" fillId="2" borderId="1" xfId="0" applyFont="1" applyFill="1" applyBorder="1"/>
    <xf numFmtId="0" fontId="2" fillId="2" borderId="1" xfId="0" applyFont="1" applyFill="1" applyBorder="1"/>
    <xf numFmtId="0" fontId="14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15" fillId="2" borderId="1" xfId="0" applyFont="1" applyFill="1" applyBorder="1"/>
    <xf numFmtId="164" fontId="15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2" fillId="2" borderId="0" xfId="0" applyFont="1" applyFill="1" applyBorder="1"/>
    <xf numFmtId="0" fontId="14" fillId="2" borderId="0" xfId="0" applyFont="1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3" fillId="2" borderId="0" xfId="0" applyFont="1" applyFill="1" applyAlignment="1">
      <alignment wrapText="1"/>
    </xf>
    <xf numFmtId="0" fontId="14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0" fontId="3" fillId="3" borderId="0" xfId="0" applyFont="1" applyFill="1"/>
    <xf numFmtId="0" fontId="14" fillId="0" borderId="0" xfId="0" applyFont="1"/>
    <xf numFmtId="0" fontId="4" fillId="2" borderId="0" xfId="0" applyFont="1" applyFill="1" applyAlignment="1">
      <alignment horizontal="center"/>
    </xf>
    <xf numFmtId="0" fontId="17" fillId="2" borderId="0" xfId="0" applyFont="1" applyFill="1"/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wrapText="1"/>
    </xf>
    <xf numFmtId="164" fontId="18" fillId="2" borderId="0" xfId="0" applyNumberFormat="1" applyFont="1" applyFill="1" applyAlignment="1">
      <alignment horizontal="left"/>
    </xf>
    <xf numFmtId="0" fontId="12" fillId="2" borderId="0" xfId="0" applyFont="1" applyFill="1"/>
    <xf numFmtId="164" fontId="11" fillId="2" borderId="0" xfId="0" applyNumberFormat="1" applyFont="1" applyFill="1"/>
    <xf numFmtId="0" fontId="12" fillId="2" borderId="0" xfId="0" applyFont="1" applyFill="1" applyAlignment="1">
      <alignment horizontal="center"/>
    </xf>
    <xf numFmtId="8" fontId="8" fillId="2" borderId="0" xfId="0" applyNumberFormat="1" applyFont="1" applyFill="1"/>
    <xf numFmtId="0" fontId="13" fillId="2" borderId="0" xfId="0" applyFont="1" applyFill="1" applyAlignment="1">
      <alignment horizontal="center" wrapText="1"/>
    </xf>
    <xf numFmtId="0" fontId="19" fillId="2" borderId="0" xfId="0" applyFont="1" applyFill="1"/>
    <xf numFmtId="164" fontId="3" fillId="2" borderId="0" xfId="0" applyNumberFormat="1" applyFont="1" applyFill="1" applyAlignment="1">
      <alignment wrapText="1"/>
    </xf>
    <xf numFmtId="164" fontId="2" fillId="2" borderId="0" xfId="0" applyNumberFormat="1" applyFont="1" applyFill="1"/>
    <xf numFmtId="0" fontId="3" fillId="3" borderId="1" xfId="0" applyFont="1" applyFill="1" applyBorder="1"/>
    <xf numFmtId="0" fontId="19" fillId="3" borderId="1" xfId="0" applyFont="1" applyFill="1" applyBorder="1"/>
    <xf numFmtId="0" fontId="13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164" fontId="20" fillId="2" borderId="0" xfId="0" applyNumberFormat="1" applyFont="1" applyFill="1" applyAlignment="1">
      <alignment wrapText="1"/>
    </xf>
    <xf numFmtId="164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center" wrapText="1"/>
    </xf>
    <xf numFmtId="0" fontId="20" fillId="2" borderId="0" xfId="0" applyFont="1" applyFill="1"/>
    <xf numFmtId="164" fontId="11" fillId="2" borderId="2" xfId="0" applyNumberFormat="1" applyFont="1" applyFill="1" applyBorder="1"/>
    <xf numFmtId="4" fontId="22" fillId="3" borderId="0" xfId="0" applyNumberFormat="1" applyFont="1" applyFill="1"/>
    <xf numFmtId="4" fontId="22" fillId="2" borderId="0" xfId="0" applyNumberFormat="1" applyFont="1" applyFill="1"/>
    <xf numFmtId="3" fontId="23" fillId="0" borderId="0" xfId="0" applyNumberFormat="1" applyFont="1"/>
    <xf numFmtId="4" fontId="23" fillId="0" borderId="0" xfId="0" applyNumberFormat="1" applyFont="1"/>
    <xf numFmtId="164" fontId="11" fillId="3" borderId="1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1/ZOK%2027.6.2022/Usnesen&#237;_p&#345;&#237;loha%20&#269;.%2001-%20Bila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1/ZOK%2027.6.2022/Usnesen&#237;_p&#345;&#237;loha%20&#269;.%2010%20-%20Finan&#269;n&#237;%20vypo&#345;&#225;d&#225;n&#237;%20dota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1/ZOK%2027.6.2022/Usnesen&#237;_p&#345;&#237;loha%20&#269;.%2009%20-%20Finan&#269;n&#237;%20vypo&#345;&#225;d&#225;n&#237;%20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59">
          <cell r="D59">
            <v>608735843.94999325</v>
          </cell>
          <cell r="E59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DP, DT, NFV"/>
    </sheetNames>
    <sheetDataSet>
      <sheetData sheetId="0">
        <row r="109">
          <cell r="W109">
            <v>7475505.9299999988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PO 2022"/>
    </sheetNames>
    <sheetDataSet>
      <sheetData sheetId="0">
        <row r="40">
          <cell r="G40">
            <v>29865699.349999998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34" zoomScaleNormal="100" zoomScaleSheetLayoutView="100" workbookViewId="0">
      <selection activeCell="I56" sqref="I56"/>
    </sheetView>
  </sheetViews>
  <sheetFormatPr defaultRowHeight="15.75" x14ac:dyDescent="0.25"/>
  <cols>
    <col min="1" max="1" width="3.85546875" style="11" customWidth="1"/>
    <col min="2" max="2" width="8" style="12" customWidth="1"/>
    <col min="3" max="3" width="93.5703125" customWidth="1"/>
    <col min="4" max="4" width="25" style="13" customWidth="1"/>
    <col min="5" max="5" width="18.5703125" customWidth="1"/>
  </cols>
  <sheetData>
    <row r="1" spans="1:6" s="3" customFormat="1" ht="18" x14ac:dyDescent="0.25">
      <c r="A1" s="1" t="s">
        <v>7</v>
      </c>
      <c r="B1" s="2"/>
      <c r="D1" s="4"/>
    </row>
    <row r="2" spans="1:6" s="3" customFormat="1" ht="15.75" customHeight="1" x14ac:dyDescent="0.25">
      <c r="A2" s="5"/>
      <c r="B2" s="2"/>
      <c r="D2" s="4"/>
    </row>
    <row r="3" spans="1:6" s="8" customFormat="1" ht="15.75" customHeight="1" x14ac:dyDescent="0.25">
      <c r="A3" s="6" t="s">
        <v>8</v>
      </c>
      <c r="B3" s="7"/>
      <c r="D3" s="9"/>
    </row>
    <row r="4" spans="1:6" s="3" customFormat="1" ht="15.75" customHeight="1" x14ac:dyDescent="0.25">
      <c r="A4" s="5"/>
      <c r="B4" s="2"/>
      <c r="D4" s="4"/>
    </row>
    <row r="5" spans="1:6" s="2" customFormat="1" ht="15.75" customHeight="1" x14ac:dyDescent="0.2">
      <c r="A5" s="10" t="s">
        <v>9</v>
      </c>
      <c r="D5" s="48">
        <f>SUM('[1]1. Bilance příjmů a výdajů'!$D$59:$E$59)</f>
        <v>608735843.94999325</v>
      </c>
    </row>
    <row r="6" spans="1:6" s="14" customFormat="1" ht="15.75" customHeight="1" x14ac:dyDescent="0.2">
      <c r="A6" s="10" t="s">
        <v>4</v>
      </c>
      <c r="B6" s="2"/>
      <c r="C6" s="2"/>
      <c r="D6" s="23">
        <f>SUM('[2]10. DP, DT, NFV'!$W$109)</f>
        <v>7475505.9299999988</v>
      </c>
    </row>
    <row r="7" spans="1:6" s="2" customFormat="1" ht="17.25" customHeight="1" x14ac:dyDescent="0.2">
      <c r="A7" s="10" t="s">
        <v>5</v>
      </c>
      <c r="D7" s="23">
        <f>SUM('[3]FV PO 2022'!$G$40)</f>
        <v>29865699.349999998</v>
      </c>
      <c r="E7" s="52"/>
    </row>
    <row r="8" spans="1:6" s="15" customFormat="1" ht="15.75" customHeight="1" thickBot="1" x14ac:dyDescent="0.3">
      <c r="A8" s="24" t="s">
        <v>10</v>
      </c>
      <c r="B8" s="25"/>
      <c r="C8" s="26"/>
      <c r="D8" s="27">
        <f>SUM(D5:D7)</f>
        <v>646077049.22999322</v>
      </c>
    </row>
    <row r="9" spans="1:6" s="15" customFormat="1" ht="15.75" customHeight="1" thickTop="1" x14ac:dyDescent="0.25">
      <c r="A9" s="30"/>
      <c r="B9" s="31"/>
      <c r="C9" s="32"/>
      <c r="D9" s="33"/>
      <c r="E9" s="35"/>
      <c r="F9" s="35"/>
    </row>
    <row r="10" spans="1:6" s="16" customFormat="1" ht="14.25" customHeight="1" thickBot="1" x14ac:dyDescent="0.25">
      <c r="A10" s="70" t="s">
        <v>0</v>
      </c>
      <c r="B10" s="70"/>
      <c r="C10" s="28" t="s">
        <v>1</v>
      </c>
      <c r="D10" s="29" t="s">
        <v>2</v>
      </c>
      <c r="E10" s="36"/>
      <c r="F10" s="36"/>
    </row>
    <row r="11" spans="1:6" s="15" customFormat="1" ht="15.75" customHeight="1" thickTop="1" x14ac:dyDescent="0.25">
      <c r="A11" s="30"/>
      <c r="B11" s="31"/>
      <c r="C11" s="32"/>
      <c r="D11" s="33"/>
      <c r="E11" s="35"/>
      <c r="F11" s="35"/>
    </row>
    <row r="12" spans="1:6" s="34" customFormat="1" ht="31.5" x14ac:dyDescent="0.25">
      <c r="A12" s="49">
        <v>1</v>
      </c>
      <c r="B12" s="50" t="s">
        <v>11</v>
      </c>
      <c r="C12" s="34" t="s">
        <v>12</v>
      </c>
      <c r="D12" s="51">
        <v>35000000</v>
      </c>
    </row>
    <row r="13" spans="1:6" s="34" customFormat="1" ht="29.25" x14ac:dyDescent="0.25">
      <c r="A13" s="49"/>
      <c r="B13" s="50"/>
      <c r="C13" s="58" t="s">
        <v>13</v>
      </c>
      <c r="D13" s="51"/>
    </row>
    <row r="14" spans="1:6" s="17" customFormat="1" x14ac:dyDescent="0.25">
      <c r="A14" s="42"/>
      <c r="B14" s="41"/>
      <c r="C14" s="43"/>
      <c r="D14" s="44"/>
      <c r="E14" s="37"/>
      <c r="F14" s="37"/>
    </row>
    <row r="15" spans="1:6" s="34" customFormat="1" x14ac:dyDescent="0.25">
      <c r="A15" s="49">
        <v>2</v>
      </c>
      <c r="B15" s="50" t="s">
        <v>14</v>
      </c>
      <c r="C15" s="34" t="s">
        <v>15</v>
      </c>
      <c r="D15" s="51">
        <v>69551</v>
      </c>
    </row>
    <row r="16" spans="1:6" s="34" customFormat="1" ht="29.25" x14ac:dyDescent="0.25">
      <c r="A16" s="49"/>
      <c r="B16" s="50"/>
      <c r="C16" s="58" t="s">
        <v>16</v>
      </c>
      <c r="D16" s="51"/>
    </row>
    <row r="17" spans="1:6" s="17" customFormat="1" x14ac:dyDescent="0.25">
      <c r="A17" s="42"/>
      <c r="B17" s="41"/>
      <c r="C17" s="43"/>
      <c r="D17" s="44"/>
      <c r="E17" s="37"/>
      <c r="F17" s="37"/>
    </row>
    <row r="18" spans="1:6" s="34" customFormat="1" x14ac:dyDescent="0.25">
      <c r="A18" s="49">
        <v>3</v>
      </c>
      <c r="B18" s="50" t="s">
        <v>14</v>
      </c>
      <c r="C18" s="34" t="s">
        <v>17</v>
      </c>
      <c r="D18" s="51">
        <v>325248</v>
      </c>
      <c r="E18" s="51"/>
    </row>
    <row r="19" spans="1:6" s="34" customFormat="1" x14ac:dyDescent="0.25">
      <c r="A19" s="49"/>
      <c r="B19" s="50"/>
      <c r="C19" s="58" t="s">
        <v>18</v>
      </c>
      <c r="D19" s="51"/>
      <c r="E19" s="51"/>
    </row>
    <row r="20" spans="1:6" s="17" customFormat="1" x14ac:dyDescent="0.25">
      <c r="A20" s="42"/>
      <c r="B20" s="41"/>
      <c r="C20" s="43"/>
      <c r="D20" s="44"/>
      <c r="E20" s="37"/>
      <c r="F20" s="37"/>
    </row>
    <row r="21" spans="1:6" s="34" customFormat="1" x14ac:dyDescent="0.25">
      <c r="A21" s="49">
        <v>4</v>
      </c>
      <c r="B21" s="50" t="s">
        <v>14</v>
      </c>
      <c r="C21" s="34" t="s">
        <v>34</v>
      </c>
      <c r="D21" s="51">
        <v>400000</v>
      </c>
      <c r="E21" s="51"/>
    </row>
    <row r="22" spans="1:6" s="58" customFormat="1" ht="14.25" x14ac:dyDescent="0.2">
      <c r="A22" s="62"/>
      <c r="B22" s="63"/>
      <c r="C22" s="58" t="s">
        <v>35</v>
      </c>
      <c r="D22" s="60">
        <v>100000</v>
      </c>
      <c r="E22" s="60"/>
    </row>
    <row r="23" spans="1:6" s="58" customFormat="1" ht="14.25" x14ac:dyDescent="0.2">
      <c r="A23" s="62"/>
      <c r="B23" s="63"/>
      <c r="C23" s="58" t="s">
        <v>36</v>
      </c>
      <c r="D23" s="60">
        <v>300000</v>
      </c>
      <c r="E23" s="60"/>
    </row>
    <row r="24" spans="1:6" s="17" customFormat="1" x14ac:dyDescent="0.25">
      <c r="A24" s="42"/>
      <c r="B24" s="41"/>
      <c r="C24" s="43"/>
      <c r="D24" s="44"/>
      <c r="E24" s="37"/>
      <c r="F24" s="37"/>
    </row>
    <row r="25" spans="1:6" s="37" customFormat="1" ht="31.5" x14ac:dyDescent="0.25">
      <c r="A25" s="55">
        <v>5</v>
      </c>
      <c r="B25" s="50" t="s">
        <v>19</v>
      </c>
      <c r="C25" s="34" t="s">
        <v>20</v>
      </c>
      <c r="D25" s="57">
        <v>3990866</v>
      </c>
    </row>
    <row r="26" spans="1:6" s="37" customFormat="1" x14ac:dyDescent="0.25">
      <c r="A26" s="55"/>
      <c r="B26" s="2"/>
      <c r="C26" s="58" t="s">
        <v>21</v>
      </c>
      <c r="D26" s="56"/>
    </row>
    <row r="27" spans="1:6" s="37" customFormat="1" x14ac:dyDescent="0.25">
      <c r="A27" s="55"/>
      <c r="B27" s="2"/>
      <c r="C27" s="58"/>
      <c r="D27" s="56"/>
    </row>
    <row r="28" spans="1:6" s="34" customFormat="1" ht="31.5" x14ac:dyDescent="0.25">
      <c r="A28" s="49">
        <v>6</v>
      </c>
      <c r="B28" s="50" t="s">
        <v>19</v>
      </c>
      <c r="C28" s="34" t="s">
        <v>22</v>
      </c>
      <c r="D28" s="51">
        <v>165000</v>
      </c>
      <c r="E28" s="51"/>
    </row>
    <row r="29" spans="1:6" s="37" customFormat="1" x14ac:dyDescent="0.25">
      <c r="A29" s="55"/>
      <c r="B29" s="2"/>
      <c r="C29" s="58"/>
      <c r="D29" s="56"/>
    </row>
    <row r="30" spans="1:6" s="34" customFormat="1" ht="31.5" x14ac:dyDescent="0.25">
      <c r="A30" s="49">
        <v>7</v>
      </c>
      <c r="B30" s="50" t="s">
        <v>23</v>
      </c>
      <c r="C30" s="34" t="s">
        <v>24</v>
      </c>
      <c r="D30" s="51">
        <v>2700000</v>
      </c>
      <c r="E30" s="51"/>
    </row>
    <row r="31" spans="1:6" s="37" customFormat="1" x14ac:dyDescent="0.25">
      <c r="A31" s="55"/>
      <c r="B31" s="2"/>
      <c r="C31" s="58"/>
      <c r="D31" s="56"/>
    </row>
    <row r="32" spans="1:6" s="34" customFormat="1" x14ac:dyDescent="0.25">
      <c r="A32" s="49">
        <v>8</v>
      </c>
      <c r="B32" s="50" t="s">
        <v>25</v>
      </c>
      <c r="C32" s="34" t="s">
        <v>26</v>
      </c>
      <c r="D32" s="51">
        <v>11000000</v>
      </c>
      <c r="E32" s="51"/>
    </row>
    <row r="33" spans="1:5" s="34" customFormat="1" ht="30.75" x14ac:dyDescent="0.25">
      <c r="A33" s="49"/>
      <c r="B33" s="50"/>
      <c r="C33" s="59" t="s">
        <v>27</v>
      </c>
      <c r="D33" s="51"/>
      <c r="E33" s="51"/>
    </row>
    <row r="34" spans="1:5" s="34" customFormat="1" x14ac:dyDescent="0.25">
      <c r="A34" s="49"/>
      <c r="B34" s="50"/>
      <c r="D34" s="51"/>
      <c r="E34" s="51"/>
    </row>
    <row r="35" spans="1:5" s="34" customFormat="1" x14ac:dyDescent="0.25">
      <c r="A35" s="49">
        <v>9</v>
      </c>
      <c r="B35" s="50" t="s">
        <v>28</v>
      </c>
      <c r="C35" s="34" t="s">
        <v>29</v>
      </c>
      <c r="D35" s="51">
        <f>SUM(D36:D37)</f>
        <v>21607620.48</v>
      </c>
      <c r="E35" s="51"/>
    </row>
    <row r="36" spans="1:5" s="34" customFormat="1" x14ac:dyDescent="0.25">
      <c r="A36" s="49"/>
      <c r="B36" s="50"/>
      <c r="C36" s="58" t="s">
        <v>30</v>
      </c>
      <c r="D36" s="60">
        <v>2919472</v>
      </c>
      <c r="E36" s="51"/>
    </row>
    <row r="37" spans="1:5" s="37" customFormat="1" x14ac:dyDescent="0.25">
      <c r="A37" s="55"/>
      <c r="B37" s="2"/>
      <c r="C37" s="58" t="s">
        <v>31</v>
      </c>
      <c r="D37" s="61">
        <v>18688148.48</v>
      </c>
    </row>
    <row r="38" spans="1:5" s="37" customFormat="1" x14ac:dyDescent="0.25">
      <c r="A38" s="55"/>
      <c r="B38" s="2"/>
      <c r="C38" s="58"/>
      <c r="D38" s="56"/>
    </row>
    <row r="39" spans="1:5" s="34" customFormat="1" x14ac:dyDescent="0.25">
      <c r="A39" s="49">
        <v>10</v>
      </c>
      <c r="B39" s="50" t="s">
        <v>28</v>
      </c>
      <c r="C39" s="34" t="s">
        <v>32</v>
      </c>
      <c r="D39" s="51">
        <v>1300000</v>
      </c>
      <c r="E39" s="51"/>
    </row>
    <row r="40" spans="1:5" s="37" customFormat="1" x14ac:dyDescent="0.25">
      <c r="A40" s="55"/>
      <c r="B40" s="2"/>
      <c r="C40" s="58" t="s">
        <v>33</v>
      </c>
      <c r="D40" s="56"/>
    </row>
    <row r="41" spans="1:5" s="37" customFormat="1" x14ac:dyDescent="0.25">
      <c r="A41" s="55"/>
      <c r="B41" s="2"/>
      <c r="C41" s="58"/>
      <c r="D41" s="56"/>
    </row>
    <row r="42" spans="1:5" s="34" customFormat="1" ht="31.5" x14ac:dyDescent="0.25">
      <c r="A42" s="49">
        <v>11</v>
      </c>
      <c r="B42" s="50" t="s">
        <v>11</v>
      </c>
      <c r="C42" s="34" t="s">
        <v>37</v>
      </c>
      <c r="D42" s="51">
        <v>7305000</v>
      </c>
      <c r="E42" s="51"/>
    </row>
    <row r="43" spans="1:5" s="37" customFormat="1" x14ac:dyDescent="0.25">
      <c r="A43" s="55"/>
      <c r="B43" s="2"/>
      <c r="C43" s="58" t="s">
        <v>38</v>
      </c>
      <c r="D43" s="56"/>
    </row>
    <row r="44" spans="1:5" s="37" customFormat="1" x14ac:dyDescent="0.25">
      <c r="A44" s="55"/>
      <c r="B44" s="2"/>
      <c r="C44" s="58"/>
      <c r="D44" s="56"/>
    </row>
    <row r="45" spans="1:5" s="34" customFormat="1" ht="31.5" x14ac:dyDescent="0.25">
      <c r="A45" s="49">
        <v>12</v>
      </c>
      <c r="B45" s="50" t="s">
        <v>11</v>
      </c>
      <c r="C45" s="34" t="s">
        <v>39</v>
      </c>
      <c r="D45" s="51">
        <v>5875000</v>
      </c>
      <c r="E45" s="51"/>
    </row>
    <row r="46" spans="1:5" s="37" customFormat="1" x14ac:dyDescent="0.25">
      <c r="A46" s="55"/>
      <c r="B46" s="2"/>
      <c r="C46" s="58" t="s">
        <v>38</v>
      </c>
      <c r="D46" s="56"/>
    </row>
    <row r="47" spans="1:5" s="37" customFormat="1" x14ac:dyDescent="0.25">
      <c r="A47" s="55"/>
      <c r="B47" s="2"/>
      <c r="C47" s="58"/>
      <c r="D47" s="56"/>
    </row>
    <row r="48" spans="1:5" s="34" customFormat="1" x14ac:dyDescent="0.25">
      <c r="A48" s="49">
        <v>13</v>
      </c>
      <c r="B48" s="50" t="s">
        <v>6</v>
      </c>
      <c r="C48" s="34" t="s">
        <v>40</v>
      </c>
      <c r="D48" s="51">
        <v>30000000</v>
      </c>
      <c r="E48" s="51"/>
    </row>
    <row r="49" spans="1:6" s="37" customFormat="1" x14ac:dyDescent="0.25">
      <c r="A49" s="55"/>
      <c r="B49" s="2"/>
      <c r="C49" s="58"/>
      <c r="D49" s="56"/>
    </row>
    <row r="50" spans="1:6" s="34" customFormat="1" x14ac:dyDescent="0.25">
      <c r="A50" s="49">
        <v>14</v>
      </c>
      <c r="B50" s="50" t="s">
        <v>6</v>
      </c>
      <c r="C50" s="34" t="s">
        <v>41</v>
      </c>
      <c r="D50" s="51">
        <v>30000000</v>
      </c>
      <c r="E50" s="51"/>
    </row>
    <row r="51" spans="1:6" s="37" customFormat="1" x14ac:dyDescent="0.25">
      <c r="A51" s="55"/>
      <c r="B51" s="2"/>
      <c r="C51" s="58"/>
      <c r="D51" s="56"/>
    </row>
    <row r="52" spans="1:6" s="34" customFormat="1" x14ac:dyDescent="0.25">
      <c r="A52" s="49">
        <v>15</v>
      </c>
      <c r="B52" s="50" t="s">
        <v>6</v>
      </c>
      <c r="C52" s="34" t="s">
        <v>42</v>
      </c>
      <c r="D52" s="51">
        <v>50000000</v>
      </c>
      <c r="E52" s="51"/>
    </row>
    <row r="53" spans="1:6" s="37" customFormat="1" x14ac:dyDescent="0.25">
      <c r="A53" s="55"/>
      <c r="B53" s="2"/>
      <c r="C53" s="58"/>
      <c r="D53" s="56"/>
    </row>
    <row r="54" spans="1:6" s="34" customFormat="1" ht="31.5" x14ac:dyDescent="0.25">
      <c r="A54" s="49">
        <v>16</v>
      </c>
      <c r="B54" s="50" t="s">
        <v>6</v>
      </c>
      <c r="C54" s="34" t="s">
        <v>43</v>
      </c>
      <c r="D54" s="51">
        <f>65067763.75+271000</f>
        <v>65338763.75</v>
      </c>
      <c r="E54" s="51"/>
    </row>
    <row r="55" spans="1:6" s="34" customFormat="1" x14ac:dyDescent="0.25">
      <c r="A55" s="49"/>
      <c r="B55" s="50"/>
      <c r="D55" s="51"/>
      <c r="E55" s="51"/>
    </row>
    <row r="56" spans="1:6" s="34" customFormat="1" x14ac:dyDescent="0.25">
      <c r="A56" s="49">
        <v>17</v>
      </c>
      <c r="B56" s="50" t="s">
        <v>6</v>
      </c>
      <c r="C56" s="34" t="s">
        <v>44</v>
      </c>
      <c r="D56" s="51">
        <v>7000000</v>
      </c>
      <c r="E56" s="51"/>
    </row>
    <row r="57" spans="1:6" s="37" customFormat="1" x14ac:dyDescent="0.25">
      <c r="A57" s="55"/>
      <c r="B57" s="2"/>
      <c r="C57" s="58"/>
      <c r="D57" s="56"/>
    </row>
    <row r="58" spans="1:6" s="38" customFormat="1" ht="21" customHeight="1" thickBot="1" x14ac:dyDescent="0.3">
      <c r="A58" s="53" t="s">
        <v>3</v>
      </c>
      <c r="B58" s="54"/>
      <c r="C58" s="53"/>
      <c r="D58" s="69">
        <f>SUM(D12,D15,D18,D21,D25,D28,D30,D32,D35,D39,D42,D45,D48,D50,D52,D54:D56)</f>
        <v>272077049.23000002</v>
      </c>
      <c r="E58" s="65">
        <v>265077049.22999999</v>
      </c>
    </row>
    <row r="59" spans="1:6" s="19" customFormat="1" ht="16.5" customHeight="1" thickTop="1" x14ac:dyDescent="0.25">
      <c r="A59" s="45"/>
      <c r="B59" s="41"/>
      <c r="C59" s="17"/>
      <c r="D59" s="46"/>
      <c r="E59" s="66"/>
      <c r="F59" s="37"/>
    </row>
    <row r="60" spans="1:6" s="18" customFormat="1" x14ac:dyDescent="0.25">
      <c r="A60" s="47"/>
      <c r="B60" s="14"/>
      <c r="C60" s="15"/>
      <c r="D60" s="64">
        <v>381000000</v>
      </c>
      <c r="E60" s="67">
        <v>381000000</v>
      </c>
      <c r="F60" s="39"/>
    </row>
    <row r="61" spans="1:6" s="18" customFormat="1" x14ac:dyDescent="0.25">
      <c r="A61" s="47"/>
      <c r="B61" s="14"/>
      <c r="C61" s="15"/>
      <c r="D61" s="46">
        <f>SUM(D58:D60)</f>
        <v>653077049.23000002</v>
      </c>
      <c r="E61" s="68">
        <v>646077049.23000002</v>
      </c>
      <c r="F61" s="39"/>
    </row>
    <row r="62" spans="1:6" s="18" customFormat="1" x14ac:dyDescent="0.25">
      <c r="A62" s="47"/>
      <c r="B62" s="14"/>
      <c r="C62" s="15"/>
      <c r="D62" s="46"/>
      <c r="E62" s="39"/>
      <c r="F62" s="39"/>
    </row>
    <row r="63" spans="1:6" s="18" customFormat="1" x14ac:dyDescent="0.25">
      <c r="A63" s="40"/>
      <c r="B63" s="2"/>
      <c r="C63" s="35"/>
      <c r="D63" s="4"/>
      <c r="E63" s="39"/>
      <c r="F63" s="39"/>
    </row>
    <row r="64" spans="1:6" s="18" customFormat="1" x14ac:dyDescent="0.25">
      <c r="A64" s="40"/>
      <c r="B64" s="2"/>
      <c r="C64" s="35"/>
      <c r="D64" s="4"/>
      <c r="E64" s="39"/>
      <c r="F64" s="39"/>
    </row>
    <row r="65" spans="1:6" s="18" customFormat="1" x14ac:dyDescent="0.25">
      <c r="A65" s="40"/>
      <c r="B65" s="2"/>
      <c r="C65" s="35"/>
      <c r="D65" s="4"/>
      <c r="E65" s="39"/>
      <c r="F65" s="39"/>
    </row>
    <row r="66" spans="1:6" s="18" customFormat="1" x14ac:dyDescent="0.25">
      <c r="A66" s="40"/>
      <c r="B66" s="2"/>
      <c r="C66" s="35"/>
      <c r="D66" s="4"/>
      <c r="E66" s="39"/>
      <c r="F66" s="39"/>
    </row>
    <row r="67" spans="1:6" s="18" customFormat="1" x14ac:dyDescent="0.25">
      <c r="A67" s="40"/>
      <c r="B67" s="2"/>
      <c r="C67" s="35"/>
      <c r="D67" s="4"/>
      <c r="E67" s="39"/>
      <c r="F67" s="39"/>
    </row>
    <row r="68" spans="1:6" s="18" customFormat="1" x14ac:dyDescent="0.25">
      <c r="A68" s="40"/>
      <c r="B68" s="2"/>
      <c r="C68" s="35"/>
      <c r="D68" s="4"/>
      <c r="E68" s="39"/>
      <c r="F68" s="39"/>
    </row>
    <row r="69" spans="1:6" s="18" customFormat="1" x14ac:dyDescent="0.25">
      <c r="A69" s="11"/>
      <c r="B69" s="12"/>
      <c r="C69" s="39"/>
      <c r="D69" s="13"/>
      <c r="E69" s="39"/>
      <c r="F69" s="39"/>
    </row>
    <row r="70" spans="1:6" s="18" customFormat="1" x14ac:dyDescent="0.25">
      <c r="A70" s="11"/>
      <c r="B70" s="12"/>
      <c r="C70" s="39"/>
      <c r="D70" s="13"/>
      <c r="E70" s="39"/>
      <c r="F70" s="39"/>
    </row>
    <row r="71" spans="1:6" s="18" customFormat="1" x14ac:dyDescent="0.25">
      <c r="A71" s="11"/>
      <c r="B71" s="12"/>
      <c r="C71" s="39"/>
      <c r="D71" s="13"/>
      <c r="E71" s="39"/>
      <c r="F71" s="39"/>
    </row>
    <row r="72" spans="1:6" s="18" customFormat="1" x14ac:dyDescent="0.25">
      <c r="A72" s="11"/>
      <c r="B72" s="12"/>
      <c r="C72" s="39"/>
      <c r="D72" s="13"/>
      <c r="E72" s="39"/>
      <c r="F72" s="39"/>
    </row>
    <row r="73" spans="1:6" s="18" customFormat="1" x14ac:dyDescent="0.25">
      <c r="A73" s="20"/>
      <c r="B73" s="21"/>
      <c r="D73" s="22"/>
    </row>
    <row r="74" spans="1:6" s="18" customFormat="1" x14ac:dyDescent="0.25">
      <c r="A74" s="20"/>
      <c r="B74" s="21"/>
      <c r="D74" s="22"/>
    </row>
    <row r="75" spans="1:6" s="18" customFormat="1" x14ac:dyDescent="0.25">
      <c r="A75" s="20"/>
      <c r="B75" s="21"/>
      <c r="D75" s="22"/>
    </row>
    <row r="76" spans="1:6" s="18" customFormat="1" x14ac:dyDescent="0.25">
      <c r="A76" s="20"/>
      <c r="B76" s="21"/>
      <c r="D76" s="22"/>
    </row>
  </sheetData>
  <mergeCells count="1">
    <mergeCell ref="A10:B10"/>
  </mergeCells>
  <pageMargins left="0.70866141732283472" right="0.70866141732283472" top="0.78740157480314965" bottom="0.78740157480314965" header="0.31496062992125984" footer="0.31496062992125984"/>
  <pageSetup paperSize="9" scale="65" firstPageNumber="60" orientation="portrait" useFirstPageNumber="1" r:id="rId1"/>
  <headerFooter>
    <oddFooter>&amp;L&amp;"-,Kurzíva"Zastupitelstvo Olomouckého kraje 27. 6. 202
7.2. - Rozpočet Olomouckého kraje 2021 - závěrečný účet
Příloha č. 12: Zůstatek na bankovních účtech Olomouckého kraje k 31.12.2021 a finanční vypořádání&amp;R&amp;"-,Kurzíva"Strana &amp;P (celkem 282)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Rábová Kristýna</cp:lastModifiedBy>
  <cp:lastPrinted>2022-06-07T08:52:46Z</cp:lastPrinted>
  <dcterms:created xsi:type="dcterms:W3CDTF">2018-01-22T12:45:24Z</dcterms:created>
  <dcterms:modified xsi:type="dcterms:W3CDTF">2022-06-28T06:32:40Z</dcterms:modified>
</cp:coreProperties>
</file>