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1\ZOK 27.6.2022\"/>
    </mc:Choice>
  </mc:AlternateContent>
  <bookViews>
    <workbookView xWindow="120" yWindow="270" windowWidth="15600" windowHeight="11700" firstSheet="1" activeTab="1"/>
  </bookViews>
  <sheets>
    <sheet name="stránky" sheetId="2" state="hidden" r:id="rId1"/>
    <sheet name="záv ukazatele 2021" sheetId="4" r:id="rId2"/>
  </sheets>
  <definedNames>
    <definedName name="_xlnm.Print_Area" localSheetId="0">stránky!$A$1:$I$136</definedName>
    <definedName name="_xlnm.Print_Area" localSheetId="1">'záv ukazatele 2021'!$A$1:$J$47</definedName>
  </definedNames>
  <calcPr calcId="162913"/>
</workbook>
</file>

<file path=xl/calcChain.xml><?xml version="1.0" encoding="utf-8"?>
<calcChain xmlns="http://schemas.openxmlformats.org/spreadsheetml/2006/main">
  <c r="G35" i="4" l="1"/>
  <c r="G18" i="4" l="1"/>
  <c r="H18" i="4"/>
  <c r="G45" i="4" l="1"/>
  <c r="C46" i="4" l="1"/>
  <c r="D46" i="4"/>
  <c r="E43" i="4"/>
  <c r="E36" i="4"/>
  <c r="D35" i="4"/>
  <c r="D37" i="4" s="1"/>
  <c r="H37" i="4" s="1"/>
  <c r="C35" i="4"/>
  <c r="C37" i="4" s="1"/>
  <c r="G37" i="4" s="1"/>
  <c r="E34" i="4"/>
  <c r="E33" i="4"/>
  <c r="E32" i="4"/>
  <c r="E31" i="4"/>
  <c r="E30" i="4"/>
  <c r="E29" i="4"/>
  <c r="E22" i="4"/>
  <c r="D21" i="4"/>
  <c r="H21" i="4" s="1"/>
  <c r="C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C23" i="4" l="1"/>
  <c r="G23" i="4" s="1"/>
  <c r="G21" i="4"/>
  <c r="D23" i="4"/>
  <c r="H23" i="4" s="1"/>
  <c r="E46" i="4"/>
  <c r="E37" i="4"/>
  <c r="E21" i="4"/>
  <c r="E35" i="4"/>
  <c r="E23" i="4" l="1"/>
</calcChain>
</file>

<file path=xl/comments1.xml><?xml version="1.0" encoding="utf-8"?>
<comments xmlns="http://schemas.openxmlformats.org/spreadsheetml/2006/main">
  <authors>
    <author>Navrátilová Lenka</author>
  </authors>
  <commentList>
    <comment ref="H34" authorId="0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dopočítáno dle přílohy č. 8 (Olda Foret):
SR Olda                     1 078 858
-OMPSČ                          -1 672
+ ORJ 30                       +1 650
+ORJ 60-79 EP             +14 530
celkem                   </t>
        </r>
        <r>
          <rPr>
            <b/>
            <sz val="9"/>
            <color indexed="81"/>
            <rFont val="Tahoma"/>
            <family val="2"/>
            <charset val="238"/>
          </rPr>
          <t xml:space="preserve">  1 093 366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dopočítáno dle přílohy č. 8 (Olda Foret):
UR Olda                           1 640 762
-OMPSČ                               +3 909
+ ORJ 30                                +347,5
+ORJ 60-79 EP                  +353 175
celkem                  </t>
        </r>
        <r>
          <rPr>
            <b/>
            <sz val="9"/>
            <color indexed="81"/>
            <rFont val="Tahoma"/>
            <family val="2"/>
            <charset val="238"/>
          </rPr>
          <t xml:space="preserve">         1 644 258</t>
        </r>
      </text>
    </comment>
  </commentList>
</comments>
</file>

<file path=xl/sharedStrings.xml><?xml version="1.0" encoding="utf-8"?>
<sst xmlns="http://schemas.openxmlformats.org/spreadsheetml/2006/main" count="175" uniqueCount="155">
  <si>
    <t>v tis. Kč</t>
  </si>
  <si>
    <t>Poř.č.</t>
  </si>
  <si>
    <t>%</t>
  </si>
  <si>
    <t>Daňové příjmy</t>
  </si>
  <si>
    <t>Správní poplatky</t>
  </si>
  <si>
    <t>Příjmy z pronájmu</t>
  </si>
  <si>
    <t>Přijaté sankční platby</t>
  </si>
  <si>
    <t>Příjmy z prodeje</t>
  </si>
  <si>
    <t>Příjmy z úroků</t>
  </si>
  <si>
    <t xml:space="preserve">Odvody příspěvkových organizací </t>
  </si>
  <si>
    <t>Sociální fond</t>
  </si>
  <si>
    <t xml:space="preserve">Fond na podporu výstavby a obnovy vodohospodářské infrastruktury na území Olomouckého kraje </t>
  </si>
  <si>
    <t>Splátky půjček</t>
  </si>
  <si>
    <t>Příjmy Olomouckého kraje celkem</t>
  </si>
  <si>
    <t>Konsolidace</t>
  </si>
  <si>
    <t xml:space="preserve">Výdaje Olomouckého kraje  </t>
  </si>
  <si>
    <t>Fond sociálních potřeb</t>
  </si>
  <si>
    <t>Výdaje Olomouckého kraje celkem</t>
  </si>
  <si>
    <t>5=4/3</t>
  </si>
  <si>
    <t>Příjmy Olomouckého kraje celkem (po konsolidaci)</t>
  </si>
  <si>
    <t>FINANCOVÁNÍ</t>
  </si>
  <si>
    <t>Splátky úvěrů</t>
  </si>
  <si>
    <t xml:space="preserve">Změna stavu krátkodobých prostředků na bankovních účtech </t>
  </si>
  <si>
    <t>Financování celkem</t>
  </si>
  <si>
    <t xml:space="preserve">strana </t>
  </si>
  <si>
    <t>13</t>
  </si>
  <si>
    <t>Finanční vztahy k rozpočtům krajů</t>
  </si>
  <si>
    <t>14</t>
  </si>
  <si>
    <t xml:space="preserve"> </t>
  </si>
  <si>
    <t>Rekapitulace</t>
  </si>
  <si>
    <t>Zastupitelé</t>
  </si>
  <si>
    <t>Kancelář hejtmana</t>
  </si>
  <si>
    <t>Kancelář ředitele</t>
  </si>
  <si>
    <t>Odbor majetkoprávní a právní</t>
  </si>
  <si>
    <t xml:space="preserve">Odbor správní a legislativní </t>
  </si>
  <si>
    <t>39</t>
  </si>
  <si>
    <t>Odbor informatiky</t>
  </si>
  <si>
    <t>Odbor ekonomický</t>
  </si>
  <si>
    <t>Odbor strategického rozvoje kraje</t>
  </si>
  <si>
    <t>Odbor životního prostředí a zemědělství</t>
  </si>
  <si>
    <t>Odbor školství, mládeže a tělovýchovy</t>
  </si>
  <si>
    <t>Odbor sociálních věcí</t>
  </si>
  <si>
    <t>Odbor dopravy a silničního hospodářství</t>
  </si>
  <si>
    <t>64-65</t>
  </si>
  <si>
    <t>Odbor kultury a památkové péče</t>
  </si>
  <si>
    <t>Odbor zdravotnictví</t>
  </si>
  <si>
    <t>Krajský živnostenský úřad</t>
  </si>
  <si>
    <t>70</t>
  </si>
  <si>
    <t>Útvar interního auditu</t>
  </si>
  <si>
    <t>71</t>
  </si>
  <si>
    <t>Odbor investic a evropských progranů</t>
  </si>
  <si>
    <t>b) Příspěvkové organizace zřizované Olomouckým krajem</t>
  </si>
  <si>
    <t>Příspěvkové organizace v oblasti školství</t>
  </si>
  <si>
    <t>Příspěvkové organizace v oblasti dopravy</t>
  </si>
  <si>
    <t>Příspěvkové organizace v oblasti kultury</t>
  </si>
  <si>
    <t>Příspěvkové organizace v oblasti sociálních věcí</t>
  </si>
  <si>
    <t>Příspěvkové organizace v oblasti zdravotnictví</t>
  </si>
  <si>
    <t>96-97</t>
  </si>
  <si>
    <t>c) Fond sociálních potřeb</t>
  </si>
  <si>
    <t>d) Fond na podporu výstavby a obnovy vodohospodářské infrastruktury na území Olomouckého kraje</t>
  </si>
  <si>
    <t>e) Evropské programy</t>
  </si>
  <si>
    <t>f) Splátky úvěrů</t>
  </si>
  <si>
    <t xml:space="preserve">4. Financování investičních akcí </t>
  </si>
  <si>
    <t xml:space="preserve">5. Přímá podpora z rozpočtu Olomouckého kraje </t>
  </si>
  <si>
    <t>a) Přímá podpora vrcholových sportovních oddílů</t>
  </si>
  <si>
    <t>155-156</t>
  </si>
  <si>
    <t xml:space="preserve">b) Přímá podpora významných kulturních akcí </t>
  </si>
  <si>
    <t>157</t>
  </si>
  <si>
    <t>c) Poskytnutí příspěvku vysokým školám se sídlem na území Olomouckého kraje</t>
  </si>
  <si>
    <t>158</t>
  </si>
  <si>
    <t>6. Významné projekty na rok 2011</t>
  </si>
  <si>
    <t>a) Pravidla pro čerpání finančních příspěvků určených na Významné projekty Olomouckého kraje pro rok 2011</t>
  </si>
  <si>
    <t>159-161</t>
  </si>
  <si>
    <t>b) Žádost o zařazení projektu mezi Významné projekty Olomouckého kraje na rok 2011</t>
  </si>
  <si>
    <t>162-164</t>
  </si>
  <si>
    <t>c) Čestné prohlášení o celkové výši podpory de minimis</t>
  </si>
  <si>
    <t>165</t>
  </si>
  <si>
    <t>5. Přímá podpora z rozpočtu Olomouckého kraje</t>
  </si>
  <si>
    <t>a) Přímá podpora vrcholových sportovních  oddílů</t>
  </si>
  <si>
    <t>7. Přehled dotačních titulů za období 2009  - 2013</t>
  </si>
  <si>
    <t>6. Významné projekty na rok 2013</t>
  </si>
  <si>
    <t>a) Návrh investičních akcí v roce 2013</t>
  </si>
  <si>
    <t>b) Návrh investičních akcí v roce 2013 - zdravotnictví (z nájemného)</t>
  </si>
  <si>
    <t>3. Výdaje Olomouckého kraje na rok 2013</t>
  </si>
  <si>
    <t>1. Bilance  příjmů,výdajů a financování Olomouckého kraje na rok 2013</t>
  </si>
  <si>
    <t>2. Příjmy Olomouckého kraje na rok 2013</t>
  </si>
  <si>
    <t>Příjmy Olomouckého kraje na rok 2013</t>
  </si>
  <si>
    <t>Návrh daňových příjmů Olomouckého kraje na rok 2013</t>
  </si>
  <si>
    <t>Příjmy Olomouckého kraje na rok 2013 - přehled za odbory (kanceláře)</t>
  </si>
  <si>
    <t>Příjmy Olomouckého kraje na rok 2013- odvody příspěvkových orgnaizací</t>
  </si>
  <si>
    <t>10</t>
  </si>
  <si>
    <t>11-12</t>
  </si>
  <si>
    <t>15</t>
  </si>
  <si>
    <t>16-19</t>
  </si>
  <si>
    <t>20-23</t>
  </si>
  <si>
    <t>24</t>
  </si>
  <si>
    <t>25-27</t>
  </si>
  <si>
    <t>28-31</t>
  </si>
  <si>
    <t>32-34</t>
  </si>
  <si>
    <t>35</t>
  </si>
  <si>
    <t>36</t>
  </si>
  <si>
    <t>37-38</t>
  </si>
  <si>
    <t>40-43</t>
  </si>
  <si>
    <t>44-46</t>
  </si>
  <si>
    <t>47-50</t>
  </si>
  <si>
    <t>51-53</t>
  </si>
  <si>
    <t>54-55</t>
  </si>
  <si>
    <t>56-57</t>
  </si>
  <si>
    <t>58-59</t>
  </si>
  <si>
    <t>60</t>
  </si>
  <si>
    <t>61</t>
  </si>
  <si>
    <t>62</t>
  </si>
  <si>
    <t>63</t>
  </si>
  <si>
    <t>67</t>
  </si>
  <si>
    <t>68</t>
  </si>
  <si>
    <t>66</t>
  </si>
  <si>
    <t>69</t>
  </si>
  <si>
    <t>72-79</t>
  </si>
  <si>
    <t>80</t>
  </si>
  <si>
    <t>81</t>
  </si>
  <si>
    <t>82-94</t>
  </si>
  <si>
    <t>98-99</t>
  </si>
  <si>
    <t>100</t>
  </si>
  <si>
    <t>101-103</t>
  </si>
  <si>
    <t>107-108</t>
  </si>
  <si>
    <t>109-118</t>
  </si>
  <si>
    <t>104-106</t>
  </si>
  <si>
    <t>Vývoj daňových příjmů v roce 2012 - 2013</t>
  </si>
  <si>
    <t>a) Odbory (kanceláře) Krajského úřadu Olomouckého kraje</t>
  </si>
  <si>
    <t>a) Pravidla pro čerpání finančních příspěvků určených na Významné projekty Olomouckého kraje pro rok 2013</t>
  </si>
  <si>
    <t>b) Žádost o zařazení projektu mezi Významné projekty Olomouckého kraje na rok 2013</t>
  </si>
  <si>
    <t>8. Propočet nového rozpočtového určení daní pro obce od 1.1.2013</t>
  </si>
  <si>
    <t>Výdaje Olomouckého kraje celkem (po konsolidaci)</t>
  </si>
  <si>
    <t>Příjmy Olomouckého kraje</t>
  </si>
  <si>
    <t>Odbory (kanceláře) - výdaje</t>
  </si>
  <si>
    <t>Příjmy z poskytnutých služeb a výrobků</t>
  </si>
  <si>
    <t>Dotační programy / tituly</t>
  </si>
  <si>
    <t>Opravy, investice a projekty</t>
  </si>
  <si>
    <t>Dlouhodobé přijaté půjčené prostředky</t>
  </si>
  <si>
    <t>Příspěvkové organizace</t>
  </si>
  <si>
    <t>Investiční přijaté transfery</t>
  </si>
  <si>
    <t>Fond na podporu výstavby a obnovy vodohospodářské infrastruktury na území Olomouckého kraje</t>
  </si>
  <si>
    <t>Neinvestiční přijaté transfery</t>
  </si>
  <si>
    <t>příjmy včetně financování</t>
  </si>
  <si>
    <t>výdaje včetně financování</t>
  </si>
  <si>
    <t>dopočítáno dle Oldy</t>
  </si>
  <si>
    <t>dopočítáno do celkové částky</t>
  </si>
  <si>
    <t xml:space="preserve">SR </t>
  </si>
  <si>
    <t>UR</t>
  </si>
  <si>
    <t>13. Plnění závazných ukazatelů rozpočtu Olomouckého kraje za rok 2021</t>
  </si>
  <si>
    <t>PŘÍJMY OLOMOUCKÉHO KRAJE NA ROK 2021</t>
  </si>
  <si>
    <t>Schválený rozpočet 2021</t>
  </si>
  <si>
    <t>Upravený rozpočet 2021</t>
  </si>
  <si>
    <t>VÝDAJE OLOMOUCKÉHO KRAJE NA ROK 2021</t>
  </si>
  <si>
    <t>Ostatní příjmy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</si>
</sst>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0"/>
    <numFmt numFmtId="167" formatCode="0\-00"/>
  </numFmts>
  <fonts count="24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u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/>
    <xf numFmtId="164" fontId="5" fillId="0" borderId="14" xfId="0" applyNumberFormat="1" applyFont="1" applyFill="1" applyBorder="1"/>
    <xf numFmtId="0" fontId="5" fillId="0" borderId="17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6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21" xfId="0" applyFont="1" applyFill="1" applyBorder="1" applyAlignment="1">
      <alignment horizontal="center"/>
    </xf>
    <xf numFmtId="0" fontId="2" fillId="0" borderId="22" xfId="0" applyFont="1" applyFill="1" applyBorder="1"/>
    <xf numFmtId="0" fontId="6" fillId="0" borderId="0" xfId="0" applyFont="1" applyFill="1"/>
    <xf numFmtId="0" fontId="5" fillId="0" borderId="0" xfId="0" applyFont="1" applyFill="1"/>
    <xf numFmtId="164" fontId="5" fillId="0" borderId="27" xfId="0" applyNumberFormat="1" applyFont="1" applyFill="1" applyBorder="1"/>
    <xf numFmtId="0" fontId="2" fillId="0" borderId="0" xfId="0" applyFont="1" applyFill="1" applyBorder="1"/>
    <xf numFmtId="3" fontId="0" fillId="0" borderId="0" xfId="0" applyNumberFormat="1" applyFill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0" fillId="0" borderId="7" xfId="0" applyFill="1" applyBorder="1" applyAlignment="1"/>
    <xf numFmtId="0" fontId="8" fillId="0" borderId="0" xfId="0" applyFont="1" applyFill="1"/>
    <xf numFmtId="0" fontId="5" fillId="0" borderId="13" xfId="0" applyFont="1" applyFill="1" applyBorder="1"/>
    <xf numFmtId="3" fontId="5" fillId="0" borderId="15" xfId="0" applyNumberFormat="1" applyFont="1" applyFill="1" applyBorder="1" applyAlignment="1">
      <alignment horizontal="right"/>
    </xf>
    <xf numFmtId="0" fontId="5" fillId="0" borderId="16" xfId="0" applyFont="1" applyFill="1" applyBorder="1" applyAlignment="1"/>
    <xf numFmtId="3" fontId="0" fillId="0" borderId="0" xfId="0" applyNumberFormat="1" applyFill="1" applyAlignment="1"/>
    <xf numFmtId="0" fontId="7" fillId="0" borderId="22" xfId="0" applyFont="1" applyFill="1" applyBorder="1"/>
    <xf numFmtId="3" fontId="2" fillId="0" borderId="26" xfId="0" applyNumberFormat="1" applyFont="1" applyFill="1" applyBorder="1" applyAlignment="1">
      <alignment horizontal="right"/>
    </xf>
    <xf numFmtId="164" fontId="2" fillId="0" borderId="24" xfId="0" applyNumberFormat="1" applyFont="1" applyFill="1" applyBorder="1" applyAlignment="1">
      <alignment shrinkToFit="1"/>
    </xf>
    <xf numFmtId="0" fontId="5" fillId="0" borderId="33" xfId="0" applyFont="1" applyFill="1" applyBorder="1"/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10" fillId="3" borderId="36" xfId="0" applyFont="1" applyFill="1" applyBorder="1" applyAlignment="1">
      <alignment horizontal="center"/>
    </xf>
    <xf numFmtId="164" fontId="5" fillId="0" borderId="37" xfId="0" applyNumberFormat="1" applyFont="1" applyFill="1" applyBorder="1"/>
    <xf numFmtId="164" fontId="2" fillId="0" borderId="38" xfId="0" applyNumberFormat="1" applyFont="1" applyFill="1" applyBorder="1" applyAlignment="1">
      <alignment shrinkToFit="1"/>
    </xf>
    <xf numFmtId="0" fontId="5" fillId="0" borderId="22" xfId="0" applyFont="1" applyFill="1" applyBorder="1"/>
    <xf numFmtId="164" fontId="5" fillId="0" borderId="38" xfId="0" applyNumberFormat="1" applyFont="1" applyFill="1" applyBorder="1"/>
    <xf numFmtId="0" fontId="7" fillId="3" borderId="39" xfId="0" applyFont="1" applyFill="1" applyBorder="1" applyAlignment="1">
      <alignment wrapText="1"/>
    </xf>
    <xf numFmtId="164" fontId="2" fillId="3" borderId="40" xfId="0" applyNumberFormat="1" applyFont="1" applyFill="1" applyBorder="1"/>
    <xf numFmtId="0" fontId="4" fillId="3" borderId="6" xfId="0" applyFont="1" applyFill="1" applyBorder="1" applyAlignment="1">
      <alignment horizontal="center" vertical="center"/>
    </xf>
    <xf numFmtId="0" fontId="11" fillId="0" borderId="0" xfId="0" applyFont="1" applyFill="1"/>
    <xf numFmtId="3" fontId="11" fillId="0" borderId="0" xfId="0" applyNumberFormat="1" applyFont="1" applyFill="1"/>
    <xf numFmtId="0" fontId="11" fillId="0" borderId="32" xfId="0" applyFont="1" applyFill="1" applyBorder="1" applyAlignment="1">
      <alignment wrapText="1"/>
    </xf>
    <xf numFmtId="0" fontId="12" fillId="3" borderId="0" xfId="0" applyFont="1" applyFill="1"/>
    <xf numFmtId="0" fontId="7" fillId="3" borderId="29" xfId="0" applyFont="1" applyFill="1" applyBorder="1" applyAlignment="1">
      <alignment wrapText="1"/>
    </xf>
    <xf numFmtId="3" fontId="2" fillId="3" borderId="30" xfId="0" applyNumberFormat="1" applyFont="1" applyFill="1" applyBorder="1" applyAlignment="1">
      <alignment horizontal="right"/>
    </xf>
    <xf numFmtId="164" fontId="2" fillId="3" borderId="31" xfId="0" applyNumberFormat="1" applyFont="1" applyFill="1" applyBorder="1"/>
    <xf numFmtId="0" fontId="7" fillId="3" borderId="5" xfId="0" applyFont="1" applyFill="1" applyBorder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0" fontId="3" fillId="0" borderId="7" xfId="0" applyFont="1" applyFill="1" applyBorder="1"/>
    <xf numFmtId="0" fontId="0" fillId="0" borderId="7" xfId="0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14" fillId="0" borderId="0" xfId="0" applyFont="1" applyFill="1"/>
    <xf numFmtId="49" fontId="8" fillId="0" borderId="0" xfId="0" applyNumberFormat="1" applyFont="1" applyFill="1" applyAlignment="1">
      <alignment horizontal="right"/>
    </xf>
    <xf numFmtId="0" fontId="7" fillId="0" borderId="0" xfId="0" applyFont="1" applyFill="1"/>
    <xf numFmtId="49" fontId="0" fillId="0" borderId="0" xfId="0" applyNumberFormat="1" applyFill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166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right"/>
    </xf>
    <xf numFmtId="167" fontId="8" fillId="0" borderId="0" xfId="0" applyNumberFormat="1" applyFont="1" applyFill="1" applyAlignment="1">
      <alignment horizontal="right"/>
    </xf>
    <xf numFmtId="0" fontId="15" fillId="0" borderId="0" xfId="0" applyFont="1" applyFill="1"/>
    <xf numFmtId="164" fontId="5" fillId="0" borderId="37" xfId="0" applyNumberFormat="1" applyFont="1" applyFill="1" applyBorder="1" applyAlignment="1">
      <alignment vertical="center"/>
    </xf>
    <xf numFmtId="3" fontId="5" fillId="0" borderId="0" xfId="0" applyNumberFormat="1" applyFont="1" applyFill="1"/>
    <xf numFmtId="3" fontId="16" fillId="0" borderId="0" xfId="0" applyNumberFormat="1" applyFont="1" applyFill="1"/>
    <xf numFmtId="3" fontId="5" fillId="0" borderId="15" xfId="0" applyNumberFormat="1" applyFont="1" applyFill="1" applyBorder="1" applyAlignment="1">
      <alignment horizontal="right" vertical="center"/>
    </xf>
    <xf numFmtId="0" fontId="1" fillId="0" borderId="0" xfId="0" applyFont="1" applyFill="1" applyAlignment="1"/>
    <xf numFmtId="0" fontId="11" fillId="0" borderId="43" xfId="0" applyFont="1" applyFill="1" applyBorder="1" applyAlignment="1">
      <alignment wrapText="1"/>
    </xf>
    <xf numFmtId="3" fontId="17" fillId="0" borderId="0" xfId="0" applyNumberFormat="1" applyFont="1" applyFill="1"/>
    <xf numFmtId="0" fontId="12" fillId="2" borderId="0" xfId="0" applyFont="1" applyFill="1"/>
    <xf numFmtId="3" fontId="5" fillId="0" borderId="11" xfId="0" applyNumberFormat="1" applyFont="1" applyFill="1" applyBorder="1" applyAlignment="1"/>
    <xf numFmtId="3" fontId="5" fillId="0" borderId="11" xfId="0" applyNumberFormat="1" applyFont="1" applyFill="1" applyBorder="1"/>
    <xf numFmtId="3" fontId="5" fillId="0" borderId="18" xfId="0" applyNumberFormat="1" applyFont="1" applyFill="1" applyBorder="1"/>
    <xf numFmtId="3" fontId="5" fillId="0" borderId="18" xfId="0" applyNumberFormat="1" applyFont="1" applyFill="1" applyBorder="1" applyAlignment="1"/>
    <xf numFmtId="3" fontId="5" fillId="0" borderId="18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/>
    <xf numFmtId="3" fontId="5" fillId="0" borderId="20" xfId="0" applyNumberFormat="1" applyFont="1" applyFill="1" applyBorder="1"/>
    <xf numFmtId="3" fontId="2" fillId="0" borderId="23" xfId="0" applyNumberFormat="1" applyFont="1" applyFill="1" applyBorder="1" applyAlignment="1"/>
    <xf numFmtId="3" fontId="5" fillId="0" borderId="23" xfId="0" applyNumberFormat="1" applyFont="1" applyFill="1" applyBorder="1" applyAlignment="1"/>
    <xf numFmtId="3" fontId="5" fillId="0" borderId="23" xfId="0" applyNumberFormat="1" applyFont="1" applyFill="1" applyBorder="1"/>
    <xf numFmtId="3" fontId="2" fillId="3" borderId="6" xfId="0" applyNumberFormat="1" applyFont="1" applyFill="1" applyBorder="1" applyAlignment="1"/>
    <xf numFmtId="3" fontId="5" fillId="2" borderId="18" xfId="0" applyNumberFormat="1" applyFont="1" applyFill="1" applyBorder="1"/>
    <xf numFmtId="3" fontId="5" fillId="2" borderId="18" xfId="0" applyNumberFormat="1" applyFont="1" applyFill="1" applyBorder="1" applyAlignment="1">
      <alignment vertical="center"/>
    </xf>
    <xf numFmtId="3" fontId="2" fillId="2" borderId="23" xfId="0" applyNumberFormat="1" applyFont="1" applyFill="1" applyBorder="1"/>
    <xf numFmtId="3" fontId="5" fillId="2" borderId="25" xfId="0" applyNumberFormat="1" applyFont="1" applyFill="1" applyBorder="1"/>
    <xf numFmtId="3" fontId="2" fillId="3" borderId="35" xfId="0" applyNumberFormat="1" applyFont="1" applyFill="1" applyBorder="1"/>
    <xf numFmtId="3" fontId="5" fillId="0" borderId="34" xfId="0" applyNumberFormat="1" applyFont="1" applyFill="1" applyBorder="1" applyAlignment="1">
      <alignment horizontal="right"/>
    </xf>
    <xf numFmtId="0" fontId="11" fillId="0" borderId="41" xfId="0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vertical="center"/>
    </xf>
    <xf numFmtId="165" fontId="11" fillId="0" borderId="42" xfId="0" applyNumberFormat="1" applyFont="1" applyFill="1" applyBorder="1" applyAlignment="1">
      <alignment vertical="center"/>
    </xf>
    <xf numFmtId="3" fontId="5" fillId="0" borderId="43" xfId="0" applyNumberFormat="1" applyFont="1" applyFill="1" applyBorder="1" applyAlignment="1">
      <alignment vertical="center"/>
    </xf>
    <xf numFmtId="164" fontId="5" fillId="0" borderId="27" xfId="0" applyNumberFormat="1" applyFont="1" applyFill="1" applyBorder="1" applyAlignment="1">
      <alignment vertical="center"/>
    </xf>
    <xf numFmtId="3" fontId="5" fillId="0" borderId="32" xfId="0" applyNumberFormat="1" applyFont="1" applyFill="1" applyBorder="1"/>
    <xf numFmtId="3" fontId="5" fillId="0" borderId="12" xfId="0" applyNumberFormat="1" applyFont="1" applyFill="1" applyBorder="1" applyAlignment="1">
      <alignment horizontal="right"/>
    </xf>
    <xf numFmtId="3" fontId="18" fillId="0" borderId="0" xfId="0" applyNumberFormat="1" applyFont="1" applyFill="1"/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wrapText="1"/>
    </xf>
    <xf numFmtId="0" fontId="5" fillId="0" borderId="19" xfId="0" applyFont="1" applyFill="1" applyBorder="1" applyAlignment="1">
      <alignment horizontal="left" vertical="top" wrapText="1"/>
    </xf>
    <xf numFmtId="0" fontId="0" fillId="0" borderId="0" xfId="0" applyFill="1" applyAlignment="1"/>
    <xf numFmtId="0" fontId="7" fillId="3" borderId="28" xfId="0" applyFont="1" applyFill="1" applyBorder="1" applyAlignment="1">
      <alignment horizontal="center"/>
    </xf>
    <xf numFmtId="0" fontId="23" fillId="3" borderId="28" xfId="0" applyFont="1" applyFill="1" applyBorder="1" applyAlignment="1">
      <alignment horizontal="center"/>
    </xf>
    <xf numFmtId="0" fontId="23" fillId="3" borderId="35" xfId="0" applyFont="1" applyFill="1" applyBorder="1"/>
    <xf numFmtId="3" fontId="7" fillId="3" borderId="35" xfId="0" applyNumberFormat="1" applyFont="1" applyFill="1" applyBorder="1"/>
    <xf numFmtId="164" fontId="23" fillId="3" borderId="31" xfId="0" applyNumberFormat="1" applyFont="1" applyFill="1" applyBorder="1"/>
    <xf numFmtId="3" fontId="6" fillId="0" borderId="0" xfId="0" applyNumberFormat="1" applyFont="1" applyFill="1"/>
    <xf numFmtId="0" fontId="0" fillId="0" borderId="0" xfId="0" applyFill="1" applyAlignment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3" fontId="23" fillId="0" borderId="0" xfId="0" applyNumberFormat="1" applyFont="1" applyFill="1"/>
    <xf numFmtId="3" fontId="11" fillId="0" borderId="0" xfId="0" applyNumberFormat="1" applyFont="1" applyFill="1" applyAlignment="1">
      <alignment vertical="center"/>
    </xf>
    <xf numFmtId="3" fontId="11" fillId="0" borderId="0" xfId="0" applyNumberFormat="1" applyFont="1" applyFill="1" applyAlignment="1"/>
    <xf numFmtId="3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ill="1" applyAlignment="1"/>
    <xf numFmtId="0" fontId="7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opLeftCell="A88" zoomScaleNormal="100" workbookViewId="0">
      <selection activeCell="C142" sqref="C142"/>
    </sheetView>
  </sheetViews>
  <sheetFormatPr defaultColWidth="9.140625" defaultRowHeight="15" x14ac:dyDescent="0.25"/>
  <cols>
    <col min="1" max="7" width="9.140625" style="1"/>
    <col min="8" max="9" width="9.140625" style="3"/>
    <col min="10" max="16384" width="9.140625" style="1"/>
  </cols>
  <sheetData>
    <row r="1" spans="1:9" ht="15.75" thickBot="1" x14ac:dyDescent="0.3">
      <c r="A1" s="62"/>
      <c r="B1" s="62"/>
      <c r="C1" s="62"/>
      <c r="D1" s="62"/>
      <c r="E1" s="62"/>
      <c r="F1" s="62"/>
      <c r="G1" s="62"/>
      <c r="H1" s="63"/>
      <c r="I1" s="64" t="s">
        <v>24</v>
      </c>
    </row>
    <row r="2" spans="1:9" ht="15.75" thickTop="1" x14ac:dyDescent="0.25"/>
    <row r="3" spans="1:9" x14ac:dyDescent="0.25">
      <c r="A3" s="65" t="s">
        <v>84</v>
      </c>
      <c r="I3" s="66" t="s">
        <v>90</v>
      </c>
    </row>
    <row r="4" spans="1:9" x14ac:dyDescent="0.25">
      <c r="A4" s="67"/>
      <c r="I4" s="68"/>
    </row>
    <row r="5" spans="1:9" x14ac:dyDescent="0.25">
      <c r="A5" s="65" t="s">
        <v>85</v>
      </c>
      <c r="I5" s="68"/>
    </row>
    <row r="6" spans="1:9" x14ac:dyDescent="0.25">
      <c r="I6" s="68"/>
    </row>
    <row r="7" spans="1:9" x14ac:dyDescent="0.25">
      <c r="A7" s="1" t="s">
        <v>86</v>
      </c>
      <c r="I7" s="66" t="s">
        <v>91</v>
      </c>
    </row>
    <row r="8" spans="1:9" x14ac:dyDescent="0.25">
      <c r="I8" s="68"/>
    </row>
    <row r="9" spans="1:9" x14ac:dyDescent="0.25">
      <c r="A9" s="133" t="s">
        <v>127</v>
      </c>
      <c r="B9" s="133"/>
      <c r="C9" s="133"/>
      <c r="D9" s="133"/>
      <c r="E9" s="133"/>
      <c r="F9" s="133"/>
      <c r="G9" s="133"/>
      <c r="H9" s="133"/>
      <c r="I9" s="66" t="s">
        <v>25</v>
      </c>
    </row>
    <row r="10" spans="1:9" x14ac:dyDescent="0.25">
      <c r="I10" s="68"/>
    </row>
    <row r="11" spans="1:9" x14ac:dyDescent="0.25">
      <c r="A11" s="133" t="s">
        <v>87</v>
      </c>
      <c r="B11" s="133"/>
      <c r="C11" s="133"/>
      <c r="D11" s="133"/>
      <c r="E11" s="133"/>
      <c r="F11" s="133"/>
      <c r="G11" s="133"/>
      <c r="H11" s="133"/>
      <c r="I11" s="66" t="s">
        <v>27</v>
      </c>
    </row>
    <row r="12" spans="1:9" x14ac:dyDescent="0.25">
      <c r="I12" s="68"/>
    </row>
    <row r="13" spans="1:9" x14ac:dyDescent="0.25">
      <c r="A13" s="1" t="s">
        <v>26</v>
      </c>
      <c r="I13" s="66" t="s">
        <v>92</v>
      </c>
    </row>
    <row r="14" spans="1:9" x14ac:dyDescent="0.25">
      <c r="I14" s="68"/>
    </row>
    <row r="15" spans="1:9" x14ac:dyDescent="0.25">
      <c r="A15" s="1" t="s">
        <v>88</v>
      </c>
      <c r="I15" s="66" t="s">
        <v>93</v>
      </c>
    </row>
    <row r="16" spans="1:9" x14ac:dyDescent="0.25">
      <c r="I16" s="68"/>
    </row>
    <row r="17" spans="1:10" x14ac:dyDescent="0.25">
      <c r="A17" s="1" t="s">
        <v>89</v>
      </c>
      <c r="I17" s="66" t="s">
        <v>94</v>
      </c>
    </row>
    <row r="18" spans="1:10" x14ac:dyDescent="0.25">
      <c r="I18" s="68"/>
    </row>
    <row r="19" spans="1:10" ht="30" customHeight="1" x14ac:dyDescent="0.25">
      <c r="A19" s="65" t="s">
        <v>83</v>
      </c>
      <c r="I19" s="68"/>
    </row>
    <row r="20" spans="1:10" ht="6" customHeight="1" x14ac:dyDescent="0.25">
      <c r="I20" s="68"/>
    </row>
    <row r="21" spans="1:10" x14ac:dyDescent="0.25">
      <c r="A21" s="67" t="s">
        <v>128</v>
      </c>
      <c r="H21" s="3" t="s">
        <v>28</v>
      </c>
      <c r="I21" s="68"/>
    </row>
    <row r="22" spans="1:10" ht="9" customHeight="1" x14ac:dyDescent="0.25">
      <c r="A22" s="67"/>
      <c r="I22" s="68"/>
    </row>
    <row r="23" spans="1:10" x14ac:dyDescent="0.25">
      <c r="A23" s="69" t="s">
        <v>29</v>
      </c>
      <c r="B23" s="70"/>
      <c r="C23" s="23"/>
      <c r="D23" s="23"/>
      <c r="E23" s="23"/>
      <c r="F23" s="23"/>
      <c r="G23" s="23"/>
      <c r="H23" s="71"/>
      <c r="I23" s="72" t="s">
        <v>95</v>
      </c>
      <c r="J23" s="23"/>
    </row>
    <row r="24" spans="1:10" ht="6" customHeight="1" x14ac:dyDescent="0.25">
      <c r="A24" s="69"/>
      <c r="B24" s="70"/>
      <c r="C24" s="23"/>
      <c r="D24" s="23"/>
      <c r="E24" s="23"/>
      <c r="F24" s="23"/>
      <c r="G24" s="23"/>
      <c r="H24" s="71"/>
      <c r="I24" s="72"/>
      <c r="J24" s="23"/>
    </row>
    <row r="25" spans="1:10" x14ac:dyDescent="0.25">
      <c r="A25" s="73" t="s">
        <v>30</v>
      </c>
      <c r="B25" s="23"/>
      <c r="C25" s="23"/>
      <c r="D25" s="23"/>
      <c r="E25" s="23"/>
      <c r="F25" s="23"/>
      <c r="G25" s="74">
        <v>1</v>
      </c>
      <c r="H25" s="71"/>
      <c r="I25" s="66" t="s">
        <v>96</v>
      </c>
      <c r="J25" s="23"/>
    </row>
    <row r="26" spans="1:10" ht="6" customHeight="1" x14ac:dyDescent="0.25">
      <c r="A26" s="73"/>
      <c r="B26" s="23"/>
      <c r="C26" s="23"/>
      <c r="D26" s="23"/>
      <c r="E26" s="23"/>
      <c r="F26" s="23"/>
      <c r="G26" s="74"/>
      <c r="H26" s="71"/>
      <c r="I26" s="68"/>
      <c r="J26" s="23"/>
    </row>
    <row r="27" spans="1:10" ht="15.75" customHeight="1" x14ac:dyDescent="0.25">
      <c r="A27" s="73" t="s">
        <v>31</v>
      </c>
      <c r="B27" s="23"/>
      <c r="C27" s="23"/>
      <c r="D27" s="23"/>
      <c r="E27" s="23"/>
      <c r="F27" s="23"/>
      <c r="G27" s="74">
        <v>2</v>
      </c>
      <c r="H27" s="71" t="s">
        <v>28</v>
      </c>
      <c r="I27" s="66" t="s">
        <v>97</v>
      </c>
      <c r="J27" s="23"/>
    </row>
    <row r="28" spans="1:10" ht="6" customHeight="1" x14ac:dyDescent="0.25">
      <c r="A28" s="73"/>
      <c r="B28" s="23"/>
      <c r="C28" s="23"/>
      <c r="D28" s="23"/>
      <c r="E28" s="23"/>
      <c r="F28" s="23"/>
      <c r="G28" s="74"/>
      <c r="H28" s="71"/>
      <c r="I28" s="68"/>
      <c r="J28" s="23"/>
    </row>
    <row r="29" spans="1:10" x14ac:dyDescent="0.25">
      <c r="A29" s="73" t="s">
        <v>32</v>
      </c>
      <c r="B29" s="23"/>
      <c r="C29" s="23"/>
      <c r="D29" s="23"/>
      <c r="E29" s="23"/>
      <c r="F29" s="23"/>
      <c r="G29" s="74">
        <v>3</v>
      </c>
      <c r="H29" s="71"/>
      <c r="I29" s="66" t="s">
        <v>98</v>
      </c>
      <c r="J29" s="23"/>
    </row>
    <row r="30" spans="1:10" ht="6" customHeight="1" x14ac:dyDescent="0.25">
      <c r="A30" s="73"/>
      <c r="B30" s="23"/>
      <c r="C30" s="23"/>
      <c r="D30" s="23"/>
      <c r="E30" s="23"/>
      <c r="F30" s="23"/>
      <c r="G30" s="74"/>
      <c r="H30" s="71"/>
      <c r="I30" s="68"/>
      <c r="J30" s="23"/>
    </row>
    <row r="31" spans="1:10" x14ac:dyDescent="0.25">
      <c r="A31" s="73" t="s">
        <v>33</v>
      </c>
      <c r="B31" s="23"/>
      <c r="C31" s="23"/>
      <c r="D31" s="23"/>
      <c r="E31" s="23"/>
      <c r="F31" s="23"/>
      <c r="G31" s="74">
        <v>4</v>
      </c>
      <c r="H31" s="71"/>
      <c r="I31" s="72" t="s">
        <v>99</v>
      </c>
      <c r="J31" s="23"/>
    </row>
    <row r="32" spans="1:10" ht="6" customHeight="1" x14ac:dyDescent="0.25">
      <c r="A32" s="73"/>
      <c r="B32" s="23"/>
      <c r="C32" s="23"/>
      <c r="D32" s="23"/>
      <c r="E32" s="23"/>
      <c r="F32" s="23"/>
      <c r="G32" s="74"/>
      <c r="H32" s="71"/>
      <c r="I32" s="68"/>
      <c r="J32" s="23"/>
    </row>
    <row r="33" spans="1:10" x14ac:dyDescent="0.25">
      <c r="A33" s="73" t="s">
        <v>34</v>
      </c>
      <c r="B33" s="23"/>
      <c r="C33" s="23"/>
      <c r="D33" s="23"/>
      <c r="E33" s="23"/>
      <c r="F33" s="23"/>
      <c r="G33" s="74">
        <v>5</v>
      </c>
      <c r="H33" s="71"/>
      <c r="I33" s="66" t="s">
        <v>100</v>
      </c>
      <c r="J33" s="23"/>
    </row>
    <row r="34" spans="1:10" ht="6" customHeight="1" x14ac:dyDescent="0.25">
      <c r="A34" s="73"/>
      <c r="B34" s="23"/>
      <c r="C34" s="23"/>
      <c r="D34" s="23"/>
      <c r="E34" s="23"/>
      <c r="F34" s="23"/>
      <c r="G34" s="74"/>
      <c r="H34" s="71"/>
      <c r="I34" s="68"/>
      <c r="J34" s="23"/>
    </row>
    <row r="35" spans="1:10" x14ac:dyDescent="0.25">
      <c r="A35" s="73" t="s">
        <v>36</v>
      </c>
      <c r="B35" s="23"/>
      <c r="C35" s="23"/>
      <c r="D35" s="23"/>
      <c r="E35" s="23"/>
      <c r="F35" s="23"/>
      <c r="G35" s="74">
        <v>6</v>
      </c>
      <c r="H35" s="71"/>
      <c r="I35" s="66" t="s">
        <v>101</v>
      </c>
      <c r="J35" s="23"/>
    </row>
    <row r="36" spans="1:10" ht="6" customHeight="1" x14ac:dyDescent="0.25">
      <c r="A36" s="73"/>
      <c r="B36" s="23"/>
      <c r="C36" s="23"/>
      <c r="D36" s="23"/>
      <c r="E36" s="23"/>
      <c r="F36" s="23"/>
      <c r="G36" s="74"/>
      <c r="H36" s="71"/>
      <c r="I36" s="68"/>
      <c r="J36" s="23"/>
    </row>
    <row r="37" spans="1:10" x14ac:dyDescent="0.25">
      <c r="A37" s="73" t="s">
        <v>37</v>
      </c>
      <c r="B37" s="23"/>
      <c r="C37" s="23"/>
      <c r="D37" s="23"/>
      <c r="E37" s="23"/>
      <c r="F37" s="23"/>
      <c r="G37" s="74">
        <v>7</v>
      </c>
      <c r="H37" s="71"/>
      <c r="I37" s="66" t="s">
        <v>35</v>
      </c>
      <c r="J37" s="23"/>
    </row>
    <row r="38" spans="1:10" ht="6" customHeight="1" x14ac:dyDescent="0.25">
      <c r="A38" s="73"/>
      <c r="B38" s="23"/>
      <c r="C38" s="23"/>
      <c r="D38" s="23"/>
      <c r="E38" s="23"/>
      <c r="F38" s="23"/>
      <c r="G38" s="74"/>
      <c r="H38" s="71"/>
      <c r="I38" s="68"/>
      <c r="J38" s="23"/>
    </row>
    <row r="39" spans="1:10" hidden="1" x14ac:dyDescent="0.25">
      <c r="A39" s="73"/>
      <c r="B39" s="23"/>
      <c r="C39" s="23"/>
      <c r="D39" s="23"/>
      <c r="E39" s="23"/>
      <c r="F39" s="23"/>
      <c r="G39" s="74"/>
      <c r="H39" s="71"/>
      <c r="I39" s="68"/>
      <c r="J39" s="23"/>
    </row>
    <row r="40" spans="1:10" x14ac:dyDescent="0.25">
      <c r="A40" s="73" t="s">
        <v>38</v>
      </c>
      <c r="B40" s="23"/>
      <c r="C40" s="23"/>
      <c r="D40" s="23"/>
      <c r="E40" s="23"/>
      <c r="F40" s="23"/>
      <c r="G40" s="74">
        <v>8</v>
      </c>
      <c r="H40" s="71"/>
      <c r="I40" s="66" t="s">
        <v>102</v>
      </c>
      <c r="J40" s="23"/>
    </row>
    <row r="41" spans="1:10" ht="6" customHeight="1" x14ac:dyDescent="0.25">
      <c r="A41" s="73"/>
      <c r="B41" s="23"/>
      <c r="C41" s="23"/>
      <c r="D41" s="23"/>
      <c r="E41" s="23"/>
      <c r="F41" s="23"/>
      <c r="G41" s="74"/>
      <c r="H41" s="71"/>
      <c r="I41" s="68"/>
      <c r="J41" s="23"/>
    </row>
    <row r="42" spans="1:10" x14ac:dyDescent="0.25">
      <c r="A42" s="73" t="s">
        <v>39</v>
      </c>
      <c r="B42" s="23"/>
      <c r="C42" s="23"/>
      <c r="D42" s="23"/>
      <c r="E42" s="23"/>
      <c r="F42" s="23"/>
      <c r="G42" s="74">
        <v>9</v>
      </c>
      <c r="H42" s="71"/>
      <c r="I42" s="66" t="s">
        <v>103</v>
      </c>
      <c r="J42" s="23"/>
    </row>
    <row r="43" spans="1:10" ht="6" customHeight="1" x14ac:dyDescent="0.25">
      <c r="A43" s="73"/>
      <c r="B43" s="23"/>
      <c r="C43" s="23"/>
      <c r="D43" s="23"/>
      <c r="E43" s="23"/>
      <c r="F43" s="23"/>
      <c r="G43" s="74"/>
      <c r="H43" s="71"/>
      <c r="I43" s="68"/>
      <c r="J43" s="23"/>
    </row>
    <row r="44" spans="1:10" x14ac:dyDescent="0.25">
      <c r="A44" s="73" t="s">
        <v>40</v>
      </c>
      <c r="B44" s="23"/>
      <c r="C44" s="23"/>
      <c r="D44" s="23"/>
      <c r="E44" s="23"/>
      <c r="F44" s="23"/>
      <c r="G44" s="70">
        <v>10</v>
      </c>
      <c r="H44" s="71"/>
      <c r="I44" s="66" t="s">
        <v>104</v>
      </c>
      <c r="J44" s="23"/>
    </row>
    <row r="45" spans="1:10" ht="6" customHeight="1" x14ac:dyDescent="0.25">
      <c r="A45" s="73"/>
      <c r="B45" s="23"/>
      <c r="C45" s="23"/>
      <c r="D45" s="23"/>
      <c r="E45" s="23"/>
      <c r="F45" s="23"/>
      <c r="G45" s="70"/>
      <c r="H45" s="71"/>
      <c r="I45" s="68"/>
      <c r="J45" s="23"/>
    </row>
    <row r="46" spans="1:10" x14ac:dyDescent="0.25">
      <c r="A46" s="73" t="s">
        <v>41</v>
      </c>
      <c r="B46" s="23"/>
      <c r="C46" s="23"/>
      <c r="D46" s="23"/>
      <c r="E46" s="23"/>
      <c r="F46" s="23"/>
      <c r="G46" s="70">
        <v>11</v>
      </c>
      <c r="H46" s="71"/>
      <c r="I46" s="66" t="s">
        <v>105</v>
      </c>
      <c r="J46" s="23"/>
    </row>
    <row r="47" spans="1:10" ht="6" customHeight="1" x14ac:dyDescent="0.25">
      <c r="A47" s="73"/>
      <c r="B47" s="23"/>
      <c r="C47" s="23"/>
      <c r="D47" s="23"/>
      <c r="E47" s="23"/>
      <c r="F47" s="23"/>
      <c r="G47" s="70"/>
      <c r="H47" s="71"/>
      <c r="I47" s="68"/>
      <c r="J47" s="23"/>
    </row>
    <row r="48" spans="1:10" x14ac:dyDescent="0.25">
      <c r="A48" s="73" t="s">
        <v>42</v>
      </c>
      <c r="B48" s="23"/>
      <c r="C48" s="23"/>
      <c r="D48" s="23"/>
      <c r="E48" s="23"/>
      <c r="F48" s="23"/>
      <c r="G48" s="70">
        <v>12</v>
      </c>
      <c r="H48" s="71"/>
      <c r="I48" s="66" t="s">
        <v>106</v>
      </c>
      <c r="J48" s="23"/>
    </row>
    <row r="49" spans="1:10" ht="6" customHeight="1" x14ac:dyDescent="0.25">
      <c r="A49" s="73"/>
      <c r="B49" s="23"/>
      <c r="C49" s="23"/>
      <c r="D49" s="23"/>
      <c r="E49" s="23"/>
      <c r="F49" s="23"/>
      <c r="G49" s="70"/>
      <c r="H49" s="71"/>
      <c r="I49" s="68"/>
      <c r="J49" s="23"/>
    </row>
    <row r="50" spans="1:10" x14ac:dyDescent="0.25">
      <c r="A50" s="73" t="s">
        <v>44</v>
      </c>
      <c r="B50" s="23"/>
      <c r="C50" s="23"/>
      <c r="D50" s="23"/>
      <c r="E50" s="23"/>
      <c r="F50" s="23"/>
      <c r="G50" s="70">
        <v>13</v>
      </c>
      <c r="H50" s="71"/>
      <c r="I50" s="66" t="s">
        <v>107</v>
      </c>
      <c r="J50" s="23"/>
    </row>
    <row r="51" spans="1:10" ht="6" customHeight="1" x14ac:dyDescent="0.25">
      <c r="A51" s="73"/>
      <c r="B51" s="23"/>
      <c r="C51" s="23"/>
      <c r="D51" s="23"/>
      <c r="E51" s="23"/>
      <c r="F51" s="23"/>
      <c r="G51" s="70"/>
      <c r="H51" s="71"/>
      <c r="I51" s="66"/>
      <c r="J51" s="23"/>
    </row>
    <row r="52" spans="1:10" x14ac:dyDescent="0.25">
      <c r="A52" s="73" t="s">
        <v>45</v>
      </c>
      <c r="B52" s="23"/>
      <c r="C52" s="23"/>
      <c r="D52" s="23"/>
      <c r="E52" s="23"/>
      <c r="F52" s="23"/>
      <c r="G52" s="70">
        <v>14</v>
      </c>
      <c r="H52" s="71"/>
      <c r="I52" s="66" t="s">
        <v>108</v>
      </c>
      <c r="J52" s="23"/>
    </row>
    <row r="53" spans="1:10" ht="6" customHeight="1" x14ac:dyDescent="0.25">
      <c r="A53" s="73"/>
      <c r="B53" s="23"/>
      <c r="C53" s="23"/>
      <c r="D53" s="23"/>
      <c r="E53" s="23"/>
      <c r="F53" s="23"/>
      <c r="G53" s="70"/>
      <c r="H53" s="71"/>
      <c r="I53" s="66"/>
      <c r="J53" s="23"/>
    </row>
    <row r="54" spans="1:10" x14ac:dyDescent="0.25">
      <c r="A54" s="23" t="s">
        <v>46</v>
      </c>
      <c r="B54" s="23"/>
      <c r="C54" s="23"/>
      <c r="D54" s="23"/>
      <c r="E54" s="23"/>
      <c r="F54" s="23"/>
      <c r="G54" s="75">
        <v>15</v>
      </c>
      <c r="H54" s="71"/>
      <c r="I54" s="66" t="s">
        <v>109</v>
      </c>
      <c r="J54" s="23"/>
    </row>
    <row r="55" spans="1:10" ht="6" customHeight="1" x14ac:dyDescent="0.25">
      <c r="A55" s="23"/>
      <c r="B55" s="23"/>
      <c r="C55" s="23"/>
      <c r="D55" s="23"/>
      <c r="E55" s="23"/>
      <c r="F55" s="23"/>
      <c r="G55" s="75"/>
      <c r="H55" s="71"/>
      <c r="I55" s="68"/>
      <c r="J55" s="23"/>
    </row>
    <row r="56" spans="1:10" x14ac:dyDescent="0.25">
      <c r="A56" s="23" t="s">
        <v>48</v>
      </c>
      <c r="B56" s="23"/>
      <c r="C56" s="23"/>
      <c r="D56" s="23"/>
      <c r="E56" s="23"/>
      <c r="F56" s="23"/>
      <c r="G56" s="75">
        <v>16</v>
      </c>
      <c r="H56" s="71"/>
      <c r="I56" s="66" t="s">
        <v>110</v>
      </c>
      <c r="J56" s="23"/>
    </row>
    <row r="57" spans="1:10" ht="6" customHeight="1" x14ac:dyDescent="0.25">
      <c r="A57" s="23"/>
      <c r="B57" s="23"/>
      <c r="C57" s="23"/>
      <c r="D57" s="23"/>
      <c r="E57" s="23"/>
      <c r="F57" s="23"/>
      <c r="G57" s="75"/>
      <c r="H57" s="71"/>
      <c r="I57" s="68"/>
      <c r="J57" s="23"/>
    </row>
    <row r="58" spans="1:10" x14ac:dyDescent="0.25">
      <c r="A58" s="23" t="s">
        <v>50</v>
      </c>
      <c r="B58" s="23"/>
      <c r="C58" s="23"/>
      <c r="D58" s="23"/>
      <c r="E58" s="23"/>
      <c r="F58" s="23"/>
      <c r="G58" s="75">
        <v>17</v>
      </c>
      <c r="H58" s="71"/>
      <c r="I58" s="66" t="s">
        <v>111</v>
      </c>
      <c r="J58" s="23"/>
    </row>
    <row r="59" spans="1:10" x14ac:dyDescent="0.25">
      <c r="A59" s="23"/>
      <c r="B59" s="23"/>
      <c r="C59" s="23"/>
      <c r="D59" s="23"/>
      <c r="E59" s="23"/>
      <c r="F59" s="23"/>
      <c r="G59" s="75"/>
      <c r="H59" s="71"/>
      <c r="I59" s="68"/>
      <c r="J59" s="23"/>
    </row>
    <row r="60" spans="1:10" x14ac:dyDescent="0.25">
      <c r="A60" s="23"/>
      <c r="B60" s="23"/>
      <c r="C60" s="23"/>
      <c r="D60" s="23"/>
      <c r="E60" s="23"/>
      <c r="F60" s="23"/>
      <c r="G60" s="75"/>
      <c r="H60" s="71"/>
      <c r="I60" s="68"/>
      <c r="J60" s="23"/>
    </row>
    <row r="61" spans="1:10" x14ac:dyDescent="0.25">
      <c r="A61" s="23"/>
      <c r="B61" s="23"/>
      <c r="C61" s="23"/>
      <c r="D61" s="23"/>
      <c r="E61" s="23"/>
      <c r="F61" s="23"/>
      <c r="G61" s="75"/>
      <c r="H61" s="71"/>
      <c r="I61" s="68"/>
      <c r="J61" s="23"/>
    </row>
    <row r="62" spans="1:10" hidden="1" x14ac:dyDescent="0.25">
      <c r="A62" s="23"/>
      <c r="B62" s="23"/>
      <c r="C62" s="23"/>
      <c r="D62" s="23"/>
      <c r="E62" s="23"/>
      <c r="F62" s="23"/>
      <c r="G62" s="75"/>
      <c r="H62" s="71"/>
      <c r="J62" s="23"/>
    </row>
    <row r="63" spans="1:10" hidden="1" x14ac:dyDescent="0.25">
      <c r="A63" s="23"/>
      <c r="B63" s="23"/>
      <c r="C63" s="23"/>
      <c r="D63" s="23"/>
      <c r="E63" s="23"/>
      <c r="F63" s="23"/>
      <c r="G63" s="75"/>
      <c r="H63" s="71"/>
      <c r="J63" s="23"/>
    </row>
    <row r="64" spans="1:10" hidden="1" x14ac:dyDescent="0.25">
      <c r="A64" s="23"/>
      <c r="B64" s="23"/>
      <c r="C64" s="23"/>
      <c r="D64" s="23"/>
      <c r="E64" s="23"/>
      <c r="F64" s="23"/>
      <c r="G64" s="75"/>
      <c r="H64" s="71"/>
      <c r="J64" s="23"/>
    </row>
    <row r="65" spans="1:10" hidden="1" x14ac:dyDescent="0.25">
      <c r="A65" s="23"/>
      <c r="B65" s="23"/>
      <c r="C65" s="23"/>
      <c r="D65" s="23"/>
      <c r="E65" s="23"/>
      <c r="F65" s="23"/>
      <c r="G65" s="75"/>
      <c r="H65" s="71"/>
      <c r="J65" s="23"/>
    </row>
    <row r="66" spans="1:10" hidden="1" x14ac:dyDescent="0.25">
      <c r="A66" s="23"/>
      <c r="B66" s="23"/>
      <c r="C66" s="23"/>
      <c r="D66" s="23"/>
      <c r="E66" s="23"/>
      <c r="F66" s="23"/>
      <c r="G66" s="75"/>
      <c r="H66" s="71"/>
      <c r="J66" s="23"/>
    </row>
    <row r="67" spans="1:10" ht="15.75" thickBot="1" x14ac:dyDescent="0.3">
      <c r="A67" s="62"/>
      <c r="B67" s="62"/>
      <c r="C67" s="62"/>
      <c r="D67" s="62"/>
      <c r="E67" s="62"/>
      <c r="F67" s="62"/>
      <c r="G67" s="62"/>
      <c r="H67" s="63"/>
      <c r="I67" s="64" t="s">
        <v>24</v>
      </c>
    </row>
    <row r="68" spans="1:10" ht="15.75" thickTop="1" x14ac:dyDescent="0.25">
      <c r="A68" s="23"/>
      <c r="B68" s="23"/>
      <c r="C68" s="23"/>
      <c r="D68" s="23"/>
      <c r="E68" s="23"/>
      <c r="F68" s="23"/>
      <c r="G68" s="23"/>
      <c r="H68" s="71"/>
      <c r="I68" s="71"/>
      <c r="J68" s="23"/>
    </row>
    <row r="69" spans="1:10" x14ac:dyDescent="0.25">
      <c r="A69" s="67" t="s">
        <v>51</v>
      </c>
      <c r="B69" s="23"/>
      <c r="C69" s="23"/>
      <c r="D69" s="23"/>
      <c r="E69" s="23"/>
      <c r="F69" s="23"/>
      <c r="G69" s="23"/>
      <c r="H69" s="71"/>
      <c r="I69" s="68"/>
      <c r="J69" s="23"/>
    </row>
    <row r="70" spans="1:10" ht="15.75" customHeight="1" x14ac:dyDescent="0.25">
      <c r="A70" s="23"/>
      <c r="B70" s="23"/>
      <c r="C70" s="23"/>
      <c r="D70" s="23"/>
      <c r="E70" s="23"/>
      <c r="F70" s="23"/>
      <c r="G70" s="23"/>
      <c r="H70" s="71"/>
      <c r="I70" s="71"/>
      <c r="J70" s="23"/>
    </row>
    <row r="71" spans="1:10" x14ac:dyDescent="0.25">
      <c r="A71" s="69" t="s">
        <v>29</v>
      </c>
      <c r="I71" s="66" t="s">
        <v>112</v>
      </c>
    </row>
    <row r="72" spans="1:10" ht="6" customHeight="1" x14ac:dyDescent="0.25">
      <c r="A72" s="69"/>
    </row>
    <row r="73" spans="1:10" x14ac:dyDescent="0.25">
      <c r="A73" s="73" t="s">
        <v>52</v>
      </c>
      <c r="B73" s="23"/>
      <c r="C73" s="23"/>
      <c r="D73" s="23"/>
      <c r="E73" s="23"/>
      <c r="F73" s="23"/>
      <c r="G73" s="75">
        <v>10</v>
      </c>
      <c r="H73" s="71"/>
      <c r="I73" s="66" t="s">
        <v>43</v>
      </c>
      <c r="J73" s="23"/>
    </row>
    <row r="74" spans="1:10" ht="6" customHeight="1" x14ac:dyDescent="0.25">
      <c r="A74" s="73"/>
      <c r="B74" s="23"/>
      <c r="C74" s="23"/>
      <c r="D74" s="23"/>
      <c r="E74" s="23"/>
      <c r="F74" s="23"/>
      <c r="G74" s="75"/>
      <c r="H74" s="71"/>
      <c r="I74" s="71"/>
      <c r="J74" s="23"/>
    </row>
    <row r="75" spans="1:10" x14ac:dyDescent="0.25">
      <c r="A75" s="73" t="s">
        <v>55</v>
      </c>
      <c r="D75" s="23"/>
      <c r="E75" s="23"/>
      <c r="F75" s="23"/>
      <c r="G75" s="74">
        <v>11</v>
      </c>
      <c r="I75" s="66" t="s">
        <v>115</v>
      </c>
      <c r="J75" s="23"/>
    </row>
    <row r="76" spans="1:10" ht="6" customHeight="1" x14ac:dyDescent="0.25">
      <c r="A76" s="73"/>
      <c r="B76" s="70"/>
      <c r="D76" s="23"/>
      <c r="E76" s="23"/>
      <c r="F76" s="23"/>
      <c r="G76" s="75"/>
      <c r="H76" s="71"/>
      <c r="I76" s="76"/>
      <c r="J76" s="23"/>
    </row>
    <row r="77" spans="1:10" x14ac:dyDescent="0.25">
      <c r="A77" s="73" t="s">
        <v>53</v>
      </c>
      <c r="B77" s="70"/>
      <c r="D77" s="23"/>
      <c r="E77" s="23"/>
      <c r="F77" s="23"/>
      <c r="G77" s="75">
        <v>12</v>
      </c>
      <c r="H77" s="71"/>
      <c r="I77" s="66" t="s">
        <v>113</v>
      </c>
      <c r="J77" s="23"/>
    </row>
    <row r="78" spans="1:10" ht="6" customHeight="1" x14ac:dyDescent="0.25">
      <c r="A78" s="73"/>
      <c r="D78" s="23"/>
      <c r="E78" s="23"/>
      <c r="F78" s="23"/>
      <c r="G78" s="74"/>
      <c r="I78" s="76"/>
      <c r="J78" s="23"/>
    </row>
    <row r="79" spans="1:10" x14ac:dyDescent="0.25">
      <c r="A79" s="73" t="s">
        <v>54</v>
      </c>
      <c r="D79" s="23"/>
      <c r="E79" s="23"/>
      <c r="F79" s="23"/>
      <c r="G79" s="74">
        <v>13</v>
      </c>
      <c r="I79" s="66" t="s">
        <v>114</v>
      </c>
      <c r="J79" s="23"/>
    </row>
    <row r="80" spans="1:10" ht="6" customHeight="1" x14ac:dyDescent="0.25">
      <c r="A80" s="73"/>
      <c r="D80" s="23"/>
      <c r="E80" s="23"/>
      <c r="F80" s="23"/>
      <c r="G80" s="74"/>
      <c r="I80" s="76"/>
      <c r="J80" s="23"/>
    </row>
    <row r="81" spans="1:10" x14ac:dyDescent="0.25">
      <c r="A81" s="73" t="s">
        <v>56</v>
      </c>
      <c r="D81" s="23"/>
      <c r="E81" s="23"/>
      <c r="F81" s="23"/>
      <c r="G81" s="74">
        <v>14</v>
      </c>
      <c r="I81" s="66" t="s">
        <v>116</v>
      </c>
      <c r="J81" s="23"/>
    </row>
    <row r="82" spans="1:10" x14ac:dyDescent="0.25">
      <c r="A82" s="23"/>
      <c r="D82" s="23"/>
      <c r="E82" s="23"/>
      <c r="F82" s="23"/>
      <c r="G82" s="74"/>
      <c r="I82" s="77"/>
      <c r="J82" s="23"/>
    </row>
    <row r="83" spans="1:10" x14ac:dyDescent="0.25">
      <c r="A83" s="73"/>
      <c r="D83" s="23"/>
      <c r="E83" s="23"/>
      <c r="F83" s="23"/>
      <c r="G83" s="74"/>
      <c r="I83" s="66"/>
      <c r="J83" s="23"/>
    </row>
    <row r="84" spans="1:10" x14ac:dyDescent="0.25">
      <c r="A84" s="67" t="s">
        <v>58</v>
      </c>
      <c r="B84" s="23"/>
      <c r="C84" s="23"/>
      <c r="D84" s="23"/>
      <c r="E84" s="23"/>
      <c r="F84" s="23"/>
      <c r="G84" s="23"/>
      <c r="H84" s="71"/>
      <c r="I84" s="66" t="s">
        <v>47</v>
      </c>
      <c r="J84" s="23"/>
    </row>
    <row r="85" spans="1:10" x14ac:dyDescent="0.25">
      <c r="A85" s="67"/>
      <c r="B85" s="23"/>
      <c r="C85" s="23"/>
      <c r="D85" s="23"/>
      <c r="E85" s="23"/>
      <c r="F85" s="23"/>
      <c r="G85" s="23"/>
      <c r="H85" s="71"/>
      <c r="I85" s="71"/>
      <c r="J85" s="23"/>
    </row>
    <row r="86" spans="1:10" x14ac:dyDescent="0.25">
      <c r="A86" s="134" t="s">
        <v>59</v>
      </c>
      <c r="B86" s="135"/>
      <c r="C86" s="135"/>
      <c r="D86" s="135"/>
      <c r="E86" s="135"/>
      <c r="F86" s="135"/>
      <c r="G86" s="135"/>
      <c r="H86" s="71"/>
      <c r="I86" s="66" t="s">
        <v>49</v>
      </c>
      <c r="J86" s="23"/>
    </row>
    <row r="87" spans="1:10" ht="15" customHeight="1" x14ac:dyDescent="0.25">
      <c r="A87" s="135"/>
      <c r="B87" s="135"/>
      <c r="C87" s="135"/>
      <c r="D87" s="135"/>
      <c r="E87" s="135"/>
      <c r="F87" s="135"/>
      <c r="G87" s="135"/>
      <c r="H87" s="71"/>
      <c r="I87" s="71"/>
      <c r="J87" s="23"/>
    </row>
    <row r="88" spans="1:10" x14ac:dyDescent="0.25">
      <c r="B88" s="23"/>
      <c r="C88" s="23"/>
      <c r="D88" s="23"/>
      <c r="E88" s="23"/>
      <c r="F88" s="23"/>
      <c r="G88" s="23"/>
      <c r="H88" s="71"/>
      <c r="I88" s="71"/>
      <c r="J88" s="23"/>
    </row>
    <row r="89" spans="1:10" x14ac:dyDescent="0.25">
      <c r="A89" s="67" t="s">
        <v>60</v>
      </c>
      <c r="B89" s="23"/>
      <c r="C89" s="23"/>
      <c r="D89" s="23"/>
      <c r="E89" s="23"/>
      <c r="F89" s="23"/>
      <c r="G89" s="23"/>
      <c r="H89" s="71"/>
      <c r="I89" s="66" t="s">
        <v>117</v>
      </c>
      <c r="J89" s="23"/>
    </row>
    <row r="90" spans="1:10" ht="12.75" customHeight="1" x14ac:dyDescent="0.25">
      <c r="A90" s="67"/>
      <c r="B90" s="23"/>
      <c r="C90" s="23"/>
      <c r="D90" s="23"/>
      <c r="E90" s="23"/>
      <c r="F90" s="23"/>
      <c r="G90" s="23"/>
      <c r="H90" s="71"/>
      <c r="I90" s="71"/>
      <c r="J90" s="23"/>
    </row>
    <row r="91" spans="1:10" x14ac:dyDescent="0.25">
      <c r="A91" s="67" t="s">
        <v>61</v>
      </c>
      <c r="B91" s="23"/>
      <c r="C91" s="23"/>
      <c r="D91" s="23"/>
      <c r="E91" s="23"/>
      <c r="F91" s="23"/>
      <c r="G91" s="23"/>
      <c r="H91" s="71"/>
      <c r="I91" s="66" t="s">
        <v>118</v>
      </c>
      <c r="J91" s="23"/>
    </row>
    <row r="92" spans="1:10" x14ac:dyDescent="0.25">
      <c r="A92" s="67"/>
      <c r="B92" s="23"/>
      <c r="C92" s="23"/>
      <c r="D92" s="23"/>
      <c r="E92" s="23"/>
      <c r="F92" s="23"/>
      <c r="G92" s="23"/>
      <c r="H92" s="71"/>
      <c r="I92" s="71"/>
      <c r="J92" s="23"/>
    </row>
    <row r="93" spans="1:10" x14ac:dyDescent="0.25">
      <c r="A93" s="65" t="s">
        <v>62</v>
      </c>
      <c r="B93" s="78"/>
      <c r="C93" s="78"/>
      <c r="D93" s="78"/>
      <c r="E93" s="23"/>
      <c r="F93" s="23"/>
      <c r="G93" s="23"/>
      <c r="H93" s="71"/>
      <c r="I93" s="68"/>
      <c r="J93" s="23"/>
    </row>
    <row r="94" spans="1:10" ht="15.75" customHeight="1" x14ac:dyDescent="0.25">
      <c r="A94" s="65"/>
      <c r="B94" s="78"/>
      <c r="C94" s="78"/>
      <c r="D94" s="78"/>
      <c r="E94" s="23"/>
      <c r="F94" s="23"/>
      <c r="G94" s="23"/>
      <c r="H94" s="71"/>
      <c r="I94" s="68"/>
      <c r="J94" s="23"/>
    </row>
    <row r="95" spans="1:10" x14ac:dyDescent="0.25">
      <c r="A95" s="69" t="s">
        <v>29</v>
      </c>
      <c r="B95" s="78"/>
      <c r="C95" s="78"/>
      <c r="D95" s="78"/>
      <c r="E95" s="23"/>
      <c r="F95" s="23"/>
      <c r="G95" s="23"/>
      <c r="H95" s="71"/>
      <c r="I95" s="66" t="s">
        <v>119</v>
      </c>
      <c r="J95" s="23"/>
    </row>
    <row r="96" spans="1:10" ht="6" customHeight="1" x14ac:dyDescent="0.25">
      <c r="A96" s="69"/>
      <c r="B96" s="78"/>
      <c r="C96" s="78"/>
      <c r="D96" s="78"/>
      <c r="E96" s="23"/>
      <c r="F96" s="23"/>
      <c r="G96" s="23"/>
      <c r="H96" s="71"/>
      <c r="I96" s="68"/>
      <c r="J96" s="23"/>
    </row>
    <row r="97" spans="1:10" x14ac:dyDescent="0.25">
      <c r="A97" s="23" t="s">
        <v>81</v>
      </c>
      <c r="B97" s="23"/>
      <c r="C97" s="23"/>
      <c r="D97" s="23"/>
      <c r="E97" s="23"/>
      <c r="F97" s="23"/>
      <c r="G97" s="23"/>
      <c r="H97" s="71"/>
      <c r="I97" s="66" t="s">
        <v>120</v>
      </c>
      <c r="J97" s="23"/>
    </row>
    <row r="98" spans="1:10" ht="5.25" customHeight="1" x14ac:dyDescent="0.25">
      <c r="A98" s="23"/>
    </row>
    <row r="99" spans="1:10" ht="13.5" customHeight="1" x14ac:dyDescent="0.25">
      <c r="A99" s="69" t="s">
        <v>29</v>
      </c>
      <c r="I99" s="66">
        <v>95</v>
      </c>
    </row>
    <row r="100" spans="1:10" ht="4.5" customHeight="1" x14ac:dyDescent="0.25">
      <c r="A100" s="23"/>
    </row>
    <row r="101" spans="1:10" x14ac:dyDescent="0.25">
      <c r="A101" s="23" t="s">
        <v>82</v>
      </c>
      <c r="B101" s="23"/>
      <c r="C101" s="23"/>
      <c r="D101" s="23"/>
      <c r="E101" s="23"/>
      <c r="F101" s="23"/>
      <c r="G101" s="23"/>
      <c r="H101" s="71"/>
      <c r="I101" s="66" t="s">
        <v>57</v>
      </c>
      <c r="J101" s="23"/>
    </row>
    <row r="103" spans="1:10" hidden="1" x14ac:dyDescent="0.25">
      <c r="A103" s="65" t="s">
        <v>63</v>
      </c>
      <c r="B103" s="78"/>
      <c r="C103" s="78"/>
      <c r="D103" s="78"/>
      <c r="E103" s="23"/>
      <c r="F103" s="23"/>
      <c r="G103" s="23"/>
      <c r="H103" s="71"/>
      <c r="I103" s="68"/>
      <c r="J103" s="23"/>
    </row>
    <row r="104" spans="1:10" hidden="1" x14ac:dyDescent="0.25">
      <c r="A104" s="15" t="s">
        <v>64</v>
      </c>
      <c r="B104" s="23"/>
      <c r="C104" s="23"/>
      <c r="D104" s="23"/>
      <c r="E104" s="23"/>
      <c r="F104" s="23"/>
      <c r="G104" s="23"/>
      <c r="H104" s="71"/>
      <c r="I104" s="68" t="s">
        <v>65</v>
      </c>
      <c r="J104" s="23"/>
    </row>
    <row r="105" spans="1:10" ht="5.25" hidden="1" customHeight="1" x14ac:dyDescent="0.25">
      <c r="A105" s="23"/>
    </row>
    <row r="106" spans="1:10" hidden="1" x14ac:dyDescent="0.25">
      <c r="A106" s="15" t="s">
        <v>66</v>
      </c>
      <c r="B106" s="23"/>
      <c r="C106" s="23"/>
      <c r="D106" s="23"/>
      <c r="E106" s="23"/>
      <c r="F106" s="23"/>
      <c r="G106" s="23"/>
      <c r="H106" s="71"/>
      <c r="I106" s="68" t="s">
        <v>67</v>
      </c>
      <c r="J106" s="23"/>
    </row>
    <row r="107" spans="1:10" ht="5.25" hidden="1" customHeight="1" x14ac:dyDescent="0.25">
      <c r="A107" s="23"/>
    </row>
    <row r="108" spans="1:10" hidden="1" x14ac:dyDescent="0.25">
      <c r="A108" s="136" t="s">
        <v>68</v>
      </c>
      <c r="B108" s="135"/>
      <c r="C108" s="135"/>
      <c r="D108" s="135"/>
      <c r="E108" s="135"/>
      <c r="F108" s="135"/>
      <c r="G108" s="135"/>
      <c r="H108" s="135"/>
      <c r="I108" s="1"/>
      <c r="J108" s="23"/>
    </row>
    <row r="109" spans="1:10" hidden="1" x14ac:dyDescent="0.25">
      <c r="A109" s="135"/>
      <c r="B109" s="135"/>
      <c r="C109" s="135"/>
      <c r="D109" s="135"/>
      <c r="E109" s="135"/>
      <c r="F109" s="135"/>
      <c r="G109" s="135"/>
      <c r="H109" s="135"/>
      <c r="I109" s="68" t="s">
        <v>69</v>
      </c>
      <c r="J109" s="23"/>
    </row>
    <row r="110" spans="1:10" hidden="1" x14ac:dyDescent="0.25"/>
    <row r="111" spans="1:10" hidden="1" x14ac:dyDescent="0.25">
      <c r="A111" s="65" t="s">
        <v>70</v>
      </c>
      <c r="B111" s="78"/>
      <c r="C111" s="78"/>
      <c r="D111" s="78"/>
      <c r="E111" s="23"/>
      <c r="F111" s="23"/>
      <c r="G111" s="70"/>
      <c r="H111" s="71"/>
      <c r="I111" s="76"/>
    </row>
    <row r="112" spans="1:10" hidden="1" x14ac:dyDescent="0.25">
      <c r="A112" s="137" t="s">
        <v>71</v>
      </c>
      <c r="B112" s="137"/>
      <c r="C112" s="137"/>
      <c r="D112" s="137"/>
      <c r="E112" s="137"/>
      <c r="F112" s="137"/>
      <c r="G112" s="137"/>
      <c r="H112" s="137"/>
      <c r="I112" s="68"/>
    </row>
    <row r="113" spans="1:10" hidden="1" x14ac:dyDescent="0.25">
      <c r="A113" s="137"/>
      <c r="B113" s="137"/>
      <c r="C113" s="137"/>
      <c r="D113" s="137"/>
      <c r="E113" s="137"/>
      <c r="F113" s="137"/>
      <c r="G113" s="137"/>
      <c r="H113" s="137"/>
      <c r="I113" s="76" t="s">
        <v>72</v>
      </c>
    </row>
    <row r="114" spans="1:10" hidden="1" x14ac:dyDescent="0.25">
      <c r="A114" s="73"/>
      <c r="B114" s="23"/>
      <c r="C114" s="23"/>
      <c r="D114" s="23"/>
      <c r="E114" s="23"/>
      <c r="F114" s="23"/>
      <c r="G114" s="70"/>
      <c r="H114" s="71"/>
      <c r="I114" s="76"/>
    </row>
    <row r="115" spans="1:10" hidden="1" x14ac:dyDescent="0.25">
      <c r="A115" s="138" t="s">
        <v>73</v>
      </c>
      <c r="B115" s="138"/>
      <c r="C115" s="138"/>
      <c r="D115" s="138"/>
      <c r="E115" s="138"/>
      <c r="F115" s="138"/>
      <c r="G115" s="138"/>
      <c r="H115" s="138"/>
      <c r="I115" s="68" t="s">
        <v>74</v>
      </c>
    </row>
    <row r="116" spans="1:10" hidden="1" x14ac:dyDescent="0.25">
      <c r="A116" s="73"/>
      <c r="B116" s="23"/>
      <c r="C116" s="23"/>
      <c r="D116" s="23"/>
      <c r="E116" s="23"/>
      <c r="F116" s="23"/>
      <c r="G116" s="70"/>
      <c r="H116" s="71"/>
      <c r="I116" s="76"/>
    </row>
    <row r="117" spans="1:10" hidden="1" x14ac:dyDescent="0.25">
      <c r="A117" s="23" t="s">
        <v>75</v>
      </c>
      <c r="B117" s="23"/>
      <c r="C117" s="23"/>
      <c r="D117" s="23"/>
      <c r="E117" s="23"/>
      <c r="F117" s="23"/>
      <c r="G117" s="23"/>
      <c r="H117" s="71"/>
      <c r="I117" s="68" t="s">
        <v>76</v>
      </c>
    </row>
    <row r="119" spans="1:10" x14ac:dyDescent="0.25">
      <c r="A119" s="65" t="s">
        <v>77</v>
      </c>
      <c r="B119" s="78"/>
      <c r="C119" s="78"/>
      <c r="D119" s="78"/>
      <c r="E119" s="23"/>
      <c r="F119" s="23"/>
      <c r="G119" s="23"/>
      <c r="H119" s="71"/>
      <c r="I119" s="68"/>
      <c r="J119" s="23"/>
    </row>
    <row r="120" spans="1:10" ht="15.75" customHeight="1" x14ac:dyDescent="0.25"/>
    <row r="121" spans="1:10" x14ac:dyDescent="0.25">
      <c r="A121" s="69" t="s">
        <v>78</v>
      </c>
      <c r="B121" s="78"/>
      <c r="C121" s="78"/>
      <c r="D121" s="78"/>
      <c r="E121" s="23"/>
      <c r="F121" s="23"/>
      <c r="G121" s="23"/>
      <c r="H121" s="71"/>
      <c r="I121" s="66" t="s">
        <v>121</v>
      </c>
      <c r="J121" s="23"/>
    </row>
    <row r="122" spans="1:10" ht="6" customHeight="1" x14ac:dyDescent="0.25">
      <c r="A122" s="69"/>
      <c r="B122" s="78"/>
      <c r="C122" s="78"/>
      <c r="D122" s="78"/>
      <c r="E122" s="23"/>
      <c r="F122" s="23"/>
      <c r="G122" s="23"/>
      <c r="H122" s="71"/>
      <c r="I122" s="68"/>
      <c r="J122" s="23"/>
    </row>
    <row r="123" spans="1:10" x14ac:dyDescent="0.25">
      <c r="A123" s="23" t="s">
        <v>66</v>
      </c>
      <c r="B123" s="23"/>
      <c r="C123" s="23"/>
      <c r="D123" s="23"/>
      <c r="E123" s="23"/>
      <c r="F123" s="23"/>
      <c r="G123" s="23"/>
      <c r="H123" s="71"/>
      <c r="I123" s="66" t="s">
        <v>122</v>
      </c>
      <c r="J123" s="23"/>
    </row>
    <row r="125" spans="1:10" ht="15.75" customHeight="1" x14ac:dyDescent="0.25"/>
    <row r="126" spans="1:10" x14ac:dyDescent="0.25">
      <c r="A126" s="65" t="s">
        <v>80</v>
      </c>
      <c r="B126" s="78"/>
      <c r="C126" s="78"/>
      <c r="D126" s="78"/>
      <c r="E126" s="23"/>
      <c r="F126" s="23"/>
      <c r="G126" s="23"/>
      <c r="H126" s="71"/>
      <c r="I126" s="68"/>
      <c r="J126" s="23"/>
    </row>
    <row r="127" spans="1:10" ht="15.75" customHeight="1" x14ac:dyDescent="0.25"/>
    <row r="128" spans="1:10" ht="28.5" customHeight="1" x14ac:dyDescent="0.25">
      <c r="A128" s="131" t="s">
        <v>129</v>
      </c>
      <c r="B128" s="132"/>
      <c r="C128" s="132"/>
      <c r="D128" s="132"/>
      <c r="E128" s="132"/>
      <c r="F128" s="132"/>
      <c r="G128" s="132"/>
      <c r="H128" s="132"/>
      <c r="I128" s="66" t="s">
        <v>123</v>
      </c>
      <c r="J128" s="23"/>
    </row>
    <row r="129" spans="1:10" ht="6" customHeight="1" x14ac:dyDescent="0.25">
      <c r="A129" s="69"/>
      <c r="B129" s="78"/>
      <c r="C129" s="78"/>
      <c r="D129" s="78"/>
      <c r="E129" s="23"/>
      <c r="F129" s="23"/>
      <c r="G129" s="23"/>
      <c r="H129" s="71"/>
      <c r="I129" s="68"/>
      <c r="J129" s="23"/>
    </row>
    <row r="130" spans="1:10" x14ac:dyDescent="0.25">
      <c r="A130" s="23" t="s">
        <v>130</v>
      </c>
      <c r="B130" s="23"/>
      <c r="C130" s="23"/>
      <c r="D130" s="23"/>
      <c r="E130" s="23"/>
      <c r="F130" s="23"/>
      <c r="G130" s="23"/>
      <c r="H130" s="71"/>
      <c r="I130" s="66" t="s">
        <v>126</v>
      </c>
      <c r="J130" s="23"/>
    </row>
    <row r="132" spans="1:10" x14ac:dyDescent="0.25">
      <c r="A132" s="65" t="s">
        <v>79</v>
      </c>
      <c r="B132" s="78"/>
      <c r="C132" s="78"/>
      <c r="D132" s="78"/>
      <c r="E132" s="23"/>
      <c r="F132" s="23"/>
      <c r="G132" s="23"/>
      <c r="H132" s="71"/>
      <c r="I132" s="66" t="s">
        <v>124</v>
      </c>
      <c r="J132" s="23"/>
    </row>
    <row r="135" spans="1:10" x14ac:dyDescent="0.25">
      <c r="A135" s="65" t="s">
        <v>131</v>
      </c>
      <c r="B135" s="78"/>
      <c r="C135" s="78"/>
      <c r="D135" s="78"/>
      <c r="E135" s="23"/>
      <c r="F135" s="23"/>
      <c r="G135" s="23"/>
      <c r="H135" s="71"/>
      <c r="I135" s="66" t="s">
        <v>125</v>
      </c>
    </row>
  </sheetData>
  <mergeCells count="7">
    <mergeCell ref="A128:H128"/>
    <mergeCell ref="A9:H9"/>
    <mergeCell ref="A11:H11"/>
    <mergeCell ref="A86:G87"/>
    <mergeCell ref="A108:H109"/>
    <mergeCell ref="A112:H113"/>
    <mergeCell ref="A115:H115"/>
  </mergeCells>
  <pageMargins left="0.70866141732283472" right="0.70866141732283472" top="0.78740157480314965" bottom="0.78740157480314965" header="0.31496062992125984" footer="0.31496062992125984"/>
  <pageSetup paperSize="9" firstPageNumber="8" orientation="portrait" useFirstPageNumber="1" r:id="rId1"/>
  <headerFooter>
    <oddFooter>&amp;L&amp;"Arial,Kurzíva"Zastupitelstvo Olomouckého kraje 21-12-2012
6. - Rozpočet Olomouckého kraje 2013 - návrh&amp;R&amp;"Arial,Kurzíva"Strana &amp;P (celkem 118)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X54"/>
  <sheetViews>
    <sheetView showGridLines="0" tabSelected="1" zoomScaleNormal="100" zoomScaleSheetLayoutView="100" workbookViewId="0"/>
  </sheetViews>
  <sheetFormatPr defaultColWidth="9.140625" defaultRowHeight="15" x14ac:dyDescent="0.25"/>
  <cols>
    <col min="1" max="1" width="6.140625" style="1" customWidth="1"/>
    <col min="2" max="2" width="52" style="1" customWidth="1"/>
    <col min="3" max="3" width="19.140625" style="1" bestFit="1" customWidth="1"/>
    <col min="4" max="4" width="18.28515625" style="1" bestFit="1" customWidth="1"/>
    <col min="5" max="5" width="15.28515625" style="1" customWidth="1"/>
    <col min="6" max="6" width="5" style="1" customWidth="1"/>
    <col min="7" max="7" width="18.85546875" style="1" hidden="1" customWidth="1"/>
    <col min="8" max="8" width="17.140625" style="1" hidden="1" customWidth="1"/>
    <col min="9" max="9" width="11.7109375" style="1" hidden="1" customWidth="1"/>
    <col min="10" max="10" width="9.140625" style="1" hidden="1" customWidth="1"/>
    <col min="11" max="15" width="9.140625" style="1" customWidth="1"/>
    <col min="16" max="16" width="9.140625" style="1"/>
    <col min="17" max="17" width="11.42578125" style="1" bestFit="1" customWidth="1"/>
    <col min="18" max="18" width="12.7109375" style="1" bestFit="1" customWidth="1"/>
    <col min="19" max="16384" width="9.140625" style="1"/>
  </cols>
  <sheetData>
    <row r="1" spans="1:7" ht="15" customHeight="1" x14ac:dyDescent="0.25">
      <c r="A1" s="83" t="s">
        <v>149</v>
      </c>
      <c r="B1" s="116"/>
      <c r="C1" s="116"/>
    </row>
    <row r="2" spans="1:7" ht="15" customHeight="1" x14ac:dyDescent="0.25">
      <c r="A2" s="83"/>
      <c r="B2" s="123"/>
      <c r="C2" s="123"/>
    </row>
    <row r="3" spans="1:7" ht="15" customHeight="1" x14ac:dyDescent="0.25">
      <c r="A3" s="83"/>
      <c r="B3" s="123"/>
      <c r="C3" s="123"/>
    </row>
    <row r="4" spans="1:7" ht="18.75" customHeight="1" thickBot="1" x14ac:dyDescent="0.3">
      <c r="A4" s="2" t="s">
        <v>150</v>
      </c>
      <c r="E4" s="3" t="s">
        <v>0</v>
      </c>
    </row>
    <row r="5" spans="1:7" ht="30" customHeight="1" thickTop="1" thickBot="1" x14ac:dyDescent="0.3">
      <c r="A5" s="43" t="s">
        <v>1</v>
      </c>
      <c r="B5" s="32" t="s">
        <v>133</v>
      </c>
      <c r="C5" s="37" t="s">
        <v>151</v>
      </c>
      <c r="D5" s="37" t="s">
        <v>152</v>
      </c>
      <c r="E5" s="33" t="s">
        <v>2</v>
      </c>
    </row>
    <row r="6" spans="1:7" s="4" customFormat="1" ht="12.75" thickTop="1" thickBot="1" x14ac:dyDescent="0.25">
      <c r="A6" s="34">
        <v>1</v>
      </c>
      <c r="B6" s="35">
        <v>2</v>
      </c>
      <c r="C6" s="36">
        <v>3</v>
      </c>
      <c r="D6" s="51">
        <v>4</v>
      </c>
      <c r="E6" s="44" t="s">
        <v>18</v>
      </c>
    </row>
    <row r="7" spans="1:7" ht="15" customHeight="1" thickTop="1" x14ac:dyDescent="0.25">
      <c r="A7" s="5">
        <v>1</v>
      </c>
      <c r="B7" s="6" t="s">
        <v>3</v>
      </c>
      <c r="C7" s="87">
        <v>4962504</v>
      </c>
      <c r="D7" s="88">
        <v>4944308.05</v>
      </c>
      <c r="E7" s="45">
        <f>D7/C7*100</f>
        <v>99.633331277919368</v>
      </c>
    </row>
    <row r="8" spans="1:7" ht="15" customHeight="1" x14ac:dyDescent="0.25">
      <c r="A8" s="8">
        <v>2</v>
      </c>
      <c r="B8" s="9" t="s">
        <v>4</v>
      </c>
      <c r="C8" s="90">
        <v>1185</v>
      </c>
      <c r="D8" s="89">
        <v>1185</v>
      </c>
      <c r="E8" s="45">
        <f t="shared" ref="E8:E23" si="0">D8/C8*100</f>
        <v>100</v>
      </c>
      <c r="F8" s="18"/>
      <c r="G8" s="18"/>
    </row>
    <row r="9" spans="1:7" ht="15" customHeight="1" x14ac:dyDescent="0.25">
      <c r="A9" s="5">
        <v>3</v>
      </c>
      <c r="B9" s="9" t="s">
        <v>135</v>
      </c>
      <c r="C9" s="90">
        <v>1580</v>
      </c>
      <c r="D9" s="89">
        <v>6193.2</v>
      </c>
      <c r="E9" s="45">
        <f t="shared" si="0"/>
        <v>391.97468354430379</v>
      </c>
      <c r="F9" s="18"/>
      <c r="G9" s="18"/>
    </row>
    <row r="10" spans="1:7" ht="15" customHeight="1" x14ac:dyDescent="0.25">
      <c r="A10" s="8">
        <v>4</v>
      </c>
      <c r="B10" s="9" t="s">
        <v>9</v>
      </c>
      <c r="C10" s="90">
        <v>283803</v>
      </c>
      <c r="D10" s="89">
        <v>292904</v>
      </c>
      <c r="E10" s="45">
        <f t="shared" si="0"/>
        <v>103.20680190131888</v>
      </c>
      <c r="F10" s="18"/>
      <c r="G10" s="18"/>
    </row>
    <row r="11" spans="1:7" ht="15" customHeight="1" x14ac:dyDescent="0.25">
      <c r="A11" s="5">
        <v>5</v>
      </c>
      <c r="B11" s="9" t="s">
        <v>5</v>
      </c>
      <c r="C11" s="90">
        <v>33258.300000000003</v>
      </c>
      <c r="D11" s="89">
        <v>33566.18</v>
      </c>
      <c r="E11" s="45">
        <f t="shared" si="0"/>
        <v>100.92572380428344</v>
      </c>
      <c r="F11" s="18"/>
    </row>
    <row r="12" spans="1:7" ht="15" customHeight="1" x14ac:dyDescent="0.25">
      <c r="A12" s="8">
        <v>6</v>
      </c>
      <c r="B12" s="9" t="s">
        <v>6</v>
      </c>
      <c r="C12" s="90">
        <v>2920</v>
      </c>
      <c r="D12" s="89">
        <v>3003.22</v>
      </c>
      <c r="E12" s="45">
        <f t="shared" si="0"/>
        <v>102.85</v>
      </c>
    </row>
    <row r="13" spans="1:7" ht="15" customHeight="1" x14ac:dyDescent="0.25">
      <c r="A13" s="5">
        <v>7</v>
      </c>
      <c r="B13" s="9" t="s">
        <v>154</v>
      </c>
      <c r="C13" s="90">
        <v>166571</v>
      </c>
      <c r="D13" s="89">
        <v>397230.24</v>
      </c>
      <c r="E13" s="45">
        <f t="shared" si="0"/>
        <v>238.47502866645453</v>
      </c>
      <c r="F13" s="18"/>
    </row>
    <row r="14" spans="1:7" ht="15" customHeight="1" x14ac:dyDescent="0.25">
      <c r="A14" s="8">
        <v>8</v>
      </c>
      <c r="B14" s="9" t="s">
        <v>12</v>
      </c>
      <c r="C14" s="90">
        <v>300</v>
      </c>
      <c r="D14" s="89">
        <v>2850</v>
      </c>
      <c r="E14" s="45">
        <f t="shared" si="0"/>
        <v>950</v>
      </c>
    </row>
    <row r="15" spans="1:7" ht="15" customHeight="1" x14ac:dyDescent="0.25">
      <c r="A15" s="5">
        <v>9</v>
      </c>
      <c r="B15" s="9" t="s">
        <v>7</v>
      </c>
      <c r="C15" s="90">
        <v>8360</v>
      </c>
      <c r="D15" s="89">
        <v>8716.48</v>
      </c>
      <c r="E15" s="45">
        <f t="shared" si="0"/>
        <v>104.26411483253588</v>
      </c>
    </row>
    <row r="16" spans="1:7" ht="15" customHeight="1" x14ac:dyDescent="0.25">
      <c r="A16" s="8">
        <v>10</v>
      </c>
      <c r="B16" s="10" t="s">
        <v>8</v>
      </c>
      <c r="C16" s="91">
        <v>500.3</v>
      </c>
      <c r="D16" s="89">
        <v>500.3</v>
      </c>
      <c r="E16" s="45">
        <f t="shared" si="0"/>
        <v>100</v>
      </c>
    </row>
    <row r="17" spans="1:19" ht="15" customHeight="1" x14ac:dyDescent="0.25">
      <c r="A17" s="5">
        <v>11</v>
      </c>
      <c r="B17" s="10" t="s">
        <v>142</v>
      </c>
      <c r="C17" s="91">
        <v>122749.4</v>
      </c>
      <c r="D17" s="89">
        <v>13396712.67</v>
      </c>
      <c r="E17" s="45">
        <f t="shared" si="0"/>
        <v>10913.872222593349</v>
      </c>
    </row>
    <row r="18" spans="1:19" ht="15" customHeight="1" x14ac:dyDescent="0.25">
      <c r="A18" s="5">
        <v>12</v>
      </c>
      <c r="B18" s="10" t="s">
        <v>140</v>
      </c>
      <c r="C18" s="91">
        <v>238357</v>
      </c>
      <c r="D18" s="89">
        <v>1146215.17</v>
      </c>
      <c r="E18" s="45">
        <f t="shared" si="0"/>
        <v>480.88169006993706</v>
      </c>
      <c r="G18" s="53">
        <f>+C17+C18</f>
        <v>361106.4</v>
      </c>
      <c r="H18" s="53">
        <f>+D17+D18</f>
        <v>14542927.84</v>
      </c>
      <c r="I18" s="52"/>
      <c r="J18" s="52"/>
      <c r="K18" s="52"/>
      <c r="Q18" s="18"/>
      <c r="R18" s="18"/>
    </row>
    <row r="19" spans="1:19" s="11" customFormat="1" ht="15" customHeight="1" x14ac:dyDescent="0.2">
      <c r="A19" s="5">
        <v>13</v>
      </c>
      <c r="B19" s="10" t="s">
        <v>10</v>
      </c>
      <c r="C19" s="91">
        <v>11062</v>
      </c>
      <c r="D19" s="91">
        <v>11282</v>
      </c>
      <c r="E19" s="79">
        <f t="shared" si="0"/>
        <v>101.98879045380582</v>
      </c>
      <c r="G19" s="124"/>
      <c r="H19" s="124"/>
      <c r="I19" s="124"/>
      <c r="J19" s="124"/>
      <c r="K19" s="124"/>
    </row>
    <row r="20" spans="1:19" s="116" customFormat="1" ht="30" customHeight="1" x14ac:dyDescent="0.25">
      <c r="A20" s="8">
        <v>14</v>
      </c>
      <c r="B20" s="115" t="s">
        <v>141</v>
      </c>
      <c r="C20" s="92">
        <v>34300</v>
      </c>
      <c r="D20" s="93">
        <v>34300</v>
      </c>
      <c r="E20" s="45">
        <f t="shared" si="0"/>
        <v>100</v>
      </c>
      <c r="G20" s="125"/>
      <c r="H20" s="125"/>
      <c r="I20" s="125"/>
      <c r="J20" s="125"/>
      <c r="K20" s="125"/>
    </row>
    <row r="21" spans="1:19" s="14" customFormat="1" ht="18" customHeight="1" x14ac:dyDescent="0.25">
      <c r="A21" s="12">
        <v>15</v>
      </c>
      <c r="B21" s="13" t="s">
        <v>13</v>
      </c>
      <c r="C21" s="94">
        <f>SUM(C7:C20)</f>
        <v>5867450</v>
      </c>
      <c r="D21" s="94">
        <f>SUM(D7:D20)</f>
        <v>20278966.509999998</v>
      </c>
      <c r="E21" s="46">
        <f t="shared" si="0"/>
        <v>345.61805400983388</v>
      </c>
      <c r="G21" s="80">
        <f>+C21-C20-C19</f>
        <v>5822088</v>
      </c>
      <c r="H21" s="80">
        <f>+D21-D20-D19</f>
        <v>20233384.509999998</v>
      </c>
      <c r="I21" s="15"/>
      <c r="J21" s="15"/>
      <c r="K21" s="15"/>
      <c r="Q21" s="122"/>
      <c r="R21" s="122"/>
      <c r="S21" s="122"/>
    </row>
    <row r="22" spans="1:19" s="15" customFormat="1" ht="15" customHeight="1" x14ac:dyDescent="0.2">
      <c r="A22" s="12">
        <v>16</v>
      </c>
      <c r="B22" s="47" t="s">
        <v>14</v>
      </c>
      <c r="C22" s="95">
        <v>-11058</v>
      </c>
      <c r="D22" s="96">
        <v>-11278</v>
      </c>
      <c r="E22" s="48">
        <f t="shared" si="0"/>
        <v>101.98950985711701</v>
      </c>
    </row>
    <row r="23" spans="1:19" ht="30" customHeight="1" thickBot="1" x14ac:dyDescent="0.3">
      <c r="A23" s="59">
        <v>17</v>
      </c>
      <c r="B23" s="49" t="s">
        <v>19</v>
      </c>
      <c r="C23" s="97">
        <f>SUM(C21:C22)</f>
        <v>5856392</v>
      </c>
      <c r="D23" s="97">
        <f>SUM(D21:D22)</f>
        <v>20267688.509999998</v>
      </c>
      <c r="E23" s="50">
        <f t="shared" si="0"/>
        <v>346.07807178891028</v>
      </c>
      <c r="G23" s="126">
        <f>C23+C43+C44</f>
        <v>6477392</v>
      </c>
      <c r="H23" s="126">
        <f>D23+D43+D44</f>
        <v>21378588.509999998</v>
      </c>
      <c r="I23" s="52" t="s">
        <v>143</v>
      </c>
      <c r="J23" s="52"/>
      <c r="K23" s="52"/>
      <c r="Q23" s="85"/>
      <c r="R23" s="85"/>
    </row>
    <row r="24" spans="1:19" ht="16.5" thickTop="1" x14ac:dyDescent="0.25">
      <c r="B24" s="17"/>
      <c r="C24" s="17"/>
      <c r="G24" s="18"/>
      <c r="H24" s="18"/>
    </row>
    <row r="25" spans="1:19" ht="15.75" x14ac:dyDescent="0.25">
      <c r="C25" s="2"/>
    </row>
    <row r="26" spans="1:19" ht="18" customHeight="1" thickBot="1" x14ac:dyDescent="0.3">
      <c r="A26" s="19" t="s">
        <v>153</v>
      </c>
      <c r="B26" s="22"/>
      <c r="E26" s="3" t="s">
        <v>0</v>
      </c>
    </row>
    <row r="27" spans="1:19" s="23" customFormat="1" ht="30" customHeight="1" thickTop="1" thickBot="1" x14ac:dyDescent="0.25">
      <c r="A27" s="43" t="s">
        <v>1</v>
      </c>
      <c r="B27" s="32" t="s">
        <v>15</v>
      </c>
      <c r="C27" s="37" t="s">
        <v>151</v>
      </c>
      <c r="D27" s="37" t="s">
        <v>152</v>
      </c>
      <c r="E27" s="33" t="s">
        <v>2</v>
      </c>
    </row>
    <row r="28" spans="1:19" s="4" customFormat="1" ht="12.75" thickTop="1" thickBot="1" x14ac:dyDescent="0.25">
      <c r="A28" s="38">
        <v>1</v>
      </c>
      <c r="B28" s="39">
        <v>2</v>
      </c>
      <c r="C28" s="40">
        <v>3</v>
      </c>
      <c r="D28" s="41">
        <v>4</v>
      </c>
      <c r="E28" s="42" t="s">
        <v>18</v>
      </c>
    </row>
    <row r="29" spans="1:19" ht="15" customHeight="1" thickTop="1" x14ac:dyDescent="0.25">
      <c r="A29" s="5">
        <v>1</v>
      </c>
      <c r="B29" s="24" t="s">
        <v>134</v>
      </c>
      <c r="C29" s="110">
        <v>932961</v>
      </c>
      <c r="D29" s="111">
        <v>14535443</v>
      </c>
      <c r="E29" s="7">
        <f t="shared" ref="E29:E37" si="1">D29/C29*100</f>
        <v>1557.990419749593</v>
      </c>
      <c r="G29" s="53" t="s">
        <v>146</v>
      </c>
      <c r="H29" s="53"/>
      <c r="I29" s="52"/>
      <c r="J29" s="52"/>
    </row>
    <row r="30" spans="1:19" ht="15" customHeight="1" x14ac:dyDescent="0.25">
      <c r="A30" s="8">
        <v>2</v>
      </c>
      <c r="B30" s="6" t="s">
        <v>136</v>
      </c>
      <c r="C30" s="88">
        <v>439507</v>
      </c>
      <c r="D30" s="111">
        <v>496690.4</v>
      </c>
      <c r="E30" s="7">
        <f t="shared" si="1"/>
        <v>113.01080528865297</v>
      </c>
      <c r="G30" s="53"/>
      <c r="H30" s="53"/>
      <c r="I30" s="52"/>
      <c r="J30" s="52"/>
    </row>
    <row r="31" spans="1:19" ht="15" customHeight="1" x14ac:dyDescent="0.25">
      <c r="A31" s="8">
        <v>3</v>
      </c>
      <c r="B31" s="9" t="s">
        <v>139</v>
      </c>
      <c r="C31" s="98">
        <v>3455913</v>
      </c>
      <c r="D31" s="25">
        <v>3659036.14</v>
      </c>
      <c r="E31" s="7">
        <f t="shared" si="1"/>
        <v>105.87755363054568</v>
      </c>
      <c r="G31" s="53"/>
      <c r="H31" s="52"/>
      <c r="I31" s="52"/>
      <c r="J31" s="52"/>
    </row>
    <row r="32" spans="1:19" ht="15" customHeight="1" x14ac:dyDescent="0.25">
      <c r="A32" s="8">
        <v>4</v>
      </c>
      <c r="B32" s="9" t="s">
        <v>16</v>
      </c>
      <c r="C32" s="98">
        <v>11062</v>
      </c>
      <c r="D32" s="25">
        <v>15574.58</v>
      </c>
      <c r="E32" s="7">
        <f t="shared" si="1"/>
        <v>140.79352739106852</v>
      </c>
      <c r="G32" s="53"/>
      <c r="H32" s="52"/>
      <c r="I32" s="52"/>
      <c r="J32" s="52"/>
    </row>
    <row r="33" spans="1:76" s="11" customFormat="1" ht="30" customHeight="1" x14ac:dyDescent="0.2">
      <c r="A33" s="8">
        <v>5</v>
      </c>
      <c r="B33" s="10" t="s">
        <v>11</v>
      </c>
      <c r="C33" s="99">
        <v>34300</v>
      </c>
      <c r="D33" s="82">
        <v>41172.53</v>
      </c>
      <c r="E33" s="105">
        <f t="shared" si="1"/>
        <v>120.03653061224489</v>
      </c>
      <c r="G33" s="127"/>
      <c r="H33" s="124"/>
      <c r="I33" s="124"/>
      <c r="J33" s="124"/>
    </row>
    <row r="34" spans="1:76" s="116" customFormat="1" ht="15" customHeight="1" x14ac:dyDescent="0.25">
      <c r="A34" s="8">
        <v>6</v>
      </c>
      <c r="B34" s="26" t="s">
        <v>137</v>
      </c>
      <c r="C34" s="99">
        <v>1093366</v>
      </c>
      <c r="D34" s="25">
        <v>1644257.75618</v>
      </c>
      <c r="E34" s="7">
        <f t="shared" si="1"/>
        <v>150.38493571045743</v>
      </c>
      <c r="F34" s="27"/>
      <c r="G34" s="128" t="s">
        <v>145</v>
      </c>
      <c r="H34" s="129" t="s">
        <v>147</v>
      </c>
      <c r="I34" s="130" t="s">
        <v>148</v>
      </c>
      <c r="J34" s="125"/>
    </row>
    <row r="35" spans="1:76" ht="18" customHeight="1" x14ac:dyDescent="0.25">
      <c r="A35" s="12">
        <v>7</v>
      </c>
      <c r="B35" s="28" t="s">
        <v>17</v>
      </c>
      <c r="C35" s="100">
        <f>SUM(C29:C34)</f>
        <v>5967109</v>
      </c>
      <c r="D35" s="29">
        <f>SUM(D29:D34)</f>
        <v>20392174.406179998</v>
      </c>
      <c r="E35" s="30">
        <f t="shared" si="1"/>
        <v>341.7429513384119</v>
      </c>
      <c r="F35" s="81"/>
      <c r="G35" s="53">
        <f>20392174-D30-D31-D32-D33-D34</f>
        <v>14535442.593820002</v>
      </c>
      <c r="H35" s="53"/>
      <c r="I35" s="52"/>
      <c r="J35" s="52"/>
    </row>
    <row r="36" spans="1:76" s="15" customFormat="1" ht="14.25" x14ac:dyDescent="0.2">
      <c r="A36" s="12">
        <v>8</v>
      </c>
      <c r="B36" s="31" t="s">
        <v>14</v>
      </c>
      <c r="C36" s="101">
        <v>-11058</v>
      </c>
      <c r="D36" s="103">
        <v>-11278</v>
      </c>
      <c r="E36" s="16">
        <f t="shared" si="1"/>
        <v>101.98950985711701</v>
      </c>
      <c r="F36" s="80"/>
    </row>
    <row r="37" spans="1:76" ht="30" customHeight="1" thickBot="1" x14ac:dyDescent="0.3">
      <c r="A37" s="117">
        <v>9</v>
      </c>
      <c r="B37" s="56" t="s">
        <v>132</v>
      </c>
      <c r="C37" s="102">
        <f>SUM(C35:C36)</f>
        <v>5956051</v>
      </c>
      <c r="D37" s="57">
        <f>SUM(D35:D36)</f>
        <v>20380896.406179998</v>
      </c>
      <c r="E37" s="58">
        <f t="shared" si="1"/>
        <v>342.18807740531429</v>
      </c>
      <c r="F37" s="81"/>
      <c r="G37" s="126">
        <f>C37-C45</f>
        <v>6477392</v>
      </c>
      <c r="H37" s="126">
        <f>D37-D45</f>
        <v>21378589.406179998</v>
      </c>
      <c r="I37" s="52" t="s">
        <v>144</v>
      </c>
      <c r="J37" s="52"/>
    </row>
    <row r="38" spans="1:76" ht="15" customHeight="1" thickTop="1" x14ac:dyDescent="0.25">
      <c r="D38" s="18"/>
    </row>
    <row r="39" spans="1:76" ht="15" customHeight="1" x14ac:dyDescent="0.25">
      <c r="B39" s="20"/>
      <c r="C39" s="21"/>
      <c r="H39" s="18"/>
    </row>
    <row r="40" spans="1:76" ht="18" customHeight="1" thickBot="1" x14ac:dyDescent="0.3">
      <c r="A40" s="19" t="s">
        <v>20</v>
      </c>
      <c r="B40" s="22"/>
      <c r="E40" s="3" t="s">
        <v>0</v>
      </c>
    </row>
    <row r="41" spans="1:76" s="23" customFormat="1" ht="30" customHeight="1" thickTop="1" thickBot="1" x14ac:dyDescent="0.25">
      <c r="A41" s="43" t="s">
        <v>1</v>
      </c>
      <c r="B41" s="32" t="s">
        <v>15</v>
      </c>
      <c r="C41" s="37" t="s">
        <v>151</v>
      </c>
      <c r="D41" s="37" t="s">
        <v>152</v>
      </c>
      <c r="E41" s="33" t="s">
        <v>2</v>
      </c>
    </row>
    <row r="42" spans="1:76" s="4" customFormat="1" ht="12.75" thickTop="1" thickBot="1" x14ac:dyDescent="0.25">
      <c r="A42" s="38">
        <v>1</v>
      </c>
      <c r="B42" s="39">
        <v>2</v>
      </c>
      <c r="C42" s="40">
        <v>3</v>
      </c>
      <c r="D42" s="41">
        <v>4</v>
      </c>
      <c r="E42" s="42" t="s">
        <v>18</v>
      </c>
    </row>
    <row r="43" spans="1:76" s="52" customFormat="1" ht="30" customHeight="1" thickTop="1" x14ac:dyDescent="0.2">
      <c r="A43" s="104">
        <v>1</v>
      </c>
      <c r="B43" s="54" t="s">
        <v>22</v>
      </c>
      <c r="C43" s="106">
        <v>121000</v>
      </c>
      <c r="D43" s="106">
        <v>710900</v>
      </c>
      <c r="E43" s="107">
        <f>D43/C43*100</f>
        <v>587.52066115702485</v>
      </c>
    </row>
    <row r="44" spans="1:76" s="52" customFormat="1" ht="15" customHeight="1" x14ac:dyDescent="0.2">
      <c r="A44" s="113">
        <v>2</v>
      </c>
      <c r="B44" s="114" t="s">
        <v>138</v>
      </c>
      <c r="C44" s="91">
        <v>500000</v>
      </c>
      <c r="D44" s="91">
        <v>400000</v>
      </c>
      <c r="E44" s="7">
        <v>0</v>
      </c>
    </row>
    <row r="45" spans="1:76" s="52" customFormat="1" ht="15" customHeight="1" x14ac:dyDescent="0.2">
      <c r="A45" s="113">
        <v>3</v>
      </c>
      <c r="B45" s="84" t="s">
        <v>21</v>
      </c>
      <c r="C45" s="108">
        <v>-521341</v>
      </c>
      <c r="D45" s="108">
        <v>-997693</v>
      </c>
      <c r="E45" s="109">
        <v>0</v>
      </c>
      <c r="G45" s="112">
        <f>SUM(D43:D45)</f>
        <v>113207</v>
      </c>
    </row>
    <row r="46" spans="1:76" s="55" customFormat="1" ht="30" customHeight="1" thickBot="1" x14ac:dyDescent="0.3">
      <c r="A46" s="118">
        <v>4</v>
      </c>
      <c r="B46" s="119" t="s">
        <v>23</v>
      </c>
      <c r="C46" s="120">
        <f>SUM(C43:C45)</f>
        <v>99659</v>
      </c>
      <c r="D46" s="120">
        <f>SUM(D43:D45)</f>
        <v>113207</v>
      </c>
      <c r="E46" s="121">
        <f>D46/C46*100</f>
        <v>113.5943567565398</v>
      </c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</row>
    <row r="47" spans="1:76" s="52" customFormat="1" thickTop="1" x14ac:dyDescent="0.2">
      <c r="C47" s="53"/>
      <c r="D47" s="53"/>
    </row>
    <row r="48" spans="1:76" s="52" customFormat="1" ht="14.25" x14ac:dyDescent="0.2">
      <c r="C48" s="60"/>
      <c r="D48" s="60"/>
      <c r="E48" s="61"/>
    </row>
    <row r="49" spans="3:5" s="52" customFormat="1" ht="14.25" x14ac:dyDescent="0.2">
      <c r="C49" s="60"/>
      <c r="D49" s="60"/>
      <c r="E49" s="61"/>
    </row>
    <row r="50" spans="3:5" s="52" customFormat="1" ht="14.25" x14ac:dyDescent="0.2">
      <c r="C50" s="60"/>
      <c r="D50" s="60"/>
      <c r="E50" s="61"/>
    </row>
    <row r="51" spans="3:5" s="52" customFormat="1" ht="14.25" x14ac:dyDescent="0.2">
      <c r="C51" s="60"/>
      <c r="D51" s="60"/>
      <c r="E51" s="61"/>
    </row>
    <row r="52" spans="3:5" s="52" customFormat="1" ht="14.25" x14ac:dyDescent="0.2">
      <c r="C52" s="60"/>
      <c r="D52" s="60"/>
      <c r="E52" s="61"/>
    </row>
    <row r="53" spans="3:5" x14ac:dyDescent="0.25">
      <c r="C53" s="18"/>
      <c r="D53" s="18"/>
    </row>
    <row r="54" spans="3:5" x14ac:dyDescent="0.25">
      <c r="C54" s="18"/>
      <c r="D54" s="18"/>
    </row>
  </sheetData>
  <pageMargins left="0.70866141732283472" right="0.70866141732283472" top="0.74803149606299213" bottom="0.74803149606299213" header="0.31496062992125984" footer="0.31496062992125984"/>
  <pageSetup paperSize="9" scale="75" firstPageNumber="61" orientation="portrait" cellComments="asDisplayed" useFirstPageNumber="1" r:id="rId1"/>
  <headerFooter>
    <oddFooter xml:space="preserve">&amp;L&amp;"-,Kurzíva"Zastupitelstvo Olomouckého kraje 27.6.2022
7.2. - Rozpočet Olomouckého kraje 2021 - závěrečný účet
Příloha č. 13: Plnění závazných ukazatelů rozpočtu Olomouckého kraje za rok 2021&amp;R&amp;"-,Kurzíva"Strana &amp;P (Celkem 282)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stránky</vt:lpstr>
      <vt:lpstr>záv ukazatele 2021</vt:lpstr>
      <vt:lpstr>stránky!Oblast_tisku</vt:lpstr>
      <vt:lpstr>'záv ukazatele 2021'!Oblast_tisku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2022-06-07T08:55:33Z</cp:lastPrinted>
  <dcterms:created xsi:type="dcterms:W3CDTF">2012-11-29T09:19:31Z</dcterms:created>
  <dcterms:modified xsi:type="dcterms:W3CDTF">2022-06-07T08:55:36Z</dcterms:modified>
</cp:coreProperties>
</file>