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5450" windowHeight="12045"/>
  </bookViews>
  <sheets>
    <sheet name="List1" sheetId="1" r:id="rId1"/>
    <sheet name="List2" sheetId="2" r:id="rId2"/>
    <sheet name="List3" sheetId="3" r:id="rId3"/>
  </sheets>
  <definedNames>
    <definedName name="_xlnm.Print_Titles" localSheetId="0">List1!$3:$6</definedName>
    <definedName name="_xlnm.Print_Area" localSheetId="0">List1!$A$1:$K$23</definedName>
  </definedNames>
  <calcPr calcId="145621"/>
</workbook>
</file>

<file path=xl/calcChain.xml><?xml version="1.0" encoding="utf-8"?>
<calcChain xmlns="http://schemas.openxmlformats.org/spreadsheetml/2006/main">
  <c r="J21" i="1" l="1"/>
  <c r="F21" i="1"/>
  <c r="E21" i="1"/>
  <c r="J14" i="1"/>
  <c r="H14" i="1"/>
  <c r="H21" i="1" s="1"/>
  <c r="E14" i="1"/>
  <c r="D14" i="1"/>
  <c r="D21" i="1" s="1"/>
  <c r="F13" i="1"/>
  <c r="F14" i="1" s="1"/>
  <c r="G13" i="1" l="1"/>
  <c r="G14" i="1" l="1"/>
  <c r="G21" i="1" s="1"/>
  <c r="I13" i="1"/>
  <c r="I14" i="1" s="1"/>
  <c r="I21" i="1" s="1"/>
  <c r="I17" i="1"/>
  <c r="J19" i="1" l="1"/>
  <c r="I19" i="1"/>
  <c r="H19" i="1"/>
  <c r="G19" i="1"/>
  <c r="F19" i="1"/>
  <c r="E19" i="1"/>
  <c r="D19" i="1"/>
  <c r="H10" i="1" l="1"/>
  <c r="D10" i="1"/>
  <c r="J10" i="1" l="1"/>
  <c r="F9" i="1"/>
  <c r="G9" i="1" s="1"/>
  <c r="I9" i="1" s="1"/>
  <c r="I10" i="1" s="1"/>
  <c r="F10" i="1"/>
  <c r="E10" i="1"/>
  <c r="G10" i="1" l="1"/>
</calcChain>
</file>

<file path=xl/sharedStrings.xml><?xml version="1.0" encoding="utf-8"?>
<sst xmlns="http://schemas.openxmlformats.org/spreadsheetml/2006/main" count="36" uniqueCount="32">
  <si>
    <t>Název projektu</t>
  </si>
  <si>
    <t>Usnesení ROK</t>
  </si>
  <si>
    <t>1.</t>
  </si>
  <si>
    <t>Č.</t>
  </si>
  <si>
    <t>Celkové náklady projektu</t>
  </si>
  <si>
    <t>Celkové uznatelné náklady</t>
  </si>
  <si>
    <t>Celkové náklady OK</t>
  </si>
  <si>
    <t xml:space="preserve">Dotace 
</t>
  </si>
  <si>
    <t xml:space="preserve">Podíl OK
</t>
  </si>
  <si>
    <t xml:space="preserve">Celkem </t>
  </si>
  <si>
    <t>Celkové náklady PO</t>
  </si>
  <si>
    <t xml:space="preserve">Celkem za projekty </t>
  </si>
  <si>
    <t>Neuznatelné náklady                        (hradí OK/PO)</t>
  </si>
  <si>
    <t>sl. 6 + 7</t>
  </si>
  <si>
    <t>sl. 5 + 8</t>
  </si>
  <si>
    <t>sl. 7 + 8</t>
  </si>
  <si>
    <t>sl. 7+ 8</t>
  </si>
  <si>
    <t>Realizátor</t>
  </si>
  <si>
    <t>OK</t>
  </si>
  <si>
    <t>Vysvětlivky:  OK - Olomoucký kraj, PO - příspěvková organizace Olomouckého kraje</t>
  </si>
  <si>
    <r>
      <t xml:space="preserve">Podané žádosti o dotaci </t>
    </r>
    <r>
      <rPr>
        <u/>
        <sz val="14"/>
        <rFont val="Arial"/>
        <family val="2"/>
        <charset val="238"/>
      </rPr>
      <t>(na projekty spolufinancované z evropských a národních fondů)</t>
    </r>
  </si>
  <si>
    <t>Realizace depozitáře pro Vědeckou knihovnu v Olomouci</t>
  </si>
  <si>
    <t>UR/3/11/2016</t>
  </si>
  <si>
    <r>
      <t xml:space="preserve">Projekt podaný do Integrovaného regionálního operačního programu </t>
    </r>
    <r>
      <rPr>
        <sz val="12"/>
        <rFont val="Arial"/>
        <family val="2"/>
        <charset val="238"/>
      </rPr>
      <t>(</t>
    </r>
    <r>
      <rPr>
        <u/>
        <sz val="12"/>
        <rFont val="Arial"/>
        <family val="2"/>
        <charset val="238"/>
      </rPr>
      <t>prioritní osa 3</t>
    </r>
    <r>
      <rPr>
        <sz val="12"/>
        <rFont val="Arial"/>
        <family val="2"/>
        <charset val="238"/>
      </rPr>
      <t xml:space="preserve"> Dobrá správa území a zefektivnění veřejných institucí,</t>
    </r>
    <r>
      <rPr>
        <u/>
        <sz val="12"/>
        <rFont val="Arial"/>
        <family val="2"/>
        <charset val="238"/>
      </rPr>
      <t xml:space="preserve"> investiční priorita 6c</t>
    </r>
    <r>
      <rPr>
        <sz val="12"/>
        <rFont val="Arial"/>
        <family val="2"/>
        <charset val="238"/>
      </rPr>
      <t xml:space="preserve"> Zachování , ochrana, propagace a rozvoj přírodního a kulturního dědictví,</t>
    </r>
    <r>
      <rPr>
        <u/>
        <sz val="12"/>
        <rFont val="Arial"/>
        <family val="2"/>
        <charset val="238"/>
      </rPr>
      <t xml:space="preserve"> specifický cíl 3.1</t>
    </r>
    <r>
      <rPr>
        <sz val="12"/>
        <rFont val="Arial"/>
        <family val="2"/>
        <charset val="238"/>
      </rPr>
      <t xml:space="preserve"> Zefektivnění prezentace, posílení ochrany a rozvoje kulturního dědictví)</t>
    </r>
  </si>
  <si>
    <r>
      <t>Projekt podaný do Národního programu podpory cestovního ruchu Ministerstva pro místní rozvoj ČR (</t>
    </r>
    <r>
      <rPr>
        <u/>
        <sz val="12"/>
        <rFont val="Arial"/>
        <family val="2"/>
        <charset val="238"/>
      </rPr>
      <t>podprogramu</t>
    </r>
    <r>
      <rPr>
        <sz val="12"/>
        <rFont val="Arial"/>
        <family val="2"/>
        <charset val="238"/>
      </rPr>
      <t xml:space="preserve"> Marketringové aktivity v cestovním ruchu, </t>
    </r>
    <r>
      <rPr>
        <u/>
        <sz val="12"/>
        <rFont val="Arial"/>
        <family val="2"/>
        <charset val="238"/>
      </rPr>
      <t>dotační titul č. 1</t>
    </r>
    <r>
      <rPr>
        <sz val="12"/>
        <rFont val="Arial"/>
        <family val="2"/>
        <charset val="238"/>
      </rPr>
      <t xml:space="preserve"> Markertingové aktivity na úrovni krajů</t>
    </r>
    <r>
      <rPr>
        <sz val="12"/>
        <rFont val="Arial"/>
        <family val="2"/>
        <charset val="238"/>
      </rPr>
      <t>)</t>
    </r>
  </si>
  <si>
    <t>2.</t>
  </si>
  <si>
    <t>Marketingové aktivity Olomouckého kraje v oblasti cestovního ruchu</t>
  </si>
  <si>
    <t>UR/3/21/2016</t>
  </si>
  <si>
    <t>Kybernetická bezpečnost Krajského úřadu Olomouckého kraje</t>
  </si>
  <si>
    <t>UR/3/19/2016</t>
  </si>
  <si>
    <t>3.</t>
  </si>
  <si>
    <r>
      <t xml:space="preserve">Projekt podaný do Integrovaného regionálního operačního programu </t>
    </r>
    <r>
      <rPr>
        <sz val="12"/>
        <rFont val="Arial"/>
        <family val="2"/>
        <charset val="238"/>
      </rPr>
      <t>(</t>
    </r>
    <r>
      <rPr>
        <u/>
        <sz val="12"/>
        <rFont val="Arial"/>
        <family val="2"/>
        <charset val="238"/>
      </rPr>
      <t>prioritní osa 3</t>
    </r>
    <r>
      <rPr>
        <sz val="12"/>
        <rFont val="Arial"/>
        <family val="2"/>
        <charset val="238"/>
      </rPr>
      <t xml:space="preserve"> Dobrá správa území a zefektivnění veřejných institucí,</t>
    </r>
    <r>
      <rPr>
        <u/>
        <sz val="12"/>
        <rFont val="Arial"/>
        <family val="2"/>
        <charset val="238"/>
      </rPr>
      <t xml:space="preserve"> investiční priorita 2c</t>
    </r>
    <r>
      <rPr>
        <sz val="12"/>
        <rFont val="Arial"/>
        <family val="2"/>
        <charset val="238"/>
      </rPr>
      <t xml:space="preserve"> Posilování aplikací v oblasti informační a komunikační technologie (IKT),</t>
    </r>
    <r>
      <rPr>
        <u/>
        <sz val="12"/>
        <rFont val="Arial"/>
        <family val="2"/>
        <charset val="238"/>
      </rPr>
      <t xml:space="preserve"> specifický cíl 3.2</t>
    </r>
    <r>
      <rPr>
        <sz val="12"/>
        <rFont val="Arial"/>
        <family val="2"/>
        <charset val="238"/>
      </rPr>
      <t xml:space="preserve"> Zvyšování efektivity a transparentnosti veřejné správy prostřednictvím rozvoje využití a kvality systémů)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</si>
</sst>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4" x14ac:knownFonts="1">
    <font>
      <sz val="10"/>
      <name val="Arial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4"/>
      <name val="Arial"/>
      <family val="2"/>
      <charset val="238"/>
    </font>
    <font>
      <b/>
      <u/>
      <sz val="14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u/>
      <sz val="12"/>
      <name val="Arial"/>
      <family val="2"/>
      <charset val="238"/>
    </font>
    <font>
      <u/>
      <sz val="14"/>
      <name val="Arial"/>
      <family val="2"/>
      <charset val="238"/>
    </font>
    <font>
      <b/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9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5" borderId="14" xfId="0" applyFont="1" applyFill="1" applyBorder="1" applyAlignment="1">
      <alignment horizontal="center" vertical="center"/>
    </xf>
    <xf numFmtId="4" fontId="1" fillId="4" borderId="11" xfId="0" applyNumberFormat="1" applyFont="1" applyFill="1" applyBorder="1" applyAlignment="1">
      <alignment vertical="center"/>
    </xf>
    <xf numFmtId="0" fontId="1" fillId="5" borderId="19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4" fontId="1" fillId="5" borderId="0" xfId="0" applyNumberFormat="1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2" fillId="5" borderId="0" xfId="0" applyFont="1" applyFill="1" applyAlignment="1">
      <alignment vertical="center"/>
    </xf>
    <xf numFmtId="4" fontId="0" fillId="0" borderId="0" xfId="0" applyNumberFormat="1"/>
    <xf numFmtId="0" fontId="1" fillId="5" borderId="13" xfId="0" applyFont="1" applyFill="1" applyBorder="1" applyAlignment="1">
      <alignment horizontal="left" vertical="center" wrapText="1"/>
    </xf>
    <xf numFmtId="164" fontId="4" fillId="5" borderId="13" xfId="0" applyNumberFormat="1" applyFont="1" applyFill="1" applyBorder="1" applyAlignment="1">
      <alignment horizontal="right" vertical="center"/>
    </xf>
    <xf numFmtId="164" fontId="4" fillId="0" borderId="13" xfId="0" applyNumberFormat="1" applyFont="1" applyFill="1" applyBorder="1" applyAlignment="1">
      <alignment horizontal="right" vertical="center"/>
    </xf>
    <xf numFmtId="164" fontId="4" fillId="0" borderId="21" xfId="0" applyNumberFormat="1" applyFont="1" applyFill="1" applyBorder="1" applyAlignment="1">
      <alignment horizontal="right" vertical="center"/>
    </xf>
    <xf numFmtId="164" fontId="1" fillId="4" borderId="11" xfId="0" applyNumberFormat="1" applyFont="1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wrapText="1"/>
    </xf>
    <xf numFmtId="0" fontId="10" fillId="0" borderId="19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/>
    <xf numFmtId="4" fontId="0" fillId="0" borderId="0" xfId="0" applyNumberFormat="1" applyBorder="1"/>
    <xf numFmtId="0" fontId="0" fillId="0" borderId="20" xfId="0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0" fillId="5" borderId="0" xfId="0" applyFill="1"/>
    <xf numFmtId="0" fontId="1" fillId="5" borderId="22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164" fontId="1" fillId="5" borderId="6" xfId="0" applyNumberFormat="1" applyFont="1" applyFill="1" applyBorder="1" applyAlignment="1">
      <alignment vertical="center"/>
    </xf>
    <xf numFmtId="164" fontId="1" fillId="5" borderId="23" xfId="0" applyNumberFormat="1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9" fillId="0" borderId="31" xfId="0" applyFont="1" applyBorder="1" applyAlignment="1">
      <alignment horizontal="center"/>
    </xf>
    <xf numFmtId="0" fontId="0" fillId="0" borderId="32" xfId="0" applyBorder="1" applyAlignment="1">
      <alignment wrapText="1"/>
    </xf>
    <xf numFmtId="0" fontId="0" fillId="0" borderId="32" xfId="0" applyBorder="1"/>
    <xf numFmtId="4" fontId="0" fillId="0" borderId="32" xfId="0" applyNumberFormat="1" applyBorder="1"/>
    <xf numFmtId="0" fontId="0" fillId="0" borderId="33" xfId="0" applyBorder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wrapText="1"/>
    </xf>
    <xf numFmtId="164" fontId="1" fillId="5" borderId="0" xfId="0" applyNumberFormat="1" applyFont="1" applyFill="1" applyBorder="1" applyAlignment="1">
      <alignment vertical="center"/>
    </xf>
    <xf numFmtId="164" fontId="0" fillId="0" borderId="0" xfId="0" applyNumberFormat="1"/>
    <xf numFmtId="0" fontId="1" fillId="5" borderId="22" xfId="0" applyFont="1" applyFill="1" applyBorder="1" applyAlignment="1">
      <alignment horizontal="left" vertical="center" wrapText="1"/>
    </xf>
    <xf numFmtId="0" fontId="1" fillId="5" borderId="6" xfId="0" applyFont="1" applyFill="1" applyBorder="1" applyAlignment="1">
      <alignment horizontal="left" vertical="center" wrapText="1"/>
    </xf>
    <xf numFmtId="0" fontId="1" fillId="5" borderId="23" xfId="0" applyFont="1" applyFill="1" applyBorder="1" applyAlignment="1">
      <alignment horizontal="left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" fillId="5" borderId="16" xfId="0" applyFont="1" applyFill="1" applyBorder="1" applyAlignment="1">
      <alignment horizontal="left" vertical="center" wrapText="1"/>
    </xf>
    <xf numFmtId="0" fontId="1" fillId="5" borderId="17" xfId="0" applyFont="1" applyFill="1" applyBorder="1" applyAlignment="1">
      <alignment horizontal="left" vertical="center" wrapText="1"/>
    </xf>
    <xf numFmtId="0" fontId="1" fillId="5" borderId="18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1" fillId="3" borderId="9" xfId="0" applyNumberFormat="1" applyFont="1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F36"/>
  <sheetViews>
    <sheetView tabSelected="1" view="pageBreakPreview" zoomScale="70" zoomScaleNormal="80" zoomScaleSheetLayoutView="70" zoomScalePageLayoutView="75" workbookViewId="0">
      <pane ySplit="6" topLeftCell="A7" activePane="bottomLeft" state="frozen"/>
      <selection pane="bottomLeft" activeCell="A12" sqref="A12:K12"/>
    </sheetView>
  </sheetViews>
  <sheetFormatPr defaultRowHeight="12.75" x14ac:dyDescent="0.2"/>
  <cols>
    <col min="1" max="1" width="5.7109375" style="8" customWidth="1"/>
    <col min="2" max="2" width="64.7109375" style="2" customWidth="1"/>
    <col min="3" max="3" width="14.7109375" style="50" customWidth="1"/>
    <col min="4" max="4" width="22.28515625" customWidth="1"/>
    <col min="5" max="5" width="22.140625" customWidth="1"/>
    <col min="6" max="6" width="21" customWidth="1"/>
    <col min="7" max="7" width="20.42578125" customWidth="1"/>
    <col min="8" max="8" width="20.85546875" style="19" customWidth="1"/>
    <col min="9" max="9" width="19.85546875" customWidth="1"/>
    <col min="10" max="10" width="19.7109375" customWidth="1"/>
    <col min="11" max="11" width="21.42578125" style="1" customWidth="1"/>
  </cols>
  <sheetData>
    <row r="1" spans="1:110" ht="20.25" customHeight="1" x14ac:dyDescent="0.25">
      <c r="A1" s="72" t="s">
        <v>20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10" ht="15.75" customHeight="1" thickBot="1" x14ac:dyDescent="0.25">
      <c r="I2" s="6"/>
      <c r="J2" s="6"/>
    </row>
    <row r="3" spans="1:110" s="1" customFormat="1" ht="32.65" customHeight="1" x14ac:dyDescent="0.2">
      <c r="A3" s="85" t="s">
        <v>3</v>
      </c>
      <c r="B3" s="74" t="s">
        <v>0</v>
      </c>
      <c r="C3" s="87" t="s">
        <v>17</v>
      </c>
      <c r="D3" s="76" t="s">
        <v>4</v>
      </c>
      <c r="E3" s="76" t="s">
        <v>5</v>
      </c>
      <c r="F3" s="76" t="s">
        <v>7</v>
      </c>
      <c r="G3" s="76" t="s">
        <v>8</v>
      </c>
      <c r="H3" s="78" t="s">
        <v>12</v>
      </c>
      <c r="I3" s="76" t="s">
        <v>6</v>
      </c>
      <c r="J3" s="76" t="s">
        <v>10</v>
      </c>
      <c r="K3" s="81" t="s">
        <v>1</v>
      </c>
    </row>
    <row r="4" spans="1:110" s="1" customFormat="1" ht="18.600000000000001" customHeight="1" x14ac:dyDescent="0.2">
      <c r="A4" s="86"/>
      <c r="B4" s="75"/>
      <c r="C4" s="88"/>
      <c r="D4" s="77"/>
      <c r="E4" s="77"/>
      <c r="F4" s="77"/>
      <c r="G4" s="77"/>
      <c r="H4" s="79"/>
      <c r="I4" s="77"/>
      <c r="J4" s="77"/>
      <c r="K4" s="82"/>
    </row>
    <row r="5" spans="1:110" s="1" customFormat="1" ht="17.25" customHeight="1" thickBot="1" x14ac:dyDescent="0.25">
      <c r="A5" s="38"/>
      <c r="B5" s="37"/>
      <c r="C5" s="89"/>
      <c r="D5" s="5" t="s">
        <v>14</v>
      </c>
      <c r="E5" s="5" t="s">
        <v>13</v>
      </c>
      <c r="F5" s="84"/>
      <c r="G5" s="84"/>
      <c r="H5" s="80"/>
      <c r="I5" s="5" t="s">
        <v>15</v>
      </c>
      <c r="J5" s="5" t="s">
        <v>16</v>
      </c>
      <c r="K5" s="83"/>
    </row>
    <row r="6" spans="1:110" s="1" customFormat="1" ht="21.4" customHeight="1" thickTop="1" thickBot="1" x14ac:dyDescent="0.25">
      <c r="A6" s="39">
        <v>1</v>
      </c>
      <c r="B6" s="40">
        <v>2</v>
      </c>
      <c r="C6" s="58">
        <v>3</v>
      </c>
      <c r="D6" s="40">
        <v>4</v>
      </c>
      <c r="E6" s="40">
        <v>5</v>
      </c>
      <c r="F6" s="40">
        <v>6</v>
      </c>
      <c r="G6" s="40">
        <v>7</v>
      </c>
      <c r="H6" s="40">
        <v>8</v>
      </c>
      <c r="I6" s="40">
        <v>9</v>
      </c>
      <c r="J6" s="41">
        <v>10</v>
      </c>
      <c r="K6" s="42">
        <v>11</v>
      </c>
    </row>
    <row r="7" spans="1:110" s="4" customFormat="1" ht="21.75" customHeight="1" thickBot="1" x14ac:dyDescent="0.25">
      <c r="A7" s="12"/>
      <c r="B7" s="13"/>
      <c r="C7" s="51"/>
      <c r="D7" s="14"/>
      <c r="E7" s="14"/>
      <c r="F7" s="14"/>
      <c r="G7" s="14"/>
      <c r="H7" s="14"/>
      <c r="I7" s="14"/>
      <c r="J7" s="14"/>
      <c r="K7" s="17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</row>
    <row r="8" spans="1:110" s="18" customFormat="1" ht="57.75" customHeight="1" x14ac:dyDescent="0.2">
      <c r="A8" s="69" t="s">
        <v>23</v>
      </c>
      <c r="B8" s="70"/>
      <c r="C8" s="70"/>
      <c r="D8" s="70"/>
      <c r="E8" s="70"/>
      <c r="F8" s="70"/>
      <c r="G8" s="70"/>
      <c r="H8" s="70"/>
      <c r="I8" s="70"/>
      <c r="J8" s="70"/>
      <c r="K8" s="71"/>
    </row>
    <row r="9" spans="1:110" s="4" customFormat="1" ht="48" customHeight="1" thickBot="1" x14ac:dyDescent="0.25">
      <c r="A9" s="10" t="s">
        <v>2</v>
      </c>
      <c r="B9" s="20" t="s">
        <v>21</v>
      </c>
      <c r="C9" s="52" t="s">
        <v>18</v>
      </c>
      <c r="D9" s="21">
        <v>123281317</v>
      </c>
      <c r="E9" s="22">
        <v>119419284</v>
      </c>
      <c r="F9" s="21">
        <f>E9*0.9</f>
        <v>107477355.60000001</v>
      </c>
      <c r="G9" s="21">
        <f>E9-F9</f>
        <v>11941928.399999991</v>
      </c>
      <c r="H9" s="21">
        <v>3862033</v>
      </c>
      <c r="I9" s="22">
        <f>G9+H9</f>
        <v>15803961.399999991</v>
      </c>
      <c r="J9" s="23">
        <v>0</v>
      </c>
      <c r="K9" s="15" t="s">
        <v>22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</row>
    <row r="10" spans="1:110" s="4" customFormat="1" ht="21" customHeight="1" thickBot="1" x14ac:dyDescent="0.25">
      <c r="A10" s="66" t="s">
        <v>9</v>
      </c>
      <c r="B10" s="67"/>
      <c r="C10" s="53"/>
      <c r="D10" s="24">
        <f t="shared" ref="D10:J10" si="0">SUM(D9:D9)</f>
        <v>123281317</v>
      </c>
      <c r="E10" s="24">
        <f t="shared" si="0"/>
        <v>119419284</v>
      </c>
      <c r="F10" s="24">
        <f t="shared" si="0"/>
        <v>107477355.60000001</v>
      </c>
      <c r="G10" s="24">
        <f t="shared" si="0"/>
        <v>11941928.399999991</v>
      </c>
      <c r="H10" s="24">
        <f t="shared" si="0"/>
        <v>3862033</v>
      </c>
      <c r="I10" s="24">
        <f t="shared" si="0"/>
        <v>15803961.399999991</v>
      </c>
      <c r="J10" s="24">
        <f t="shared" si="0"/>
        <v>0</v>
      </c>
      <c r="K10" s="16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</row>
    <row r="11" spans="1:110" s="18" customFormat="1" ht="21" customHeight="1" thickBot="1" x14ac:dyDescent="0.25">
      <c r="A11" s="12"/>
      <c r="B11" s="13"/>
      <c r="C11" s="51"/>
      <c r="D11" s="61"/>
      <c r="E11" s="61"/>
      <c r="F11" s="61"/>
      <c r="G11" s="61"/>
      <c r="H11" s="61"/>
      <c r="I11" s="61"/>
      <c r="J11" s="61"/>
      <c r="K11" s="17"/>
    </row>
    <row r="12" spans="1:110" s="18" customFormat="1" ht="57.75" customHeight="1" x14ac:dyDescent="0.2">
      <c r="A12" s="69" t="s">
        <v>31</v>
      </c>
      <c r="B12" s="70"/>
      <c r="C12" s="70"/>
      <c r="D12" s="70"/>
      <c r="E12" s="70"/>
      <c r="F12" s="70"/>
      <c r="G12" s="70"/>
      <c r="H12" s="70"/>
      <c r="I12" s="70"/>
      <c r="J12" s="70"/>
      <c r="K12" s="71"/>
    </row>
    <row r="13" spans="1:110" s="4" customFormat="1" ht="48" customHeight="1" thickBot="1" x14ac:dyDescent="0.25">
      <c r="A13" s="10" t="s">
        <v>25</v>
      </c>
      <c r="B13" s="20" t="s">
        <v>28</v>
      </c>
      <c r="C13" s="52" t="s">
        <v>18</v>
      </c>
      <c r="D13" s="21">
        <v>31227966</v>
      </c>
      <c r="E13" s="22">
        <v>27949847.309999999</v>
      </c>
      <c r="F13" s="21">
        <f>E13*0.9</f>
        <v>25154862.579</v>
      </c>
      <c r="G13" s="21">
        <f>E13-F13</f>
        <v>2794984.7309999987</v>
      </c>
      <c r="H13" s="21">
        <v>3278118.69</v>
      </c>
      <c r="I13" s="22">
        <f>G13+H13</f>
        <v>6073103.4209999982</v>
      </c>
      <c r="J13" s="23">
        <v>0</v>
      </c>
      <c r="K13" s="15" t="s">
        <v>29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</row>
    <row r="14" spans="1:110" s="4" customFormat="1" ht="21" customHeight="1" thickBot="1" x14ac:dyDescent="0.25">
      <c r="A14" s="66" t="s">
        <v>9</v>
      </c>
      <c r="B14" s="67"/>
      <c r="C14" s="53"/>
      <c r="D14" s="24">
        <f t="shared" ref="D14:J14" si="1">SUM(D13:D13)</f>
        <v>31227966</v>
      </c>
      <c r="E14" s="24">
        <f t="shared" si="1"/>
        <v>27949847.309999999</v>
      </c>
      <c r="F14" s="24">
        <f t="shared" si="1"/>
        <v>25154862.579</v>
      </c>
      <c r="G14" s="24">
        <f t="shared" si="1"/>
        <v>2794984.7309999987</v>
      </c>
      <c r="H14" s="24">
        <f t="shared" si="1"/>
        <v>3278118.69</v>
      </c>
      <c r="I14" s="24">
        <f t="shared" si="1"/>
        <v>6073103.4209999982</v>
      </c>
      <c r="J14" s="24">
        <f t="shared" si="1"/>
        <v>0</v>
      </c>
      <c r="K14" s="16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</row>
    <row r="15" spans="1:110" ht="26.45" customHeight="1" thickBot="1" x14ac:dyDescent="0.25">
      <c r="A15" s="26"/>
      <c r="B15" s="27"/>
      <c r="C15" s="54"/>
      <c r="D15" s="28"/>
      <c r="E15" s="28"/>
      <c r="F15" s="28"/>
      <c r="G15" s="28"/>
      <c r="H15" s="29"/>
      <c r="I15" s="28"/>
      <c r="J15" s="28"/>
      <c r="K15" s="30"/>
    </row>
    <row r="16" spans="1:110" s="18" customFormat="1" ht="43.5" customHeight="1" x14ac:dyDescent="0.2">
      <c r="A16" s="63" t="s">
        <v>24</v>
      </c>
      <c r="B16" s="64"/>
      <c r="C16" s="64"/>
      <c r="D16" s="64"/>
      <c r="E16" s="64"/>
      <c r="F16" s="64"/>
      <c r="G16" s="64"/>
      <c r="H16" s="64"/>
      <c r="I16" s="64"/>
      <c r="J16" s="64"/>
      <c r="K16" s="65"/>
    </row>
    <row r="17" spans="1:110" s="4" customFormat="1" ht="67.150000000000006" customHeight="1" x14ac:dyDescent="0.2">
      <c r="A17" s="31" t="s">
        <v>30</v>
      </c>
      <c r="B17" s="25" t="s">
        <v>26</v>
      </c>
      <c r="C17" s="55" t="s">
        <v>18</v>
      </c>
      <c r="D17" s="21">
        <v>4200000</v>
      </c>
      <c r="E17" s="22">
        <v>4200000</v>
      </c>
      <c r="F17" s="21">
        <v>2100000</v>
      </c>
      <c r="G17" s="21">
        <v>2100000</v>
      </c>
      <c r="H17" s="21">
        <v>0</v>
      </c>
      <c r="I17" s="22">
        <f>G17+H17</f>
        <v>2100000</v>
      </c>
      <c r="J17" s="22">
        <v>0</v>
      </c>
      <c r="K17" s="15" t="s">
        <v>27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</row>
    <row r="18" spans="1:110" ht="13.5" thickBot="1" x14ac:dyDescent="0.25">
      <c r="A18" s="43"/>
      <c r="B18" s="44"/>
      <c r="C18" s="56"/>
      <c r="D18" s="45"/>
      <c r="E18" s="45"/>
      <c r="F18" s="45"/>
      <c r="G18" s="45"/>
      <c r="H18" s="46"/>
      <c r="I18" s="45"/>
      <c r="J18" s="45"/>
      <c r="K18" s="47"/>
    </row>
    <row r="19" spans="1:110" s="4" customFormat="1" ht="21.75" customHeight="1" thickBot="1" x14ac:dyDescent="0.25">
      <c r="A19" s="66" t="s">
        <v>9</v>
      </c>
      <c r="B19" s="67"/>
      <c r="C19" s="53"/>
      <c r="D19" s="24">
        <f t="shared" ref="D19:J19" si="2">SUM(D17:D17)</f>
        <v>4200000</v>
      </c>
      <c r="E19" s="24">
        <f t="shared" si="2"/>
        <v>4200000</v>
      </c>
      <c r="F19" s="24">
        <f t="shared" si="2"/>
        <v>2100000</v>
      </c>
      <c r="G19" s="24">
        <f t="shared" si="2"/>
        <v>2100000</v>
      </c>
      <c r="H19" s="24">
        <f t="shared" si="2"/>
        <v>0</v>
      </c>
      <c r="I19" s="24">
        <f t="shared" si="2"/>
        <v>2100000</v>
      </c>
      <c r="J19" s="24">
        <f t="shared" si="2"/>
        <v>0</v>
      </c>
      <c r="K19" s="24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</row>
    <row r="20" spans="1:110" s="4" customFormat="1" ht="21.75" customHeight="1" thickBot="1" x14ac:dyDescent="0.25">
      <c r="A20" s="33"/>
      <c r="B20" s="34"/>
      <c r="C20" s="57"/>
      <c r="D20" s="35"/>
      <c r="E20" s="35"/>
      <c r="F20" s="35"/>
      <c r="G20" s="35"/>
      <c r="H20" s="35"/>
      <c r="I20" s="35"/>
      <c r="J20" s="35"/>
      <c r="K20" s="36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</row>
    <row r="21" spans="1:110" s="4" customFormat="1" ht="34.5" customHeight="1" thickBot="1" x14ac:dyDescent="0.25">
      <c r="A21" s="66" t="s">
        <v>11</v>
      </c>
      <c r="B21" s="67"/>
      <c r="C21" s="53"/>
      <c r="D21" s="11">
        <f t="shared" ref="D21:J21" si="3">D10+D14+D19</f>
        <v>158709283</v>
      </c>
      <c r="E21" s="11">
        <f t="shared" si="3"/>
        <v>151569131.31</v>
      </c>
      <c r="F21" s="11">
        <f t="shared" si="3"/>
        <v>134732218.17900002</v>
      </c>
      <c r="G21" s="11">
        <f t="shared" si="3"/>
        <v>16836913.13099999</v>
      </c>
      <c r="H21" s="11">
        <f t="shared" si="3"/>
        <v>7140151.6899999995</v>
      </c>
      <c r="I21" s="11">
        <f t="shared" si="3"/>
        <v>23977064.820999987</v>
      </c>
      <c r="J21" s="11">
        <f t="shared" si="3"/>
        <v>0</v>
      </c>
      <c r="K21" s="11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</row>
    <row r="22" spans="1:110" x14ac:dyDescent="0.2">
      <c r="A22" s="9"/>
    </row>
    <row r="23" spans="1:110" s="48" customFormat="1" ht="15" x14ac:dyDescent="0.25">
      <c r="A23" s="68" t="s">
        <v>19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</row>
    <row r="24" spans="1:110" x14ac:dyDescent="0.2">
      <c r="B24" s="7"/>
      <c r="C24" s="49"/>
    </row>
    <row r="25" spans="1:110" x14ac:dyDescent="0.2">
      <c r="B25" s="7"/>
      <c r="C25" s="49"/>
      <c r="G25" s="62"/>
    </row>
    <row r="33" spans="2:7" x14ac:dyDescent="0.2">
      <c r="B33" s="60"/>
      <c r="C33" s="59"/>
    </row>
    <row r="36" spans="2:7" x14ac:dyDescent="0.2">
      <c r="G36" s="32"/>
    </row>
  </sheetData>
  <mergeCells count="20">
    <mergeCell ref="A1:K1"/>
    <mergeCell ref="B3:B4"/>
    <mergeCell ref="D3:D4"/>
    <mergeCell ref="E3:E4"/>
    <mergeCell ref="H3:H5"/>
    <mergeCell ref="K3:K5"/>
    <mergeCell ref="F3:F5"/>
    <mergeCell ref="G3:G5"/>
    <mergeCell ref="A3:A4"/>
    <mergeCell ref="I3:I4"/>
    <mergeCell ref="J3:J4"/>
    <mergeCell ref="C3:C5"/>
    <mergeCell ref="A16:K16"/>
    <mergeCell ref="A19:B19"/>
    <mergeCell ref="A23:K23"/>
    <mergeCell ref="A8:K8"/>
    <mergeCell ref="A10:B10"/>
    <mergeCell ref="A21:B21"/>
    <mergeCell ref="A12:K12"/>
    <mergeCell ref="A14:B1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2" firstPageNumber="2" fitToHeight="0" orientation="landscape" useFirstPageNumber="1" r:id="rId1"/>
  <headerFooter scaleWithDoc="0" alignWithMargins="0">
    <oddHeader>&amp;LPříloha č.1</oddHeader>
    <oddFooter>&amp;L&amp;"Arial,Kurzíva"Zastupitelstvo Olomouckého kraje 27. 2. 2017
35. Projekty spolufinancované z evropských fondů ke schválení financování
Příloha č. 1 Podané žádosti o dotaci z EF&amp;R&amp;"Arial,Kurzíva"Strana &amp;P (celkem 2)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7" sqref="I37"/>
    </sheetView>
  </sheetViews>
  <sheetFormatPr defaultRowHeight="12.75" x14ac:dyDescent="0.2"/>
  <sheetData/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List1!Názvy_tisku</vt:lpstr>
      <vt:lpstr>List1!Oblast_tisku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Pavel Poles</dc:creator>
  <cp:lastModifiedBy>Poles Pavel</cp:lastModifiedBy>
  <cp:lastPrinted>2017-02-07T09:16:26Z</cp:lastPrinted>
  <dcterms:created xsi:type="dcterms:W3CDTF">2010-05-05T13:52:59Z</dcterms:created>
  <dcterms:modified xsi:type="dcterms:W3CDTF">2017-02-07T09:16:53Z</dcterms:modified>
</cp:coreProperties>
</file>