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785" windowWidth="11340" windowHeight="6840"/>
  </bookViews>
  <sheets>
    <sheet name="Titul I 2017" sheetId="4" r:id="rId1"/>
  </sheets>
  <calcPr calcId="145621"/>
</workbook>
</file>

<file path=xl/calcChain.xml><?xml version="1.0" encoding="utf-8"?>
<calcChain xmlns="http://schemas.openxmlformats.org/spreadsheetml/2006/main">
  <c r="X44" i="4" l="1"/>
  <c r="X40" i="4"/>
  <c r="X34" i="4"/>
  <c r="X24" i="4"/>
  <c r="X13" i="4"/>
  <c r="W44" i="4" l="1"/>
  <c r="W40" i="4"/>
  <c r="W34" i="4"/>
  <c r="W24" i="4"/>
  <c r="W13" i="4"/>
  <c r="T42" i="4" l="1"/>
  <c r="Y44" i="4" l="1"/>
  <c r="Y40" i="4"/>
  <c r="Y34" i="4"/>
  <c r="Y24" i="4"/>
  <c r="Y13" i="4"/>
  <c r="T33" i="4" l="1"/>
  <c r="T39" i="4" l="1"/>
  <c r="T30" i="4" l="1"/>
  <c r="T26" i="4" l="1"/>
  <c r="T43" i="4" l="1"/>
  <c r="T41" i="4"/>
  <c r="T40" i="4"/>
  <c r="T38" i="4"/>
  <c r="T37" i="4"/>
  <c r="T36" i="4"/>
  <c r="T35" i="4"/>
  <c r="T34" i="4"/>
  <c r="T32" i="4"/>
  <c r="T31" i="4"/>
  <c r="T29" i="4"/>
  <c r="T28" i="4"/>
  <c r="T27" i="4"/>
  <c r="T25" i="4"/>
  <c r="T23" i="4"/>
  <c r="T22" i="4"/>
  <c r="T21" i="4"/>
  <c r="T20" i="4"/>
  <c r="T19" i="4"/>
  <c r="T18" i="4"/>
  <c r="T17" i="4"/>
  <c r="T16" i="4"/>
  <c r="T15" i="4"/>
  <c r="T14" i="4"/>
  <c r="T13" i="4"/>
  <c r="T12" i="4"/>
</calcChain>
</file>

<file path=xl/sharedStrings.xml><?xml version="1.0" encoding="utf-8"?>
<sst xmlns="http://schemas.openxmlformats.org/spreadsheetml/2006/main" count="290" uniqueCount="108">
  <si>
    <t>okres Prostějov</t>
  </si>
  <si>
    <t>okres Přerov</t>
  </si>
  <si>
    <t>okres Šumperk</t>
  </si>
  <si>
    <t>Členská základna</t>
  </si>
  <si>
    <t>Rozpočet</t>
  </si>
  <si>
    <t>MČR</t>
  </si>
  <si>
    <t>MSFL</t>
  </si>
  <si>
    <t>I. liga, MČR</t>
  </si>
  <si>
    <t>MČR, extraliga, I. liga, II. liga</t>
  </si>
  <si>
    <t>Extraliga</t>
  </si>
  <si>
    <t>Poř.</t>
  </si>
  <si>
    <t xml:space="preserve">Okres </t>
  </si>
  <si>
    <t>Sport</t>
  </si>
  <si>
    <t>Název žadatele</t>
  </si>
  <si>
    <t>IČ</t>
  </si>
  <si>
    <t>JE</t>
  </si>
  <si>
    <t>PV</t>
  </si>
  <si>
    <t>PR</t>
  </si>
  <si>
    <t>SU</t>
  </si>
  <si>
    <t>OL</t>
  </si>
  <si>
    <t>fotbal</t>
  </si>
  <si>
    <t>volejbal</t>
  </si>
  <si>
    <t>1. HFK Olomouc a.s.</t>
  </si>
  <si>
    <t>box</t>
  </si>
  <si>
    <t>tenis</t>
  </si>
  <si>
    <t>hokej</t>
  </si>
  <si>
    <t>basketbal</t>
  </si>
  <si>
    <t>cyklistika</t>
  </si>
  <si>
    <t>házená</t>
  </si>
  <si>
    <t>13 oddílů</t>
  </si>
  <si>
    <t>2. liga</t>
  </si>
  <si>
    <t>Žádaná částka</t>
  </si>
  <si>
    <t>okres Jeseník</t>
  </si>
  <si>
    <t>okres Olomouc</t>
  </si>
  <si>
    <t>I. liga mužů</t>
  </si>
  <si>
    <t>basketbal - ženy, plavání, synchronizované plavání, kanoistika, orientační běh, volejbal muži, basketbal muži, BCM, házená, vodní pólo, badminton,  zrakově postižení, SG judo, sebeobrana, horolezci, poz. hokej minibasketbal,</t>
  </si>
  <si>
    <t>MS, MČR</t>
  </si>
  <si>
    <t xml:space="preserve">SKC Prostějov z.s. </t>
  </si>
  <si>
    <t>Rozsah akce</t>
  </si>
  <si>
    <t>Celkový počet bodů</t>
  </si>
  <si>
    <t>Poskytnuto v roce 2015</t>
  </si>
  <si>
    <t>Poznámky</t>
  </si>
  <si>
    <t>Body A1</t>
  </si>
  <si>
    <t>Body A2</t>
  </si>
  <si>
    <t>Body B1</t>
  </si>
  <si>
    <t>Body B2</t>
  </si>
  <si>
    <t>Návrh Komise</t>
  </si>
  <si>
    <t>klasické lyžování</t>
  </si>
  <si>
    <t xml:space="preserve">házená </t>
  </si>
  <si>
    <t xml:space="preserve">SK Olomouc Sigma MŽ, z.s. </t>
  </si>
  <si>
    <t>Volejbalový klub Univerzity Palackého Olomouc, z. s.</t>
  </si>
  <si>
    <t>Tělocvičná jednota SOKOL Šternberk</t>
  </si>
  <si>
    <t>I. liga ledního hokeje</t>
  </si>
  <si>
    <t>HOKEJ ŠUMPERK 2003, s.r.o.</t>
  </si>
  <si>
    <t>sjezdové lyžování</t>
  </si>
  <si>
    <t>mezinárodní</t>
  </si>
  <si>
    <t xml:space="preserve">MČR,ME, MS, mistr Evropy na dráze </t>
  </si>
  <si>
    <t xml:space="preserve">FENIX SKI TEAM Jeseník z.s. </t>
  </si>
  <si>
    <t>2. nejvyšší</t>
  </si>
  <si>
    <t xml:space="preserve">TJ Cement Hranice, z.s.  </t>
  </si>
  <si>
    <t>nejvyšší</t>
  </si>
  <si>
    <t xml:space="preserve">LHK Jestřábi Prostějov, spolek </t>
  </si>
  <si>
    <t xml:space="preserve">Dámský házenkářský klub Zora Olomouc, z.s.  </t>
  </si>
  <si>
    <t xml:space="preserve">SK Uničov, z.s. </t>
  </si>
  <si>
    <t xml:space="preserve">Orli Prostějov, spolek  </t>
  </si>
  <si>
    <t>extraliga</t>
  </si>
  <si>
    <t xml:space="preserve">Tenisový klub Prostějov, spolek  </t>
  </si>
  <si>
    <t xml:space="preserve">Mezinárodní  </t>
  </si>
  <si>
    <t xml:space="preserve">TK PRECHEZA Přerov z.s. </t>
  </si>
  <si>
    <t xml:space="preserve">
TJ SPARTAK PŘEROV, spolek  </t>
  </si>
  <si>
    <t xml:space="preserve">
Volejbal Přerov, z.s. </t>
  </si>
  <si>
    <t xml:space="preserve">SKUP Olomouc z.s.  </t>
  </si>
  <si>
    <t xml:space="preserve">1. SK Prostějov z.s. </t>
  </si>
  <si>
    <t xml:space="preserve">Dělnická tělocvičná jednota Prostějov, z. s. </t>
  </si>
  <si>
    <t xml:space="preserve">VK Prostějov, spolek </t>
  </si>
  <si>
    <t>Úroveň soutěží</t>
  </si>
  <si>
    <t>Potřebnost</t>
  </si>
  <si>
    <t>Body C1</t>
  </si>
  <si>
    <t>Význam pro OK</t>
  </si>
  <si>
    <t>Body C2</t>
  </si>
  <si>
    <t>zvýšená</t>
  </si>
  <si>
    <t>vysoká</t>
  </si>
  <si>
    <t>Poskytnuto v roce 2016</t>
  </si>
  <si>
    <t>velký</t>
  </si>
  <si>
    <t xml:space="preserve">BASKETBAL OLOMOUC s.r.o. </t>
  </si>
  <si>
    <t>2. liga, nejyšší</t>
  </si>
  <si>
    <t xml:space="preserve">BCM Orli Prostějov, spolek  </t>
  </si>
  <si>
    <t xml:space="preserve">
HC Olomouc - mládež, spolek  </t>
  </si>
  <si>
    <t>Bodová škála</t>
  </si>
  <si>
    <t xml:space="preserve">TJ TATRAN LITOVEL, z.s.  </t>
  </si>
  <si>
    <t xml:space="preserve">HC ZUBR Přerov z. s. </t>
  </si>
  <si>
    <t xml:space="preserve">1. liga </t>
  </si>
  <si>
    <t xml:space="preserve">Prostějovský volejbal s.r.o. </t>
  </si>
  <si>
    <t>MČR, ligy</t>
  </si>
  <si>
    <t xml:space="preserve">SKI KLUB Šumperk, spolek  </t>
  </si>
  <si>
    <t>Počítání T 1 v roce 2017</t>
  </si>
  <si>
    <t>Titul 1 - Podpora celoroční sportovní činnosti v roce 2017</t>
  </si>
  <si>
    <t>fotbal - 2,1 mil, baseball - 100 tis.</t>
  </si>
  <si>
    <r>
      <t xml:space="preserve">Celkem 550 000 </t>
    </r>
    <r>
      <rPr>
        <sz val="8"/>
        <rFont val="Arial"/>
        <family val="2"/>
        <charset val="238"/>
      </rPr>
      <t>(plavání - 70 000, synchronizované plavání - 30 000, kanoistika - 200 000, basketbal muži - 100 000, BCM - 30 000, vodní pólo - 35 000, basketbal ženy - 20 000, volejbal 20 000)</t>
    </r>
  </si>
  <si>
    <r>
      <rPr>
        <b/>
        <sz val="8"/>
        <rFont val="Arial"/>
        <family val="2"/>
        <charset val="238"/>
      </rPr>
      <t xml:space="preserve">Celkem 205 000 </t>
    </r>
    <r>
      <rPr>
        <sz val="8"/>
        <rFont val="Arial"/>
        <family val="2"/>
        <charset val="238"/>
      </rPr>
      <t xml:space="preserve">(MG- 25 000, kuželky-40 000, nohejbal-15 000, plavání-30 000, kanoistika-50 000, cyklistika-25 000, atletika-20 000)  </t>
    </r>
  </si>
  <si>
    <t>Rozděleno</t>
  </si>
  <si>
    <t xml:space="preserve">Hokejový Klub Mladí Draci Šumperk z.s.  </t>
  </si>
  <si>
    <t>liga</t>
  </si>
  <si>
    <t>Odsouhlaseno ROK</t>
  </si>
  <si>
    <t>Schváleno ZOK</t>
  </si>
  <si>
    <t>Stanovisko k veřejné podpoře</t>
  </si>
  <si>
    <t>mimo režim de minimis</t>
  </si>
  <si>
    <t>v režimu de minimis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</si>
</sst>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2" xfId="0" applyFont="1" applyFill="1" applyBorder="1"/>
    <xf numFmtId="0" fontId="5" fillId="0" borderId="4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right" wrapText="1"/>
    </xf>
    <xf numFmtId="0" fontId="1" fillId="0" borderId="10" xfId="0" applyFont="1" applyFill="1" applyBorder="1"/>
    <xf numFmtId="3" fontId="1" fillId="0" borderId="2" xfId="0" applyNumberFormat="1" applyFont="1" applyFill="1" applyBorder="1"/>
    <xf numFmtId="0" fontId="6" fillId="0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Fill="1"/>
    <xf numFmtId="0" fontId="4" fillId="0" borderId="0" xfId="0" applyFont="1" applyFill="1" applyAlignment="1">
      <alignment wrapText="1"/>
    </xf>
    <xf numFmtId="0" fontId="7" fillId="0" borderId="0" xfId="0" applyFont="1" applyFill="1"/>
    <xf numFmtId="3" fontId="7" fillId="0" borderId="0" xfId="0" applyNumberFormat="1" applyFont="1" applyFill="1"/>
    <xf numFmtId="3" fontId="9" fillId="0" borderId="23" xfId="0" applyNumberFormat="1" applyFont="1" applyFill="1" applyBorder="1"/>
    <xf numFmtId="3" fontId="0" fillId="0" borderId="0" xfId="0" applyNumberFormat="1" applyFill="1"/>
    <xf numFmtId="0" fontId="1" fillId="0" borderId="0" xfId="0" applyFont="1" applyFill="1"/>
    <xf numFmtId="3" fontId="1" fillId="0" borderId="1" xfId="0" applyNumberFormat="1" applyFont="1" applyFill="1" applyBorder="1" applyAlignment="1">
      <alignment horizontal="right" wrapText="1"/>
    </xf>
    <xf numFmtId="3" fontId="1" fillId="0" borderId="0" xfId="0" applyNumberFormat="1" applyFont="1" applyFill="1" applyBorder="1" applyAlignment="1">
      <alignment horizontal="right" wrapText="1"/>
    </xf>
    <xf numFmtId="3" fontId="1" fillId="0" borderId="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 shrinkToFit="1"/>
    </xf>
    <xf numFmtId="0" fontId="4" fillId="0" borderId="1" xfId="0" applyFont="1" applyFill="1" applyBorder="1" applyAlignment="1">
      <alignment horizontal="center" wrapText="1" shrinkToFit="1"/>
    </xf>
    <xf numFmtId="0" fontId="4" fillId="0" borderId="1" xfId="0" applyFont="1" applyFill="1" applyBorder="1" applyAlignment="1">
      <alignment horizontal="center" wrapText="1"/>
    </xf>
    <xf numFmtId="3" fontId="3" fillId="0" borderId="1" xfId="0" applyNumberFormat="1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right"/>
    </xf>
    <xf numFmtId="0" fontId="0" fillId="0" borderId="18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3" fontId="3" fillId="0" borderId="15" xfId="0" applyNumberFormat="1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horizontal="justify"/>
    </xf>
    <xf numFmtId="0" fontId="1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justify" wrapText="1" shrinkToFit="1"/>
    </xf>
    <xf numFmtId="0" fontId="1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 wrapText="1"/>
    </xf>
    <xf numFmtId="3" fontId="3" fillId="0" borderId="25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 wrapText="1"/>
    </xf>
    <xf numFmtId="3" fontId="3" fillId="0" borderId="7" xfId="0" applyNumberFormat="1" applyFont="1" applyFill="1" applyBorder="1" applyAlignment="1">
      <alignment horizontal="right" wrapText="1"/>
    </xf>
    <xf numFmtId="0" fontId="3" fillId="0" borderId="7" xfId="0" applyFont="1" applyFill="1" applyBorder="1" applyAlignment="1">
      <alignment wrapText="1"/>
    </xf>
    <xf numFmtId="3" fontId="1" fillId="0" borderId="16" xfId="0" applyNumberFormat="1" applyFont="1" applyFill="1" applyBorder="1" applyAlignment="1">
      <alignment horizontal="right" wrapText="1"/>
    </xf>
    <xf numFmtId="3" fontId="3" fillId="0" borderId="7" xfId="0" applyNumberFormat="1" applyFont="1" applyFill="1" applyBorder="1" applyAlignment="1">
      <alignment horizontal="right"/>
    </xf>
    <xf numFmtId="0" fontId="5" fillId="0" borderId="5" xfId="0" applyFont="1" applyFill="1" applyBorder="1" applyAlignment="1">
      <alignment horizontal="center" wrapText="1"/>
    </xf>
    <xf numFmtId="3" fontId="12" fillId="0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 shrinkToFit="1"/>
    </xf>
    <xf numFmtId="0" fontId="1" fillId="0" borderId="25" xfId="0" applyFont="1" applyFill="1" applyBorder="1" applyAlignment="1">
      <alignment horizontal="center" wrapText="1"/>
    </xf>
    <xf numFmtId="3" fontId="1" fillId="0" borderId="25" xfId="0" applyNumberFormat="1" applyFont="1" applyFill="1" applyBorder="1" applyAlignment="1">
      <alignment horizontal="right" wrapText="1"/>
    </xf>
    <xf numFmtId="0" fontId="1" fillId="0" borderId="7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wrapText="1"/>
    </xf>
    <xf numFmtId="3" fontId="1" fillId="0" borderId="7" xfId="0" applyNumberFormat="1" applyFont="1" applyFill="1" applyBorder="1" applyAlignment="1">
      <alignment horizontal="right" wrapText="1"/>
    </xf>
    <xf numFmtId="0" fontId="1" fillId="0" borderId="17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3" fillId="0" borderId="17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3" fontId="1" fillId="0" borderId="11" xfId="0" applyNumberFormat="1" applyFont="1" applyFill="1" applyBorder="1" applyAlignment="1">
      <alignment horizontal="right" wrapText="1"/>
    </xf>
    <xf numFmtId="0" fontId="1" fillId="0" borderId="14" xfId="0" applyFont="1" applyFill="1" applyBorder="1" applyAlignment="1">
      <alignment horizontal="center" wrapText="1"/>
    </xf>
    <xf numFmtId="3" fontId="1" fillId="0" borderId="11" xfId="0" applyNumberFormat="1" applyFont="1" applyFill="1" applyBorder="1"/>
    <xf numFmtId="3" fontId="1" fillId="0" borderId="12" xfId="0" applyNumberFormat="1" applyFont="1" applyFill="1" applyBorder="1"/>
    <xf numFmtId="3" fontId="3" fillId="0" borderId="26" xfId="0" applyNumberFormat="1" applyFont="1" applyFill="1" applyBorder="1" applyAlignment="1">
      <alignment horizontal="right" wrapText="1"/>
    </xf>
    <xf numFmtId="3" fontId="3" fillId="0" borderId="27" xfId="0" applyNumberFormat="1" applyFont="1" applyFill="1" applyBorder="1" applyAlignment="1">
      <alignment horizontal="right" wrapText="1"/>
    </xf>
    <xf numFmtId="3" fontId="3" fillId="0" borderId="15" xfId="0" applyNumberFormat="1" applyFont="1" applyFill="1" applyBorder="1" applyAlignment="1">
      <alignment horizontal="right"/>
    </xf>
    <xf numFmtId="3" fontId="3" fillId="0" borderId="27" xfId="0" applyNumberFormat="1" applyFont="1" applyFill="1" applyBorder="1" applyAlignment="1">
      <alignment horizontal="right"/>
    </xf>
    <xf numFmtId="3" fontId="3" fillId="0" borderId="15" xfId="0" applyNumberFormat="1" applyFont="1" applyFill="1" applyBorder="1" applyAlignment="1">
      <alignment wrapText="1"/>
    </xf>
    <xf numFmtId="3" fontId="1" fillId="0" borderId="0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 wrapText="1" shrinkToFit="1"/>
    </xf>
    <xf numFmtId="0" fontId="4" fillId="0" borderId="25" xfId="0" applyFont="1" applyFill="1" applyBorder="1" applyAlignment="1">
      <alignment horizontal="center"/>
    </xf>
    <xf numFmtId="3" fontId="3" fillId="0" borderId="25" xfId="0" applyNumberFormat="1" applyFont="1" applyFill="1" applyBorder="1" applyAlignment="1">
      <alignment horizontal="right"/>
    </xf>
    <xf numFmtId="3" fontId="3" fillId="0" borderId="26" xfId="0" applyNumberFormat="1" applyFont="1" applyFill="1" applyBorder="1" applyAlignment="1">
      <alignment horizontal="right"/>
    </xf>
    <xf numFmtId="0" fontId="3" fillId="0" borderId="4" xfId="0" applyFont="1" applyFill="1" applyBorder="1" applyAlignment="1"/>
    <xf numFmtId="0" fontId="3" fillId="0" borderId="3" xfId="0" applyFont="1" applyFill="1" applyBorder="1" applyAlignment="1"/>
    <xf numFmtId="0" fontId="3" fillId="0" borderId="30" xfId="0" applyFont="1" applyFill="1" applyBorder="1" applyAlignment="1"/>
    <xf numFmtId="0" fontId="0" fillId="0" borderId="0" xfId="0" applyAlignment="1">
      <alignment horizontal="center" wrapText="1"/>
    </xf>
    <xf numFmtId="3" fontId="0" fillId="0" borderId="16" xfId="0" applyNumberForma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3" fontId="11" fillId="0" borderId="0" xfId="0" applyNumberFormat="1" applyFont="1" applyFill="1" applyBorder="1" applyAlignment="1">
      <alignment horizontal="right" wrapText="1"/>
    </xf>
    <xf numFmtId="0" fontId="8" fillId="0" borderId="0" xfId="0" applyFont="1" applyFill="1" applyBorder="1"/>
    <xf numFmtId="3" fontId="8" fillId="0" borderId="0" xfId="0" applyNumberFormat="1" applyFont="1" applyFill="1" applyBorder="1"/>
    <xf numFmtId="3" fontId="8" fillId="0" borderId="0" xfId="0" applyNumberFormat="1" applyFont="1" applyFill="1" applyBorder="1" applyAlignment="1">
      <alignment horizontal="right"/>
    </xf>
    <xf numFmtId="0" fontId="3" fillId="0" borderId="25" xfId="0" applyFont="1" applyFill="1" applyBorder="1" applyAlignment="1">
      <alignment horizontal="justify" wrapText="1"/>
    </xf>
    <xf numFmtId="0" fontId="3" fillId="0" borderId="25" xfId="0" applyFont="1" applyFill="1" applyBorder="1" applyAlignment="1">
      <alignment horizontal="justify"/>
    </xf>
    <xf numFmtId="0" fontId="4" fillId="0" borderId="29" xfId="0" applyFont="1" applyFill="1" applyBorder="1" applyAlignment="1">
      <alignment horizontal="center" wrapText="1"/>
    </xf>
    <xf numFmtId="3" fontId="12" fillId="0" borderId="25" xfId="0" applyNumberFormat="1" applyFont="1" applyFill="1" applyBorder="1"/>
    <xf numFmtId="0" fontId="1" fillId="0" borderId="31" xfId="0" applyFont="1" applyFill="1" applyBorder="1" applyAlignment="1">
      <alignment horizontal="center" wrapText="1"/>
    </xf>
    <xf numFmtId="3" fontId="12" fillId="0" borderId="7" xfId="0" applyNumberFormat="1" applyFont="1" applyFill="1" applyBorder="1"/>
    <xf numFmtId="3" fontId="12" fillId="0" borderId="16" xfId="0" applyNumberFormat="1" applyFont="1" applyFill="1" applyBorder="1"/>
    <xf numFmtId="0" fontId="1" fillId="0" borderId="3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justify" wrapText="1"/>
    </xf>
    <xf numFmtId="3" fontId="3" fillId="0" borderId="7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justify" shrinkToFit="1"/>
    </xf>
    <xf numFmtId="3" fontId="3" fillId="0" borderId="27" xfId="0" applyNumberFormat="1" applyFont="1" applyFill="1" applyBorder="1" applyAlignment="1">
      <alignment horizontal="center"/>
    </xf>
    <xf numFmtId="0" fontId="0" fillId="0" borderId="3" xfId="0" applyFill="1" applyBorder="1"/>
    <xf numFmtId="0" fontId="0" fillId="0" borderId="0" xfId="0" applyFill="1" applyAlignment="1">
      <alignment horizontal="center" wrapText="1"/>
    </xf>
    <xf numFmtId="0" fontId="0" fillId="0" borderId="4" xfId="0" applyFill="1" applyBorder="1"/>
    <xf numFmtId="0" fontId="4" fillId="0" borderId="3" xfId="0" applyFont="1" applyFill="1" applyBorder="1" applyAlignment="1">
      <alignment wrapText="1"/>
    </xf>
    <xf numFmtId="0" fontId="8" fillId="0" borderId="3" xfId="0" applyFont="1" applyFill="1" applyBorder="1"/>
    <xf numFmtId="3" fontId="0" fillId="0" borderId="5" xfId="0" applyNumberFormat="1" applyFill="1" applyBorder="1"/>
    <xf numFmtId="0" fontId="0" fillId="0" borderId="17" xfId="0" applyFill="1" applyBorder="1"/>
    <xf numFmtId="0" fontId="0" fillId="0" borderId="0" xfId="0" applyFill="1" applyBorder="1"/>
    <xf numFmtId="0" fontId="5" fillId="0" borderId="0" xfId="0" applyFont="1" applyFill="1" applyBorder="1"/>
    <xf numFmtId="0" fontId="13" fillId="0" borderId="0" xfId="0" applyFont="1" applyFill="1" applyBorder="1"/>
    <xf numFmtId="0" fontId="10" fillId="0" borderId="0" xfId="0" applyFont="1" applyFill="1" applyBorder="1"/>
    <xf numFmtId="0" fontId="4" fillId="0" borderId="0" xfId="0" applyFont="1" applyFill="1" applyBorder="1" applyAlignment="1">
      <alignment wrapText="1"/>
    </xf>
    <xf numFmtId="3" fontId="0" fillId="0" borderId="19" xfId="0" applyNumberFormat="1" applyFill="1" applyBorder="1"/>
    <xf numFmtId="3" fontId="8" fillId="0" borderId="1" xfId="0" applyNumberFormat="1" applyFont="1" applyFill="1" applyBorder="1"/>
    <xf numFmtId="0" fontId="8" fillId="0" borderId="1" xfId="0" applyFont="1" applyFill="1" applyBorder="1"/>
    <xf numFmtId="0" fontId="14" fillId="0" borderId="0" xfId="0" applyFont="1" applyFill="1" applyBorder="1"/>
    <xf numFmtId="3" fontId="14" fillId="0" borderId="0" xfId="0" applyNumberFormat="1" applyFont="1" applyFill="1" applyBorder="1"/>
    <xf numFmtId="0" fontId="0" fillId="0" borderId="20" xfId="0" applyFill="1" applyBorder="1"/>
    <xf numFmtId="0" fontId="0" fillId="0" borderId="21" xfId="0" applyFill="1" applyBorder="1"/>
    <xf numFmtId="0" fontId="4" fillId="0" borderId="21" xfId="0" applyFont="1" applyFill="1" applyBorder="1" applyAlignment="1">
      <alignment wrapText="1"/>
    </xf>
    <xf numFmtId="3" fontId="0" fillId="0" borderId="22" xfId="0" applyNumberFormat="1" applyFill="1" applyBorder="1"/>
    <xf numFmtId="0" fontId="3" fillId="0" borderId="0" xfId="0" applyFont="1" applyFill="1" applyAlignment="1">
      <alignment horizontal="center" wrapText="1"/>
    </xf>
    <xf numFmtId="3" fontId="0" fillId="0" borderId="0" xfId="0" applyNumberFormat="1" applyFill="1" applyAlignment="1">
      <alignment horizontal="center" wrapText="1"/>
    </xf>
    <xf numFmtId="0" fontId="3" fillId="0" borderId="13" xfId="0" applyFont="1" applyFill="1" applyBorder="1"/>
    <xf numFmtId="0" fontId="3" fillId="0" borderId="8" xfId="0" applyFont="1" applyFill="1" applyBorder="1" applyAlignment="1">
      <alignment horizontal="center"/>
    </xf>
    <xf numFmtId="3" fontId="3" fillId="0" borderId="8" xfId="0" applyNumberFormat="1" applyFont="1" applyFill="1" applyBorder="1" applyAlignment="1">
      <alignment horizontal="center" wrapText="1"/>
    </xf>
    <xf numFmtId="3" fontId="12" fillId="0" borderId="9" xfId="0" applyNumberFormat="1" applyFont="1" applyFill="1" applyBorder="1" applyAlignment="1">
      <alignment horizontal="center" wrapText="1"/>
    </xf>
    <xf numFmtId="3" fontId="3" fillId="0" borderId="9" xfId="0" applyNumberFormat="1" applyFont="1" applyFill="1" applyBorder="1" applyAlignment="1">
      <alignment horizontal="center" wrapText="1"/>
    </xf>
    <xf numFmtId="3" fontId="3" fillId="0" borderId="28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wrapText="1"/>
    </xf>
    <xf numFmtId="0" fontId="8" fillId="0" borderId="3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 wrapText="1"/>
    </xf>
    <xf numFmtId="3" fontId="1" fillId="0" borderId="8" xfId="0" applyNumberFormat="1" applyFont="1" applyFill="1" applyBorder="1" applyAlignment="1">
      <alignment horizontal="right" wrapText="1"/>
    </xf>
    <xf numFmtId="3" fontId="12" fillId="0" borderId="8" xfId="0" applyNumberFormat="1" applyFont="1" applyFill="1" applyBorder="1"/>
    <xf numFmtId="3" fontId="3" fillId="0" borderId="8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0" fontId="4" fillId="0" borderId="25" xfId="0" applyFont="1" applyFill="1" applyBorder="1" applyAlignment="1">
      <alignment horizontal="center" wrapText="1" shrinkToFit="1"/>
    </xf>
    <xf numFmtId="0" fontId="3" fillId="0" borderId="25" xfId="0" applyFont="1" applyFill="1" applyBorder="1" applyAlignment="1">
      <alignment horizontal="justify" wrapText="1" shrinkToFit="1"/>
    </xf>
    <xf numFmtId="3" fontId="3" fillId="0" borderId="25" xfId="0" applyNumberFormat="1" applyFont="1" applyFill="1" applyBorder="1" applyAlignment="1">
      <alignment wrapText="1"/>
    </xf>
    <xf numFmtId="3" fontId="3" fillId="0" borderId="26" xfId="0" applyNumberFormat="1" applyFont="1" applyFill="1" applyBorder="1" applyAlignment="1">
      <alignment wrapText="1"/>
    </xf>
    <xf numFmtId="0" fontId="3" fillId="0" borderId="7" xfId="0" applyFont="1" applyFill="1" applyBorder="1" applyAlignment="1">
      <alignment wrapText="1" shrinkToFit="1"/>
    </xf>
    <xf numFmtId="3" fontId="4" fillId="0" borderId="7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5" fillId="0" borderId="1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tabSelected="1" topLeftCell="A28" zoomScale="85" zoomScaleNormal="85" workbookViewId="0">
      <selection activeCell="AA38" sqref="AA38"/>
    </sheetView>
  </sheetViews>
  <sheetFormatPr defaultRowHeight="12.75" x14ac:dyDescent="0.2"/>
  <cols>
    <col min="1" max="1" width="4.5703125" customWidth="1"/>
    <col min="2" max="2" width="4.28515625" customWidth="1"/>
    <col min="3" max="3" width="10.5703125" style="10" customWidth="1"/>
    <col min="4" max="4" width="24.85546875" style="10" customWidth="1"/>
    <col min="5" max="5" width="10" style="10" customWidth="1"/>
    <col min="6" max="6" width="10.28515625" style="10" customWidth="1"/>
    <col min="7" max="7" width="9.85546875" style="10" customWidth="1"/>
    <col min="8" max="8" width="7.5703125" style="10" customWidth="1"/>
    <col min="9" max="9" width="5.85546875" style="10" customWidth="1"/>
    <col min="10" max="11" width="6.5703125" style="10" customWidth="1"/>
    <col min="12" max="12" width="12.140625" style="10" customWidth="1"/>
    <col min="13" max="13" width="6.140625" style="10" customWidth="1"/>
    <col min="14" max="14" width="10.85546875" style="11" customWidth="1"/>
    <col min="15" max="15" width="5.42578125" style="11" customWidth="1"/>
    <col min="16" max="16" width="7" style="11" customWidth="1"/>
    <col min="17" max="17" width="5.5703125" style="11" customWidth="1"/>
    <col min="18" max="18" width="7" style="11" customWidth="1"/>
    <col min="19" max="19" width="6" style="11" customWidth="1"/>
    <col min="20" max="20" width="7" style="11" customWidth="1"/>
    <col min="21" max="21" width="11.28515625" style="10" customWidth="1"/>
    <col min="22" max="24" width="10.85546875" style="10" customWidth="1"/>
    <col min="25" max="25" width="10" style="15" customWidth="1"/>
    <col min="26" max="26" width="11.140625" style="81" customWidth="1"/>
    <col min="27" max="27" width="9.85546875" customWidth="1"/>
  </cols>
  <sheetData>
    <row r="1" spans="1:32" ht="13.5" thickBot="1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1"/>
      <c r="AA1" s="10"/>
    </row>
    <row r="2" spans="1:32" ht="14.25" x14ac:dyDescent="0.2">
      <c r="A2" s="102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3"/>
      <c r="O2" s="103"/>
      <c r="P2" s="103"/>
      <c r="Q2" s="103"/>
      <c r="R2" s="103"/>
      <c r="S2" s="103"/>
      <c r="T2" s="103"/>
      <c r="U2" s="130"/>
      <c r="V2" s="104"/>
      <c r="W2" s="104"/>
      <c r="X2" s="104"/>
      <c r="Y2" s="105"/>
      <c r="Z2" s="101"/>
      <c r="AA2" s="10"/>
      <c r="AC2" s="85"/>
      <c r="AD2" s="85"/>
      <c r="AE2" s="85"/>
      <c r="AF2" s="85"/>
    </row>
    <row r="3" spans="1:32" ht="15.75" x14ac:dyDescent="0.25">
      <c r="A3" s="106"/>
      <c r="B3" s="107"/>
      <c r="C3" s="108" t="s">
        <v>95</v>
      </c>
      <c r="D3" s="108"/>
      <c r="E3" s="107"/>
      <c r="F3" s="107"/>
      <c r="G3" s="107"/>
      <c r="H3" s="107"/>
      <c r="I3" s="107"/>
      <c r="J3" s="109"/>
      <c r="K3" s="110"/>
      <c r="L3" s="110"/>
      <c r="M3" s="110"/>
      <c r="N3" s="111"/>
      <c r="O3" s="111"/>
      <c r="P3" s="111"/>
      <c r="Q3" s="111"/>
      <c r="R3" s="111"/>
      <c r="S3" s="111"/>
      <c r="T3" s="129"/>
      <c r="U3" s="84"/>
      <c r="V3" s="86"/>
      <c r="W3" s="86"/>
      <c r="X3" s="86"/>
      <c r="Y3" s="112"/>
      <c r="Z3" s="101"/>
      <c r="AA3" s="10"/>
      <c r="AC3" s="85"/>
      <c r="AD3" s="84"/>
      <c r="AE3" s="86"/>
      <c r="AF3" s="87"/>
    </row>
    <row r="4" spans="1:32" ht="14.25" x14ac:dyDescent="0.2">
      <c r="A4" s="106"/>
      <c r="B4" s="107"/>
      <c r="C4" s="107"/>
      <c r="D4" s="107"/>
      <c r="E4" s="107"/>
      <c r="F4" s="107"/>
      <c r="G4" s="107"/>
      <c r="H4" s="107"/>
      <c r="I4" s="107"/>
      <c r="J4" s="110"/>
      <c r="K4" s="110"/>
      <c r="L4" s="110"/>
      <c r="M4" s="110"/>
      <c r="N4" s="111"/>
      <c r="O4" s="111"/>
      <c r="P4" s="111"/>
      <c r="Q4" s="111"/>
      <c r="R4" s="111"/>
      <c r="S4" s="111"/>
      <c r="T4" s="129"/>
      <c r="U4" s="86"/>
      <c r="V4" s="86"/>
      <c r="W4" s="86"/>
      <c r="X4" s="86"/>
      <c r="Y4" s="112"/>
      <c r="Z4" s="101"/>
      <c r="AA4" s="10"/>
      <c r="AC4" s="85"/>
      <c r="AD4" s="86"/>
      <c r="AE4" s="86"/>
      <c r="AF4" s="87"/>
    </row>
    <row r="5" spans="1:32" ht="14.25" x14ac:dyDescent="0.2">
      <c r="A5" s="106"/>
      <c r="B5" s="107"/>
      <c r="C5" s="114" t="s">
        <v>4</v>
      </c>
      <c r="D5" s="113">
        <v>42500000</v>
      </c>
      <c r="E5" s="107"/>
      <c r="F5" s="107"/>
      <c r="G5" s="107"/>
      <c r="H5" s="107"/>
      <c r="I5" s="107"/>
      <c r="J5" s="110"/>
      <c r="K5" s="115"/>
      <c r="L5" s="116"/>
      <c r="M5" s="110"/>
      <c r="N5" s="111"/>
      <c r="O5" s="111"/>
      <c r="P5" s="111"/>
      <c r="Q5" s="111"/>
      <c r="R5" s="111"/>
      <c r="S5" s="111"/>
      <c r="T5" s="129"/>
      <c r="U5" s="86"/>
      <c r="V5" s="86"/>
      <c r="W5" s="86"/>
      <c r="X5" s="86"/>
      <c r="Y5" s="112"/>
      <c r="Z5" s="101"/>
      <c r="AA5" s="10"/>
      <c r="AC5" s="85"/>
      <c r="AD5" s="86"/>
      <c r="AE5" s="86"/>
      <c r="AF5" s="87"/>
    </row>
    <row r="6" spans="1:32" ht="14.25" x14ac:dyDescent="0.2">
      <c r="A6" s="106"/>
      <c r="B6" s="107"/>
      <c r="C6" s="114" t="s">
        <v>100</v>
      </c>
      <c r="D6" s="113">
        <v>42320000</v>
      </c>
      <c r="E6" s="107"/>
      <c r="F6" s="107"/>
      <c r="G6" s="107"/>
      <c r="H6" s="107"/>
      <c r="I6" s="107"/>
      <c r="J6" s="110"/>
      <c r="K6" s="115"/>
      <c r="L6" s="116"/>
      <c r="M6" s="110"/>
      <c r="N6" s="111"/>
      <c r="O6" s="111"/>
      <c r="P6" s="111"/>
      <c r="Q6" s="111"/>
      <c r="R6" s="111"/>
      <c r="S6" s="111"/>
      <c r="T6" s="129"/>
      <c r="U6" s="86"/>
      <c r="V6" s="86"/>
      <c r="W6" s="86"/>
      <c r="X6" s="86"/>
      <c r="Y6" s="112"/>
      <c r="Z6" s="101"/>
      <c r="AA6" s="10"/>
      <c r="AC6" s="85"/>
      <c r="AD6" s="86"/>
      <c r="AE6" s="86"/>
      <c r="AF6" s="87"/>
    </row>
    <row r="7" spans="1:32" ht="13.5" thickBot="1" x14ac:dyDescent="0.25">
      <c r="A7" s="117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9"/>
      <c r="O7" s="119"/>
      <c r="P7" s="119"/>
      <c r="Q7" s="119"/>
      <c r="R7" s="119"/>
      <c r="S7" s="119"/>
      <c r="T7" s="119"/>
      <c r="U7" s="118"/>
      <c r="V7" s="118"/>
      <c r="W7" s="118"/>
      <c r="X7" s="118"/>
      <c r="Y7" s="120"/>
      <c r="Z7" s="101"/>
      <c r="AA7" s="10"/>
    </row>
    <row r="8" spans="1:32" ht="18.75" thickBot="1" x14ac:dyDescent="0.25">
      <c r="A8" s="150" t="s">
        <v>96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2"/>
      <c r="Z8" s="121"/>
      <c r="AA8" s="10"/>
    </row>
    <row r="9" spans="1:32" ht="13.5" thickBot="1" x14ac:dyDescent="0.25">
      <c r="A9" s="5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8"/>
      <c r="O9" s="8"/>
      <c r="P9" s="8"/>
      <c r="Q9" s="8"/>
      <c r="R9" s="8"/>
      <c r="S9" s="8"/>
      <c r="T9" s="8"/>
      <c r="U9" s="6"/>
      <c r="V9" s="6"/>
      <c r="W9" s="6"/>
      <c r="X9" s="6"/>
      <c r="Y9" s="14"/>
      <c r="Z9" s="122"/>
      <c r="AA9" s="10"/>
    </row>
    <row r="10" spans="1:32" ht="51.75" thickBot="1" x14ac:dyDescent="0.25">
      <c r="A10" s="123" t="s">
        <v>10</v>
      </c>
      <c r="B10" s="124" t="s">
        <v>11</v>
      </c>
      <c r="C10" s="124" t="s">
        <v>12</v>
      </c>
      <c r="D10" s="124" t="s">
        <v>13</v>
      </c>
      <c r="E10" s="124" t="s">
        <v>14</v>
      </c>
      <c r="F10" s="125" t="s">
        <v>4</v>
      </c>
      <c r="G10" s="125" t="s">
        <v>31</v>
      </c>
      <c r="H10" s="125" t="s">
        <v>38</v>
      </c>
      <c r="I10" s="125" t="s">
        <v>42</v>
      </c>
      <c r="J10" s="125" t="s">
        <v>3</v>
      </c>
      <c r="K10" s="125" t="s">
        <v>43</v>
      </c>
      <c r="L10" s="125" t="s">
        <v>75</v>
      </c>
      <c r="M10" s="125" t="s">
        <v>44</v>
      </c>
      <c r="N10" s="125" t="s">
        <v>88</v>
      </c>
      <c r="O10" s="125" t="s">
        <v>45</v>
      </c>
      <c r="P10" s="125" t="s">
        <v>76</v>
      </c>
      <c r="Q10" s="125" t="s">
        <v>77</v>
      </c>
      <c r="R10" s="125" t="s">
        <v>78</v>
      </c>
      <c r="S10" s="125" t="s">
        <v>79</v>
      </c>
      <c r="T10" s="126" t="s">
        <v>39</v>
      </c>
      <c r="U10" s="125" t="s">
        <v>40</v>
      </c>
      <c r="V10" s="125" t="s">
        <v>82</v>
      </c>
      <c r="W10" s="127" t="s">
        <v>46</v>
      </c>
      <c r="X10" s="127" t="s">
        <v>103</v>
      </c>
      <c r="Y10" s="127" t="s">
        <v>104</v>
      </c>
      <c r="Z10" s="128" t="s">
        <v>41</v>
      </c>
      <c r="AA10" s="128" t="s">
        <v>105</v>
      </c>
    </row>
    <row r="11" spans="1:32" ht="16.5" thickBot="1" x14ac:dyDescent="0.3">
      <c r="A11" s="2" t="s">
        <v>32</v>
      </c>
      <c r="B11" s="3"/>
      <c r="C11" s="46"/>
      <c r="D11" s="78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80"/>
      <c r="X11" s="80"/>
      <c r="Y11" s="80"/>
      <c r="Z11" s="82"/>
    </row>
    <row r="12" spans="1:32" s="10" customFormat="1" ht="27.75" customHeight="1" thickBot="1" x14ac:dyDescent="0.25">
      <c r="A12" s="131">
        <v>8</v>
      </c>
      <c r="B12" s="132" t="s">
        <v>15</v>
      </c>
      <c r="C12" s="133" t="s">
        <v>47</v>
      </c>
      <c r="D12" s="134" t="s">
        <v>57</v>
      </c>
      <c r="E12" s="135">
        <v>62353390</v>
      </c>
      <c r="F12" s="136">
        <v>1500000</v>
      </c>
      <c r="G12" s="136">
        <v>500000</v>
      </c>
      <c r="H12" s="133" t="s">
        <v>83</v>
      </c>
      <c r="I12" s="133">
        <v>100</v>
      </c>
      <c r="J12" s="133">
        <v>129</v>
      </c>
      <c r="K12" s="133">
        <v>80</v>
      </c>
      <c r="L12" s="133" t="s">
        <v>36</v>
      </c>
      <c r="M12" s="133">
        <v>80</v>
      </c>
      <c r="N12" s="133" t="s">
        <v>36</v>
      </c>
      <c r="O12" s="133">
        <v>100</v>
      </c>
      <c r="P12" s="133" t="s">
        <v>81</v>
      </c>
      <c r="Q12" s="133">
        <v>100</v>
      </c>
      <c r="R12" s="133">
        <v>100</v>
      </c>
      <c r="S12" s="133">
        <v>95</v>
      </c>
      <c r="T12" s="137">
        <f t="shared" ref="T12:T17" si="0">I12+K12+M12+O12+Q12+S12</f>
        <v>555</v>
      </c>
      <c r="U12" s="138">
        <v>500000</v>
      </c>
      <c r="V12" s="138">
        <v>535000</v>
      </c>
      <c r="W12" s="139">
        <v>500000</v>
      </c>
      <c r="X12" s="139">
        <v>500000</v>
      </c>
      <c r="Y12" s="139">
        <v>500000</v>
      </c>
      <c r="Z12" s="25"/>
      <c r="AA12" s="146" t="s">
        <v>106</v>
      </c>
    </row>
    <row r="13" spans="1:32" s="10" customFormat="1" ht="16.5" thickBot="1" x14ac:dyDescent="0.3">
      <c r="A13" s="147" t="s">
        <v>33</v>
      </c>
      <c r="B13" s="148"/>
      <c r="C13" s="148"/>
      <c r="D13" s="56"/>
      <c r="E13" s="57"/>
      <c r="F13" s="18"/>
      <c r="G13" s="18"/>
      <c r="H13" s="73"/>
      <c r="I13" s="73"/>
      <c r="J13" s="73"/>
      <c r="K13" s="73"/>
      <c r="L13" s="73"/>
      <c r="M13" s="73"/>
      <c r="N13" s="9"/>
      <c r="O13" s="9"/>
      <c r="P13" s="9"/>
      <c r="Q13" s="9"/>
      <c r="R13" s="9"/>
      <c r="S13" s="9"/>
      <c r="T13" s="94">
        <f t="shared" si="0"/>
        <v>0</v>
      </c>
      <c r="U13" s="44"/>
      <c r="V13" s="44"/>
      <c r="W13" s="19">
        <f>SUM(W12:W12)</f>
        <v>500000</v>
      </c>
      <c r="X13" s="19">
        <f>SUM(X12:X12)</f>
        <v>500000</v>
      </c>
      <c r="Y13" s="19">
        <f>SUM(Y12:Y12)</f>
        <v>500000</v>
      </c>
      <c r="Z13" s="29"/>
      <c r="AA13" s="146"/>
    </row>
    <row r="14" spans="1:32" s="10" customFormat="1" ht="38.25" x14ac:dyDescent="0.2">
      <c r="A14" s="58">
        <v>32</v>
      </c>
      <c r="B14" s="51" t="s">
        <v>19</v>
      </c>
      <c r="C14" s="140" t="s">
        <v>20</v>
      </c>
      <c r="D14" s="141" t="s">
        <v>22</v>
      </c>
      <c r="E14" s="51">
        <v>25864483</v>
      </c>
      <c r="F14" s="52">
        <v>2600000</v>
      </c>
      <c r="G14" s="52">
        <v>600000</v>
      </c>
      <c r="H14" s="36" t="s">
        <v>83</v>
      </c>
      <c r="I14" s="36">
        <v>85</v>
      </c>
      <c r="J14" s="36">
        <v>231</v>
      </c>
      <c r="K14" s="36">
        <v>100</v>
      </c>
      <c r="L14" s="36" t="s">
        <v>6</v>
      </c>
      <c r="M14" s="36">
        <v>50</v>
      </c>
      <c r="N14" s="36" t="s">
        <v>6</v>
      </c>
      <c r="O14" s="36">
        <v>60</v>
      </c>
      <c r="P14" s="36" t="s">
        <v>81</v>
      </c>
      <c r="Q14" s="36">
        <v>85</v>
      </c>
      <c r="R14" s="36" t="s">
        <v>80</v>
      </c>
      <c r="S14" s="36">
        <v>70</v>
      </c>
      <c r="T14" s="91">
        <f t="shared" si="0"/>
        <v>450</v>
      </c>
      <c r="U14" s="142">
        <v>170000</v>
      </c>
      <c r="V14" s="142">
        <v>240000</v>
      </c>
      <c r="W14" s="143">
        <v>240000</v>
      </c>
      <c r="X14" s="143">
        <v>240000</v>
      </c>
      <c r="Y14" s="143">
        <v>240000</v>
      </c>
      <c r="Z14" s="41"/>
      <c r="AA14" s="146" t="s">
        <v>106</v>
      </c>
    </row>
    <row r="15" spans="1:32" s="10" customFormat="1" ht="38.25" x14ac:dyDescent="0.2">
      <c r="A15" s="59">
        <v>40</v>
      </c>
      <c r="B15" s="28" t="s">
        <v>19</v>
      </c>
      <c r="C15" s="21" t="s">
        <v>26</v>
      </c>
      <c r="D15" s="20" t="s">
        <v>84</v>
      </c>
      <c r="E15" s="29">
        <v>25861654</v>
      </c>
      <c r="F15" s="17">
        <v>2300000</v>
      </c>
      <c r="G15" s="17">
        <v>1000000</v>
      </c>
      <c r="H15" s="22" t="s">
        <v>83</v>
      </c>
      <c r="I15" s="22">
        <v>90</v>
      </c>
      <c r="J15" s="22">
        <v>70</v>
      </c>
      <c r="K15" s="22">
        <v>60</v>
      </c>
      <c r="L15" s="22" t="s">
        <v>58</v>
      </c>
      <c r="M15" s="22">
        <v>70</v>
      </c>
      <c r="N15" s="22" t="s">
        <v>34</v>
      </c>
      <c r="O15" s="22">
        <v>60</v>
      </c>
      <c r="P15" s="22" t="s">
        <v>81</v>
      </c>
      <c r="Q15" s="22">
        <v>95</v>
      </c>
      <c r="R15" s="22" t="s">
        <v>80</v>
      </c>
      <c r="S15" s="22">
        <v>95</v>
      </c>
      <c r="T15" s="47">
        <f t="shared" si="0"/>
        <v>470</v>
      </c>
      <c r="U15" s="23">
        <v>100000</v>
      </c>
      <c r="V15" s="23">
        <v>120000</v>
      </c>
      <c r="W15" s="70">
        <v>240000</v>
      </c>
      <c r="X15" s="70">
        <v>240000</v>
      </c>
      <c r="Y15" s="70">
        <v>240000</v>
      </c>
      <c r="Z15" s="49"/>
      <c r="AA15" s="146" t="s">
        <v>107</v>
      </c>
    </row>
    <row r="16" spans="1:32" s="10" customFormat="1" ht="38.25" x14ac:dyDescent="0.2">
      <c r="A16" s="59">
        <v>47</v>
      </c>
      <c r="B16" s="29" t="s">
        <v>19</v>
      </c>
      <c r="C16" s="21" t="s">
        <v>48</v>
      </c>
      <c r="D16" s="20" t="s">
        <v>62</v>
      </c>
      <c r="E16" s="29">
        <v>69601062</v>
      </c>
      <c r="F16" s="17">
        <v>6400000</v>
      </c>
      <c r="G16" s="17">
        <v>1600000</v>
      </c>
      <c r="H16" s="22" t="s">
        <v>83</v>
      </c>
      <c r="I16" s="22">
        <v>80</v>
      </c>
      <c r="J16" s="22">
        <v>428</v>
      </c>
      <c r="K16" s="22">
        <v>100</v>
      </c>
      <c r="L16" s="22" t="s">
        <v>65</v>
      </c>
      <c r="M16" s="22">
        <v>90</v>
      </c>
      <c r="N16" s="22" t="s">
        <v>65</v>
      </c>
      <c r="O16" s="22">
        <v>90</v>
      </c>
      <c r="P16" s="22" t="s">
        <v>81</v>
      </c>
      <c r="Q16" s="22">
        <v>85</v>
      </c>
      <c r="R16" s="22" t="s">
        <v>81</v>
      </c>
      <c r="S16" s="22">
        <v>90</v>
      </c>
      <c r="T16" s="47">
        <f t="shared" si="0"/>
        <v>535</v>
      </c>
      <c r="U16" s="23">
        <v>1500000</v>
      </c>
      <c r="V16" s="23">
        <v>1500000</v>
      </c>
      <c r="W16" s="70">
        <v>1500000</v>
      </c>
      <c r="X16" s="70">
        <v>1500000</v>
      </c>
      <c r="Y16" s="70">
        <v>1500000</v>
      </c>
      <c r="Z16" s="25"/>
      <c r="AA16" s="146" t="s">
        <v>107</v>
      </c>
    </row>
    <row r="17" spans="1:27" s="10" customFormat="1" ht="30" customHeight="1" x14ac:dyDescent="0.2">
      <c r="A17" s="59">
        <v>72</v>
      </c>
      <c r="B17" s="29" t="s">
        <v>19</v>
      </c>
      <c r="C17" s="21" t="s">
        <v>25</v>
      </c>
      <c r="D17" s="33" t="s">
        <v>87</v>
      </c>
      <c r="E17" s="29">
        <v>22734279</v>
      </c>
      <c r="F17" s="17">
        <v>11250000</v>
      </c>
      <c r="G17" s="17">
        <v>5000000</v>
      </c>
      <c r="H17" s="22" t="s">
        <v>83</v>
      </c>
      <c r="I17" s="22">
        <v>90</v>
      </c>
      <c r="J17" s="22">
        <v>303</v>
      </c>
      <c r="K17" s="22">
        <v>100</v>
      </c>
      <c r="L17" s="22" t="s">
        <v>65</v>
      </c>
      <c r="M17" s="22">
        <v>90</v>
      </c>
      <c r="N17" s="22" t="s">
        <v>65</v>
      </c>
      <c r="O17" s="22">
        <v>90</v>
      </c>
      <c r="P17" s="22" t="s">
        <v>81</v>
      </c>
      <c r="Q17" s="22">
        <v>95</v>
      </c>
      <c r="R17" s="22" t="s">
        <v>81</v>
      </c>
      <c r="S17" s="22">
        <v>90</v>
      </c>
      <c r="T17" s="47">
        <f t="shared" si="0"/>
        <v>555</v>
      </c>
      <c r="U17" s="23">
        <v>6000000</v>
      </c>
      <c r="V17" s="23">
        <v>5000000</v>
      </c>
      <c r="W17" s="70">
        <v>5000000</v>
      </c>
      <c r="X17" s="70">
        <v>5000000</v>
      </c>
      <c r="Y17" s="70">
        <v>5000000</v>
      </c>
      <c r="Z17" s="25"/>
      <c r="AA17" s="146" t="s">
        <v>106</v>
      </c>
    </row>
    <row r="18" spans="1:27" s="10" customFormat="1" ht="42.75" customHeight="1" x14ac:dyDescent="0.2">
      <c r="A18" s="59">
        <v>93</v>
      </c>
      <c r="B18" s="29" t="s">
        <v>19</v>
      </c>
      <c r="C18" s="21" t="s">
        <v>20</v>
      </c>
      <c r="D18" s="20" t="s">
        <v>49</v>
      </c>
      <c r="E18" s="29">
        <v>534013</v>
      </c>
      <c r="F18" s="17">
        <v>10600000</v>
      </c>
      <c r="G18" s="17">
        <v>2700000</v>
      </c>
      <c r="H18" s="22" t="s">
        <v>83</v>
      </c>
      <c r="I18" s="22">
        <v>90</v>
      </c>
      <c r="J18" s="22">
        <v>469</v>
      </c>
      <c r="K18" s="22">
        <v>100</v>
      </c>
      <c r="L18" s="22" t="s">
        <v>85</v>
      </c>
      <c r="M18" s="22">
        <v>90</v>
      </c>
      <c r="N18" s="22" t="s">
        <v>60</v>
      </c>
      <c r="O18" s="22">
        <v>90</v>
      </c>
      <c r="P18" s="22" t="s">
        <v>81</v>
      </c>
      <c r="Q18" s="22">
        <v>90</v>
      </c>
      <c r="R18" s="22" t="s">
        <v>81</v>
      </c>
      <c r="S18" s="22">
        <v>85</v>
      </c>
      <c r="T18" s="47">
        <f t="shared" ref="T18:T21" si="1">I18+K18+M18+O18+Q18+S18</f>
        <v>545</v>
      </c>
      <c r="U18" s="4">
        <v>1800000</v>
      </c>
      <c r="V18" s="4">
        <v>2090000</v>
      </c>
      <c r="W18" s="27">
        <v>2200000</v>
      </c>
      <c r="X18" s="27">
        <v>2200000</v>
      </c>
      <c r="Y18" s="27">
        <v>2200000</v>
      </c>
      <c r="Z18" s="41" t="s">
        <v>97</v>
      </c>
      <c r="AA18" s="146" t="s">
        <v>106</v>
      </c>
    </row>
    <row r="19" spans="1:27" s="10" customFormat="1" ht="24.75" customHeight="1" x14ac:dyDescent="0.2">
      <c r="A19" s="59">
        <v>96</v>
      </c>
      <c r="B19" s="29" t="s">
        <v>19</v>
      </c>
      <c r="C19" s="21" t="s">
        <v>20</v>
      </c>
      <c r="D19" s="33" t="s">
        <v>63</v>
      </c>
      <c r="E19" s="29">
        <v>64631273</v>
      </c>
      <c r="F19" s="17">
        <v>4200000</v>
      </c>
      <c r="G19" s="17">
        <v>800000</v>
      </c>
      <c r="H19" s="22" t="s">
        <v>83</v>
      </c>
      <c r="I19" s="22">
        <v>90</v>
      </c>
      <c r="J19" s="22">
        <v>281</v>
      </c>
      <c r="K19" s="22">
        <v>100</v>
      </c>
      <c r="L19" s="22" t="s">
        <v>6</v>
      </c>
      <c r="M19" s="22">
        <v>50</v>
      </c>
      <c r="N19" s="22" t="s">
        <v>6</v>
      </c>
      <c r="O19" s="22">
        <v>60</v>
      </c>
      <c r="P19" s="22" t="s">
        <v>81</v>
      </c>
      <c r="Q19" s="22">
        <v>90</v>
      </c>
      <c r="R19" s="22" t="s">
        <v>81</v>
      </c>
      <c r="S19" s="22">
        <v>90</v>
      </c>
      <c r="T19" s="47">
        <f t="shared" si="1"/>
        <v>480</v>
      </c>
      <c r="U19" s="4">
        <v>200000</v>
      </c>
      <c r="V19" s="4">
        <v>240000</v>
      </c>
      <c r="W19" s="27">
        <v>250000</v>
      </c>
      <c r="X19" s="27">
        <v>270000</v>
      </c>
      <c r="Y19" s="27">
        <v>270000</v>
      </c>
      <c r="Z19" s="25"/>
      <c r="AA19" s="146" t="s">
        <v>106</v>
      </c>
    </row>
    <row r="20" spans="1:27" s="10" customFormat="1" ht="225" x14ac:dyDescent="0.2">
      <c r="A20" s="59">
        <v>110</v>
      </c>
      <c r="B20" s="29" t="s">
        <v>19</v>
      </c>
      <c r="C20" s="21" t="s">
        <v>35</v>
      </c>
      <c r="D20" s="98" t="s">
        <v>71</v>
      </c>
      <c r="E20" s="29">
        <v>562335</v>
      </c>
      <c r="F20" s="17">
        <v>10000000</v>
      </c>
      <c r="G20" s="17">
        <v>3850000</v>
      </c>
      <c r="H20" s="72" t="s">
        <v>83</v>
      </c>
      <c r="I20" s="72">
        <v>80</v>
      </c>
      <c r="J20" s="72">
        <v>5948</v>
      </c>
      <c r="K20" s="72">
        <v>100</v>
      </c>
      <c r="L20" s="72" t="s">
        <v>55</v>
      </c>
      <c r="M20" s="72">
        <v>80</v>
      </c>
      <c r="N20" s="22" t="s">
        <v>8</v>
      </c>
      <c r="O20" s="22">
        <v>80</v>
      </c>
      <c r="P20" s="22" t="s">
        <v>80</v>
      </c>
      <c r="Q20" s="22">
        <v>65</v>
      </c>
      <c r="R20" s="22" t="s">
        <v>81</v>
      </c>
      <c r="S20" s="22">
        <v>80</v>
      </c>
      <c r="T20" s="47">
        <f t="shared" si="1"/>
        <v>485</v>
      </c>
      <c r="U20" s="4">
        <v>310000</v>
      </c>
      <c r="V20" s="4">
        <v>340000</v>
      </c>
      <c r="W20" s="27">
        <v>550000</v>
      </c>
      <c r="X20" s="27">
        <v>550000</v>
      </c>
      <c r="Y20" s="27">
        <v>550000</v>
      </c>
      <c r="Z20" s="74" t="s">
        <v>98</v>
      </c>
      <c r="AA20" s="146" t="s">
        <v>106</v>
      </c>
    </row>
    <row r="21" spans="1:27" s="10" customFormat="1" ht="38.25" x14ac:dyDescent="0.2">
      <c r="A21" s="59">
        <v>128</v>
      </c>
      <c r="B21" s="29" t="s">
        <v>19</v>
      </c>
      <c r="C21" s="21" t="s">
        <v>21</v>
      </c>
      <c r="D21" s="20" t="s">
        <v>51</v>
      </c>
      <c r="E21" s="29">
        <v>62335421</v>
      </c>
      <c r="F21" s="17">
        <v>5800000</v>
      </c>
      <c r="G21" s="17">
        <v>1900000</v>
      </c>
      <c r="H21" s="22" t="s">
        <v>83</v>
      </c>
      <c r="I21" s="22">
        <v>90</v>
      </c>
      <c r="J21" s="22">
        <v>162</v>
      </c>
      <c r="K21" s="22">
        <v>80</v>
      </c>
      <c r="L21" s="22" t="s">
        <v>60</v>
      </c>
      <c r="M21" s="22">
        <v>90</v>
      </c>
      <c r="N21" s="22" t="s">
        <v>9</v>
      </c>
      <c r="O21" s="22">
        <v>90</v>
      </c>
      <c r="P21" s="22" t="s">
        <v>81</v>
      </c>
      <c r="Q21" s="22">
        <v>90</v>
      </c>
      <c r="R21" s="22" t="s">
        <v>81</v>
      </c>
      <c r="S21" s="22">
        <v>90</v>
      </c>
      <c r="T21" s="47">
        <f t="shared" si="1"/>
        <v>530</v>
      </c>
      <c r="U21" s="4">
        <v>1300000</v>
      </c>
      <c r="V21" s="4">
        <v>1300000</v>
      </c>
      <c r="W21" s="27">
        <v>1400000</v>
      </c>
      <c r="X21" s="27">
        <v>1400000</v>
      </c>
      <c r="Y21" s="27">
        <v>1400000</v>
      </c>
      <c r="Z21" s="25"/>
      <c r="AA21" s="146" t="s">
        <v>107</v>
      </c>
    </row>
    <row r="22" spans="1:27" s="10" customFormat="1" ht="27" customHeight="1" x14ac:dyDescent="0.2">
      <c r="A22" s="59">
        <v>151</v>
      </c>
      <c r="B22" s="29" t="s">
        <v>19</v>
      </c>
      <c r="C22" s="21" t="s">
        <v>28</v>
      </c>
      <c r="D22" s="33" t="s">
        <v>89</v>
      </c>
      <c r="E22" s="29">
        <v>14615371</v>
      </c>
      <c r="F22" s="17">
        <v>6400000</v>
      </c>
      <c r="G22" s="17">
        <v>1600000</v>
      </c>
      <c r="H22" s="22" t="s">
        <v>83</v>
      </c>
      <c r="I22" s="22">
        <v>80</v>
      </c>
      <c r="J22" s="22">
        <v>775</v>
      </c>
      <c r="K22" s="22">
        <v>100</v>
      </c>
      <c r="L22" s="22" t="s">
        <v>65</v>
      </c>
      <c r="M22" s="22">
        <v>90</v>
      </c>
      <c r="N22" s="22" t="s">
        <v>65</v>
      </c>
      <c r="O22" s="22">
        <v>80</v>
      </c>
      <c r="P22" s="22" t="s">
        <v>81</v>
      </c>
      <c r="Q22" s="22">
        <v>80</v>
      </c>
      <c r="R22" s="22" t="s">
        <v>81</v>
      </c>
      <c r="S22" s="22">
        <v>90</v>
      </c>
      <c r="T22" s="47">
        <f t="shared" ref="T22:T32" si="2">I22+K22+M22+O22+Q22+S22</f>
        <v>520</v>
      </c>
      <c r="U22" s="4">
        <v>1000000</v>
      </c>
      <c r="V22" s="4">
        <v>1000000</v>
      </c>
      <c r="W22" s="27">
        <v>910000</v>
      </c>
      <c r="X22" s="27">
        <v>910000</v>
      </c>
      <c r="Y22" s="27">
        <v>910000</v>
      </c>
      <c r="Z22" s="25"/>
      <c r="AA22" s="146" t="s">
        <v>107</v>
      </c>
    </row>
    <row r="23" spans="1:27" s="10" customFormat="1" ht="39" thickBot="1" x14ac:dyDescent="0.25">
      <c r="A23" s="92">
        <v>162</v>
      </c>
      <c r="B23" s="54" t="s">
        <v>19</v>
      </c>
      <c r="C23" s="50" t="s">
        <v>21</v>
      </c>
      <c r="D23" s="144" t="s">
        <v>50</v>
      </c>
      <c r="E23" s="54">
        <v>4100794</v>
      </c>
      <c r="F23" s="55">
        <v>8000000</v>
      </c>
      <c r="G23" s="55">
        <v>2400000</v>
      </c>
      <c r="H23" s="39" t="s">
        <v>83</v>
      </c>
      <c r="I23" s="39">
        <v>80</v>
      </c>
      <c r="J23" s="39">
        <v>222</v>
      </c>
      <c r="K23" s="39">
        <v>100</v>
      </c>
      <c r="L23" s="39" t="s">
        <v>60</v>
      </c>
      <c r="M23" s="39">
        <v>100</v>
      </c>
      <c r="N23" s="39" t="s">
        <v>67</v>
      </c>
      <c r="O23" s="39">
        <v>100</v>
      </c>
      <c r="P23" s="39" t="s">
        <v>81</v>
      </c>
      <c r="Q23" s="39">
        <v>80</v>
      </c>
      <c r="R23" s="39" t="s">
        <v>81</v>
      </c>
      <c r="S23" s="39">
        <v>85</v>
      </c>
      <c r="T23" s="93">
        <f t="shared" si="2"/>
        <v>545</v>
      </c>
      <c r="U23" s="42">
        <v>1800000</v>
      </c>
      <c r="V23" s="42">
        <v>1800000</v>
      </c>
      <c r="W23" s="67">
        <v>2000000</v>
      </c>
      <c r="X23" s="67">
        <v>2000000</v>
      </c>
      <c r="Y23" s="67">
        <v>2000000</v>
      </c>
      <c r="Z23" s="41"/>
      <c r="AA23" s="146" t="s">
        <v>107</v>
      </c>
    </row>
    <row r="24" spans="1:27" s="10" customFormat="1" ht="16.5" thickBot="1" x14ac:dyDescent="0.3">
      <c r="A24" s="147" t="s">
        <v>0</v>
      </c>
      <c r="B24" s="148"/>
      <c r="C24" s="149"/>
      <c r="D24" s="60"/>
      <c r="E24" s="61"/>
      <c r="F24" s="18"/>
      <c r="G24" s="18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94">
        <v>0</v>
      </c>
      <c r="U24" s="44">
        <v>0</v>
      </c>
      <c r="V24" s="44"/>
      <c r="W24" s="71">
        <f>SUM(W14:W23)</f>
        <v>14290000</v>
      </c>
      <c r="X24" s="71">
        <f>SUM(X14:X23)</f>
        <v>14310000</v>
      </c>
      <c r="Y24" s="71">
        <f>SUM(Y14:Y23)</f>
        <v>14310000</v>
      </c>
      <c r="Z24" s="29"/>
      <c r="AA24" s="146"/>
    </row>
    <row r="25" spans="1:27" s="10" customFormat="1" ht="28.5" customHeight="1" x14ac:dyDescent="0.2">
      <c r="A25" s="34">
        <v>165</v>
      </c>
      <c r="B25" s="35" t="s">
        <v>16</v>
      </c>
      <c r="C25" s="36" t="s">
        <v>20</v>
      </c>
      <c r="D25" s="89" t="s">
        <v>72</v>
      </c>
      <c r="E25" s="35">
        <v>26621916</v>
      </c>
      <c r="F25" s="52">
        <v>11690000</v>
      </c>
      <c r="G25" s="52">
        <v>1500000</v>
      </c>
      <c r="H25" s="75" t="s">
        <v>83</v>
      </c>
      <c r="I25" s="75">
        <v>90</v>
      </c>
      <c r="J25" s="75">
        <v>350</v>
      </c>
      <c r="K25" s="75">
        <v>100</v>
      </c>
      <c r="L25" s="75" t="s">
        <v>30</v>
      </c>
      <c r="M25" s="75">
        <v>70</v>
      </c>
      <c r="N25" s="36" t="s">
        <v>30</v>
      </c>
      <c r="O25" s="36">
        <v>90</v>
      </c>
      <c r="P25" s="36" t="s">
        <v>81</v>
      </c>
      <c r="Q25" s="36">
        <v>75</v>
      </c>
      <c r="R25" s="36" t="s">
        <v>81</v>
      </c>
      <c r="S25" s="36">
        <v>80</v>
      </c>
      <c r="T25" s="91">
        <f t="shared" si="2"/>
        <v>505</v>
      </c>
      <c r="U25" s="76">
        <v>200000</v>
      </c>
      <c r="V25" s="76">
        <v>240000</v>
      </c>
      <c r="W25" s="77">
        <v>1000000</v>
      </c>
      <c r="X25" s="77">
        <v>1000000</v>
      </c>
      <c r="Y25" s="77">
        <v>1000000</v>
      </c>
      <c r="Z25" s="25"/>
      <c r="AA25" s="146" t="s">
        <v>106</v>
      </c>
    </row>
    <row r="26" spans="1:27" s="10" customFormat="1" ht="38.25" x14ac:dyDescent="0.2">
      <c r="A26" s="32">
        <v>168</v>
      </c>
      <c r="B26" s="40" t="s">
        <v>16</v>
      </c>
      <c r="C26" s="22" t="s">
        <v>26</v>
      </c>
      <c r="D26" s="38" t="s">
        <v>86</v>
      </c>
      <c r="E26" s="29">
        <v>5221994</v>
      </c>
      <c r="F26" s="17">
        <v>3150000</v>
      </c>
      <c r="G26" s="17">
        <v>550000</v>
      </c>
      <c r="H26" s="22" t="s">
        <v>83</v>
      </c>
      <c r="I26" s="22">
        <v>80</v>
      </c>
      <c r="J26" s="22">
        <v>115</v>
      </c>
      <c r="K26" s="22">
        <v>80</v>
      </c>
      <c r="L26" s="22" t="s">
        <v>60</v>
      </c>
      <c r="M26" s="22">
        <v>90</v>
      </c>
      <c r="N26" s="22" t="s">
        <v>60</v>
      </c>
      <c r="O26" s="22">
        <v>90</v>
      </c>
      <c r="P26" s="22" t="s">
        <v>81</v>
      </c>
      <c r="Q26" s="22">
        <v>80</v>
      </c>
      <c r="R26" s="22" t="s">
        <v>81</v>
      </c>
      <c r="S26" s="22">
        <v>70</v>
      </c>
      <c r="T26" s="47">
        <f t="shared" si="2"/>
        <v>490</v>
      </c>
      <c r="U26" s="24">
        <v>0</v>
      </c>
      <c r="V26" s="24">
        <v>0</v>
      </c>
      <c r="W26" s="68">
        <v>500000</v>
      </c>
      <c r="X26" s="68">
        <v>500000</v>
      </c>
      <c r="Y26" s="68">
        <v>500000</v>
      </c>
      <c r="Z26" s="41"/>
      <c r="AA26" s="146" t="s">
        <v>106</v>
      </c>
    </row>
    <row r="27" spans="1:27" s="10" customFormat="1" ht="38.25" x14ac:dyDescent="0.2">
      <c r="A27" s="32">
        <v>170</v>
      </c>
      <c r="B27" s="40" t="s">
        <v>16</v>
      </c>
      <c r="C27" s="22" t="s">
        <v>23</v>
      </c>
      <c r="D27" s="38" t="s">
        <v>73</v>
      </c>
      <c r="E27" s="29">
        <v>70918309</v>
      </c>
      <c r="F27" s="17">
        <v>1665000</v>
      </c>
      <c r="G27" s="17">
        <v>700000</v>
      </c>
      <c r="H27" s="22" t="s">
        <v>83</v>
      </c>
      <c r="I27" s="22">
        <v>90</v>
      </c>
      <c r="J27" s="22">
        <v>148</v>
      </c>
      <c r="K27" s="22">
        <v>80</v>
      </c>
      <c r="L27" s="22" t="s">
        <v>65</v>
      </c>
      <c r="M27" s="22">
        <v>90</v>
      </c>
      <c r="N27" s="22" t="s">
        <v>65</v>
      </c>
      <c r="O27" s="22">
        <v>60</v>
      </c>
      <c r="P27" s="22" t="s">
        <v>81</v>
      </c>
      <c r="Q27" s="22">
        <v>85</v>
      </c>
      <c r="R27" s="22" t="s">
        <v>81</v>
      </c>
      <c r="S27" s="22">
        <v>85</v>
      </c>
      <c r="T27" s="47">
        <f t="shared" si="2"/>
        <v>490</v>
      </c>
      <c r="U27" s="24">
        <v>700000</v>
      </c>
      <c r="V27" s="24">
        <v>700000</v>
      </c>
      <c r="W27" s="68">
        <v>600000</v>
      </c>
      <c r="X27" s="68">
        <v>600000</v>
      </c>
      <c r="Y27" s="68">
        <v>600000</v>
      </c>
      <c r="Z27" s="41"/>
      <c r="AA27" s="146" t="s">
        <v>107</v>
      </c>
    </row>
    <row r="28" spans="1:27" s="10" customFormat="1" ht="28.5" customHeight="1" x14ac:dyDescent="0.2">
      <c r="A28" s="32">
        <v>186</v>
      </c>
      <c r="B28" s="40" t="s">
        <v>16</v>
      </c>
      <c r="C28" s="22" t="s">
        <v>25</v>
      </c>
      <c r="D28" s="30" t="s">
        <v>61</v>
      </c>
      <c r="E28" s="29">
        <v>22866388</v>
      </c>
      <c r="F28" s="17">
        <v>8500000</v>
      </c>
      <c r="G28" s="17">
        <v>1400000</v>
      </c>
      <c r="H28" s="22" t="s">
        <v>83</v>
      </c>
      <c r="I28" s="22">
        <v>100</v>
      </c>
      <c r="J28" s="22">
        <v>343</v>
      </c>
      <c r="K28" s="22">
        <v>100</v>
      </c>
      <c r="L28" s="22" t="s">
        <v>58</v>
      </c>
      <c r="M28" s="22">
        <v>70</v>
      </c>
      <c r="N28" s="22" t="s">
        <v>60</v>
      </c>
      <c r="O28" s="22">
        <v>90</v>
      </c>
      <c r="P28" s="22" t="s">
        <v>81</v>
      </c>
      <c r="Q28" s="22">
        <v>100</v>
      </c>
      <c r="R28" s="22" t="s">
        <v>81</v>
      </c>
      <c r="S28" s="22">
        <v>95</v>
      </c>
      <c r="T28" s="47">
        <f t="shared" si="2"/>
        <v>555</v>
      </c>
      <c r="U28" s="24">
        <v>1000000</v>
      </c>
      <c r="V28" s="24">
        <v>1200000</v>
      </c>
      <c r="W28" s="68">
        <v>1400000</v>
      </c>
      <c r="X28" s="68">
        <v>1400000</v>
      </c>
      <c r="Y28" s="68">
        <v>1400000</v>
      </c>
      <c r="Z28" s="41"/>
      <c r="AA28" s="146" t="s">
        <v>107</v>
      </c>
    </row>
    <row r="29" spans="1:27" s="10" customFormat="1" ht="25.5" customHeight="1" x14ac:dyDescent="0.2">
      <c r="A29" s="32">
        <v>191</v>
      </c>
      <c r="B29" s="40" t="s">
        <v>16</v>
      </c>
      <c r="C29" s="22" t="s">
        <v>26</v>
      </c>
      <c r="D29" s="26" t="s">
        <v>64</v>
      </c>
      <c r="E29" s="29">
        <v>1795660</v>
      </c>
      <c r="F29" s="17">
        <v>10084000</v>
      </c>
      <c r="G29" s="17">
        <v>2000000</v>
      </c>
      <c r="H29" s="22" t="s">
        <v>83</v>
      </c>
      <c r="I29" s="22">
        <v>100</v>
      </c>
      <c r="J29" s="22">
        <v>40</v>
      </c>
      <c r="K29" s="22">
        <v>40</v>
      </c>
      <c r="L29" s="22" t="s">
        <v>65</v>
      </c>
      <c r="M29" s="22">
        <v>90</v>
      </c>
      <c r="N29" s="22" t="s">
        <v>65</v>
      </c>
      <c r="O29" s="22">
        <v>90</v>
      </c>
      <c r="P29" s="22" t="s">
        <v>81</v>
      </c>
      <c r="Q29" s="22">
        <v>100</v>
      </c>
      <c r="R29" s="22" t="s">
        <v>81</v>
      </c>
      <c r="S29" s="22">
        <v>100</v>
      </c>
      <c r="T29" s="47">
        <f t="shared" si="2"/>
        <v>520</v>
      </c>
      <c r="U29" s="24">
        <v>1400000</v>
      </c>
      <c r="V29" s="24">
        <v>1350000</v>
      </c>
      <c r="W29" s="68">
        <v>1350000</v>
      </c>
      <c r="X29" s="68">
        <v>1350000</v>
      </c>
      <c r="Y29" s="68">
        <v>1350000</v>
      </c>
      <c r="Z29" s="25"/>
      <c r="AA29" s="146" t="s">
        <v>107</v>
      </c>
    </row>
    <row r="30" spans="1:27" s="10" customFormat="1" ht="38.25" x14ac:dyDescent="0.2">
      <c r="A30" s="32">
        <v>193</v>
      </c>
      <c r="B30" s="29" t="s">
        <v>16</v>
      </c>
      <c r="C30" s="22" t="s">
        <v>21</v>
      </c>
      <c r="D30" s="30" t="s">
        <v>92</v>
      </c>
      <c r="E30" s="29">
        <v>29192277</v>
      </c>
      <c r="F30" s="17">
        <v>13500000</v>
      </c>
      <c r="G30" s="17">
        <v>600000</v>
      </c>
      <c r="H30" s="22" t="s">
        <v>83</v>
      </c>
      <c r="I30" s="22">
        <v>100</v>
      </c>
      <c r="J30" s="22">
        <v>17</v>
      </c>
      <c r="K30" s="22">
        <v>20</v>
      </c>
      <c r="L30" s="22" t="s">
        <v>55</v>
      </c>
      <c r="M30" s="22">
        <v>100</v>
      </c>
      <c r="N30" s="22" t="s">
        <v>67</v>
      </c>
      <c r="O30" s="22">
        <v>100</v>
      </c>
      <c r="P30" s="22" t="s">
        <v>81</v>
      </c>
      <c r="Q30" s="22">
        <v>100</v>
      </c>
      <c r="R30" s="22" t="s">
        <v>81</v>
      </c>
      <c r="S30" s="22">
        <v>100</v>
      </c>
      <c r="T30" s="47">
        <f t="shared" si="2"/>
        <v>520</v>
      </c>
      <c r="U30" s="24">
        <v>0</v>
      </c>
      <c r="V30" s="24">
        <v>0</v>
      </c>
      <c r="W30" s="68">
        <v>500000</v>
      </c>
      <c r="X30" s="68">
        <v>500000</v>
      </c>
      <c r="Y30" s="68">
        <v>500000</v>
      </c>
      <c r="Z30" s="41"/>
      <c r="AA30" s="146" t="s">
        <v>107</v>
      </c>
    </row>
    <row r="31" spans="1:27" s="10" customFormat="1" ht="64.5" customHeight="1" x14ac:dyDescent="0.2">
      <c r="A31" s="32">
        <v>199</v>
      </c>
      <c r="B31" s="40" t="s">
        <v>16</v>
      </c>
      <c r="C31" s="22" t="s">
        <v>27</v>
      </c>
      <c r="D31" s="31" t="s">
        <v>37</v>
      </c>
      <c r="E31" s="40">
        <v>15527395</v>
      </c>
      <c r="F31" s="17">
        <v>3500000</v>
      </c>
      <c r="G31" s="17">
        <v>900000</v>
      </c>
      <c r="H31" s="22" t="s">
        <v>83</v>
      </c>
      <c r="I31" s="22">
        <v>90</v>
      </c>
      <c r="J31" s="22">
        <v>101</v>
      </c>
      <c r="K31" s="22">
        <v>80</v>
      </c>
      <c r="L31" s="22" t="s">
        <v>55</v>
      </c>
      <c r="M31" s="22">
        <v>80</v>
      </c>
      <c r="N31" s="22" t="s">
        <v>56</v>
      </c>
      <c r="O31" s="22">
        <v>80</v>
      </c>
      <c r="P31" s="22" t="s">
        <v>81</v>
      </c>
      <c r="Q31" s="22">
        <v>75</v>
      </c>
      <c r="R31" s="22" t="s">
        <v>81</v>
      </c>
      <c r="S31" s="22">
        <v>75</v>
      </c>
      <c r="T31" s="47">
        <f t="shared" si="2"/>
        <v>480</v>
      </c>
      <c r="U31" s="24">
        <v>230000</v>
      </c>
      <c r="V31" s="24">
        <v>300000</v>
      </c>
      <c r="W31" s="68">
        <v>400000</v>
      </c>
      <c r="X31" s="68">
        <v>400000</v>
      </c>
      <c r="Y31" s="68">
        <v>400000</v>
      </c>
      <c r="Z31" s="41"/>
      <c r="AA31" s="146" t="s">
        <v>106</v>
      </c>
    </row>
    <row r="32" spans="1:27" s="10" customFormat="1" ht="29.25" customHeight="1" x14ac:dyDescent="0.2">
      <c r="A32" s="32">
        <v>206</v>
      </c>
      <c r="B32" s="40" t="s">
        <v>16</v>
      </c>
      <c r="C32" s="22" t="s">
        <v>24</v>
      </c>
      <c r="D32" s="26" t="s">
        <v>66</v>
      </c>
      <c r="E32" s="29">
        <v>205061</v>
      </c>
      <c r="F32" s="17">
        <v>15235300</v>
      </c>
      <c r="G32" s="17">
        <v>2500000</v>
      </c>
      <c r="H32" s="22" t="s">
        <v>83</v>
      </c>
      <c r="I32" s="22">
        <v>100</v>
      </c>
      <c r="J32" s="22">
        <v>363</v>
      </c>
      <c r="K32" s="22">
        <v>100</v>
      </c>
      <c r="L32" s="22" t="s">
        <v>55</v>
      </c>
      <c r="M32" s="22">
        <v>90</v>
      </c>
      <c r="N32" s="22" t="s">
        <v>67</v>
      </c>
      <c r="O32" s="22">
        <v>100</v>
      </c>
      <c r="P32" s="22" t="s">
        <v>81</v>
      </c>
      <c r="Q32" s="22">
        <v>100</v>
      </c>
      <c r="R32" s="22" t="s">
        <v>81</v>
      </c>
      <c r="S32" s="22">
        <v>100</v>
      </c>
      <c r="T32" s="47">
        <f t="shared" si="2"/>
        <v>590</v>
      </c>
      <c r="U32" s="24">
        <v>2300000</v>
      </c>
      <c r="V32" s="24">
        <v>2300000</v>
      </c>
      <c r="W32" s="68">
        <v>2500000</v>
      </c>
      <c r="X32" s="68">
        <v>2500000</v>
      </c>
      <c r="Y32" s="68">
        <v>2500000</v>
      </c>
      <c r="Z32" s="25"/>
      <c r="AA32" s="146" t="s">
        <v>106</v>
      </c>
    </row>
    <row r="33" spans="1:27" s="10" customFormat="1" ht="28.5" customHeight="1" thickBot="1" x14ac:dyDescent="0.25">
      <c r="A33" s="95">
        <v>235</v>
      </c>
      <c r="B33" s="53" t="s">
        <v>16</v>
      </c>
      <c r="C33" s="39" t="s">
        <v>21</v>
      </c>
      <c r="D33" s="43" t="s">
        <v>74</v>
      </c>
      <c r="E33" s="54">
        <v>27057518</v>
      </c>
      <c r="F33" s="55">
        <v>4850000</v>
      </c>
      <c r="G33" s="55">
        <v>1900000</v>
      </c>
      <c r="H33" s="39" t="s">
        <v>83</v>
      </c>
      <c r="I33" s="39">
        <v>100</v>
      </c>
      <c r="J33" s="39">
        <v>143</v>
      </c>
      <c r="K33" s="39">
        <v>80</v>
      </c>
      <c r="L33" s="39" t="s">
        <v>65</v>
      </c>
      <c r="M33" s="39">
        <v>90</v>
      </c>
      <c r="N33" s="39" t="s">
        <v>65</v>
      </c>
      <c r="O33" s="39">
        <v>90</v>
      </c>
      <c r="P33" s="39" t="s">
        <v>81</v>
      </c>
      <c r="Q33" s="39">
        <v>100</v>
      </c>
      <c r="R33" s="39" t="s">
        <v>81</v>
      </c>
      <c r="S33" s="39">
        <v>100</v>
      </c>
      <c r="T33" s="93">
        <f t="shared" ref="T33" si="3">I33+K33+M33+O33+Q33+S33</f>
        <v>560</v>
      </c>
      <c r="U33" s="45">
        <v>1800000</v>
      </c>
      <c r="V33" s="45">
        <v>1800000</v>
      </c>
      <c r="W33" s="69">
        <v>1900000</v>
      </c>
      <c r="X33" s="69">
        <v>1900000</v>
      </c>
      <c r="Y33" s="69">
        <v>1900000</v>
      </c>
      <c r="Z33" s="25"/>
      <c r="AA33" s="146" t="s">
        <v>106</v>
      </c>
    </row>
    <row r="34" spans="1:27" s="10" customFormat="1" ht="16.5" thickBot="1" x14ac:dyDescent="0.3">
      <c r="A34" s="147" t="s">
        <v>1</v>
      </c>
      <c r="B34" s="148"/>
      <c r="C34" s="149"/>
      <c r="D34" s="56"/>
      <c r="E34" s="57"/>
      <c r="F34" s="18"/>
      <c r="G34" s="18"/>
      <c r="H34" s="73"/>
      <c r="I34" s="73"/>
      <c r="J34" s="73"/>
      <c r="K34" s="73"/>
      <c r="L34" s="73"/>
      <c r="M34" s="73"/>
      <c r="N34" s="9"/>
      <c r="O34" s="9"/>
      <c r="P34" s="9"/>
      <c r="Q34" s="9"/>
      <c r="R34" s="9"/>
      <c r="S34" s="9"/>
      <c r="T34" s="94">
        <f t="shared" ref="T34:T37" si="4">I34+K34+M34+O34+Q34+S34</f>
        <v>0</v>
      </c>
      <c r="U34" s="44"/>
      <c r="V34" s="44"/>
      <c r="W34" s="19">
        <f>SUM(W25:W33)</f>
        <v>10150000</v>
      </c>
      <c r="X34" s="19">
        <f>SUM(X25:X33)</f>
        <v>10150000</v>
      </c>
      <c r="Y34" s="19">
        <f>SUM(Y25:Y33)</f>
        <v>10150000</v>
      </c>
      <c r="Z34" s="29"/>
      <c r="AA34" s="146"/>
    </row>
    <row r="35" spans="1:27" s="10" customFormat="1" ht="26.25" customHeight="1" x14ac:dyDescent="0.2">
      <c r="A35" s="34">
        <v>256</v>
      </c>
      <c r="B35" s="35" t="s">
        <v>17</v>
      </c>
      <c r="C35" s="36" t="s">
        <v>25</v>
      </c>
      <c r="D35" s="89" t="s">
        <v>90</v>
      </c>
      <c r="E35" s="35">
        <v>70259747</v>
      </c>
      <c r="F35" s="52">
        <v>23000000</v>
      </c>
      <c r="G35" s="52">
        <v>4500000</v>
      </c>
      <c r="H35" s="75" t="s">
        <v>83</v>
      </c>
      <c r="I35" s="75">
        <v>95</v>
      </c>
      <c r="J35" s="75">
        <v>324</v>
      </c>
      <c r="K35" s="75">
        <v>100</v>
      </c>
      <c r="L35" s="75" t="s">
        <v>91</v>
      </c>
      <c r="M35" s="75">
        <v>70</v>
      </c>
      <c r="N35" s="36" t="s">
        <v>52</v>
      </c>
      <c r="O35" s="36">
        <v>90</v>
      </c>
      <c r="P35" s="36" t="s">
        <v>81</v>
      </c>
      <c r="Q35" s="36">
        <v>90</v>
      </c>
      <c r="R35" s="36" t="s">
        <v>81</v>
      </c>
      <c r="S35" s="36">
        <v>90</v>
      </c>
      <c r="T35" s="91">
        <f t="shared" si="4"/>
        <v>535</v>
      </c>
      <c r="U35" s="76">
        <v>500000</v>
      </c>
      <c r="V35" s="76">
        <v>1200000</v>
      </c>
      <c r="W35" s="77">
        <v>1500000</v>
      </c>
      <c r="X35" s="77">
        <v>1500000</v>
      </c>
      <c r="Y35" s="77">
        <v>1500000</v>
      </c>
      <c r="Z35" s="25"/>
      <c r="AA35" s="146" t="s">
        <v>107</v>
      </c>
    </row>
    <row r="36" spans="1:27" s="10" customFormat="1" ht="27.75" customHeight="1" x14ac:dyDescent="0.2">
      <c r="A36" s="32">
        <v>288</v>
      </c>
      <c r="B36" s="40" t="s">
        <v>17</v>
      </c>
      <c r="C36" s="22" t="s">
        <v>24</v>
      </c>
      <c r="D36" s="26" t="s">
        <v>68</v>
      </c>
      <c r="E36" s="40">
        <v>22826611</v>
      </c>
      <c r="F36" s="17">
        <v>5660000</v>
      </c>
      <c r="G36" s="17">
        <v>2200000</v>
      </c>
      <c r="H36" s="48" t="s">
        <v>83</v>
      </c>
      <c r="I36" s="48">
        <v>85</v>
      </c>
      <c r="J36" s="48">
        <v>302</v>
      </c>
      <c r="K36" s="48">
        <v>100</v>
      </c>
      <c r="L36" s="48" t="s">
        <v>60</v>
      </c>
      <c r="M36" s="48">
        <v>90</v>
      </c>
      <c r="N36" s="22" t="s">
        <v>67</v>
      </c>
      <c r="O36" s="22">
        <v>90</v>
      </c>
      <c r="P36" s="22" t="s">
        <v>81</v>
      </c>
      <c r="Q36" s="22">
        <v>85</v>
      </c>
      <c r="R36" s="22" t="s">
        <v>81</v>
      </c>
      <c r="S36" s="22">
        <v>90</v>
      </c>
      <c r="T36" s="47">
        <f t="shared" si="4"/>
        <v>540</v>
      </c>
      <c r="U36" s="24">
        <v>1600000</v>
      </c>
      <c r="V36" s="24">
        <v>1600000</v>
      </c>
      <c r="W36" s="68">
        <v>1600000</v>
      </c>
      <c r="X36" s="68">
        <v>1700000</v>
      </c>
      <c r="Y36" s="68">
        <v>1700000</v>
      </c>
      <c r="Z36" s="41"/>
      <c r="AA36" s="146" t="s">
        <v>107</v>
      </c>
    </row>
    <row r="37" spans="1:27" s="10" customFormat="1" ht="22.5" customHeight="1" x14ac:dyDescent="0.2">
      <c r="A37" s="32">
        <v>292</v>
      </c>
      <c r="B37" s="40" t="s">
        <v>17</v>
      </c>
      <c r="C37" s="22" t="s">
        <v>28</v>
      </c>
      <c r="D37" s="26" t="s">
        <v>59</v>
      </c>
      <c r="E37" s="29">
        <v>49558722</v>
      </c>
      <c r="F37" s="17">
        <v>4700000</v>
      </c>
      <c r="G37" s="17">
        <v>1600000</v>
      </c>
      <c r="H37" s="22" t="s">
        <v>83</v>
      </c>
      <c r="I37" s="22">
        <v>90</v>
      </c>
      <c r="J37" s="22">
        <v>124</v>
      </c>
      <c r="K37" s="22">
        <v>80</v>
      </c>
      <c r="L37" s="22" t="s">
        <v>65</v>
      </c>
      <c r="M37" s="22">
        <v>90</v>
      </c>
      <c r="N37" s="22" t="s">
        <v>9</v>
      </c>
      <c r="O37" s="22">
        <v>90</v>
      </c>
      <c r="P37" s="22" t="s">
        <v>81</v>
      </c>
      <c r="Q37" s="22">
        <v>85</v>
      </c>
      <c r="R37" s="22" t="s">
        <v>81</v>
      </c>
      <c r="S37" s="22">
        <v>90</v>
      </c>
      <c r="T37" s="47">
        <f t="shared" si="4"/>
        <v>525</v>
      </c>
      <c r="U37" s="24">
        <v>1400000</v>
      </c>
      <c r="V37" s="24">
        <v>1400000</v>
      </c>
      <c r="W37" s="68">
        <v>1300000</v>
      </c>
      <c r="X37" s="68">
        <v>1300000</v>
      </c>
      <c r="Y37" s="68">
        <v>1300000</v>
      </c>
      <c r="Z37" s="25"/>
      <c r="AA37" s="146" t="s">
        <v>107</v>
      </c>
    </row>
    <row r="38" spans="1:27" s="10" customFormat="1" ht="135" x14ac:dyDescent="0.2">
      <c r="A38" s="32">
        <v>307</v>
      </c>
      <c r="B38" s="29" t="s">
        <v>17</v>
      </c>
      <c r="C38" s="22" t="s">
        <v>29</v>
      </c>
      <c r="D38" s="26" t="s">
        <v>69</v>
      </c>
      <c r="E38" s="29">
        <v>534935</v>
      </c>
      <c r="F38" s="17">
        <v>4278000</v>
      </c>
      <c r="G38" s="17">
        <v>992000</v>
      </c>
      <c r="H38" s="48" t="s">
        <v>83</v>
      </c>
      <c r="I38" s="48">
        <v>75</v>
      </c>
      <c r="J38" s="48">
        <v>651</v>
      </c>
      <c r="K38" s="48">
        <v>100</v>
      </c>
      <c r="L38" s="48" t="s">
        <v>93</v>
      </c>
      <c r="M38" s="48">
        <v>70</v>
      </c>
      <c r="N38" s="22" t="s">
        <v>7</v>
      </c>
      <c r="O38" s="22">
        <v>50</v>
      </c>
      <c r="P38" s="22" t="s">
        <v>81</v>
      </c>
      <c r="Q38" s="22">
        <v>80</v>
      </c>
      <c r="R38" s="22" t="s">
        <v>81</v>
      </c>
      <c r="S38" s="22">
        <v>80</v>
      </c>
      <c r="T38" s="47">
        <f t="shared" ref="T38:T43" si="5">I38+K38+M38+O38+Q38+S38</f>
        <v>455</v>
      </c>
      <c r="U38" s="24">
        <v>175000</v>
      </c>
      <c r="V38" s="24">
        <v>210000</v>
      </c>
      <c r="W38" s="68">
        <v>205000</v>
      </c>
      <c r="X38" s="68">
        <v>205000</v>
      </c>
      <c r="Y38" s="68">
        <v>205000</v>
      </c>
      <c r="Z38" s="90" t="s">
        <v>99</v>
      </c>
      <c r="AA38" s="146" t="s">
        <v>106</v>
      </c>
    </row>
    <row r="39" spans="1:27" s="10" customFormat="1" ht="25.5" customHeight="1" thickBot="1" x14ac:dyDescent="0.25">
      <c r="A39" s="95">
        <v>313</v>
      </c>
      <c r="B39" s="53" t="s">
        <v>17</v>
      </c>
      <c r="C39" s="39" t="s">
        <v>21</v>
      </c>
      <c r="D39" s="96" t="s">
        <v>70</v>
      </c>
      <c r="E39" s="54">
        <v>3660575</v>
      </c>
      <c r="F39" s="55">
        <v>5200000</v>
      </c>
      <c r="G39" s="55">
        <v>2000000</v>
      </c>
      <c r="H39" s="39" t="s">
        <v>83</v>
      </c>
      <c r="I39" s="39">
        <v>80</v>
      </c>
      <c r="J39" s="39">
        <v>516</v>
      </c>
      <c r="K39" s="39">
        <v>100</v>
      </c>
      <c r="L39" s="39" t="s">
        <v>65</v>
      </c>
      <c r="M39" s="39">
        <v>90</v>
      </c>
      <c r="N39" s="39" t="s">
        <v>9</v>
      </c>
      <c r="O39" s="39">
        <v>90</v>
      </c>
      <c r="P39" s="39" t="s">
        <v>81</v>
      </c>
      <c r="Q39" s="39">
        <v>85</v>
      </c>
      <c r="R39" s="39" t="s">
        <v>81</v>
      </c>
      <c r="S39" s="39">
        <v>90</v>
      </c>
      <c r="T39" s="93">
        <f t="shared" ref="T39" si="6">I39+K39+M39+O39+Q39+S39</f>
        <v>535</v>
      </c>
      <c r="U39" s="45">
        <v>1300000</v>
      </c>
      <c r="V39" s="97">
        <v>1500000</v>
      </c>
      <c r="W39" s="99">
        <v>1510000</v>
      </c>
      <c r="X39" s="99">
        <v>1510000</v>
      </c>
      <c r="Y39" s="99">
        <v>1510000</v>
      </c>
      <c r="Z39" s="25"/>
      <c r="AA39" s="146" t="s">
        <v>107</v>
      </c>
    </row>
    <row r="40" spans="1:27" s="10" customFormat="1" ht="16.5" thickBot="1" x14ac:dyDescent="0.3">
      <c r="A40" s="147" t="s">
        <v>2</v>
      </c>
      <c r="B40" s="148"/>
      <c r="C40" s="149"/>
      <c r="D40" s="56"/>
      <c r="E40" s="57"/>
      <c r="F40" s="44"/>
      <c r="G40" s="44"/>
      <c r="H40" s="73"/>
      <c r="I40" s="73"/>
      <c r="J40" s="73"/>
      <c r="K40" s="73"/>
      <c r="L40" s="73"/>
      <c r="M40" s="73"/>
      <c r="N40" s="9"/>
      <c r="O40" s="9"/>
      <c r="P40" s="9"/>
      <c r="Q40" s="9"/>
      <c r="R40" s="9"/>
      <c r="S40" s="9"/>
      <c r="T40" s="94">
        <f t="shared" si="5"/>
        <v>0</v>
      </c>
      <c r="U40" s="44"/>
      <c r="V40" s="44"/>
      <c r="W40" s="19">
        <f>SUM(W35:W39)</f>
        <v>6115000</v>
      </c>
      <c r="X40" s="19">
        <f>SUM(X35:X39)</f>
        <v>6215000</v>
      </c>
      <c r="Y40" s="19">
        <f>SUM(Y35:Y39)</f>
        <v>6215000</v>
      </c>
      <c r="Z40" s="63"/>
      <c r="AA40" s="146"/>
    </row>
    <row r="41" spans="1:27" s="10" customFormat="1" ht="25.5" customHeight="1" x14ac:dyDescent="0.2">
      <c r="A41" s="58">
        <v>327</v>
      </c>
      <c r="B41" s="51" t="s">
        <v>18</v>
      </c>
      <c r="C41" s="36" t="s">
        <v>25</v>
      </c>
      <c r="D41" s="88" t="s">
        <v>53</v>
      </c>
      <c r="E41" s="51">
        <v>26840219</v>
      </c>
      <c r="F41" s="52">
        <v>10500000</v>
      </c>
      <c r="G41" s="52">
        <v>2000000</v>
      </c>
      <c r="H41" s="36" t="s">
        <v>83</v>
      </c>
      <c r="I41" s="36">
        <v>90</v>
      </c>
      <c r="J41" s="36">
        <v>35</v>
      </c>
      <c r="K41" s="36">
        <v>40</v>
      </c>
      <c r="L41" s="36" t="s">
        <v>30</v>
      </c>
      <c r="M41" s="36">
        <v>70</v>
      </c>
      <c r="N41" s="36" t="s">
        <v>30</v>
      </c>
      <c r="O41" s="36">
        <v>90</v>
      </c>
      <c r="P41" s="36" t="s">
        <v>81</v>
      </c>
      <c r="Q41" s="36">
        <v>100</v>
      </c>
      <c r="R41" s="36" t="s">
        <v>81</v>
      </c>
      <c r="S41" s="36">
        <v>90</v>
      </c>
      <c r="T41" s="91">
        <f t="shared" si="5"/>
        <v>480</v>
      </c>
      <c r="U41" s="37">
        <v>800000</v>
      </c>
      <c r="V41" s="37">
        <v>1100000</v>
      </c>
      <c r="W41" s="66">
        <v>1010000</v>
      </c>
      <c r="X41" s="66">
        <v>1100000</v>
      </c>
      <c r="Y41" s="66">
        <v>1100000</v>
      </c>
      <c r="Z41" s="41"/>
      <c r="AA41" s="146" t="s">
        <v>107</v>
      </c>
    </row>
    <row r="42" spans="1:27" s="10" customFormat="1" ht="25.5" customHeight="1" x14ac:dyDescent="0.2">
      <c r="A42" s="59">
        <v>328</v>
      </c>
      <c r="B42" s="29" t="s">
        <v>18</v>
      </c>
      <c r="C42" s="22" t="s">
        <v>25</v>
      </c>
      <c r="D42" s="26" t="s">
        <v>101</v>
      </c>
      <c r="E42" s="29">
        <v>494917</v>
      </c>
      <c r="F42" s="17">
        <v>5060000</v>
      </c>
      <c r="G42" s="17">
        <v>550000</v>
      </c>
      <c r="H42" s="22" t="s">
        <v>83</v>
      </c>
      <c r="I42" s="22">
        <v>85</v>
      </c>
      <c r="J42" s="22">
        <v>153</v>
      </c>
      <c r="K42" s="22">
        <v>80</v>
      </c>
      <c r="L42" s="22" t="s">
        <v>102</v>
      </c>
      <c r="M42" s="22">
        <v>70</v>
      </c>
      <c r="N42" s="22" t="s">
        <v>102</v>
      </c>
      <c r="O42" s="22">
        <v>60</v>
      </c>
      <c r="P42" s="22" t="s">
        <v>81</v>
      </c>
      <c r="Q42" s="22">
        <v>80</v>
      </c>
      <c r="R42" s="22" t="s">
        <v>81</v>
      </c>
      <c r="S42" s="22">
        <v>85</v>
      </c>
      <c r="T42" s="47">
        <f t="shared" si="5"/>
        <v>460</v>
      </c>
      <c r="U42" s="4">
        <v>60000</v>
      </c>
      <c r="V42" s="4">
        <v>80000</v>
      </c>
      <c r="W42" s="27">
        <v>205000</v>
      </c>
      <c r="X42" s="27">
        <v>205000</v>
      </c>
      <c r="Y42" s="27">
        <v>205000</v>
      </c>
      <c r="Z42" s="41"/>
      <c r="AA42" s="146" t="s">
        <v>106</v>
      </c>
    </row>
    <row r="43" spans="1:27" s="10" customFormat="1" ht="39" thickBot="1" x14ac:dyDescent="0.25">
      <c r="A43" s="92">
        <v>335</v>
      </c>
      <c r="B43" s="54" t="s">
        <v>18</v>
      </c>
      <c r="C43" s="39" t="s">
        <v>54</v>
      </c>
      <c r="D43" s="43" t="s">
        <v>94</v>
      </c>
      <c r="E43" s="54">
        <v>562041</v>
      </c>
      <c r="F43" s="55">
        <v>3400000</v>
      </c>
      <c r="G43" s="55">
        <v>900000</v>
      </c>
      <c r="H43" s="145" t="s">
        <v>83</v>
      </c>
      <c r="I43" s="145">
        <v>100</v>
      </c>
      <c r="J43" s="145">
        <v>38</v>
      </c>
      <c r="K43" s="145">
        <v>40</v>
      </c>
      <c r="L43" s="145" t="s">
        <v>5</v>
      </c>
      <c r="M43" s="145">
        <v>80</v>
      </c>
      <c r="N43" s="39" t="s">
        <v>5</v>
      </c>
      <c r="O43" s="39">
        <v>90</v>
      </c>
      <c r="P43" s="39" t="s">
        <v>81</v>
      </c>
      <c r="Q43" s="39">
        <v>100</v>
      </c>
      <c r="R43" s="39" t="s">
        <v>81</v>
      </c>
      <c r="S43" s="39">
        <v>100</v>
      </c>
      <c r="T43" s="93">
        <f t="shared" si="5"/>
        <v>510</v>
      </c>
      <c r="U43" s="42">
        <v>800000</v>
      </c>
      <c r="V43" s="42">
        <v>800000</v>
      </c>
      <c r="W43" s="67">
        <v>800000</v>
      </c>
      <c r="X43" s="67">
        <v>800000</v>
      </c>
      <c r="Y43" s="67">
        <v>800000</v>
      </c>
      <c r="Z43" s="41"/>
      <c r="AA43" s="146" t="s">
        <v>106</v>
      </c>
    </row>
    <row r="44" spans="1:27" s="10" customFormat="1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1"/>
      <c r="O44" s="11"/>
      <c r="P44" s="11"/>
      <c r="Q44" s="11"/>
      <c r="R44" s="11"/>
      <c r="S44" s="11"/>
      <c r="T44" s="62"/>
      <c r="U44" s="64"/>
      <c r="V44" s="62"/>
      <c r="W44" s="65">
        <f>SUM(W41:W43)</f>
        <v>2015000</v>
      </c>
      <c r="X44" s="65">
        <f>SUM(X41:X43)</f>
        <v>2105000</v>
      </c>
      <c r="Y44" s="65">
        <f>SUM(Y41:Y43)</f>
        <v>2105000</v>
      </c>
      <c r="Z44" s="29"/>
    </row>
    <row r="45" spans="1:27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U45" s="12"/>
      <c r="V45" s="12"/>
      <c r="W45" s="12"/>
      <c r="X45" s="12"/>
      <c r="Y45" s="13"/>
      <c r="Z45" s="83"/>
      <c r="AA45" s="10"/>
    </row>
    <row r="46" spans="1:27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U46" s="12"/>
      <c r="V46" s="12"/>
      <c r="W46" s="12"/>
      <c r="X46" s="12"/>
      <c r="Y46" s="13"/>
      <c r="Z46" s="83"/>
      <c r="AA46" s="10"/>
    </row>
    <row r="47" spans="1:27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U47" s="12"/>
      <c r="V47" s="12"/>
      <c r="W47" s="12"/>
      <c r="X47" s="12"/>
      <c r="Y47" s="13"/>
      <c r="Z47" s="83"/>
      <c r="AA47" s="10"/>
    </row>
    <row r="48" spans="1:27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U48" s="12"/>
      <c r="V48" s="12"/>
      <c r="W48" s="12"/>
      <c r="X48" s="12"/>
      <c r="Y48" s="13"/>
      <c r="Z48" s="83"/>
      <c r="AA48" s="10"/>
    </row>
    <row r="49" spans="1:26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U49" s="12"/>
      <c r="V49" s="12"/>
      <c r="W49" s="12"/>
      <c r="X49" s="12"/>
      <c r="Y49" s="13"/>
      <c r="Z49" s="83"/>
    </row>
    <row r="50" spans="1:26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U50" s="12"/>
      <c r="V50" s="12"/>
      <c r="W50" s="12"/>
      <c r="X50" s="12"/>
      <c r="Y50" s="13"/>
      <c r="Z50" s="83"/>
    </row>
    <row r="51" spans="1:26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U51" s="12"/>
      <c r="V51" s="12"/>
      <c r="W51" s="12"/>
      <c r="X51" s="12"/>
      <c r="Y51" s="13"/>
      <c r="Z51" s="83"/>
    </row>
    <row r="52" spans="1:26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U52" s="12"/>
      <c r="V52" s="12"/>
      <c r="W52" s="12"/>
      <c r="X52" s="12"/>
      <c r="Y52" s="13"/>
      <c r="Z52" s="83"/>
    </row>
    <row r="53" spans="1:26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U53" s="12"/>
      <c r="V53" s="12"/>
      <c r="W53" s="12"/>
      <c r="X53" s="12"/>
      <c r="Y53" s="13"/>
      <c r="Z53" s="83"/>
    </row>
    <row r="54" spans="1:26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U54" s="12"/>
      <c r="V54" s="12"/>
      <c r="W54" s="12"/>
      <c r="X54" s="12"/>
      <c r="Y54" s="13"/>
      <c r="Z54" s="83"/>
    </row>
    <row r="55" spans="1:26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U55" s="12"/>
      <c r="V55" s="12"/>
      <c r="W55" s="12"/>
      <c r="X55" s="12"/>
      <c r="Y55" s="13"/>
      <c r="Z55" s="83"/>
    </row>
    <row r="56" spans="1:26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U56" s="12"/>
      <c r="V56" s="12"/>
      <c r="W56" s="12"/>
      <c r="X56" s="12"/>
      <c r="Y56" s="13"/>
      <c r="Z56" s="83"/>
    </row>
    <row r="57" spans="1:26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U57" s="12"/>
      <c r="V57" s="12"/>
      <c r="W57" s="12"/>
      <c r="X57" s="12"/>
      <c r="Y57" s="13"/>
      <c r="Z57" s="83"/>
    </row>
    <row r="58" spans="1:26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U58" s="12"/>
      <c r="V58" s="12"/>
      <c r="W58" s="12"/>
      <c r="X58" s="12"/>
      <c r="Y58" s="13"/>
      <c r="Z58" s="83"/>
    </row>
    <row r="59" spans="1:26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U59" s="12"/>
      <c r="V59" s="12"/>
      <c r="W59" s="12"/>
      <c r="X59" s="12"/>
      <c r="Y59" s="13"/>
      <c r="Z59" s="83"/>
    </row>
    <row r="60" spans="1:26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U60" s="12"/>
      <c r="V60" s="12"/>
      <c r="W60" s="12"/>
      <c r="X60" s="12"/>
      <c r="Y60" s="13"/>
      <c r="Z60" s="83"/>
    </row>
    <row r="61" spans="1:26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U61" s="12"/>
      <c r="V61" s="12"/>
      <c r="W61" s="12"/>
      <c r="X61" s="12"/>
      <c r="Y61" s="13"/>
      <c r="Z61" s="83"/>
    </row>
  </sheetData>
  <mergeCells count="5">
    <mergeCell ref="A40:C40"/>
    <mergeCell ref="A8:Y8"/>
    <mergeCell ref="A13:C13"/>
    <mergeCell ref="A24:C24"/>
    <mergeCell ref="A34:C34"/>
  </mergeCells>
  <phoneticPr fontId="4" type="noConversion"/>
  <pageMargins left="0.23622047244094491" right="0.23622047244094491" top="0.74803149606299213" bottom="0.74803149606299213" header="0.31496062992125984" footer="0.31496062992125984"/>
  <pageSetup paperSize="8" scale="86" firstPageNumber="4" fitToHeight="0" orientation="landscape" useFirstPageNumber="1" r:id="rId1"/>
  <headerFooter alignWithMargins="0">
    <oddHeader>&amp;C&amp;"Arial,Kurzíva"&amp;12Příloha č. 1 - Přehled navržených dotací nad 200 tis. Kč</oddHeader>
    <oddFooter xml:space="preserve">&amp;L&amp;"Arial,Kurzíva"Zastupitelstvo Olomouckého kraje 27. 2. 2017 
17. – Program na podporu sportu v Olomouckém kraji – vyhodnocení dotačního titulu 1
Příloha č. 1 - Přehled navržených dotací nad 200 tis. Kč&amp;R&amp;"Arial,Kurzíva"stránka &amp;P (Celkem 5)  </oddFooter>
  </headerFooter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Titul I 2017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Miloslav Machálek</dc:creator>
  <cp:lastModifiedBy>Gajdůšek Miroslav</cp:lastModifiedBy>
  <cp:lastPrinted>2017-02-10T08:19:54Z</cp:lastPrinted>
  <dcterms:created xsi:type="dcterms:W3CDTF">2008-01-21T13:37:40Z</dcterms:created>
  <dcterms:modified xsi:type="dcterms:W3CDTF">2017-02-13T14:08:57Z</dcterms:modified>
</cp:coreProperties>
</file>