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19230" windowHeight="5850"/>
  </bookViews>
  <sheets>
    <sheet name="Rozpočet účelových dotací 2016" sheetId="1" r:id="rId1"/>
  </sheets>
  <calcPr calcId="145621"/>
</workbook>
</file>

<file path=xl/calcChain.xml><?xml version="1.0" encoding="utf-8"?>
<calcChain xmlns="http://schemas.openxmlformats.org/spreadsheetml/2006/main">
  <c r="C132" i="1" l="1"/>
  <c r="C123" i="1"/>
  <c r="C114" i="1"/>
  <c r="C109" i="1"/>
  <c r="C100" i="1"/>
  <c r="C99" i="1"/>
  <c r="C89" i="1"/>
  <c r="C84" i="1"/>
  <c r="C83" i="1"/>
  <c r="C78" i="1"/>
  <c r="C77" i="1"/>
  <c r="C65" i="1"/>
  <c r="C64" i="1"/>
  <c r="C59" i="1"/>
  <c r="C58" i="1"/>
  <c r="C53" i="1"/>
  <c r="C48" i="1"/>
  <c r="C47" i="1"/>
  <c r="C42" i="1"/>
  <c r="C23" i="1"/>
  <c r="C9" i="1"/>
  <c r="B1581" i="1" l="1"/>
  <c r="D1276" i="1" l="1"/>
  <c r="B1276" i="1"/>
  <c r="C1275" i="1"/>
  <c r="C1276" i="1" s="1"/>
  <c r="C1251" i="1"/>
  <c r="C221" i="1" l="1"/>
  <c r="D1362" i="1" l="1"/>
  <c r="D1364" i="1" s="1"/>
  <c r="B1362" i="1"/>
  <c r="B1364" i="1" s="1"/>
  <c r="C1361" i="1"/>
  <c r="C1360" i="1"/>
  <c r="D1351" i="1"/>
  <c r="D1354" i="1" s="1"/>
  <c r="B1351" i="1"/>
  <c r="B1354" i="1" s="1"/>
  <c r="C1349" i="1"/>
  <c r="C1348" i="1"/>
  <c r="C1350" i="1"/>
  <c r="B1366" i="1" l="1"/>
  <c r="D1366" i="1"/>
  <c r="C1351" i="1"/>
  <c r="C1362" i="1"/>
  <c r="C1364" i="1" s="1"/>
  <c r="C1354" i="1" l="1"/>
  <c r="C1366" i="1" s="1"/>
  <c r="D1492" i="1" l="1"/>
  <c r="D1494" i="1" s="1"/>
  <c r="D1496" i="1" s="1"/>
  <c r="D1499" i="1" s="1"/>
  <c r="B1492" i="1"/>
  <c r="B1494" i="1" s="1"/>
  <c r="B1496" i="1" s="1"/>
  <c r="B1499" i="1" s="1"/>
  <c r="C1491" i="1"/>
  <c r="C1492" i="1" s="1"/>
  <c r="C1494" i="1" s="1"/>
  <c r="C1496" i="1" s="1"/>
  <c r="C1499" i="1" s="1"/>
  <c r="D1417" i="1" l="1"/>
  <c r="B1417" i="1"/>
  <c r="C1416" i="1"/>
  <c r="C1415" i="1"/>
  <c r="D1411" i="1"/>
  <c r="B1411" i="1"/>
  <c r="B1419" i="1" s="1"/>
  <c r="C1410" i="1"/>
  <c r="C1411" i="1" s="1"/>
  <c r="D1399" i="1"/>
  <c r="D1401" i="1" s="1"/>
  <c r="B1399" i="1"/>
  <c r="B1401" i="1" s="1"/>
  <c r="C1398" i="1"/>
  <c r="C1399" i="1" s="1"/>
  <c r="C1401" i="1" s="1"/>
  <c r="D1390" i="1"/>
  <c r="D1392" i="1" s="1"/>
  <c r="B1390" i="1"/>
  <c r="B1392" i="1" s="1"/>
  <c r="C1389" i="1"/>
  <c r="C1390" i="1" s="1"/>
  <c r="C1392" i="1" s="1"/>
  <c r="D1381" i="1"/>
  <c r="D1383" i="1" s="1"/>
  <c r="B1381" i="1"/>
  <c r="B1383" i="1" s="1"/>
  <c r="C1380" i="1"/>
  <c r="C1381" i="1" s="1"/>
  <c r="C1383" i="1" s="1"/>
  <c r="D1419" i="1" l="1"/>
  <c r="C1417" i="1"/>
  <c r="C1419" i="1" s="1"/>
  <c r="C1403" i="1"/>
  <c r="B1403" i="1"/>
  <c r="B1422" i="1" s="1"/>
  <c r="D1403" i="1"/>
  <c r="D1422" i="1" s="1"/>
  <c r="D1271" i="1"/>
  <c r="D1278" i="1" s="1"/>
  <c r="B1271" i="1"/>
  <c r="B1278" i="1" s="1"/>
  <c r="D1321" i="1"/>
  <c r="B1321" i="1"/>
  <c r="D1330" i="1"/>
  <c r="D1332" i="1" s="1"/>
  <c r="D1315" i="1"/>
  <c r="D1304" i="1"/>
  <c r="D1306" i="1" s="1"/>
  <c r="C1268" i="1"/>
  <c r="C1269" i="1"/>
  <c r="C1270" i="1"/>
  <c r="D1295" i="1"/>
  <c r="D1290" i="1"/>
  <c r="D1285" i="1"/>
  <c r="C1422" i="1" l="1"/>
  <c r="D1323" i="1"/>
  <c r="D1297" i="1"/>
  <c r="D1334" i="1" l="1"/>
  <c r="D1259" i="1"/>
  <c r="D1253" i="1"/>
  <c r="D1245" i="1"/>
  <c r="D1240" i="1"/>
  <c r="C1239" i="1"/>
  <c r="D1231" i="1"/>
  <c r="D1261" i="1" l="1"/>
  <c r="D1336" i="1" s="1"/>
  <c r="C308" i="1"/>
  <c r="D309" i="1"/>
  <c r="D311" i="1" s="1"/>
  <c r="B309" i="1"/>
  <c r="B311" i="1" s="1"/>
  <c r="D319" i="1"/>
  <c r="D321" i="1" s="1"/>
  <c r="C317" i="1"/>
  <c r="B319" i="1"/>
  <c r="B321" i="1" s="1"/>
  <c r="D299" i="1"/>
  <c r="D301" i="1" s="1"/>
  <c r="B299" i="1"/>
  <c r="B301" i="1" s="1"/>
  <c r="C298" i="1"/>
  <c r="C299" i="1" s="1"/>
  <c r="C301" i="1" s="1"/>
  <c r="C318" i="1"/>
  <c r="C319" i="1" s="1"/>
  <c r="C321" i="1" s="1"/>
  <c r="C307" i="1"/>
  <c r="D290" i="1"/>
  <c r="D292" i="1" s="1"/>
  <c r="B290" i="1"/>
  <c r="B292" i="1" s="1"/>
  <c r="C289" i="1"/>
  <c r="D378" i="1"/>
  <c r="D380" i="1" s="1"/>
  <c r="B378" i="1"/>
  <c r="B380" i="1" s="1"/>
  <c r="C377" i="1"/>
  <c r="C378" i="1" s="1"/>
  <c r="C380" i="1" s="1"/>
  <c r="D367" i="1"/>
  <c r="D369" i="1" s="1"/>
  <c r="B367" i="1"/>
  <c r="B369" i="1" s="1"/>
  <c r="C366" i="1"/>
  <c r="C367" i="1" s="1"/>
  <c r="C369" i="1" s="1"/>
  <c r="D358" i="1"/>
  <c r="D360" i="1" s="1"/>
  <c r="B358" i="1"/>
  <c r="B360" i="1" s="1"/>
  <c r="C357" i="1"/>
  <c r="C356" i="1"/>
  <c r="D348" i="1"/>
  <c r="D350" i="1" s="1"/>
  <c r="B348" i="1"/>
  <c r="B350" i="1" s="1"/>
  <c r="C347" i="1"/>
  <c r="C348" i="1" s="1"/>
  <c r="C350" i="1" s="1"/>
  <c r="D339" i="1"/>
  <c r="D341" i="1" s="1"/>
  <c r="B339" i="1"/>
  <c r="B341" i="1" s="1"/>
  <c r="C338" i="1"/>
  <c r="C337" i="1"/>
  <c r="C290" i="1" l="1"/>
  <c r="C292" i="1" s="1"/>
  <c r="C358" i="1"/>
  <c r="C360" i="1" s="1"/>
  <c r="C339" i="1"/>
  <c r="C341" i="1" s="1"/>
  <c r="C309" i="1"/>
  <c r="C311" i="1" s="1"/>
  <c r="D323" i="1"/>
  <c r="D371" i="1"/>
  <c r="D382" i="1" s="1"/>
  <c r="B323" i="1"/>
  <c r="B371" i="1"/>
  <c r="B382" i="1" s="1"/>
  <c r="D273" i="1"/>
  <c r="D275" i="1" s="1"/>
  <c r="B273" i="1"/>
  <c r="B275" i="1" s="1"/>
  <c r="C272" i="1"/>
  <c r="C271" i="1"/>
  <c r="C270" i="1"/>
  <c r="D254" i="1"/>
  <c r="D256" i="1" s="1"/>
  <c r="B254" i="1"/>
  <c r="B256" i="1" s="1"/>
  <c r="C253" i="1"/>
  <c r="C254" i="1" s="1"/>
  <c r="C256" i="1" s="1"/>
  <c r="D243" i="1"/>
  <c r="D245" i="1" s="1"/>
  <c r="D247" i="1" s="1"/>
  <c r="B243" i="1"/>
  <c r="B245" i="1" s="1"/>
  <c r="B247" i="1" s="1"/>
  <c r="C242" i="1"/>
  <c r="C243" i="1" s="1"/>
  <c r="C245" i="1" s="1"/>
  <c r="C247" i="1" s="1"/>
  <c r="C203" i="1"/>
  <c r="C201" i="1"/>
  <c r="C200" i="1"/>
  <c r="C199" i="1"/>
  <c r="C198" i="1"/>
  <c r="D233" i="1"/>
  <c r="B233" i="1"/>
  <c r="C232" i="1"/>
  <c r="C231" i="1"/>
  <c r="C230" i="1"/>
  <c r="C229" i="1"/>
  <c r="C228" i="1"/>
  <c r="C227" i="1"/>
  <c r="C233" i="1" s="1"/>
  <c r="D223" i="1"/>
  <c r="B223" i="1"/>
  <c r="C222" i="1"/>
  <c r="C220" i="1"/>
  <c r="C219" i="1"/>
  <c r="C218" i="1"/>
  <c r="C217" i="1"/>
  <c r="C216" i="1"/>
  <c r="C223" i="1" s="1"/>
  <c r="D212" i="1"/>
  <c r="B212" i="1"/>
  <c r="C211" i="1"/>
  <c r="C210" i="1"/>
  <c r="D206" i="1"/>
  <c r="B206" i="1"/>
  <c r="C205" i="1"/>
  <c r="C204" i="1"/>
  <c r="C202" i="1"/>
  <c r="C197" i="1"/>
  <c r="C196" i="1"/>
  <c r="C195" i="1"/>
  <c r="C194" i="1"/>
  <c r="C193" i="1"/>
  <c r="C206" i="1" s="1"/>
  <c r="D189" i="1"/>
  <c r="B189" i="1"/>
  <c r="C188" i="1"/>
  <c r="C189" i="1" s="1"/>
  <c r="C371" i="1" l="1"/>
  <c r="C382" i="1" s="1"/>
  <c r="C273" i="1"/>
  <c r="C275" i="1" s="1"/>
  <c r="C212" i="1"/>
  <c r="C235" i="1" s="1"/>
  <c r="C258" i="1" s="1"/>
  <c r="D235" i="1"/>
  <c r="D258" i="1" s="1"/>
  <c r="B235" i="1"/>
  <c r="B258" i="1" s="1"/>
  <c r="C173" i="1" l="1"/>
  <c r="C174" i="1" s="1"/>
  <c r="C168" i="1"/>
  <c r="C169" i="1" s="1"/>
  <c r="C152" i="1"/>
  <c r="C153" i="1" s="1"/>
  <c r="C157" i="1"/>
  <c r="D174" i="1"/>
  <c r="B174" i="1"/>
  <c r="D169" i="1"/>
  <c r="B169" i="1"/>
  <c r="D164" i="1"/>
  <c r="B164" i="1"/>
  <c r="C163" i="1"/>
  <c r="C164" i="1" s="1"/>
  <c r="B159" i="1"/>
  <c r="C158" i="1"/>
  <c r="D153" i="1"/>
  <c r="B153" i="1"/>
  <c r="C159" i="1" l="1"/>
  <c r="C176" i="1"/>
  <c r="D159" i="1"/>
  <c r="D176" i="1" s="1"/>
  <c r="B176" i="1"/>
  <c r="D115" i="1" l="1"/>
  <c r="B115" i="1"/>
  <c r="C115" i="1"/>
  <c r="C133" i="1"/>
  <c r="C135" i="1" s="1"/>
  <c r="D133" i="1"/>
  <c r="D135" i="1" s="1"/>
  <c r="B133" i="1"/>
  <c r="B135" i="1" s="1"/>
  <c r="D90" i="1"/>
  <c r="B90" i="1"/>
  <c r="C90" i="1"/>
  <c r="B85" i="1"/>
  <c r="D85" i="1"/>
  <c r="D124" i="1" l="1"/>
  <c r="D126" i="1" s="1"/>
  <c r="B124" i="1"/>
  <c r="B126" i="1" s="1"/>
  <c r="C124" i="1"/>
  <c r="C126" i="1" s="1"/>
  <c r="D110" i="1"/>
  <c r="D117" i="1" s="1"/>
  <c r="B110" i="1"/>
  <c r="B117" i="1" s="1"/>
  <c r="C110" i="1"/>
  <c r="C117" i="1" s="1"/>
  <c r="D101" i="1"/>
  <c r="D103" i="1" s="1"/>
  <c r="B101" i="1"/>
  <c r="B103" i="1" s="1"/>
  <c r="C85" i="1"/>
  <c r="D79" i="1"/>
  <c r="D93" i="1" s="1"/>
  <c r="B79" i="1"/>
  <c r="B93" i="1" s="1"/>
  <c r="D138" i="1" l="1"/>
  <c r="B138" i="1"/>
  <c r="C79" i="1"/>
  <c r="C93" i="1" s="1"/>
  <c r="C101" i="1"/>
  <c r="C103" i="1" s="1"/>
  <c r="C138" i="1" l="1"/>
  <c r="D66" i="1"/>
  <c r="B66" i="1"/>
  <c r="D60" i="1"/>
  <c r="B60" i="1"/>
  <c r="D54" i="1"/>
  <c r="B54" i="1"/>
  <c r="D49" i="1"/>
  <c r="B49" i="1"/>
  <c r="D43" i="1"/>
  <c r="B43" i="1"/>
  <c r="C43" i="1"/>
  <c r="C66" i="1" l="1"/>
  <c r="D68" i="1"/>
  <c r="D140" i="1" s="1"/>
  <c r="C54" i="1"/>
  <c r="C49" i="1"/>
  <c r="B68" i="1"/>
  <c r="B140" i="1" s="1"/>
  <c r="C60" i="1"/>
  <c r="D24" i="1"/>
  <c r="D26" i="1" s="1"/>
  <c r="D28" i="1" s="1"/>
  <c r="B24" i="1"/>
  <c r="B26" i="1" s="1"/>
  <c r="B28" i="1" s="1"/>
  <c r="C24" i="1"/>
  <c r="C26" i="1" s="1"/>
  <c r="C28" i="1" s="1"/>
  <c r="C10" i="1"/>
  <c r="C12" i="1" s="1"/>
  <c r="D10" i="1"/>
  <c r="D12" i="1" s="1"/>
  <c r="B10" i="1"/>
  <c r="B12" i="1" s="1"/>
  <c r="C68" i="1" l="1"/>
  <c r="C140" i="1" s="1"/>
  <c r="C14" i="1"/>
  <c r="C16" i="1"/>
  <c r="C30" i="1" s="1"/>
  <c r="B14" i="1"/>
  <c r="B16" i="1"/>
  <c r="B30" i="1" s="1"/>
  <c r="D14" i="1"/>
  <c r="D16" i="1"/>
  <c r="D30" i="1" s="1"/>
  <c r="D1581" i="1"/>
  <c r="D1619" i="1" l="1"/>
  <c r="B1619" i="1"/>
  <c r="C1618" i="1"/>
  <c r="C1619" i="1" s="1"/>
  <c r="C1595" i="1"/>
  <c r="C1579" i="1"/>
  <c r="C1534" i="1"/>
  <c r="C428" i="1" l="1"/>
  <c r="C408" i="1"/>
  <c r="C429" i="1"/>
  <c r="C427" i="1"/>
  <c r="D493" i="1" l="1"/>
  <c r="D478" i="1"/>
  <c r="D431" i="1"/>
  <c r="D410" i="1"/>
  <c r="D1448" i="1" l="1"/>
  <c r="C1446" i="1"/>
  <c r="C1447" i="1"/>
  <c r="B1448" i="1"/>
  <c r="D1212" i="1" l="1"/>
  <c r="B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D1186" i="1"/>
  <c r="B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D1153" i="1"/>
  <c r="B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D1137" i="1"/>
  <c r="B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D1095" i="1"/>
  <c r="B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B1215" i="1" l="1"/>
  <c r="C1186" i="1"/>
  <c r="C1153" i="1"/>
  <c r="C1095" i="1"/>
  <c r="C1137" i="1"/>
  <c r="D1215" i="1"/>
  <c r="C1212" i="1"/>
  <c r="C1215" i="1" l="1"/>
  <c r="D1072" i="1"/>
  <c r="B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D1033" i="1"/>
  <c r="B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D991" i="1"/>
  <c r="B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D968" i="1"/>
  <c r="B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D906" i="1"/>
  <c r="B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D889" i="1"/>
  <c r="B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D849" i="1"/>
  <c r="B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D768" i="1"/>
  <c r="B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D748" i="1"/>
  <c r="B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D728" i="1"/>
  <c r="B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D703" i="1"/>
  <c r="B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D616" i="1"/>
  <c r="B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D587" i="1"/>
  <c r="D589" i="1" s="1"/>
  <c r="B587" i="1"/>
  <c r="B589" i="1" s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D1074" i="1" l="1"/>
  <c r="B851" i="1"/>
  <c r="D851" i="1"/>
  <c r="B1074" i="1"/>
  <c r="D970" i="1"/>
  <c r="C1033" i="1"/>
  <c r="D750" i="1"/>
  <c r="B970" i="1"/>
  <c r="C768" i="1"/>
  <c r="C748" i="1"/>
  <c r="B750" i="1"/>
  <c r="C616" i="1"/>
  <c r="C968" i="1"/>
  <c r="C728" i="1"/>
  <c r="C991" i="1"/>
  <c r="C587" i="1"/>
  <c r="C589" i="1" s="1"/>
  <c r="C703" i="1"/>
  <c r="C849" i="1"/>
  <c r="C889" i="1"/>
  <c r="C906" i="1"/>
  <c r="C1072" i="1"/>
  <c r="D1076" i="1" l="1"/>
  <c r="D1218" i="1" s="1"/>
  <c r="C851" i="1"/>
  <c r="B1076" i="1"/>
  <c r="B1218" i="1" s="1"/>
  <c r="C1074" i="1"/>
  <c r="C750" i="1"/>
  <c r="C970" i="1"/>
  <c r="C1076" i="1" l="1"/>
  <c r="C1218" i="1" s="1"/>
  <c r="D1647" i="1"/>
  <c r="D1649" i="1" s="1"/>
  <c r="D1638" i="1"/>
  <c r="D1632" i="1"/>
  <c r="D1614" i="1"/>
  <c r="D1606" i="1"/>
  <c r="D1597" i="1"/>
  <c r="D1586" i="1"/>
  <c r="D1571" i="1"/>
  <c r="D1573" i="1" s="1"/>
  <c r="D1549" i="1"/>
  <c r="D1543" i="1"/>
  <c r="D1537" i="1"/>
  <c r="D1524" i="1"/>
  <c r="D1526" i="1" s="1"/>
  <c r="D1472" i="1"/>
  <c r="D1467" i="1"/>
  <c r="B1467" i="1"/>
  <c r="D1450" i="1"/>
  <c r="D1453" i="1" s="1"/>
  <c r="D530" i="1"/>
  <c r="D525" i="1"/>
  <c r="D512" i="1"/>
  <c r="D514" i="1" s="1"/>
  <c r="D503" i="1"/>
  <c r="D505" i="1" s="1"/>
  <c r="D495" i="1"/>
  <c r="D483" i="1"/>
  <c r="D454" i="1"/>
  <c r="D456" i="1" s="1"/>
  <c r="D442" i="1"/>
  <c r="D418" i="1"/>
  <c r="D397" i="1"/>
  <c r="C1646" i="1"/>
  <c r="C1647" i="1" s="1"/>
  <c r="C1649" i="1" s="1"/>
  <c r="C1637" i="1"/>
  <c r="C1636" i="1"/>
  <c r="C1631" i="1"/>
  <c r="C1632" i="1" s="1"/>
  <c r="C1613" i="1"/>
  <c r="C1612" i="1"/>
  <c r="C1611" i="1"/>
  <c r="C1610" i="1"/>
  <c r="C1605" i="1"/>
  <c r="C1606" i="1" s="1"/>
  <c r="C1596" i="1"/>
  <c r="C1594" i="1"/>
  <c r="C1593" i="1"/>
  <c r="C1592" i="1"/>
  <c r="C1591" i="1"/>
  <c r="C1590" i="1"/>
  <c r="C1585" i="1"/>
  <c r="C1586" i="1" s="1"/>
  <c r="C1580" i="1"/>
  <c r="C1581" i="1" s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48" i="1"/>
  <c r="C1547" i="1"/>
  <c r="C1542" i="1"/>
  <c r="C1541" i="1"/>
  <c r="C1536" i="1"/>
  <c r="C1535" i="1"/>
  <c r="C1533" i="1"/>
  <c r="C1532" i="1"/>
  <c r="C1523" i="1"/>
  <c r="C1522" i="1"/>
  <c r="C1521" i="1"/>
  <c r="C1520" i="1"/>
  <c r="C1519" i="1"/>
  <c r="C1518" i="1"/>
  <c r="C1517" i="1"/>
  <c r="C1516" i="1"/>
  <c r="C1515" i="1"/>
  <c r="C1514" i="1"/>
  <c r="C1513" i="1"/>
  <c r="C1471" i="1"/>
  <c r="C1472" i="1" s="1"/>
  <c r="C1466" i="1"/>
  <c r="C1467" i="1" s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529" i="1"/>
  <c r="C530" i="1" s="1"/>
  <c r="C524" i="1"/>
  <c r="C523" i="1"/>
  <c r="C511" i="1"/>
  <c r="C512" i="1" s="1"/>
  <c r="C514" i="1" s="1"/>
  <c r="C502" i="1"/>
  <c r="C501" i="1"/>
  <c r="C492" i="1"/>
  <c r="C491" i="1"/>
  <c r="C482" i="1"/>
  <c r="C483" i="1" s="1"/>
  <c r="C477" i="1"/>
  <c r="C476" i="1"/>
  <c r="C475" i="1"/>
  <c r="C474" i="1"/>
  <c r="C473" i="1"/>
  <c r="C453" i="1"/>
  <c r="C452" i="1"/>
  <c r="C451" i="1"/>
  <c r="C450" i="1"/>
  <c r="C441" i="1"/>
  <c r="C440" i="1"/>
  <c r="C439" i="1"/>
  <c r="C438" i="1"/>
  <c r="C437" i="1"/>
  <c r="C436" i="1"/>
  <c r="C435" i="1"/>
  <c r="C430" i="1"/>
  <c r="C426" i="1"/>
  <c r="C425" i="1"/>
  <c r="C424" i="1"/>
  <c r="C423" i="1"/>
  <c r="C422" i="1"/>
  <c r="C417" i="1"/>
  <c r="C416" i="1"/>
  <c r="C415" i="1"/>
  <c r="C414" i="1"/>
  <c r="C409" i="1"/>
  <c r="C407" i="1"/>
  <c r="C406" i="1"/>
  <c r="C405" i="1"/>
  <c r="C404" i="1"/>
  <c r="C403" i="1"/>
  <c r="C402" i="1"/>
  <c r="C401" i="1"/>
  <c r="C396" i="1"/>
  <c r="C395" i="1"/>
  <c r="C394" i="1"/>
  <c r="C493" i="1" l="1"/>
  <c r="C495" i="1" s="1"/>
  <c r="C1543" i="1"/>
  <c r="C1474" i="1"/>
  <c r="C1477" i="1" s="1"/>
  <c r="D1621" i="1"/>
  <c r="C1448" i="1"/>
  <c r="C1450" i="1" s="1"/>
  <c r="C1453" i="1" s="1"/>
  <c r="C1537" i="1"/>
  <c r="C503" i="1"/>
  <c r="C505" i="1" s="1"/>
  <c r="C478" i="1"/>
  <c r="C485" i="1" s="1"/>
  <c r="C454" i="1"/>
  <c r="C456" i="1" s="1"/>
  <c r="C397" i="1"/>
  <c r="C1549" i="1"/>
  <c r="C1571" i="1"/>
  <c r="C1573" i="1" s="1"/>
  <c r="C1638" i="1"/>
  <c r="C1640" i="1" s="1"/>
  <c r="C1597" i="1"/>
  <c r="C1599" i="1" s="1"/>
  <c r="C410" i="1"/>
  <c r="C418" i="1"/>
  <c r="C431" i="1"/>
  <c r="C442" i="1"/>
  <c r="C525" i="1"/>
  <c r="C532" i="1" s="1"/>
  <c r="C1524" i="1"/>
  <c r="C1526" i="1" s="1"/>
  <c r="C1614" i="1"/>
  <c r="C1621" i="1" s="1"/>
  <c r="D444" i="1"/>
  <c r="D459" i="1" s="1"/>
  <c r="D485" i="1"/>
  <c r="D516" i="1" s="1"/>
  <c r="D532" i="1"/>
  <c r="D1474" i="1"/>
  <c r="D1477" i="1" s="1"/>
  <c r="D1551" i="1"/>
  <c r="D1599" i="1"/>
  <c r="D1640" i="1"/>
  <c r="D1624" i="1" l="1"/>
  <c r="D1652" i="1" s="1"/>
  <c r="C1551" i="1"/>
  <c r="C1624" i="1" s="1"/>
  <c r="C1652" i="1" s="1"/>
  <c r="C516" i="1"/>
  <c r="C535" i="1" s="1"/>
  <c r="C444" i="1"/>
  <c r="C459" i="1" s="1"/>
  <c r="D535" i="1"/>
  <c r="B1647" i="1"/>
  <c r="B1649" i="1" s="1"/>
  <c r="B1638" i="1"/>
  <c r="B1632" i="1"/>
  <c r="B1614" i="1"/>
  <c r="B1606" i="1"/>
  <c r="B1597" i="1"/>
  <c r="B1586" i="1"/>
  <c r="B1571" i="1"/>
  <c r="B1573" i="1" s="1"/>
  <c r="B1549" i="1"/>
  <c r="B1543" i="1"/>
  <c r="B1537" i="1"/>
  <c r="B1524" i="1"/>
  <c r="B1526" i="1" s="1"/>
  <c r="B1472" i="1"/>
  <c r="B1474" i="1" s="1"/>
  <c r="B1477" i="1" s="1"/>
  <c r="B1450" i="1"/>
  <c r="B1453" i="1" s="1"/>
  <c r="B530" i="1"/>
  <c r="B525" i="1"/>
  <c r="B512" i="1"/>
  <c r="B514" i="1" s="1"/>
  <c r="B503" i="1"/>
  <c r="B505" i="1" s="1"/>
  <c r="B493" i="1"/>
  <c r="B495" i="1" s="1"/>
  <c r="B483" i="1"/>
  <c r="B478" i="1"/>
  <c r="B442" i="1"/>
  <c r="B431" i="1"/>
  <c r="B418" i="1"/>
  <c r="B410" i="1"/>
  <c r="B397" i="1"/>
  <c r="B1621" i="1" l="1"/>
  <c r="B444" i="1"/>
  <c r="B532" i="1"/>
  <c r="B1551" i="1"/>
  <c r="B1599" i="1"/>
  <c r="B1640" i="1"/>
  <c r="B485" i="1"/>
  <c r="B516" i="1" s="1"/>
  <c r="B1624" i="1" l="1"/>
  <c r="B1652" i="1" s="1"/>
  <c r="B535" i="1"/>
  <c r="B454" i="1" l="1"/>
  <c r="B456" i="1" s="1"/>
  <c r="B459" i="1" s="1"/>
  <c r="C1230" i="1"/>
  <c r="C1231" i="1" s="1"/>
  <c r="B1231" i="1"/>
  <c r="C1237" i="1"/>
  <c r="C1235" i="1"/>
  <c r="B1240" i="1"/>
  <c r="C1236" i="1"/>
  <c r="C1238" i="1"/>
  <c r="C1240" i="1" l="1"/>
  <c r="C1244" i="1"/>
  <c r="B1245" i="1"/>
  <c r="C1250" i="1"/>
  <c r="C1249" i="1"/>
  <c r="C1252" i="1"/>
  <c r="B1253" i="1"/>
  <c r="C1245" i="1" l="1"/>
  <c r="C1253" i="1"/>
  <c r="C1258" i="1"/>
  <c r="B1259" i="1"/>
  <c r="B1261" i="1" s="1"/>
  <c r="C1257" i="1"/>
  <c r="C1259" i="1" l="1"/>
  <c r="C1261" i="1" s="1"/>
  <c r="C1271" i="1"/>
  <c r="C1278" i="1" s="1"/>
  <c r="C1284" i="1"/>
  <c r="C1285" i="1" s="1"/>
  <c r="B1285" i="1"/>
  <c r="C1289" i="1"/>
  <c r="C1290" i="1" s="1"/>
  <c r="B1290" i="1"/>
  <c r="C1294" i="1"/>
  <c r="C1295" i="1" s="1"/>
  <c r="B1295" i="1"/>
  <c r="C1297" i="1" l="1"/>
  <c r="B1297" i="1"/>
  <c r="B1304" i="1"/>
  <c r="B1306" i="1" s="1"/>
  <c r="C1303" i="1"/>
  <c r="C1304" i="1" s="1"/>
  <c r="C1306" i="1" s="1"/>
  <c r="C1314" i="1"/>
  <c r="C1313" i="1"/>
  <c r="C1312" i="1"/>
  <c r="B1315" i="1"/>
  <c r="C1315" i="1" l="1"/>
  <c r="C1319" i="1"/>
  <c r="C1321" i="1" s="1"/>
  <c r="B1323" i="1"/>
  <c r="B1330" i="1"/>
  <c r="B1332" i="1" s="1"/>
  <c r="C1329" i="1"/>
  <c r="C1330" i="1" s="1"/>
  <c r="C1332" i="1" s="1"/>
  <c r="C1323" i="1" l="1"/>
  <c r="B1334" i="1"/>
  <c r="B1336" i="1" s="1"/>
  <c r="C1334" i="1"/>
  <c r="C1336" i="1" s="1"/>
</calcChain>
</file>

<file path=xl/sharedStrings.xml><?xml version="1.0" encoding="utf-8"?>
<sst xmlns="http://schemas.openxmlformats.org/spreadsheetml/2006/main" count="1732" uniqueCount="743">
  <si>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</si>
  <si>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</si>
  <si>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</si>
  <si>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</si>
  <si>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</si>
  <si>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</si>
  <si>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</si>
  <si>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</si>
  <si>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</si>
  <si>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</si>
  <si>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</si>
  <si>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Olomouc</t>
  </si>
  <si>
    <t>Obec s rozšířenou působností: Šternberk</t>
  </si>
  <si>
    <t>Obec s rozšířenou působností: Uničov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</si>
  <si>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</si>
  <si>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</si>
  <si>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</si>
  <si>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</si>
  <si>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</si>
  <si>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</si>
  <si>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Celkem Jeseník</t>
  </si>
  <si>
    <t>Celkem Olomouc</t>
  </si>
  <si>
    <t>Celkem Šternberk</t>
  </si>
  <si>
    <t>Celkem Uničov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</si>
  <si>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</si>
  <si>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</si>
  <si>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</si>
  <si>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</si>
  <si>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</si>
  <si>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</si>
  <si>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Název školy</t>
  </si>
  <si>
    <t>Základní škola Česká Ves</t>
  </si>
  <si>
    <t>Základní škola Javorník, Školní 72</t>
  </si>
  <si>
    <t>Mateřská škola Mikulovice</t>
  </si>
  <si>
    <t>Základní škola Vidnava</t>
  </si>
  <si>
    <t>Základní škola Olomouc, Heyrovského 33</t>
  </si>
  <si>
    <t>Mateřská škola Olomouc, Žižkovo nám. 3</t>
  </si>
  <si>
    <t>Základní škola Moravský Beroun, Opavská 128</t>
  </si>
  <si>
    <t>Základní škola Uničov, J. Haška 211</t>
  </si>
  <si>
    <t>Mateřská škola Brodek u Prostějova, Zámecká 348</t>
  </si>
  <si>
    <t>Základní škola Němčice nad Hanou, Tyršova 360</t>
  </si>
  <si>
    <t>Dům dětí a mládeže Sportcentrum Prostějov, Olympijská 4</t>
  </si>
  <si>
    <t>Mateřská škola Přerov, Komenského 25</t>
  </si>
  <si>
    <t>Základní škola Přerov, Velká Dlážka 5</t>
  </si>
  <si>
    <t>Základní škola Mohelnice, Vodní 27</t>
  </si>
  <si>
    <t>Celkem obecní školství Olomouckého kraje</t>
  </si>
  <si>
    <t>ZŠ a MŠ Hněvotín</t>
  </si>
  <si>
    <t>ZŠ a MŠ Horka nad Moravou, Lidická 9</t>
  </si>
  <si>
    <t>ZŠ a MŠ Olomouc, Demlova 18</t>
  </si>
  <si>
    <t>Fakultní základní škola Olomouc, Hálkova 4</t>
  </si>
  <si>
    <t>ZŠ a MŠ Olomouc, Náves Svobody 41</t>
  </si>
  <si>
    <t>ZŠ a MŠ Olomouc, Nedvědova 17</t>
  </si>
  <si>
    <t>ZŠ a MŠ Těšetice</t>
  </si>
  <si>
    <t>ZŠ a MŠ Újezd</t>
  </si>
  <si>
    <t>ZŠ a MŠ Bělá pod Pradědem</t>
  </si>
  <si>
    <t>ZŠ a MŠ Bernartice</t>
  </si>
  <si>
    <t>ZŠ a MŠ Kobylá nad Vidnavkou</t>
  </si>
  <si>
    <t>ZŠ a MŠ Písečná</t>
  </si>
  <si>
    <t>ZŠ a MŠ Měrovice nad Hanou</t>
  </si>
  <si>
    <t>ZŠ a MŠ Pěnčín</t>
  </si>
  <si>
    <t>ZŠ a MŠ Osek nad Bečvou</t>
  </si>
  <si>
    <t>Středisko volného času DUHA Jeseník</t>
  </si>
  <si>
    <t>Základní škola Klenovice na Hané</t>
  </si>
  <si>
    <t>ZŠ a MŠ Prostějov, Kollárova ul. 4</t>
  </si>
  <si>
    <t>Základní škola Přerov, B. Němcové 16</t>
  </si>
  <si>
    <t>Základní škola Zdeny Kaprálové a MŠ Vrbátky</t>
  </si>
  <si>
    <t>Základní škola Jeseník, Nábřežní 413</t>
  </si>
  <si>
    <t>Základní škola Šternberk, nám. Svobody 3</t>
  </si>
  <si>
    <t>Základní škola Šumperk, Sluneční 38</t>
  </si>
  <si>
    <t>Základní škola Šumperk, Vrchlického 22</t>
  </si>
  <si>
    <t>ZŠ a MŠ Sudkov</t>
  </si>
  <si>
    <t>SVČ a ZpDVPP Doris Šumperk, Komenského 9</t>
  </si>
  <si>
    <t>Základní škola Olomouc, Zeyerova 28</t>
  </si>
  <si>
    <t>Mateřská škola Dobromilice</t>
  </si>
  <si>
    <t>Základní škola Hrubčice</t>
  </si>
  <si>
    <t xml:space="preserve">ZŠ a MŠ Kostelec na Hané </t>
  </si>
  <si>
    <t>Základní škola Prostějov, ul. E. Valenty 52</t>
  </si>
  <si>
    <t xml:space="preserve">ZŠ a MŠ Přemyslovice </t>
  </si>
  <si>
    <t>ZŠ a MŠ Tištín</t>
  </si>
  <si>
    <t>Základní škola Kojetín, Svatopluka Čecha 586</t>
  </si>
  <si>
    <t xml:space="preserve">ZŠ a MŠ Staré Město, Nádražní 77 </t>
  </si>
  <si>
    <t>v Kč</t>
  </si>
  <si>
    <t xml:space="preserve">Základní škola Mikulovice, Hlavní 346 </t>
  </si>
  <si>
    <t xml:space="preserve">Základní škola Vápenná </t>
  </si>
  <si>
    <t xml:space="preserve">Základní škola Dobromilice </t>
  </si>
  <si>
    <t xml:space="preserve">Mateřská škola Hrubčice </t>
  </si>
  <si>
    <t xml:space="preserve">Základní škola Hranice, Struhlovsko 1795 </t>
  </si>
  <si>
    <t>Obecní školy</t>
  </si>
  <si>
    <t>Krajské školy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</si>
  <si>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</si>
  <si>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</si>
  <si>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</si>
  <si>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Odborné učiliště a Praktická škola, Lipová - lázně 458</t>
  </si>
  <si>
    <t>Střední škola gastronomie a farmářství Jeseník</t>
  </si>
  <si>
    <t>Gymnázium, Olomouc, Čajkovského 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</si>
  <si>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</si>
  <si>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</si>
  <si>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Střední odborná škola Litovel, Komenského 677 </t>
  </si>
  <si>
    <t>Sigmundova střední škola strojírenská, Lutín</t>
  </si>
  <si>
    <t>Střední škola polytechnická, Olomouc, Rooseveltova 79</t>
  </si>
  <si>
    <t>Střední škola technická a obchodní, Olomouc, Kosinova 4</t>
  </si>
  <si>
    <t>Střední odborná škola lesnická a strojírenská  Šternberk</t>
  </si>
  <si>
    <t>Dům dětí a mládeže Olomouc</t>
  </si>
  <si>
    <t>Střední škola, Základní škola a Mateřská škola Prostějov, Komenského 10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</si>
  <si>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</si>
  <si>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</si>
  <si>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</si>
  <si>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Základní škola a Mateřská škola Hranice, Nová 1820</t>
  </si>
  <si>
    <t>Střední škola a Základní škola Lipník nad Bečvou, Osecká 301</t>
  </si>
  <si>
    <t>Střední průmyslová škola Hranice</t>
  </si>
  <si>
    <t xml:space="preserve">Střední průmyslová škola stavební, Lipník nad Bečvou, Komenského sady 257 </t>
  </si>
  <si>
    <t>Střední průmyslová škola, Přerov, Havlíčkova 2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</si>
  <si>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</si>
  <si>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</si>
  <si>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</si>
  <si>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Hranice, Školní náměstí 35</t>
  </si>
  <si>
    <t>Středisko volného času ATLAS a BIOS, Přerov</t>
  </si>
  <si>
    <t>Vyšší odborná škola a Střední průmyslová škola,Šumperk, Gen. Krátkého 1</t>
  </si>
  <si>
    <t>Vyšší odborná škola a Střední škola automobilní, Zábřeh, U Dráhy 6</t>
  </si>
  <si>
    <t>Střední odborná škola, Šumperk, Zemědělská 3</t>
  </si>
  <si>
    <t>Střední škola železniční, technická a služeb, Šumperk</t>
  </si>
  <si>
    <t>Obchodní akademie, Mohelnice, Olomoucká 82</t>
  </si>
  <si>
    <t>Střední škola technická a zemědělská Mohelnice</t>
  </si>
  <si>
    <t>Střední škola sociální péče a služeb, Zábřeh, nám. 8. května 2</t>
  </si>
  <si>
    <t>Celkem školy a školská zařízení zřizovaná Olomouckým krajem</t>
  </si>
  <si>
    <t>Celkem školy a školská zařízení v Olomouckém kraji</t>
  </si>
  <si>
    <t>Soukromé školy</t>
  </si>
  <si>
    <t>Celkem</t>
  </si>
  <si>
    <t>Celkem soukromé školy Olomouckého kraje</t>
  </si>
  <si>
    <t>ÚZ 33 457</t>
  </si>
  <si>
    <t>Waldorfská ZŠ a MŠ Olomouc s.r.o., Kosinova 3</t>
  </si>
  <si>
    <t>ÚZ 33 050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</si>
  <si>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</si>
  <si>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</si>
  <si>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</si>
  <si>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</si>
  <si>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1. olomoucká sportovní s.r.o., Karafiátová 895/3a, Olomouc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</si>
  <si>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</si>
  <si>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</si>
  <si>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</si>
  <si>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</si>
  <si>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</si>
  <si>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</si>
  <si>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</si>
  <si>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</si>
  <si>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</si>
  <si>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škola, Základní škola a Mateřská škola prof. V. Vejdovského Olomouc - Hejčín</t>
  </si>
  <si>
    <t>Střední odborná škola Prostějov</t>
  </si>
  <si>
    <t>Střední škola a Základní škola DC 90, s.r.o., Nedbalova 36, Olomouc - Topolany 772 00</t>
  </si>
  <si>
    <t>ÚZ 33 049</t>
  </si>
  <si>
    <t>Soukromé odborné učiliště Velký újezd, s.r.o, Velký Újezd 321, 783 55</t>
  </si>
  <si>
    <t>Mateřská škola Přerov, Dvořákova 23</t>
  </si>
  <si>
    <t>Obec s rozšířenou působností: Zábřeh</t>
  </si>
  <si>
    <t>Celkem Zábřeh</t>
  </si>
  <si>
    <t>ZŠ a MŠ Hrabová</t>
  </si>
  <si>
    <t>ZŠ a MŠ Hoštejn</t>
  </si>
  <si>
    <t>Mateřská škola Kopretina Jeseník, Tyršova 307</t>
  </si>
  <si>
    <t xml:space="preserve">Dotace na rozvojový program Podpora školních psychologů a školních speciálních pedagogů ve školách a metodiků – specialistů ve školských poradenských zařízení na období leden - srpen 2016 </t>
  </si>
  <si>
    <t>Základní škola J. A. Komenského a Mateřská škola, Přerov-Předmostí</t>
  </si>
  <si>
    <t>Dotace na rozvojový program Financování asistentů pedagoga pro děti, žáky a studenty se zdravotním postižením a pro děti žáky a studenty se sociálním znevýhodněním na období leden - srpen 2016 - Modul B</t>
  </si>
  <si>
    <t xml:space="preserve">Mateřská škola Němčice nad Hanou, Trávnická 201 </t>
  </si>
  <si>
    <t>Dotace na rozvojový program Podpora odborného vzdělávání v období 1. - 7. měsíc roku 2016</t>
  </si>
  <si>
    <t>Střední odborná škola a Střední odborné učiliště služeb Velký Újezd, s.r.o.</t>
  </si>
  <si>
    <t>Dotace na rozvojový program Podpora přípravy sportovních talentů na školách s oborem vzdělání gymnázium se sportovní přípravou na rok 2016</t>
  </si>
  <si>
    <t>ÚZ 33 354</t>
  </si>
  <si>
    <t>Celkem školy zřízované Olomouckým krajem</t>
  </si>
  <si>
    <t>Střední škola stavební a podnikatelská, s.r.o., Štěpánovská 23, Olomouc - Chomoutov</t>
  </si>
  <si>
    <t>Základní škola J. A. Komenského a Mateřská škola Přerov-Předmostí, Hranická 14</t>
  </si>
  <si>
    <t>Schválený rozpočet roku 2016</t>
  </si>
  <si>
    <t>Úpravy rozpočtu v roce 2016</t>
  </si>
  <si>
    <t>Konečný rozpočet roku 2016</t>
  </si>
  <si>
    <t>Dotace na rozvojový program Zvýšení platů pracovníků regionálního školství</t>
  </si>
  <si>
    <t>ÚZ 33 052</t>
  </si>
  <si>
    <t xml:space="preserve">ZŠ a MŠ Černá Voda </t>
  </si>
  <si>
    <t>Mateřská škola Česká Ves, Jesenická 98</t>
  </si>
  <si>
    <t>Mateřská škola Česká Ves, Holanova 417</t>
  </si>
  <si>
    <t>Mateřská škola Javorník, Míru 356</t>
  </si>
  <si>
    <t>Mateřská škola Javorník, Polská 488</t>
  </si>
  <si>
    <t>Základní umělecká škola Javorník</t>
  </si>
  <si>
    <t xml:space="preserve">Mateřská škola Jeseník, Křížkovského 1217 </t>
  </si>
  <si>
    <t>Mateřská škola Jeseník, Jiráskova 799</t>
  </si>
  <si>
    <t>Mateřská škola Jeseník, Karla Čapka</t>
  </si>
  <si>
    <t>Základní umělecká škola Jeseník</t>
  </si>
  <si>
    <t>ZŠ a MŠ J. Schrotha,  Lipová - lázně</t>
  </si>
  <si>
    <t>Mateřská škola Široký Brod</t>
  </si>
  <si>
    <t>ZŠ a MŠ Skorošice</t>
  </si>
  <si>
    <t xml:space="preserve">ZŠ a MŠ Stará Červená Voda </t>
  </si>
  <si>
    <t>ZŠ a MŠ Supíkovice</t>
  </si>
  <si>
    <t xml:space="preserve">Mateřská škola Uhelná </t>
  </si>
  <si>
    <t xml:space="preserve">Mateřská škola Vápenná </t>
  </si>
  <si>
    <t xml:space="preserve">Mateřská škola Velká Kraš </t>
  </si>
  <si>
    <t xml:space="preserve">Mateřská škola Velké Kunětice </t>
  </si>
  <si>
    <t xml:space="preserve">Mateřská škola Vidnava </t>
  </si>
  <si>
    <t>Mateřská škola Vlčice</t>
  </si>
  <si>
    <t>Mateřská škola Zlaté Hory, Nádražní 306</t>
  </si>
  <si>
    <t>Základní škola Zlaté Hory</t>
  </si>
  <si>
    <t xml:space="preserve">Mateřská škola Žulová </t>
  </si>
  <si>
    <t>Základní škola Žulová</t>
  </si>
  <si>
    <t>Obec s rozšířenou působností: Litovel</t>
  </si>
  <si>
    <t>Mateřská škola Bílá Lhota</t>
  </si>
  <si>
    <t xml:space="preserve">Základní škola Bílá Lhota </t>
  </si>
  <si>
    <t>ZŠ, MŠ, ŠJ a ŠD Bouzov</t>
  </si>
  <si>
    <t>ZŠ a MŠ Červenka, Komenského 31</t>
  </si>
  <si>
    <t>ZŠ a MŠ Haňovice</t>
  </si>
  <si>
    <t>ZŠ a MŠ Cholina</t>
  </si>
  <si>
    <t>Mateřská škola Litovel, Frištenského 917</t>
  </si>
  <si>
    <t>Mateřská škola Litovel, Gemerská 506</t>
  </si>
  <si>
    <t>Základní škola Litovel, Jungmannova 655</t>
  </si>
  <si>
    <t xml:space="preserve">ZŠ a MŠ Litovel, Nasobůrky 91 </t>
  </si>
  <si>
    <t>Základní škola Litovel, Vítězná 1250</t>
  </si>
  <si>
    <t xml:space="preserve">Školní jídelna Litovel, Studentů 91 </t>
  </si>
  <si>
    <t xml:space="preserve">ZŠ a MŠ Luká </t>
  </si>
  <si>
    <t>ZŠ a MŠ Náklo</t>
  </si>
  <si>
    <t>ZŠ a MŠ Pňovice</t>
  </si>
  <si>
    <t>Mateřská škola Senice na Hané, Nádražní 350</t>
  </si>
  <si>
    <t>Základní škola Senice na Hané, Žižkov 300</t>
  </si>
  <si>
    <t>Mateřská škola Slavětín</t>
  </si>
  <si>
    <t xml:space="preserve">ZŠ a MŠ Střeň </t>
  </si>
  <si>
    <t xml:space="preserve">Mateřská škola Vilémov </t>
  </si>
  <si>
    <t>Základní škola Vilémov</t>
  </si>
  <si>
    <t>Celkem Litovel</t>
  </si>
  <si>
    <t>ZŠ a MŠ Bělkovice-Lašťany</t>
  </si>
  <si>
    <t>ZŠ a MŠ Blatec</t>
  </si>
  <si>
    <t>ZŠ a MŠ Bohuňovice</t>
  </si>
  <si>
    <t>Mateřská škola Bukovany</t>
  </si>
  <si>
    <t>ZŠ a MŠ Bystročice</t>
  </si>
  <si>
    <t xml:space="preserve">ZŠ a MŠ Bystrovany </t>
  </si>
  <si>
    <t xml:space="preserve">ZŠ a MŠ Daskabát </t>
  </si>
  <si>
    <t>ZŠ a MŠ Dolany</t>
  </si>
  <si>
    <t>Základní škola Doloplazy</t>
  </si>
  <si>
    <t>Mateřská škola Doloplazy</t>
  </si>
  <si>
    <t>ZŠ a MŠ Drahanovice</t>
  </si>
  <si>
    <t>ZŠ a MŠ Dub nad Moravou</t>
  </si>
  <si>
    <t>ZŠ a MŠ Grygov</t>
  </si>
  <si>
    <t>Základní škola Hlubočky, Olomoucká 116</t>
  </si>
  <si>
    <t xml:space="preserve">Základní škola Hlubočky-Mariánské Údoli, Olomoucká 355 </t>
  </si>
  <si>
    <t>Mateřská škola Hlubočky, Boční 437</t>
  </si>
  <si>
    <t>Mateřská škola Hlubočky, Dukelských hrdinů 220</t>
  </si>
  <si>
    <t xml:space="preserve">Školní jídelna Hlubočky, Olomoucká 56 </t>
  </si>
  <si>
    <t>Mateřská škola Hlušovice</t>
  </si>
  <si>
    <t>ZŠ a MŠ Charváty</t>
  </si>
  <si>
    <t>ZŠ a MŠ Kožušany-Tážaly</t>
  </si>
  <si>
    <t xml:space="preserve">ZŠ a MŠ Krčmaň </t>
  </si>
  <si>
    <t>ZŠ a MŠ Křelov, Lipové nám. 18</t>
  </si>
  <si>
    <t>Mateřská škola Liboš</t>
  </si>
  <si>
    <t>ZŠ a MŠ Loučany</t>
  </si>
  <si>
    <t>Mateřská škola Luběnice</t>
  </si>
  <si>
    <t>ZŠ a MŠ Lutín, Školní 80</t>
  </si>
  <si>
    <t>ZŠ a MŠ Majetín, Školní 126</t>
  </si>
  <si>
    <t>Mateřská škola Mrsklesy</t>
  </si>
  <si>
    <t>Mateřská škola Náměšť na Hané, Zábraní 514</t>
  </si>
  <si>
    <t>Základní škola Náměšť na Hané, Komenského 283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</si>
  <si>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</si>
  <si>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</si>
  <si>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</si>
  <si>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</si>
  <si>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ZŠ a MŠ Olomouc, Holečkova 10</t>
  </si>
  <si>
    <t>Základní škola Olomouc, Mozartova 48</t>
  </si>
  <si>
    <t>Základní škola Olomouc, 8. května 29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</si>
  <si>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</si>
  <si>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</si>
  <si>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</si>
  <si>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</si>
  <si>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</si>
  <si>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</si>
  <si>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Mateřská škola Olomouc, Dělnická 17b</t>
  </si>
  <si>
    <t>Mateřská škola Olomouc, Helsinská 11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</si>
  <si>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</si>
  <si>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</si>
  <si>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</si>
  <si>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</si>
  <si>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</si>
  <si>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</si>
  <si>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</si>
  <si>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</si>
  <si>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</si>
  <si>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ZŠ a MŠ Přáslavice</t>
  </si>
  <si>
    <t>ZŠ a MŠ Příkazy</t>
  </si>
  <si>
    <t>ZŠ a MŠ Samotišky</t>
  </si>
  <si>
    <t>ZŠ a MŠ Skrbeň</t>
  </si>
  <si>
    <t>ZŠ a MŠ Slatinice</t>
  </si>
  <si>
    <t>Mateřská škola Suchonice</t>
  </si>
  <si>
    <t>Základní škola Štěpánov, Dolní 78</t>
  </si>
  <si>
    <t>Mateřská škola Štěpánov, Sídliště 555</t>
  </si>
  <si>
    <t xml:space="preserve">Mateřská škola Štěpánov-Moravská Huzová </t>
  </si>
  <si>
    <t>Mateřská škola Toveř</t>
  </si>
  <si>
    <t>ZŠ a MŠ Tršice</t>
  </si>
  <si>
    <t>Mateřská škola Ústín</t>
  </si>
  <si>
    <t xml:space="preserve">Masarykova ZŠ a MŠ Velká Bystřice, 8. května 67 </t>
  </si>
  <si>
    <t>Základní škola Velký Týnec</t>
  </si>
  <si>
    <t>Mateřská škola Velký Týnec</t>
  </si>
  <si>
    <t>ZŠ a MŠ Velký Újezd</t>
  </si>
  <si>
    <t xml:space="preserve">Základní škola Věrovany </t>
  </si>
  <si>
    <t>Mateřská škola Věrovany</t>
  </si>
  <si>
    <t xml:space="preserve">ZŠ a MŠ Babice </t>
  </si>
  <si>
    <t>Mateřská škola Domašov nad Bystřicí</t>
  </si>
  <si>
    <t>Mateřská škola Domašov u Šternberka</t>
  </si>
  <si>
    <t>Mateřská škola Hnojice</t>
  </si>
  <si>
    <t>ZŠ a MŠ Huzová</t>
  </si>
  <si>
    <t>Mateřská škola Lužice</t>
  </si>
  <si>
    <t>ZŠ a MŠ Mladějovice</t>
  </si>
  <si>
    <t>ZŠ a MŠ Libavá, Náměstí 150, 783 07 Město Libavá</t>
  </si>
  <si>
    <t xml:space="preserve">Mateřská škola Moravský Beroun, nám. 9.května 595 </t>
  </si>
  <si>
    <t>Základní umělecká škola Moravský Beroun, Dvořákova 349</t>
  </si>
  <si>
    <t>ZŠ a MŠ Štarnov</t>
  </si>
  <si>
    <t>Základní škola Šternberk, Dr. Hrubého 2</t>
  </si>
  <si>
    <t>Základní škola Šternberk, Svatoplukova 7</t>
  </si>
  <si>
    <t>Mateřská škola Šternberk, Komenského 44</t>
  </si>
  <si>
    <t>Mateřská škola Šternberk, Nádražní 7</t>
  </si>
  <si>
    <t>Základní umělecká škola Šternberk, Olomoucká 32</t>
  </si>
  <si>
    <t>Dům dětí a mládeže Šternberk, Opavská 14</t>
  </si>
  <si>
    <t>ZŠ a MŠ Žerotín</t>
  </si>
  <si>
    <t>Mateřská škola Dlouhá Loučka, 1.máje 31</t>
  </si>
  <si>
    <t xml:space="preserve">Základní škola Dlouhá Loučka, Šumvaldská 220 </t>
  </si>
  <si>
    <t>ZŠ a MŠ Medlov</t>
  </si>
  <si>
    <t>Základní škola Nová Hradečná</t>
  </si>
  <si>
    <t xml:space="preserve">Mateřská škola Nová Hradečná </t>
  </si>
  <si>
    <t>Základní škola Paseka</t>
  </si>
  <si>
    <t>Mateřská škola Paseka</t>
  </si>
  <si>
    <t>Základní škola Šumvald</t>
  </si>
  <si>
    <t>Mateřská škola Šumvald</t>
  </si>
  <si>
    <t>Základní škola Troubelice</t>
  </si>
  <si>
    <t xml:space="preserve">Mateřská škola Troubelice </t>
  </si>
  <si>
    <t>Základní škola Uničov, Pionýrů 685</t>
  </si>
  <si>
    <t>Základní škola Uničov, U stadionu 849</t>
  </si>
  <si>
    <t>Mateřská škola Uničov, Komenského 680</t>
  </si>
  <si>
    <t>Obec s rozšířenou působností: Konice</t>
  </si>
  <si>
    <t>Základní škola Bohuslavice</t>
  </si>
  <si>
    <t>ZŠ a MŠ T. G. Masaryka Brodek u Konice</t>
  </si>
  <si>
    <t xml:space="preserve">Masarykova jubilejní ZŠ a MŠ Horní Štěpánov </t>
  </si>
  <si>
    <t>ZŠ a MŠ Hvozd u Prostějova</t>
  </si>
  <si>
    <t>ZŠ a MŠ Kladky</t>
  </si>
  <si>
    <t>Mateřská škola Konice, Smetanova 202</t>
  </si>
  <si>
    <t>Základní škola a gymnázium Konice, Tyršova 609</t>
  </si>
  <si>
    <t>ZŠ a MŠ Lipová</t>
  </si>
  <si>
    <t>Mateřská škola Raková</t>
  </si>
  <si>
    <t>Mateřská škola Skřípov</t>
  </si>
  <si>
    <t>Mateřská škola Stražisko</t>
  </si>
  <si>
    <t xml:space="preserve">Mateřská škola Šubířov </t>
  </si>
  <si>
    <t>Celkem Konice</t>
  </si>
  <si>
    <t xml:space="preserve">ZŠ a MŠ Bedihošť </t>
  </si>
  <si>
    <t>Mateřská škola Bílovice-Lutotín</t>
  </si>
  <si>
    <t xml:space="preserve">Mateřská škola Biskupice </t>
  </si>
  <si>
    <t xml:space="preserve">Základní škola Brodek u Prostějova, Císařská 65 </t>
  </si>
  <si>
    <t xml:space="preserve">Mateřská škola Čehovice </t>
  </si>
  <si>
    <t>ZŠ a MŠ Čechy pod  Kosířem, Komenského 5</t>
  </si>
  <si>
    <t>Mateřská škola Čelčice</t>
  </si>
  <si>
    <t xml:space="preserve">ZŠ a MŠ Čelechovice na Hané, U sokolovny 275 </t>
  </si>
  <si>
    <t xml:space="preserve">Mateřská škola Doloplazy </t>
  </si>
  <si>
    <t>Jubilejní Masarykova ZŠ a MŠ Drahany</t>
  </si>
  <si>
    <t>Mateřská škola Držovice</t>
  </si>
  <si>
    <t>Mateřská škola Dřevnovice</t>
  </si>
  <si>
    <t>Mateřská škola Hluchov</t>
  </si>
  <si>
    <t xml:space="preserve">Mateřská škola Ivaň </t>
  </si>
  <si>
    <t>Mateřská škola Klenovice na Hané</t>
  </si>
  <si>
    <t>Mateřská škola Kralice na Hané</t>
  </si>
  <si>
    <t>Základní škola Kralice na Hané</t>
  </si>
  <si>
    <t>Základní škola Krumsín</t>
  </si>
  <si>
    <t>ZŠ a MŠ Laškov</t>
  </si>
  <si>
    <t>Mateřská škola Malé Hradisko</t>
  </si>
  <si>
    <t xml:space="preserve">Mateřská škola Mořice </t>
  </si>
  <si>
    <t>ZŠ a MŠ Mostkovice</t>
  </si>
  <si>
    <t>ZŠ a MŠ Myslejovice</t>
  </si>
  <si>
    <t>Základní umělecká škola Němčice nad Hanou, Komenského nám. 168</t>
  </si>
  <si>
    <t>Dům dětí a mládeže ORION Němčice nad Hanou, Komenského nám. 168</t>
  </si>
  <si>
    <t>Masarykova ZŠ a MŠ Nezamyslice, 1. máje 234</t>
  </si>
  <si>
    <t>Mateřská škola Ohrozim</t>
  </si>
  <si>
    <t>ZŠ a MŠ Olšany u Prostějova</t>
  </si>
  <si>
    <t>ZŠ npor. letectva J. Františka a MŠ Otaslavice</t>
  </si>
  <si>
    <t>Mateřská škola Otinoves</t>
  </si>
  <si>
    <t xml:space="preserve">Mateřská škola Pivín </t>
  </si>
  <si>
    <t xml:space="preserve">Základní škola Pivín </t>
  </si>
  <si>
    <t>Mateřská škola Plumlov , Na stráži 512</t>
  </si>
  <si>
    <t>Základní škola Plumlov, Rudé armády 300</t>
  </si>
  <si>
    <t>Základní umělecká škola Plumlov, Na aleji 44</t>
  </si>
  <si>
    <t>Základní škola Prostějov, ul. dr. Horáka 24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</si>
  <si>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</si>
  <si>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</si>
  <si>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</si>
  <si>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</si>
  <si>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Prostějov, Studentská 2</t>
  </si>
  <si>
    <t xml:space="preserve">Základní umělecká škola Vladimíra Ambrose Prostějov, Kravařova 14 </t>
  </si>
  <si>
    <t>Mateřská škola Prostějov, Moravská ul. 30</t>
  </si>
  <si>
    <t>Mateřská škola Prostějov, Partyzánská ul. 34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</si>
  <si>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</si>
  <si>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</si>
  <si>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</si>
  <si>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</si>
  <si>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</si>
  <si>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</si>
  <si>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ZŠ a MŠ Ptení</t>
  </si>
  <si>
    <t xml:space="preserve">ZŠ a MŠ Rozstání </t>
  </si>
  <si>
    <t>Mateřská škola Slatinky</t>
  </si>
  <si>
    <t>ZŠ a MŠ Smržice, Zákostelí 133</t>
  </si>
  <si>
    <t xml:space="preserve">Mateřská škola Stařechovice </t>
  </si>
  <si>
    <t>ZŠ a MŠ Určice</t>
  </si>
  <si>
    <t>Mateřská škola Víceměřice</t>
  </si>
  <si>
    <t>Mateřská škola Vícov</t>
  </si>
  <si>
    <t>Mateřská škola Vranovice-Kelčice</t>
  </si>
  <si>
    <t xml:space="preserve">ZŠ a MŠ Vrchoslavice </t>
  </si>
  <si>
    <t xml:space="preserve">ZŠ a MŠ Vřesovice </t>
  </si>
  <si>
    <t>Mateřská škola Želeč</t>
  </si>
  <si>
    <t>ZŠ a MŠ Bělotín</t>
  </si>
  <si>
    <t>ZŠ a MŠ Černotín</t>
  </si>
  <si>
    <t xml:space="preserve">Mateřská škola Horní Újezd </t>
  </si>
  <si>
    <t>Mateřská škola Hrabůvka</t>
  </si>
  <si>
    <t>Mateřská škola Hranice, Galašova 1747</t>
  </si>
  <si>
    <t>Mateřská škola Hranice, Palackého 1542</t>
  </si>
  <si>
    <t>Mateřská škola Hranice, Plynárenská 1791</t>
  </si>
  <si>
    <t>ZŠ a MŠ Hranice - Drahotuše, Hranická 100</t>
  </si>
  <si>
    <t>Základní škola Hranice, tř. 1. máje 357</t>
  </si>
  <si>
    <t>Základní škola Hranice, Šromotovo nám. 177</t>
  </si>
  <si>
    <t>Školní jídelna Hranice, tř. 1. máje 353</t>
  </si>
  <si>
    <t>Dům dětí a mládeže Hranice, Galašova 1746</t>
  </si>
  <si>
    <t xml:space="preserve">Mateřská škola Hustopeče nad Bečvou, V zahradách 274 </t>
  </si>
  <si>
    <t>Základní škola Hustopeče nad Bečvou, Školní 223</t>
  </si>
  <si>
    <t>Mateřská škola Malhotice</t>
  </si>
  <si>
    <t>ZŠ a MŠ Jindřichov</t>
  </si>
  <si>
    <t>ZŠ a MŠ Milenov</t>
  </si>
  <si>
    <t>Mateřská škola Milotice nad Bečvou</t>
  </si>
  <si>
    <t xml:space="preserve">ZŠ a MŠ Olšovec </t>
  </si>
  <si>
    <t xml:space="preserve">ZŠ a MŠ Opatovice </t>
  </si>
  <si>
    <t xml:space="preserve">Mateřská škola Paršovice </t>
  </si>
  <si>
    <t>ZŠ a MŠ Partutovice</t>
  </si>
  <si>
    <t xml:space="preserve">MŠ Polom </t>
  </si>
  <si>
    <t>ZŠ a MŠ Potštát</t>
  </si>
  <si>
    <t>Mateřská škola Rakov</t>
  </si>
  <si>
    <t>ZŠ a MŠ Skalička</t>
  </si>
  <si>
    <t xml:space="preserve">ZŠ a MŠ Střítež nad Ludinou </t>
  </si>
  <si>
    <t>Mateřská škola Špičky</t>
  </si>
  <si>
    <t xml:space="preserve">Mateřská škola Teplice nad Bečvou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</si>
  <si>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</si>
  <si>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</si>
  <si>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</si>
  <si>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</si>
  <si>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>ZŠ a MŠ Jezernice</t>
  </si>
  <si>
    <t xml:space="preserve">Mateřská škola Lipník nad Bečvou, Na Zelince 1185 </t>
  </si>
  <si>
    <t>ZŠ a MŠ Lipník nad Bečvou, Hranická 511</t>
  </si>
  <si>
    <t>Základní škola Lipník nad Bečvou, Osecká 315</t>
  </si>
  <si>
    <t>ZŠ a MŠ Lipník nad Bečvou, Loučka</t>
  </si>
  <si>
    <t xml:space="preserve">Gymnázium Lipník nad Bečvou, Komenského sady 62 </t>
  </si>
  <si>
    <t xml:space="preserve">ZŠ a MŠ Soběchleby </t>
  </si>
  <si>
    <t xml:space="preserve">Školní jídelna Soběchleby </t>
  </si>
  <si>
    <t>ZŠ a MŠ Týn nad Bečvou, náves B. Smetany 195</t>
  </si>
  <si>
    <t xml:space="preserve">Mateřská škola Veselíčko </t>
  </si>
  <si>
    <t>ZŠ a MŠ Beňov</t>
  </si>
  <si>
    <t xml:space="preserve">Mateřská škola Bezuchov </t>
  </si>
  <si>
    <t>Mateřská škola Bochoř, Náves 16</t>
  </si>
  <si>
    <t xml:space="preserve">Základní škola Bochoř, Školní 213/13 </t>
  </si>
  <si>
    <t>Mateřská škola Brodek u Přerova, Tyršova 217</t>
  </si>
  <si>
    <t>Základní škola Brodek u Přerova, Majetínská 275</t>
  </si>
  <si>
    <t>Mateřská škola Buk</t>
  </si>
  <si>
    <t>Mateřská škola Citov</t>
  </si>
  <si>
    <t>Mateřská škola Dřevohostice, Školní 367</t>
  </si>
  <si>
    <t>Základní škola Dřevohostice, Školní 355</t>
  </si>
  <si>
    <t>ZŠ a MŠ Domaželice</t>
  </si>
  <si>
    <t>Základní škola Horní Moštěnice, Pod Vinohrady 30</t>
  </si>
  <si>
    <t>Mateřská škola Kojetín, Hanusíkova 10</t>
  </si>
  <si>
    <t>Základní škola Kojetín, náměstí Míru 83</t>
  </si>
  <si>
    <t>Školní jídelna Kojetín, Hanusíkova 283</t>
  </si>
  <si>
    <t>Dům dětí a mládeže Kojetín, Sv. Čecha 586</t>
  </si>
  <si>
    <t>ZŠ a MŠ Kokory</t>
  </si>
  <si>
    <t>ZŠ a MŠ Křenovice</t>
  </si>
  <si>
    <t xml:space="preserve">ZŠ a MŠ Lazniky </t>
  </si>
  <si>
    <t>Mateřská škola Líšná</t>
  </si>
  <si>
    <t>ZŠ a MŠ Lobodice</t>
  </si>
  <si>
    <t>ZŠ a MŠ Pavlovice u Přerova</t>
  </si>
  <si>
    <t>ZŠ a MŠ Polkovice</t>
  </si>
  <si>
    <t>ZŠ a MŠ Prosenice, Školní 49</t>
  </si>
  <si>
    <t>Mateřská škola Přerov, Kouřilkova 2</t>
  </si>
  <si>
    <t>Mateřská škola Radost Přerov, Kozlovská 44</t>
  </si>
  <si>
    <t>Mateřská škola Přerov, Kratochvílova 19</t>
  </si>
  <si>
    <t>Mateřská škola Přerov, Lešetínská 5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</si>
  <si>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</si>
  <si>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</si>
  <si>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</si>
  <si>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</si>
  <si>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 xml:space="preserve">Mateřská škola Přerov-Újezdec, Hlavní 61 </t>
  </si>
  <si>
    <t>Základní škola Přerov, Hranická 14</t>
  </si>
  <si>
    <t xml:space="preserve">Základní škola Přerov, Za mlýnem 1 </t>
  </si>
  <si>
    <t>Základní škola Přerov, Svisle 13</t>
  </si>
  <si>
    <t>Základní škola Přerov, Trávník 27</t>
  </si>
  <si>
    <t>Základní škola Přerov, U tenisu 4</t>
  </si>
  <si>
    <t>Základní škola Přerov, Želatovská 8</t>
  </si>
  <si>
    <t>Zařízení školního stravování Přerov, Kratochvílova 30</t>
  </si>
  <si>
    <t>ZŠ a Slaměníkova MŠ Radslavice, Školní 5</t>
  </si>
  <si>
    <t>ZŠ a MŠ Rokytnice</t>
  </si>
  <si>
    <t xml:space="preserve">ZŠ a MŠ Stará Ves </t>
  </si>
  <si>
    <t>Mateřská škola Sušice</t>
  </si>
  <si>
    <t>ZŠ a MŠ Tovačov, Podvalí 353</t>
  </si>
  <si>
    <t>ZŠ a MŠ Troubky, Dědina 10</t>
  </si>
  <si>
    <t xml:space="preserve">Mateřská škola Tučín </t>
  </si>
  <si>
    <t xml:space="preserve">Mateřská škola Uhřičice </t>
  </si>
  <si>
    <t xml:space="preserve">ZŠ a MŠ Vlkoš, Náves 43 </t>
  </si>
  <si>
    <t>Mateřská škola Výkleky</t>
  </si>
  <si>
    <t>Mateřská škola Želatovice</t>
  </si>
  <si>
    <t>Základní škola Želatovice</t>
  </si>
  <si>
    <t xml:space="preserve">MŠ Klopina </t>
  </si>
  <si>
    <t>Mateřská škola Loštice, Trávník</t>
  </si>
  <si>
    <t xml:space="preserve">Základní škola Loštice, Komenského 17 </t>
  </si>
  <si>
    <t>Základní umělecká škola Loštice, Trávník 596</t>
  </si>
  <si>
    <t>ZŠ a MŠ Maletín</t>
  </si>
  <si>
    <t xml:space="preserve">ZŠ a MŠ Mírov </t>
  </si>
  <si>
    <t>Mateřská škola Mohelnice, Hálkova 12</t>
  </si>
  <si>
    <t xml:space="preserve">Mateřská škola Mohelnice, Na zámečku 10 </t>
  </si>
  <si>
    <t xml:space="preserve">Základní škola Mohelnice, Mlýnská 1 </t>
  </si>
  <si>
    <t>Mateřská škola Moravičany</t>
  </si>
  <si>
    <t>Základní škola Moravičany</t>
  </si>
  <si>
    <t>ZŠ a MŠ Pavlov</t>
  </si>
  <si>
    <t>Mateřská škola Třeština</t>
  </si>
  <si>
    <t>ZŠ a MŠ Úsov</t>
  </si>
  <si>
    <t>Mateřská škola Bludov, Polní 502</t>
  </si>
  <si>
    <t>Základní škola Bludov, Nová Dědina 368</t>
  </si>
  <si>
    <t xml:space="preserve">ZŠ a MŠ Bohdíkov </t>
  </si>
  <si>
    <t>Mateřská škola Bohutín</t>
  </si>
  <si>
    <t>Základní škola Bohutín</t>
  </si>
  <si>
    <t xml:space="preserve">ZŠ a MŠ Bratrušov </t>
  </si>
  <si>
    <t>ZŠ a MŠ Bušín</t>
  </si>
  <si>
    <t>ZŠ a MŠ Dolní Studénky</t>
  </si>
  <si>
    <t xml:space="preserve">ZŠ a MŠ Hanušovice, Hlavní 145 </t>
  </si>
  <si>
    <t>ZŠ a MŠ Hrabišín</t>
  </si>
  <si>
    <t xml:space="preserve">Mateřská škola Chromeč </t>
  </si>
  <si>
    <t xml:space="preserve">Základní škola Chromeč </t>
  </si>
  <si>
    <t>Mateřská škola Libina</t>
  </si>
  <si>
    <t>Základní škola Libina</t>
  </si>
  <si>
    <t xml:space="preserve">ZŠ a MŠ Loučná nad Desnou </t>
  </si>
  <si>
    <t>Mateřská škola Malá Morava, Vysoký potok</t>
  </si>
  <si>
    <t>ZŠ a MŠ Nový Malín</t>
  </si>
  <si>
    <t>ZŠ a MŠ Olšany</t>
  </si>
  <si>
    <t xml:space="preserve">ZŠ a MŠ Oskava </t>
  </si>
  <si>
    <t xml:space="preserve">ZŠ a MŠ Písařov </t>
  </si>
  <si>
    <t>Mateřská škola Ruda nad Moravou, Dlouhá 195</t>
  </si>
  <si>
    <t>Základní škola Ruda nad Moravou</t>
  </si>
  <si>
    <t>ZŠ a MŠ Ruda nad Moravou-Hrabenov, Školní 175</t>
  </si>
  <si>
    <t>Mateřská škola Sluníčko Šumperk, Evaldova 25</t>
  </si>
  <si>
    <t>Mateřská škola Veselá školka Šumperk, Prievidzská 1</t>
  </si>
  <si>
    <t>Mateřská škola Pohádka Šumperk, Nerudova 4b</t>
  </si>
  <si>
    <t>Základní škola Šumperk, dr. E. Beneše 1</t>
  </si>
  <si>
    <t xml:space="preserve">Základní škola Šumperk, 8. května 63 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</si>
  <si>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</si>
  <si>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</si>
  <si>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</si>
  <si>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</si>
  <si>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ZŠ a MŠ Bohuslavice</t>
  </si>
  <si>
    <t>ZŠ a MŠ Brníčko</t>
  </si>
  <si>
    <t xml:space="preserve">Mateřská škola Drozdov </t>
  </si>
  <si>
    <t>ZŠ a MŠ Dubicko, Zábřežská 143</t>
  </si>
  <si>
    <t xml:space="preserve">ZŠ a MŠ Horní Studénky </t>
  </si>
  <si>
    <t xml:space="preserve">ZŠ a MŠ Jedlí </t>
  </si>
  <si>
    <t xml:space="preserve">ZŠ a MŠ Jestřebí </t>
  </si>
  <si>
    <t xml:space="preserve">ZŠ a MŠ Kamenná </t>
  </si>
  <si>
    <t xml:space="preserve">ZŠ a MŠ Kolšov </t>
  </si>
  <si>
    <t xml:space="preserve">MŠ Kosov </t>
  </si>
  <si>
    <t>ZŠ a MŠ Lesnice</t>
  </si>
  <si>
    <t>ZŠ a MŠ Leština, 7. května 134</t>
  </si>
  <si>
    <t>ZŠ a MŠ Lukavice</t>
  </si>
  <si>
    <t xml:space="preserve">ZŠ a MŠ Nemile </t>
  </si>
  <si>
    <t xml:space="preserve">Mateřská škola Postřelmov </t>
  </si>
  <si>
    <t>Základní škola Postřelmov</t>
  </si>
  <si>
    <t xml:space="preserve">MŠ Postřelmůvek </t>
  </si>
  <si>
    <t xml:space="preserve">ZŠ a MŠ Rájec </t>
  </si>
  <si>
    <t xml:space="preserve">ZŠ a MŠ Rohle </t>
  </si>
  <si>
    <t xml:space="preserve">ZŠ a MŠ Rovensko </t>
  </si>
  <si>
    <t xml:space="preserve">ZŠ a MŠ Svébohov </t>
  </si>
  <si>
    <t>Základní škola Štíty, Školní 98</t>
  </si>
  <si>
    <t>Mateřská škola Pohádka Zábřeh, ČSA 13</t>
  </si>
  <si>
    <t xml:space="preserve">Mateřská škola Severáček Zábřeh, Severovýchod 25 </t>
  </si>
  <si>
    <t xml:space="preserve">Mateřská škola Zábřeh, Strejcova 2a </t>
  </si>
  <si>
    <t>Mateřská škola Zábřeh, Zahradní 20</t>
  </si>
  <si>
    <t xml:space="preserve">ZŠ a MŠ Zábřeh, R. Pavlů 4, Skalička </t>
  </si>
  <si>
    <t>Základní škola Zábřeh, B. Němcové 15</t>
  </si>
  <si>
    <t xml:space="preserve">Základní škola Zábřeh, Školská 11 </t>
  </si>
  <si>
    <t xml:space="preserve">Základní škola Zábřeh, Severovýchod 26 </t>
  </si>
  <si>
    <t>Školní jídelna Zábřeh, B. Němcové 15</t>
  </si>
  <si>
    <t xml:space="preserve">Školní jídelna Zábřeh, Severovýchod 26 </t>
  </si>
  <si>
    <t>ZŠ a MŠ Zvole</t>
  </si>
  <si>
    <t>Základní škola a Mateřská škola při Priessnitzových léčebných lázních a.s., Jeseník</t>
  </si>
  <si>
    <t>Základní škola a Mateřská škola při Sanatoriu Edel Zlaté Hory</t>
  </si>
  <si>
    <t>Hotelová škola Vincenze Priessnitze a Obchodní akademie,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</si>
  <si>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</si>
  <si>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</si>
  <si>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</si>
  <si>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</si>
  <si>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>Mateřská škola Olomouc, Blanická 16</t>
  </si>
  <si>
    <t xml:space="preserve">Základní škola a Mateřská škola logopedická Olomouc </t>
  </si>
  <si>
    <t>Střední škola, Základní škola a Mateřská škola prof. V.Vejdovského Olomouc - Hejčín</t>
  </si>
  <si>
    <t>SŠ a ZŠ prof. Z. Matějčka Olomouc, Svatoplukova 11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</si>
  <si>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</si>
  <si>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</si>
  <si>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</si>
  <si>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</si>
  <si>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Slovanské gymnázium, Olomouc, tř. Jiřího z Poděbrad 13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</si>
  <si>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</si>
  <si>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</si>
  <si>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</si>
  <si>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>Vyšší odborná škola a Střední průmyslová škola elektrotechnická, Olomouc, Božetěchova 3</t>
  </si>
  <si>
    <t>Střední průmyslová škola strojnická, Olomouc, tř. 17. listopadu 49</t>
  </si>
  <si>
    <t>Střední  škola zemědělská a zahradnická, Olomouc, U Hradiska 4</t>
  </si>
  <si>
    <t>Obchodní akademie, Olomouc, tř. Spojenců 11</t>
  </si>
  <si>
    <t>SZŠ a VOŠ zdravotnická Emanuela Pöttinga a JŠ s právem státní jazykové zkoušky Olomouc</t>
  </si>
  <si>
    <t>Střední škola logistiky a chemie , Olomouc, U Hradiska 29</t>
  </si>
  <si>
    <t>Střední škola polygrafická, Olomouc, Střední novosadská  87/53</t>
  </si>
  <si>
    <t>Střední odborná škola obchodu a služeb, Olomouc, Štursova 14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</si>
  <si>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</si>
  <si>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</si>
  <si>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</si>
  <si>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</si>
  <si>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</si>
  <si>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Litovel</t>
  </si>
  <si>
    <t>Dům dětí a mládeže Vila Tereza, Uničov</t>
  </si>
  <si>
    <t>Dětský domov a Školní jídelna, Olomouc, U Sportovní haly 1a</t>
  </si>
  <si>
    <t>Školní jídelna Olomouc - Hejčín, příspěvková organizace</t>
  </si>
  <si>
    <t xml:space="preserve">Pedagogicko - psychologická poradna a Speciálně pedagogické centrum Olomouckého kraje, Olomouc, U Sportovní haly 1a </t>
  </si>
  <si>
    <t>Dětský domov a Školní jídelna Prostějov</t>
  </si>
  <si>
    <t>Střední škola designu a módy, Prostějov</t>
  </si>
  <si>
    <t xml:space="preserve">Obchodní akademie, Prostějov, Palackého 18 </t>
  </si>
  <si>
    <t>Střední zdravotnická škola, Prostějov, Vápenice 3</t>
  </si>
  <si>
    <t>Základní umělecká škola Konice, Na Příhonech 425</t>
  </si>
  <si>
    <t>Dětský domov a Školní jídelna, Konice, Vrchlického 369</t>
  </si>
  <si>
    <t>Dětský domov a Školní jídelna, Plumlov, Balkán 333</t>
  </si>
  <si>
    <t>Základní škola Kojetín, Sladovní 492</t>
  </si>
  <si>
    <t>Základní škola a Mateřská škola Přerov, Malá Dlážka 4</t>
  </si>
  <si>
    <t>Gymnázium Jakuba Škody, Přerov, Komenského 29</t>
  </si>
  <si>
    <t xml:space="preserve">Gymnázium, Hranice, Zborovská 293 </t>
  </si>
  <si>
    <t>Gymnázium, Kojetín, Svatopluka Čecha 683</t>
  </si>
  <si>
    <t>Střední škola gastronomie a služeb, Přerov, Šířava 7</t>
  </si>
  <si>
    <t xml:space="preserve">Střední lesnická škola, Hranice, Jurikova 588 </t>
  </si>
  <si>
    <t>Gymnázium Jana Blahoslava a Střední pedagogická škola, 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</si>
  <si>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</si>
  <si>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</si>
  <si>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Studentská 1095</t>
  </si>
  <si>
    <t>Odborné učiliště, Křenovice 8</t>
  </si>
  <si>
    <t>Základní umělecká škola, Potštát 36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</si>
  <si>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</si>
  <si>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</si>
  <si>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</si>
  <si>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</si>
  <si>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</si>
  <si>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</si>
  <si>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Základní škola a Mateřská škola při lázních, Bludov</t>
  </si>
  <si>
    <t>Základní škola a Mateřská škola při lázních,  Velké Losiny</t>
  </si>
  <si>
    <t>Základní škola a Mateřská škola  Mohelnice, Masarykova 4</t>
  </si>
  <si>
    <t>Střední škola, Základní škola a Mateřská škola Šumperk, Hanácká 3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</si>
  <si>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</si>
  <si>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</si>
  <si>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</si>
  <si>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Střední průmyslová škola elektrotechnická, Mohelnice, Gen. Svobody 2</t>
  </si>
  <si>
    <t>Obchodní akademie a Jazyková škola s právem státní jazykové zkoušky, Šumperk, Hlavní třída 31</t>
  </si>
  <si>
    <t>Střední zdravotnická škola, Šumperk, Kladská 2</t>
  </si>
  <si>
    <t xml:space="preserve">Odborné učiliště a Praktická škola, Mohelnice, Vodní 27 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</si>
  <si>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</si>
  <si>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</si>
  <si>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</si>
  <si>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</si>
  <si>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ZŠ a MŠ Jívová</t>
  </si>
  <si>
    <t>Gargulák s.r.o., Krčmaňská 470, 783 72 Velký Týnec</t>
  </si>
  <si>
    <t>Střední odborná škola služeb s.r.o., Pavlovická 16/51, 772 00 Olomouc- Pavlovičky</t>
  </si>
  <si>
    <t>Střední škola gastronomie a služeb , Přerov, Šířava 7</t>
  </si>
  <si>
    <t>Střední škola logistiky a chemie, Olomouc, U Hradiska 29</t>
  </si>
  <si>
    <t>Mateřská škola Olomouc, Wokerova 34/345</t>
  </si>
  <si>
    <t>Základní škola a Mateřská škola Partutovice, okres Přerov, příspěvková organizace, Partutovice 96, Hranice</t>
  </si>
  <si>
    <t>Mateřská škola POHÁDKA, Zábřeh, Československé armády 650/13, Zábřeh</t>
  </si>
  <si>
    <t>Dotace na rozvojový program Bezplatná výuka českého jazyka přizpůsobená potřebám žáků-cizinců z třetích zemí</t>
  </si>
  <si>
    <t>Gymnázium Kojetín, Svatopluka Čecha 683, Kojetín</t>
  </si>
  <si>
    <t>Celkem krajské školy Olomouckého kraje</t>
  </si>
  <si>
    <t>Základní škola a mateřská škola Lipová, okres Prostějov, příšpěvková organizace, Lipová 71, Suchdol</t>
  </si>
  <si>
    <t>Celkem obecní školy Olomouckého kraje</t>
  </si>
  <si>
    <t>ÚZ 33 024</t>
  </si>
  <si>
    <t>ÚZ 33 025</t>
  </si>
  <si>
    <t>Dotace na rozvojový program Kompenzační pomůcky pro žáky se zdravotním postižením v roce 2016</t>
  </si>
  <si>
    <t>Základní škola Kojetín, Sladovní 492</t>
  </si>
  <si>
    <t>Základní škola a Mateřská škola Bystrovany, okres Olomouc, příspěvková organizace, Makarenkova 23/2</t>
  </si>
  <si>
    <t>Základní škola a Mateřská škola Olomouc, Řezníčkova 1, příspěvková organizace</t>
  </si>
  <si>
    <t>Základní škola a mateřská škola Medlov, příspěvková organizacem Medlov 79, Uničov</t>
  </si>
  <si>
    <t>Základní škola Paseka, okres Olomouc, příspěvková organizace, Paseka 200</t>
  </si>
  <si>
    <t>Masarykova základní škola a mateřská škola Nezamyslice, 1. máje 234</t>
  </si>
  <si>
    <t>Reálné gymnázium a základní škola města Prostějova, Studentská ul. 2</t>
  </si>
  <si>
    <t>Základní škola Svatoplukova 7, Šternberk, příspěvková organizace</t>
  </si>
  <si>
    <t>Základní škola a Mateřská škola Úsov, příspěvková organizace, Školní 187</t>
  </si>
  <si>
    <t>Základní škola a Mateřská škola Stará Červená Voda, příspěvková organizace, č. 164</t>
  </si>
  <si>
    <t>ÚZ 33 034</t>
  </si>
  <si>
    <t>Dotace na rozvojový program Podpora organizace a ukončování středného vzdělávání maturitní zkouškou ve vybraných školách v podzimním zkušebním období roku 2016</t>
  </si>
  <si>
    <t>Hotelova škola Vincenze Priessnitze, Jeseník, Dukelská 680</t>
  </si>
  <si>
    <t>Střední škola technická  a obchodní, Olomouc, Kosinova 4</t>
  </si>
  <si>
    <t>Střední odborná škola průmyslová a Střední odborné učiliště strojírenské, Lidická 4, Prostějov</t>
  </si>
  <si>
    <t>Vyšší odborná škola a Střední průmyslová škola, Šumperk, Gen. Krátkého 1</t>
  </si>
  <si>
    <t>ÚZ 33 038</t>
  </si>
  <si>
    <t>Dotace na rozvojový program Hodnocení žáků a škol podle výsledků v roce 2015 - Excelence středních škol 2015</t>
  </si>
  <si>
    <t>Slovanské gymnázium, Olomouc, tř. Jiřího z Poděbrad 13</t>
  </si>
  <si>
    <t>Gymnázium, Olomouc - Hejčín, Tomkova 45</t>
  </si>
  <si>
    <t>Gymnázium, Šternberk, Horní náměstí 5</t>
  </si>
  <si>
    <t>Gymnázium, Uničov, Gymnazijní 257</t>
  </si>
  <si>
    <t>Střední průmyslová škola a Střední odborné učiliště Uničov, Školní 164</t>
  </si>
  <si>
    <t>Střední škola zemědělská a zahradnická, Olomouc, U Hradiska 4</t>
  </si>
  <si>
    <t>Střední škola logistiky a chemie, U Hradiska 29, Olomouc</t>
  </si>
  <si>
    <t>Střední škola polygrafická, Olomouc, Střední Novosadská 55</t>
  </si>
  <si>
    <t>Obchodní akademie, Palackého 18, Prostějov</t>
  </si>
  <si>
    <t>Gymnázium, Hranice, Zborovská 293</t>
  </si>
  <si>
    <t>Střední lesnická škola, Jurikova 588, Hranice</t>
  </si>
  <si>
    <t>Vyšší odborná škola a Střední škola automobilní, U Dráhy 6, Zábřeh</t>
  </si>
  <si>
    <t>Střední odborná škola, Zemědělská 3, Šumperk</t>
  </si>
  <si>
    <t>Obchodní akademie a Jazyková škola s právem státní jazykové zkoušky, Šumperk, Hlavní třída 31</t>
  </si>
  <si>
    <t xml:space="preserve">Střední odborná škola podnikání a obchodu, spol. s r.o., Rejskova 2987/4, Prostějov </t>
  </si>
  <si>
    <t>ÚZ 33 040</t>
  </si>
  <si>
    <t>Základní škola a Mateřská škola logopedická Olomouc</t>
  </si>
  <si>
    <t>Pedagogicko - psychologická poradna a Speciálně pedagogické centrum Olomouckého kraje, Olomouc, U Sportovní haly 1a</t>
  </si>
  <si>
    <t>Dotace na rozvojový program Vybavení školských poradenských zařízení diagnostickými nástroji v roce 2016</t>
  </si>
  <si>
    <t>Dotace na rozvojový program Podpora logopedické prevence v předškolním vzdělávání v roce 2016</t>
  </si>
  <si>
    <t>ÚZ 33 044</t>
  </si>
  <si>
    <t>ZŠ pro žáky se specifickými poruchami účení a MŠ logopedická Schola Viva, o. p. s.</t>
  </si>
  <si>
    <t>ÚZ 33 043</t>
  </si>
  <si>
    <t>Dotace na rozvojový program Podpora implementace etické výchovy do vzdělávání v základních školách a v nižších ročnících víceletých gymnázií v roce 2016</t>
  </si>
  <si>
    <t>Základní škola a mateřská škola, Hranice, Šromotovo náměstí 177</t>
  </si>
  <si>
    <t>Základní škola Jeseník, Nábřežní 28/413</t>
  </si>
  <si>
    <t>Základní škola Vidnava, okres Jeseník, Hrdinů 249</t>
  </si>
  <si>
    <t>Základní škola a Mateřská škola Dub nad Moravou, Pod Školou 209</t>
  </si>
  <si>
    <t>Základní škola Hlubočky-Mariánské Údolí, Olomoucká 355</t>
  </si>
  <si>
    <t>Základní škola Němčice nad Hanou, okres Prostějov, Tyršova 360</t>
  </si>
  <si>
    <t>ÚZ 33 065</t>
  </si>
  <si>
    <t>Základní škola Plumlov, okres Prostějov, p. o., Rudé armády 300</t>
  </si>
  <si>
    <t>Masarykova jubilejní základní škola a Mateřská škola Horní Štěpánov, okres Prostějov, p. o., Horní Štěpánov 300</t>
  </si>
  <si>
    <t>Základní škola Olomouc, Mozartova 48, p. o.</t>
  </si>
  <si>
    <t>Základní škola Svatoplukova 1419/7, Šternberk, p. o.</t>
  </si>
  <si>
    <t>Základní škola Šumperk, Dr. E. Beneše 1</t>
  </si>
  <si>
    <t>Základní škola Šumperk, 8. května 63</t>
  </si>
  <si>
    <t>Základní škola a mateřská škola Dubicko, p. o., Zábřežská 143</t>
  </si>
  <si>
    <t>Základní škola Zábřeh, Školská 406/11, okres Šumperk</t>
  </si>
  <si>
    <t>Základní škola Javorník, okres Jeseník, Školní 72</t>
  </si>
  <si>
    <t>Dotace na rozvojový program Podpora soutěží a přehlídek v zájmovém vzdělávání pro školní rok 2015/2016</t>
  </si>
  <si>
    <t>ÚZ 33 166</t>
  </si>
  <si>
    <t>ÚZ 33 435</t>
  </si>
  <si>
    <t>Dotace na rozvojový program Zajištění bezplatné přípravy k začlenění do základního vzdělávání dětí osob se státní příslušností jiného členského státu Evropské unie na rok 2016</t>
  </si>
  <si>
    <t>ÚZ 33 069</t>
  </si>
  <si>
    <t xml:space="preserve">Dotace na rozvojový program Podpora navýšení kapacit ve školských poradenských zařízení v roce 2016 </t>
  </si>
  <si>
    <t>Pedagogicko-psychologická poradna Olomouc a Speciální pedagogické centrum Olomouckého kraje, Olomouc, U Sportovní haly 1a</t>
  </si>
  <si>
    <t xml:space="preserve">Střední škola, Základní škola a Mateřská škola prof. V. Vejdovského Olomouc - Hejčín, Tomkova 42/411, Olomouc </t>
  </si>
  <si>
    <t>Základní škola a Mateřská škola logopedická Olomouc, třída Svornosti 37/900, Olomouc</t>
  </si>
  <si>
    <t>Soukromá střední odborná škola Hranice, s.r.o., Jaselská 832, Hranice</t>
  </si>
  <si>
    <t>Základní škola pro žáky se specifickými poruchami učení a mateřské škola logopedická Schola Viva, o.p.s., Erbenova 16, Šumperk</t>
  </si>
  <si>
    <t>Základní škola a Mateřská škola Mohelnice, Masarykova 4</t>
  </si>
  <si>
    <t>Dotace na rozvojový program Hodnocení žáků a škol podle výsledků ve školním roce 2015/2016 - Excelence základních škol 2016</t>
  </si>
  <si>
    <t>Okres Konice</t>
  </si>
  <si>
    <t>Celkem okres Konice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</si>
</sst>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_ ;\-#,##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1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49" fontId="6" fillId="2" borderId="1" xfId="0" applyNumberFormat="1" applyFont="1" applyFill="1" applyBorder="1"/>
    <xf numFmtId="1" fontId="6" fillId="0" borderId="2" xfId="0" applyNumberFormat="1" applyFont="1" applyFill="1" applyBorder="1"/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49" fontId="6" fillId="0" borderId="2" xfId="0" applyNumberFormat="1" applyFont="1" applyFill="1" applyBorder="1"/>
    <xf numFmtId="0" fontId="6" fillId="0" borderId="2" xfId="0" applyFont="1" applyFill="1" applyBorder="1"/>
    <xf numFmtId="0" fontId="8" fillId="0" borderId="2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5" xfId="0" applyNumberFormat="1" applyFont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/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0" xfId="0" applyFont="1"/>
    <xf numFmtId="49" fontId="6" fillId="2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wrapText="1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0" fontId="6" fillId="0" borderId="8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3" fontId="6" fillId="0" borderId="0" xfId="0" applyNumberFormat="1" applyFont="1" applyAlignment="1"/>
    <xf numFmtId="4" fontId="1" fillId="0" borderId="0" xfId="0" applyNumberFormat="1" applyFont="1" applyAlignment="1"/>
    <xf numFmtId="0" fontId="1" fillId="0" borderId="0" xfId="0" applyFont="1" applyFill="1"/>
    <xf numFmtId="1" fontId="6" fillId="0" borderId="8" xfId="0" applyNumberFormat="1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 applyAlignment="1"/>
    <xf numFmtId="1" fontId="6" fillId="0" borderId="3" xfId="0" applyNumberFormat="1" applyFont="1" applyFill="1" applyBorder="1" applyAlignment="1">
      <alignment vertical="center" wrapText="1"/>
    </xf>
    <xf numFmtId="3" fontId="1" fillId="0" borderId="0" xfId="0" applyNumberFormat="1" applyFont="1" applyAlignment="1"/>
    <xf numFmtId="0" fontId="6" fillId="0" borderId="10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/>
    </xf>
    <xf numFmtId="3" fontId="6" fillId="2" borderId="12" xfId="0" applyNumberFormat="1" applyFont="1" applyFill="1" applyBorder="1"/>
    <xf numFmtId="3" fontId="6" fillId="0" borderId="13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3" fontId="6" fillId="0" borderId="14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3" fontId="6" fillId="3" borderId="10" xfId="0" applyNumberFormat="1" applyFont="1" applyFill="1" applyBorder="1"/>
    <xf numFmtId="3" fontId="6" fillId="0" borderId="16" xfId="0" applyNumberFormat="1" applyFont="1" applyBorder="1"/>
    <xf numFmtId="3" fontId="6" fillId="0" borderId="15" xfId="0" applyNumberFormat="1" applyFont="1" applyBorder="1"/>
    <xf numFmtId="3" fontId="6" fillId="4" borderId="10" xfId="0" applyNumberFormat="1" applyFont="1" applyFill="1" applyBorder="1"/>
    <xf numFmtId="3" fontId="6" fillId="0" borderId="16" xfId="0" applyNumberFormat="1" applyFont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6" fillId="4" borderId="10" xfId="0" applyNumberFormat="1" applyFont="1" applyFill="1" applyBorder="1" applyAlignment="1"/>
    <xf numFmtId="3" fontId="6" fillId="5" borderId="10" xfId="0" applyNumberFormat="1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/>
    </xf>
    <xf numFmtId="3" fontId="6" fillId="2" borderId="17" xfId="0" applyNumberFormat="1" applyFont="1" applyFill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13" xfId="0" applyNumberFormat="1" applyFont="1" applyFill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3" fontId="6" fillId="4" borderId="17" xfId="0" applyNumberFormat="1" applyFont="1" applyFill="1" applyBorder="1" applyAlignment="1">
      <alignment vertical="center"/>
    </xf>
    <xf numFmtId="3" fontId="6" fillId="0" borderId="16" xfId="0" applyNumberFormat="1" applyFont="1" applyFill="1" applyBorder="1"/>
    <xf numFmtId="3" fontId="6" fillId="5" borderId="10" xfId="0" applyNumberFormat="1" applyFont="1" applyFill="1" applyBorder="1" applyAlignment="1">
      <alignment vertical="center"/>
    </xf>
    <xf numFmtId="3" fontId="6" fillId="4" borderId="10" xfId="0" applyNumberFormat="1" applyFont="1" applyFill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3" fontId="6" fillId="2" borderId="10" xfId="0" applyNumberFormat="1" applyFont="1" applyFill="1" applyBorder="1" applyAlignment="1"/>
    <xf numFmtId="3" fontId="6" fillId="0" borderId="6" xfId="0" applyNumberFormat="1" applyFont="1" applyBorder="1"/>
    <xf numFmtId="3" fontId="6" fillId="0" borderId="11" xfId="0" applyNumberFormat="1" applyFont="1" applyBorder="1"/>
    <xf numFmtId="49" fontId="6" fillId="2" borderId="9" xfId="0" applyNumberFormat="1" applyFont="1" applyFill="1" applyBorder="1"/>
    <xf numFmtId="3" fontId="6" fillId="2" borderId="22" xfId="0" applyNumberFormat="1" applyFont="1" applyFill="1" applyBorder="1"/>
    <xf numFmtId="3" fontId="6" fillId="2" borderId="23" xfId="0" applyNumberFormat="1" applyFont="1" applyFill="1" applyBorder="1"/>
    <xf numFmtId="3" fontId="6" fillId="3" borderId="12" xfId="0" applyNumberFormat="1" applyFont="1" applyFill="1" applyBorder="1"/>
    <xf numFmtId="1" fontId="6" fillId="0" borderId="4" xfId="0" applyNumberFormat="1" applyFont="1" applyFill="1" applyBorder="1"/>
    <xf numFmtId="1" fontId="6" fillId="0" borderId="3" xfId="0" applyNumberFormat="1" applyFont="1" applyFill="1" applyBorder="1"/>
    <xf numFmtId="3" fontId="6" fillId="0" borderId="24" xfId="0" applyNumberFormat="1" applyFont="1" applyBorder="1"/>
    <xf numFmtId="0" fontId="6" fillId="0" borderId="4" xfId="1" applyFont="1" applyFill="1" applyBorder="1" applyAlignment="1"/>
    <xf numFmtId="0" fontId="6" fillId="0" borderId="2" xfId="1" applyFont="1" applyFill="1" applyBorder="1" applyAlignment="1">
      <alignment wrapText="1"/>
    </xf>
    <xf numFmtId="3" fontId="6" fillId="0" borderId="11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1" fontId="6" fillId="0" borderId="2" xfId="0" applyNumberFormat="1" applyFont="1" applyFill="1" applyBorder="1" applyAlignment="1">
      <alignment wrapText="1"/>
    </xf>
    <xf numFmtId="0" fontId="6" fillId="0" borderId="3" xfId="1" applyFont="1" applyFill="1" applyBorder="1" applyAlignment="1"/>
    <xf numFmtId="0" fontId="6" fillId="0" borderId="4" xfId="0" applyFont="1" applyFill="1" applyBorder="1"/>
    <xf numFmtId="49" fontId="6" fillId="0" borderId="4" xfId="0" applyNumberFormat="1" applyFont="1" applyFill="1" applyBorder="1"/>
    <xf numFmtId="1" fontId="6" fillId="0" borderId="2" xfId="0" applyNumberFormat="1" applyFont="1" applyFill="1" applyBorder="1" applyAlignment="1">
      <alignment horizontal="left" wrapText="1"/>
    </xf>
    <xf numFmtId="0" fontId="6" fillId="0" borderId="3" xfId="0" applyFont="1" applyFill="1" applyBorder="1"/>
    <xf numFmtId="0" fontId="8" fillId="0" borderId="4" xfId="0" applyFont="1" applyFill="1" applyBorder="1"/>
    <xf numFmtId="0" fontId="9" fillId="0" borderId="2" xfId="0" applyFont="1" applyFill="1" applyBorder="1"/>
    <xf numFmtId="0" fontId="8" fillId="0" borderId="3" xfId="0" applyFont="1" applyFill="1" applyBorder="1"/>
    <xf numFmtId="0" fontId="6" fillId="0" borderId="3" xfId="0" applyFont="1" applyFill="1" applyBorder="1" applyAlignment="1">
      <alignment horizontal="left"/>
    </xf>
    <xf numFmtId="3" fontId="6" fillId="0" borderId="5" xfId="0" applyNumberFormat="1" applyFont="1" applyBorder="1" applyAlignment="1">
      <alignment horizontal="right" vertical="center"/>
    </xf>
    <xf numFmtId="3" fontId="6" fillId="4" borderId="12" xfId="0" applyNumberFormat="1" applyFont="1" applyFill="1" applyBorder="1"/>
    <xf numFmtId="0" fontId="6" fillId="0" borderId="4" xfId="0" applyFont="1" applyFill="1" applyBorder="1" applyAlignment="1">
      <alignment horizontal="left" vertical="center" wrapText="1"/>
    </xf>
    <xf numFmtId="3" fontId="6" fillId="0" borderId="25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3" fontId="6" fillId="0" borderId="24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" fontId="6" fillId="0" borderId="2" xfId="0" applyNumberFormat="1" applyFont="1" applyBorder="1" applyAlignment="1">
      <alignment wrapText="1"/>
    </xf>
    <xf numFmtId="0" fontId="6" fillId="0" borderId="2" xfId="1" applyFont="1" applyFill="1" applyBorder="1" applyAlignment="1">
      <alignment horizontal="left" vertical="center" wrapText="1"/>
    </xf>
    <xf numFmtId="3" fontId="6" fillId="2" borderId="27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3" fontId="6" fillId="4" borderId="12" xfId="0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0" fontId="6" fillId="6" borderId="22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wrapText="1"/>
    </xf>
    <xf numFmtId="0" fontId="6" fillId="0" borderId="11" xfId="1" applyFont="1" applyFill="1" applyBorder="1" applyAlignment="1">
      <alignment horizontal="left" wrapText="1"/>
    </xf>
    <xf numFmtId="3" fontId="6" fillId="0" borderId="11" xfId="0" applyNumberFormat="1" applyFont="1" applyBorder="1" applyAlignment="1">
      <alignment horizontal="right"/>
    </xf>
    <xf numFmtId="3" fontId="6" fillId="0" borderId="16" xfId="0" applyNumberFormat="1" applyFont="1" applyBorder="1" applyAlignment="1"/>
    <xf numFmtId="0" fontId="6" fillId="0" borderId="2" xfId="1" applyFont="1" applyFill="1" applyBorder="1" applyAlignment="1">
      <alignment horizontal="left" wrapText="1"/>
    </xf>
    <xf numFmtId="3" fontId="6" fillId="0" borderId="28" xfId="0" applyNumberFormat="1" applyFont="1" applyBorder="1"/>
    <xf numFmtId="1" fontId="6" fillId="0" borderId="29" xfId="0" applyNumberFormat="1" applyFont="1" applyFill="1" applyBorder="1" applyAlignment="1">
      <alignment wrapText="1"/>
    </xf>
    <xf numFmtId="3" fontId="6" fillId="5" borderId="10" xfId="0" applyNumberFormat="1" applyFont="1" applyFill="1" applyBorder="1" applyAlignment="1">
      <alignment wrapText="1"/>
    </xf>
    <xf numFmtId="3" fontId="6" fillId="5" borderId="7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/>
    <xf numFmtId="0" fontId="6" fillId="0" borderId="8" xfId="0" applyFont="1" applyFill="1" applyBorder="1" applyAlignment="1">
      <alignment wrapText="1"/>
    </xf>
    <xf numFmtId="3" fontId="6" fillId="0" borderId="18" xfId="0" applyNumberFormat="1" applyFont="1" applyFill="1" applyBorder="1" applyAlignment="1">
      <alignment vertical="center"/>
    </xf>
    <xf numFmtId="3" fontId="6" fillId="0" borderId="30" xfId="0" applyNumberFormat="1" applyFont="1" applyBorder="1"/>
    <xf numFmtId="0" fontId="6" fillId="0" borderId="9" xfId="1" applyFont="1" applyFill="1" applyBorder="1" applyAlignment="1">
      <alignment vertical="center" wrapText="1"/>
    </xf>
    <xf numFmtId="3" fontId="6" fillId="0" borderId="22" xfId="0" applyNumberFormat="1" applyFont="1" applyBorder="1" applyAlignment="1">
      <alignment horizontal="right" vertical="center"/>
    </xf>
    <xf numFmtId="0" fontId="6" fillId="0" borderId="8" xfId="0" applyFont="1" applyFill="1" applyBorder="1" applyAlignment="1">
      <alignment vertical="center" wrapText="1"/>
    </xf>
    <xf numFmtId="3" fontId="6" fillId="0" borderId="30" xfId="0" applyNumberFormat="1" applyFont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3" fontId="6" fillId="0" borderId="20" xfId="0" applyNumberFormat="1" applyFont="1" applyBorder="1" applyAlignment="1"/>
    <xf numFmtId="3" fontId="6" fillId="0" borderId="23" xfId="0" applyNumberFormat="1" applyFont="1" applyBorder="1" applyAlignment="1"/>
    <xf numFmtId="3" fontId="6" fillId="0" borderId="31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3" fontId="6" fillId="0" borderId="30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/>
    </xf>
    <xf numFmtId="3" fontId="6" fillId="0" borderId="33" xfId="0" applyNumberFormat="1" applyFont="1" applyFill="1" applyBorder="1" applyAlignment="1">
      <alignment horizontal="right"/>
    </xf>
    <xf numFmtId="3" fontId="6" fillId="0" borderId="34" xfId="0" applyNumberFormat="1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0" fontId="6" fillId="0" borderId="1" xfId="0" applyFont="1" applyFill="1" applyBorder="1"/>
    <xf numFmtId="3" fontId="6" fillId="0" borderId="17" xfId="0" applyNumberFormat="1" applyFont="1" applyFill="1" applyBorder="1" applyAlignment="1">
      <alignment horizontal="right"/>
    </xf>
    <xf numFmtId="3" fontId="6" fillId="0" borderId="12" xfId="0" applyNumberFormat="1" applyFont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/>
    </xf>
    <xf numFmtId="0" fontId="6" fillId="0" borderId="8" xfId="1" applyFont="1" applyFill="1" applyBorder="1" applyAlignment="1"/>
    <xf numFmtId="3" fontId="6" fillId="0" borderId="18" xfId="0" applyNumberFormat="1" applyFont="1" applyBorder="1"/>
    <xf numFmtId="3" fontId="6" fillId="0" borderId="35" xfId="0" applyNumberFormat="1" applyFont="1" applyBorder="1" applyAlignment="1">
      <alignment horizontal="right" vertical="center"/>
    </xf>
    <xf numFmtId="1" fontId="6" fillId="0" borderId="9" xfId="0" applyNumberFormat="1" applyFont="1" applyFill="1" applyBorder="1"/>
    <xf numFmtId="3" fontId="6" fillId="0" borderId="21" xfId="0" applyNumberFormat="1" applyFont="1" applyBorder="1"/>
    <xf numFmtId="3" fontId="6" fillId="0" borderId="36" xfId="0" applyNumberFormat="1" applyFont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3" fontId="6" fillId="0" borderId="10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4" xfId="0" applyFont="1" applyFill="1" applyBorder="1" applyAlignment="1">
      <alignment wrapText="1"/>
    </xf>
    <xf numFmtId="0" fontId="6" fillId="0" borderId="37" xfId="0" applyFont="1" applyFill="1" applyBorder="1" applyAlignment="1">
      <alignment horizontal="left"/>
    </xf>
    <xf numFmtId="3" fontId="6" fillId="0" borderId="38" xfId="0" applyNumberFormat="1" applyFont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left"/>
    </xf>
    <xf numFmtId="164" fontId="6" fillId="0" borderId="14" xfId="2" applyNumberFormat="1" applyFont="1" applyBorder="1"/>
    <xf numFmtId="164" fontId="6" fillId="0" borderId="25" xfId="2" applyNumberFormat="1" applyFont="1" applyBorder="1"/>
    <xf numFmtId="0" fontId="6" fillId="0" borderId="8" xfId="1" applyFont="1" applyFill="1" applyBorder="1" applyAlignment="1">
      <alignment wrapText="1"/>
    </xf>
    <xf numFmtId="0" fontId="6" fillId="0" borderId="29" xfId="1" applyFont="1" applyFill="1" applyBorder="1" applyAlignment="1">
      <alignment wrapText="1"/>
    </xf>
    <xf numFmtId="3" fontId="6" fillId="0" borderId="25" xfId="0" applyNumberFormat="1" applyFont="1" applyBorder="1" applyAlignment="1">
      <alignment horizontal="right"/>
    </xf>
    <xf numFmtId="0" fontId="6" fillId="0" borderId="8" xfId="0" applyFont="1" applyFill="1" applyBorder="1" applyAlignment="1">
      <alignment horizontal="left" wrapText="1"/>
    </xf>
    <xf numFmtId="3" fontId="6" fillId="0" borderId="19" xfId="0" applyNumberFormat="1" applyFont="1" applyBorder="1" applyAlignment="1"/>
    <xf numFmtId="3" fontId="6" fillId="0" borderId="15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6" fillId="0" borderId="41" xfId="0" applyFont="1" applyFill="1" applyBorder="1" applyAlignment="1">
      <alignment wrapText="1"/>
    </xf>
    <xf numFmtId="1" fontId="6" fillId="0" borderId="1" xfId="0" applyNumberFormat="1" applyFont="1" applyFill="1" applyBorder="1" applyAlignment="1"/>
    <xf numFmtId="3" fontId="6" fillId="0" borderId="10" xfId="0" applyNumberFormat="1" applyFont="1" applyBorder="1"/>
    <xf numFmtId="3" fontId="6" fillId="0" borderId="7" xfId="0" applyNumberFormat="1" applyFont="1" applyBorder="1"/>
    <xf numFmtId="49" fontId="6" fillId="3" borderId="1" xfId="0" applyNumberFormat="1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wrapText="1"/>
    </xf>
    <xf numFmtId="0" fontId="6" fillId="0" borderId="37" xfId="1" applyFont="1" applyFill="1" applyBorder="1" applyAlignment="1">
      <alignment vertical="center" wrapText="1"/>
    </xf>
    <xf numFmtId="0" fontId="6" fillId="0" borderId="11" xfId="0" quotePrefix="1" applyNumberFormat="1" applyFont="1" applyFill="1" applyBorder="1" applyAlignment="1">
      <alignment wrapText="1"/>
    </xf>
    <xf numFmtId="3" fontId="6" fillId="0" borderId="24" xfId="0" applyNumberFormat="1" applyFont="1" applyBorder="1" applyAlignment="1">
      <alignment horizontal="right"/>
    </xf>
    <xf numFmtId="3" fontId="6" fillId="0" borderId="22" xfId="0" applyNumberFormat="1" applyFont="1" applyBorder="1" applyAlignment="1">
      <alignment horizontal="right" wrapText="1"/>
    </xf>
    <xf numFmtId="3" fontId="6" fillId="3" borderId="27" xfId="0" applyNumberFormat="1" applyFont="1" applyFill="1" applyBorder="1"/>
    <xf numFmtId="3" fontId="6" fillId="0" borderId="15" xfId="0" applyNumberFormat="1" applyFont="1" applyFill="1" applyBorder="1" applyAlignment="1">
      <alignment vertical="center"/>
    </xf>
    <xf numFmtId="3" fontId="6" fillId="0" borderId="28" xfId="0" applyNumberFormat="1" applyFont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9" xfId="0" applyNumberFormat="1" applyFont="1" applyBorder="1" applyAlignment="1">
      <alignment vertical="center"/>
    </xf>
    <xf numFmtId="3" fontId="6" fillId="0" borderId="40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36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49" fontId="4" fillId="6" borderId="0" xfId="0" applyNumberFormat="1" applyFont="1" applyFill="1" applyBorder="1" applyAlignment="1">
      <alignment horizontal="center" vertical="center" wrapText="1"/>
    </xf>
    <xf numFmtId="0" fontId="0" fillId="6" borderId="0" xfId="0" applyFill="1" applyAlignment="1"/>
  </cellXfs>
  <cellStyles count="3">
    <cellStyle name="Měna" xfId="2" builtinId="4"/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2"/>
  <sheetViews>
    <sheetView tabSelected="1" view="pageLayout" topLeftCell="A16" zoomScaleNormal="100" zoomScaleSheetLayoutView="75" workbookViewId="0">
      <selection sqref="A1:D1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62" customWidth="1"/>
    <col min="4" max="4" width="13.7109375" style="1" customWidth="1"/>
    <col min="5" max="16384" width="9.140625" style="1"/>
  </cols>
  <sheetData>
    <row r="1" spans="1:4" ht="32.450000000000003" customHeight="1" x14ac:dyDescent="0.2">
      <c r="A1" s="238" t="s">
        <v>662</v>
      </c>
      <c r="B1" s="238"/>
      <c r="C1" s="240"/>
      <c r="D1" s="240"/>
    </row>
    <row r="3" spans="1:4" ht="15.75" x14ac:dyDescent="0.25">
      <c r="A3" s="2" t="s">
        <v>667</v>
      </c>
      <c r="B3" s="42"/>
    </row>
    <row r="4" spans="1:4" ht="15.75" x14ac:dyDescent="0.25">
      <c r="A4" s="2"/>
      <c r="B4" s="42"/>
    </row>
    <row r="5" spans="1:4" ht="15" x14ac:dyDescent="0.2">
      <c r="A5" s="30" t="s">
        <v>88</v>
      </c>
      <c r="B5" s="42"/>
    </row>
    <row r="6" spans="1:4" ht="15" x14ac:dyDescent="0.2">
      <c r="A6" s="30"/>
      <c r="B6" s="42"/>
    </row>
    <row r="7" spans="1:4" ht="13.5" thickBot="1" x14ac:dyDescent="0.25">
      <c r="A7" s="35" t="s">
        <v>6</v>
      </c>
      <c r="B7" s="26"/>
      <c r="D7" s="26" t="s">
        <v>81</v>
      </c>
    </row>
    <row r="8" spans="1:4" ht="45" customHeight="1" thickBot="1" x14ac:dyDescent="0.25">
      <c r="A8" s="6" t="s">
        <v>30</v>
      </c>
      <c r="B8" s="68" t="s">
        <v>168</v>
      </c>
      <c r="C8" s="68" t="s">
        <v>169</v>
      </c>
      <c r="D8" s="22" t="s">
        <v>170</v>
      </c>
    </row>
    <row r="9" spans="1:4" ht="13.5" thickBot="1" x14ac:dyDescent="0.25">
      <c r="A9" s="31" t="s">
        <v>663</v>
      </c>
      <c r="B9" s="71"/>
      <c r="C9" s="69">
        <f t="shared" ref="C9" si="0">D9-B9</f>
        <v>18344</v>
      </c>
      <c r="D9" s="16">
        <v>18344</v>
      </c>
    </row>
    <row r="10" spans="1:4" ht="13.5" thickBot="1" x14ac:dyDescent="0.25">
      <c r="A10" s="32" t="s">
        <v>27</v>
      </c>
      <c r="B10" s="81">
        <f>SUM(B9:B9)</f>
        <v>0</v>
      </c>
      <c r="C10" s="81">
        <f>SUM(C9:C9)</f>
        <v>18344</v>
      </c>
      <c r="D10" s="33">
        <f>SUM(D9:D9)</f>
        <v>18344</v>
      </c>
    </row>
    <row r="11" spans="1:4" ht="13.5" thickBot="1" x14ac:dyDescent="0.25">
      <c r="A11" s="3"/>
      <c r="B11" s="42"/>
    </row>
    <row r="12" spans="1:4" ht="13.5" thickBot="1" x14ac:dyDescent="0.25">
      <c r="A12" s="23" t="s">
        <v>7</v>
      </c>
      <c r="B12" s="76">
        <f>B10</f>
        <v>0</v>
      </c>
      <c r="C12" s="76">
        <f>C10</f>
        <v>18344</v>
      </c>
      <c r="D12" s="18">
        <f>D10</f>
        <v>18344</v>
      </c>
    </row>
    <row r="13" spans="1:4" ht="13.5" thickBot="1" x14ac:dyDescent="0.25"/>
    <row r="14" spans="1:4" ht="13.5" thickBot="1" x14ac:dyDescent="0.25">
      <c r="A14" s="57" t="s">
        <v>664</v>
      </c>
      <c r="B14" s="82">
        <f>B12</f>
        <v>0</v>
      </c>
      <c r="C14" s="82">
        <f>C12</f>
        <v>18344</v>
      </c>
      <c r="D14" s="65">
        <f>D12</f>
        <v>18344</v>
      </c>
    </row>
    <row r="15" spans="1:4" ht="13.5" thickBot="1" x14ac:dyDescent="0.25">
      <c r="A15" s="58"/>
      <c r="B15" s="60"/>
      <c r="C15" s="60"/>
      <c r="D15" s="60"/>
    </row>
    <row r="16" spans="1:4" ht="13.5" thickBot="1" x14ac:dyDescent="0.25">
      <c r="A16" s="49" t="s">
        <v>125</v>
      </c>
      <c r="B16" s="83">
        <f>B12</f>
        <v>0</v>
      </c>
      <c r="C16" s="83">
        <f>C12</f>
        <v>18344</v>
      </c>
      <c r="D16" s="50">
        <f>D12</f>
        <v>18344</v>
      </c>
    </row>
    <row r="17" spans="1:4" ht="15" x14ac:dyDescent="0.2">
      <c r="A17" s="30"/>
      <c r="B17" s="42"/>
    </row>
    <row r="18" spans="1:4" ht="15" x14ac:dyDescent="0.2">
      <c r="A18" s="30"/>
      <c r="B18" s="42"/>
    </row>
    <row r="19" spans="1:4" ht="15" x14ac:dyDescent="0.2">
      <c r="A19" s="30" t="s">
        <v>87</v>
      </c>
      <c r="B19" s="42"/>
    </row>
    <row r="20" spans="1:4" ht="15" x14ac:dyDescent="0.2">
      <c r="A20" s="30"/>
      <c r="B20" s="42"/>
    </row>
    <row r="21" spans="1:4" ht="13.5" thickBot="1" x14ac:dyDescent="0.25">
      <c r="A21" s="3" t="s">
        <v>14</v>
      </c>
      <c r="B21" s="26"/>
      <c r="D21" s="26" t="s">
        <v>81</v>
      </c>
    </row>
    <row r="22" spans="1:4" ht="45" customHeight="1" thickBot="1" x14ac:dyDescent="0.25">
      <c r="A22" s="6" t="s">
        <v>30</v>
      </c>
      <c r="B22" s="68" t="s">
        <v>168</v>
      </c>
      <c r="C22" s="68" t="s">
        <v>169</v>
      </c>
      <c r="D22" s="22" t="s">
        <v>170</v>
      </c>
    </row>
    <row r="23" spans="1:4" ht="26.45" customHeight="1" thickBot="1" x14ac:dyDescent="0.25">
      <c r="A23" s="109" t="s">
        <v>665</v>
      </c>
      <c r="B23" s="80"/>
      <c r="C23" s="69">
        <f t="shared" ref="C23" si="1">D23-B23</f>
        <v>14788</v>
      </c>
      <c r="D23" s="108">
        <v>14788</v>
      </c>
    </row>
    <row r="24" spans="1:4" ht="13.5" thickBot="1" x14ac:dyDescent="0.25">
      <c r="A24" s="8" t="s">
        <v>24</v>
      </c>
      <c r="B24" s="72">
        <f>SUM(B23:B23)</f>
        <v>0</v>
      </c>
      <c r="C24" s="72">
        <f>SUM(C23:C23)</f>
        <v>14788</v>
      </c>
      <c r="D24" s="17">
        <f>SUM(D23:D23)</f>
        <v>14788</v>
      </c>
    </row>
    <row r="25" spans="1:4" ht="13.5" thickBot="1" x14ac:dyDescent="0.25">
      <c r="A25" s="4"/>
      <c r="C25" s="1"/>
    </row>
    <row r="26" spans="1:4" ht="13.5" thickBot="1" x14ac:dyDescent="0.25">
      <c r="A26" s="23" t="s">
        <v>5</v>
      </c>
      <c r="B26" s="76">
        <f>B24</f>
        <v>0</v>
      </c>
      <c r="C26" s="76">
        <f>C24</f>
        <v>14788</v>
      </c>
      <c r="D26" s="18">
        <f>D24</f>
        <v>14788</v>
      </c>
    </row>
    <row r="27" spans="1:4" ht="13.5" thickBot="1" x14ac:dyDescent="0.25">
      <c r="C27" s="1"/>
    </row>
    <row r="28" spans="1:4" ht="13.5" thickBot="1" x14ac:dyDescent="0.25">
      <c r="A28" s="57" t="s">
        <v>666</v>
      </c>
      <c r="B28" s="82">
        <f>B26</f>
        <v>0</v>
      </c>
      <c r="C28" s="82">
        <f>C26</f>
        <v>14788</v>
      </c>
      <c r="D28" s="65">
        <f>D26</f>
        <v>14788</v>
      </c>
    </row>
    <row r="29" spans="1:4" ht="13.5" thickBot="1" x14ac:dyDescent="0.25">
      <c r="C29" s="1"/>
    </row>
    <row r="30" spans="1:4" ht="13.5" thickBot="1" x14ac:dyDescent="0.25">
      <c r="A30" s="49" t="s">
        <v>125</v>
      </c>
      <c r="B30" s="83">
        <f>B16+B28</f>
        <v>0</v>
      </c>
      <c r="C30" s="83">
        <f>C16+C28</f>
        <v>33132</v>
      </c>
      <c r="D30" s="50">
        <f>D16+D28</f>
        <v>33132</v>
      </c>
    </row>
    <row r="31" spans="1:4" x14ac:dyDescent="0.2">
      <c r="C31" s="1"/>
    </row>
    <row r="32" spans="1:4" x14ac:dyDescent="0.2">
      <c r="C32" s="1"/>
    </row>
    <row r="33" spans="1:4" x14ac:dyDescent="0.2">
      <c r="C33" s="1"/>
    </row>
    <row r="34" spans="1:4" ht="30.6" customHeight="1" x14ac:dyDescent="0.2">
      <c r="A34" s="238" t="s">
        <v>669</v>
      </c>
      <c r="B34" s="238"/>
      <c r="C34" s="240"/>
      <c r="D34" s="240"/>
    </row>
    <row r="36" spans="1:4" ht="15.75" x14ac:dyDescent="0.25">
      <c r="A36" s="2" t="s">
        <v>668</v>
      </c>
      <c r="B36" s="42"/>
    </row>
    <row r="37" spans="1:4" ht="15.75" x14ac:dyDescent="0.25">
      <c r="A37" s="2"/>
      <c r="B37" s="42"/>
    </row>
    <row r="38" spans="1:4" ht="15" x14ac:dyDescent="0.2">
      <c r="A38" s="30" t="s">
        <v>88</v>
      </c>
      <c r="B38" s="42"/>
    </row>
    <row r="39" spans="1:4" x14ac:dyDescent="0.2">
      <c r="C39" s="1"/>
    </row>
    <row r="40" spans="1:4" ht="13.5" thickBot="1" x14ac:dyDescent="0.25">
      <c r="A40" s="3" t="s">
        <v>0</v>
      </c>
      <c r="B40" s="26"/>
      <c r="D40" s="26" t="s">
        <v>81</v>
      </c>
    </row>
    <row r="41" spans="1:4" ht="45" customHeight="1" thickBot="1" x14ac:dyDescent="0.25">
      <c r="A41" s="6" t="s">
        <v>30</v>
      </c>
      <c r="B41" s="68" t="s">
        <v>168</v>
      </c>
      <c r="C41" s="68" t="s">
        <v>169</v>
      </c>
      <c r="D41" s="22" t="s">
        <v>170</v>
      </c>
    </row>
    <row r="42" spans="1:4" ht="13.5" thickBot="1" x14ac:dyDescent="0.25">
      <c r="A42" s="25" t="s">
        <v>89</v>
      </c>
      <c r="B42" s="80"/>
      <c r="C42" s="69">
        <f t="shared" ref="C42" si="2">D42-B42</f>
        <v>9900</v>
      </c>
      <c r="D42" s="16">
        <v>9900</v>
      </c>
    </row>
    <row r="43" spans="1:4" ht="13.5" thickBot="1" x14ac:dyDescent="0.25">
      <c r="A43" s="32" t="s">
        <v>1</v>
      </c>
      <c r="B43" s="81">
        <f>SUM(B42:B42)</f>
        <v>0</v>
      </c>
      <c r="C43" s="81">
        <f>SUM(C42:C42)</f>
        <v>9900</v>
      </c>
      <c r="D43" s="33">
        <f>SUM(D42:D42)</f>
        <v>9900</v>
      </c>
    </row>
    <row r="44" spans="1:4" x14ac:dyDescent="0.2">
      <c r="A44" s="34"/>
    </row>
    <row r="45" spans="1:4" ht="13.5" thickBot="1" x14ac:dyDescent="0.25">
      <c r="A45" s="35" t="s">
        <v>2</v>
      </c>
      <c r="B45" s="26"/>
      <c r="D45" s="26" t="s">
        <v>81</v>
      </c>
    </row>
    <row r="46" spans="1:4" ht="45" customHeight="1" thickBot="1" x14ac:dyDescent="0.25">
      <c r="A46" s="6" t="s">
        <v>30</v>
      </c>
      <c r="B46" s="68" t="s">
        <v>168</v>
      </c>
      <c r="C46" s="68" t="s">
        <v>169</v>
      </c>
      <c r="D46" s="22" t="s">
        <v>170</v>
      </c>
    </row>
    <row r="47" spans="1:4" ht="24" x14ac:dyDescent="0.2">
      <c r="A47" s="19" t="s">
        <v>146</v>
      </c>
      <c r="B47" s="84"/>
      <c r="C47" s="69">
        <f t="shared" ref="C47:C48" si="3">D47-B47</f>
        <v>134200</v>
      </c>
      <c r="D47" s="108">
        <v>134200</v>
      </c>
    </row>
    <row r="48" spans="1:4" ht="24.75" thickBot="1" x14ac:dyDescent="0.25">
      <c r="A48" s="37" t="s">
        <v>602</v>
      </c>
      <c r="B48" s="84"/>
      <c r="C48" s="69">
        <f t="shared" si="3"/>
        <v>5000</v>
      </c>
      <c r="D48" s="108">
        <v>5000</v>
      </c>
    </row>
    <row r="49" spans="1:4" ht="13.5" thickBot="1" x14ac:dyDescent="0.25">
      <c r="A49" s="32" t="s">
        <v>3</v>
      </c>
      <c r="B49" s="85">
        <f>SUM(B47:B48)</f>
        <v>0</v>
      </c>
      <c r="C49" s="81">
        <f>SUM(C47:C48)</f>
        <v>139200</v>
      </c>
      <c r="D49" s="33">
        <f>SUM(D47:D48)</f>
        <v>139200</v>
      </c>
    </row>
    <row r="50" spans="1:4" x14ac:dyDescent="0.2">
      <c r="A50" s="34"/>
    </row>
    <row r="51" spans="1:4" ht="13.5" thickBot="1" x14ac:dyDescent="0.25">
      <c r="A51" s="35" t="s">
        <v>4</v>
      </c>
      <c r="B51" s="26"/>
      <c r="D51" s="26" t="s">
        <v>81</v>
      </c>
    </row>
    <row r="52" spans="1:4" ht="45" customHeight="1" thickBot="1" x14ac:dyDescent="0.25">
      <c r="A52" s="6" t="s">
        <v>30</v>
      </c>
      <c r="B52" s="68" t="s">
        <v>168</v>
      </c>
      <c r="C52" s="68" t="s">
        <v>169</v>
      </c>
      <c r="D52" s="22" t="s">
        <v>170</v>
      </c>
    </row>
    <row r="53" spans="1:4" ht="24.75" thickBot="1" x14ac:dyDescent="0.25">
      <c r="A53" s="19" t="s">
        <v>103</v>
      </c>
      <c r="B53" s="87"/>
      <c r="C53" s="69">
        <f t="shared" ref="C53" si="4">D53-B53</f>
        <v>6000</v>
      </c>
      <c r="D53" s="108">
        <v>6000</v>
      </c>
    </row>
    <row r="54" spans="1:4" ht="13.5" thickBot="1" x14ac:dyDescent="0.25">
      <c r="A54" s="32" t="s">
        <v>5</v>
      </c>
      <c r="B54" s="85">
        <f>SUM(B53:B53)</f>
        <v>0</v>
      </c>
      <c r="C54" s="81">
        <f>SUM(C53:C53)</f>
        <v>6000</v>
      </c>
      <c r="D54" s="33">
        <f>SUM(D53:D53)</f>
        <v>6000</v>
      </c>
    </row>
    <row r="55" spans="1:4" x14ac:dyDescent="0.2">
      <c r="A55" s="35"/>
    </row>
    <row r="56" spans="1:4" ht="13.5" thickBot="1" x14ac:dyDescent="0.25">
      <c r="A56" s="35" t="s">
        <v>6</v>
      </c>
      <c r="B56" s="26"/>
      <c r="D56" s="26" t="s">
        <v>81</v>
      </c>
    </row>
    <row r="57" spans="1:4" ht="45" customHeight="1" thickBot="1" x14ac:dyDescent="0.25">
      <c r="A57" s="6" t="s">
        <v>30</v>
      </c>
      <c r="B57" s="68" t="s">
        <v>168</v>
      </c>
      <c r="C57" s="68" t="s">
        <v>169</v>
      </c>
      <c r="D57" s="22" t="s">
        <v>170</v>
      </c>
    </row>
    <row r="58" spans="1:4" x14ac:dyDescent="0.2">
      <c r="A58" s="39" t="s">
        <v>670</v>
      </c>
      <c r="B58" s="148"/>
      <c r="C58" s="69">
        <f t="shared" ref="C58:C59" si="5">D58-B58</f>
        <v>27300</v>
      </c>
      <c r="D58" s="16">
        <v>27300</v>
      </c>
    </row>
    <row r="59" spans="1:4" ht="24.75" thickBot="1" x14ac:dyDescent="0.25">
      <c r="A59" s="40" t="s">
        <v>108</v>
      </c>
      <c r="B59" s="80"/>
      <c r="C59" s="69">
        <f t="shared" si="5"/>
        <v>18300</v>
      </c>
      <c r="D59" s="108">
        <v>18300</v>
      </c>
    </row>
    <row r="60" spans="1:4" ht="13.5" thickBot="1" x14ac:dyDescent="0.25">
      <c r="A60" s="32" t="s">
        <v>7</v>
      </c>
      <c r="B60" s="85">
        <f>SUM(B58:B59)</f>
        <v>0</v>
      </c>
      <c r="C60" s="81">
        <f>SUM(C58:C59)</f>
        <v>45600</v>
      </c>
      <c r="D60" s="33">
        <f>SUM(D58:D59)</f>
        <v>45600</v>
      </c>
    </row>
    <row r="61" spans="1:4" x14ac:dyDescent="0.2">
      <c r="A61" s="35"/>
    </row>
    <row r="62" spans="1:4" ht="13.5" thickBot="1" x14ac:dyDescent="0.25">
      <c r="A62" s="35" t="s">
        <v>8</v>
      </c>
      <c r="B62" s="26"/>
      <c r="D62" s="26" t="s">
        <v>81</v>
      </c>
    </row>
    <row r="63" spans="1:4" ht="45" customHeight="1" thickBot="1" x14ac:dyDescent="0.25">
      <c r="A63" s="6" t="s">
        <v>30</v>
      </c>
      <c r="B63" s="68" t="s">
        <v>168</v>
      </c>
      <c r="C63" s="68" t="s">
        <v>169</v>
      </c>
      <c r="D63" s="22" t="s">
        <v>170</v>
      </c>
    </row>
    <row r="64" spans="1:4" ht="24" x14ac:dyDescent="0.2">
      <c r="A64" s="27" t="s">
        <v>739</v>
      </c>
      <c r="B64" s="80"/>
      <c r="C64" s="69">
        <f t="shared" ref="C64:C65" si="6">D64-B64</f>
        <v>78700</v>
      </c>
      <c r="D64" s="108">
        <v>78700</v>
      </c>
    </row>
    <row r="65" spans="1:4" ht="24.75" thickBot="1" x14ac:dyDescent="0.25">
      <c r="A65" s="27" t="s">
        <v>123</v>
      </c>
      <c r="B65" s="80"/>
      <c r="C65" s="69">
        <f t="shared" si="6"/>
        <v>15200</v>
      </c>
      <c r="D65" s="108">
        <v>15200</v>
      </c>
    </row>
    <row r="66" spans="1:4" ht="13.5" thickBot="1" x14ac:dyDescent="0.25">
      <c r="A66" s="32" t="s">
        <v>9</v>
      </c>
      <c r="B66" s="85">
        <f>SUM(B64:B65)</f>
        <v>0</v>
      </c>
      <c r="C66" s="81">
        <f>SUM(C64:C65)</f>
        <v>93900</v>
      </c>
      <c r="D66" s="33">
        <f>SUM(D64:D65)</f>
        <v>93900</v>
      </c>
    </row>
    <row r="67" spans="1:4" ht="13.5" thickBot="1" x14ac:dyDescent="0.25">
      <c r="A67" s="34"/>
      <c r="B67" s="55"/>
      <c r="C67" s="55"/>
      <c r="D67" s="55"/>
    </row>
    <row r="68" spans="1:4" ht="24.75" thickBot="1" x14ac:dyDescent="0.25">
      <c r="A68" s="41" t="s">
        <v>124</v>
      </c>
      <c r="B68" s="90">
        <f>B43+B49+B54+B60+B66</f>
        <v>0</v>
      </c>
      <c r="C68" s="93">
        <f>C43+C49+C54+C60+C66</f>
        <v>294600</v>
      </c>
      <c r="D68" s="45">
        <f>D43+D49+D54+D60+D66</f>
        <v>294600</v>
      </c>
    </row>
    <row r="69" spans="1:4" x14ac:dyDescent="0.2">
      <c r="C69" s="1"/>
    </row>
    <row r="70" spans="1:4" x14ac:dyDescent="0.2">
      <c r="C70" s="1"/>
    </row>
    <row r="71" spans="1:4" ht="15" x14ac:dyDescent="0.2">
      <c r="A71" s="30" t="s">
        <v>87</v>
      </c>
    </row>
    <row r="72" spans="1:4" ht="15" x14ac:dyDescent="0.2">
      <c r="A72" s="30"/>
    </row>
    <row r="73" spans="1:4" x14ac:dyDescent="0.2">
      <c r="A73" s="3" t="s">
        <v>2</v>
      </c>
    </row>
    <row r="74" spans="1:4" x14ac:dyDescent="0.2">
      <c r="A74" s="4"/>
    </row>
    <row r="75" spans="1:4" ht="13.5" thickBot="1" x14ac:dyDescent="0.25">
      <c r="A75" s="3" t="s">
        <v>11</v>
      </c>
      <c r="B75" s="26"/>
      <c r="D75" s="26" t="s">
        <v>81</v>
      </c>
    </row>
    <row r="76" spans="1:4" ht="45" customHeight="1" thickBot="1" x14ac:dyDescent="0.25">
      <c r="A76" s="6" t="s">
        <v>30</v>
      </c>
      <c r="B76" s="68" t="s">
        <v>168</v>
      </c>
      <c r="C76" s="68" t="s">
        <v>169</v>
      </c>
      <c r="D76" s="22" t="s">
        <v>170</v>
      </c>
    </row>
    <row r="77" spans="1:4" ht="24.6" customHeight="1" x14ac:dyDescent="0.2">
      <c r="A77" s="149" t="s">
        <v>671</v>
      </c>
      <c r="B77" s="80"/>
      <c r="C77" s="69">
        <f t="shared" ref="C77:C78" si="7">D77-B77</f>
        <v>30000</v>
      </c>
      <c r="D77" s="108">
        <v>30000</v>
      </c>
    </row>
    <row r="78" spans="1:4" ht="26.45" customHeight="1" thickBot="1" x14ac:dyDescent="0.25">
      <c r="A78" s="106" t="s">
        <v>672</v>
      </c>
      <c r="B78" s="80"/>
      <c r="C78" s="69">
        <f t="shared" si="7"/>
        <v>28300</v>
      </c>
      <c r="D78" s="108">
        <v>28300</v>
      </c>
    </row>
    <row r="79" spans="1:4" ht="13.5" thickBot="1" x14ac:dyDescent="0.25">
      <c r="A79" s="8" t="s">
        <v>21</v>
      </c>
      <c r="B79" s="72">
        <f>SUM(B77:B78)</f>
        <v>0</v>
      </c>
      <c r="C79" s="72">
        <f>SUM(C77:C78)</f>
        <v>58300</v>
      </c>
      <c r="D79" s="17">
        <f>SUM(D77:D78)</f>
        <v>58300</v>
      </c>
    </row>
    <row r="80" spans="1:4" x14ac:dyDescent="0.2">
      <c r="A80" s="4"/>
    </row>
    <row r="81" spans="1:4" ht="13.5" thickBot="1" x14ac:dyDescent="0.25">
      <c r="A81" s="3" t="s">
        <v>13</v>
      </c>
      <c r="B81" s="26"/>
      <c r="D81" s="26" t="s">
        <v>81</v>
      </c>
    </row>
    <row r="82" spans="1:4" ht="45" customHeight="1" thickBot="1" x14ac:dyDescent="0.25">
      <c r="A82" s="6" t="s">
        <v>30</v>
      </c>
      <c r="B82" s="68" t="s">
        <v>168</v>
      </c>
      <c r="C82" s="68" t="s">
        <v>169</v>
      </c>
      <c r="D82" s="22" t="s">
        <v>170</v>
      </c>
    </row>
    <row r="83" spans="1:4" ht="22.15" customHeight="1" x14ac:dyDescent="0.2">
      <c r="A83" s="109" t="s">
        <v>673</v>
      </c>
      <c r="B83" s="84"/>
      <c r="C83" s="69">
        <f t="shared" ref="C83:C84" si="8">D83-B83</f>
        <v>5000</v>
      </c>
      <c r="D83" s="108">
        <v>5000</v>
      </c>
    </row>
    <row r="84" spans="1:4" ht="24.75" thickBot="1" x14ac:dyDescent="0.25">
      <c r="A84" s="151" t="s">
        <v>674</v>
      </c>
      <c r="B84" s="219"/>
      <c r="C84" s="69">
        <f t="shared" si="8"/>
        <v>6500</v>
      </c>
      <c r="D84" s="220">
        <v>6500</v>
      </c>
    </row>
    <row r="85" spans="1:4" ht="13.5" thickBot="1" x14ac:dyDescent="0.25">
      <c r="A85" s="8" t="s">
        <v>23</v>
      </c>
      <c r="B85" s="72">
        <f>SUM(B83:B84)</f>
        <v>0</v>
      </c>
      <c r="C85" s="72">
        <f>SUM(C83:C84)</f>
        <v>11500</v>
      </c>
      <c r="D85" s="17">
        <f>SUM(D83:D84)</f>
        <v>11500</v>
      </c>
    </row>
    <row r="86" spans="1:4" x14ac:dyDescent="0.2">
      <c r="A86" s="4"/>
      <c r="C86" s="1"/>
    </row>
    <row r="87" spans="1:4" ht="13.5" thickBot="1" x14ac:dyDescent="0.25">
      <c r="A87" s="3" t="s">
        <v>12</v>
      </c>
      <c r="B87" s="26"/>
      <c r="D87" s="26" t="s">
        <v>81</v>
      </c>
    </row>
    <row r="88" spans="1:4" ht="45" customHeight="1" thickBot="1" x14ac:dyDescent="0.25">
      <c r="A88" s="6" t="s">
        <v>30</v>
      </c>
      <c r="B88" s="68" t="s">
        <v>168</v>
      </c>
      <c r="C88" s="68" t="s">
        <v>169</v>
      </c>
      <c r="D88" s="22" t="s">
        <v>170</v>
      </c>
    </row>
    <row r="89" spans="1:4" ht="24.75" thickBot="1" x14ac:dyDescent="0.25">
      <c r="A89" s="28" t="s">
        <v>677</v>
      </c>
      <c r="B89" s="80"/>
      <c r="C89" s="69">
        <f t="shared" ref="C89" si="9">D89-B89</f>
        <v>3500</v>
      </c>
      <c r="D89" s="108">
        <v>3500</v>
      </c>
    </row>
    <row r="90" spans="1:4" ht="13.5" thickBot="1" x14ac:dyDescent="0.25">
      <c r="A90" s="8" t="s">
        <v>22</v>
      </c>
      <c r="B90" s="72">
        <f>SUM(B89:B89)</f>
        <v>0</v>
      </c>
      <c r="C90" s="72">
        <f>SUM(C89:C89)</f>
        <v>3500</v>
      </c>
      <c r="D90" s="17">
        <f>SUM(D89:D89)</f>
        <v>3500</v>
      </c>
    </row>
    <row r="91" spans="1:4" x14ac:dyDescent="0.2">
      <c r="A91" s="4"/>
      <c r="C91" s="1"/>
    </row>
    <row r="92" spans="1:4" ht="13.5" thickBot="1" x14ac:dyDescent="0.25">
      <c r="A92" s="4"/>
      <c r="C92" s="1"/>
    </row>
    <row r="93" spans="1:4" ht="13.5" thickBot="1" x14ac:dyDescent="0.25">
      <c r="A93" s="23" t="s">
        <v>3</v>
      </c>
      <c r="B93" s="76">
        <f>B85+B79+B90</f>
        <v>0</v>
      </c>
      <c r="C93" s="76">
        <f>C85+C79+C90</f>
        <v>73300</v>
      </c>
      <c r="D93" s="18">
        <f>D85+D79+D90</f>
        <v>73300</v>
      </c>
    </row>
    <row r="94" spans="1:4" x14ac:dyDescent="0.2">
      <c r="A94" s="4"/>
    </row>
    <row r="95" spans="1:4" x14ac:dyDescent="0.2">
      <c r="A95" s="3" t="s">
        <v>4</v>
      </c>
    </row>
    <row r="96" spans="1:4" x14ac:dyDescent="0.2">
      <c r="A96" s="4"/>
    </row>
    <row r="97" spans="1:4" ht="13.5" thickBot="1" x14ac:dyDescent="0.25">
      <c r="A97" s="3" t="s">
        <v>14</v>
      </c>
      <c r="B97" s="26"/>
      <c r="D97" s="26" t="s">
        <v>81</v>
      </c>
    </row>
    <row r="98" spans="1:4" ht="45" customHeight="1" thickBot="1" x14ac:dyDescent="0.25">
      <c r="A98" s="6" t="s">
        <v>30</v>
      </c>
      <c r="B98" s="68" t="s">
        <v>168</v>
      </c>
      <c r="C98" s="68" t="s">
        <v>169</v>
      </c>
      <c r="D98" s="22" t="s">
        <v>170</v>
      </c>
    </row>
    <row r="99" spans="1:4" ht="24" x14ac:dyDescent="0.2">
      <c r="A99" s="109" t="s">
        <v>675</v>
      </c>
      <c r="B99" s="80"/>
      <c r="C99" s="69">
        <f t="shared" ref="C99:C100" si="10">D99-B99</f>
        <v>40000</v>
      </c>
      <c r="D99" s="108">
        <v>40000</v>
      </c>
    </row>
    <row r="100" spans="1:4" ht="24.75" thickBot="1" x14ac:dyDescent="0.25">
      <c r="A100" s="109" t="s">
        <v>676</v>
      </c>
      <c r="B100" s="80"/>
      <c r="C100" s="69">
        <f t="shared" si="10"/>
        <v>39900</v>
      </c>
      <c r="D100" s="108">
        <v>39900</v>
      </c>
    </row>
    <row r="101" spans="1:4" ht="13.5" thickBot="1" x14ac:dyDescent="0.25">
      <c r="A101" s="8" t="s">
        <v>24</v>
      </c>
      <c r="B101" s="72">
        <f>SUM(B99:B100)</f>
        <v>0</v>
      </c>
      <c r="C101" s="72">
        <f>SUM(C99:C100)</f>
        <v>79900</v>
      </c>
      <c r="D101" s="17">
        <f>SUM(D99:D100)</f>
        <v>79900</v>
      </c>
    </row>
    <row r="102" spans="1:4" ht="13.5" thickBot="1" x14ac:dyDescent="0.25">
      <c r="A102" s="4"/>
      <c r="C102" s="1"/>
    </row>
    <row r="103" spans="1:4" ht="13.5" thickBot="1" x14ac:dyDescent="0.25">
      <c r="A103" s="23" t="s">
        <v>5</v>
      </c>
      <c r="B103" s="76">
        <f>B101</f>
        <v>0</v>
      </c>
      <c r="C103" s="76">
        <f>C101</f>
        <v>79900</v>
      </c>
      <c r="D103" s="18">
        <f>D101</f>
        <v>79900</v>
      </c>
    </row>
    <row r="104" spans="1:4" x14ac:dyDescent="0.2">
      <c r="A104" s="3"/>
      <c r="B104" s="21"/>
    </row>
    <row r="105" spans="1:4" x14ac:dyDescent="0.2">
      <c r="A105" s="3" t="s">
        <v>6</v>
      </c>
    </row>
    <row r="106" spans="1:4" x14ac:dyDescent="0.2">
      <c r="A106" s="4"/>
    </row>
    <row r="107" spans="1:4" ht="13.5" thickBot="1" x14ac:dyDescent="0.25">
      <c r="A107" s="3" t="s">
        <v>17</v>
      </c>
      <c r="B107" s="26"/>
      <c r="D107" s="26" t="s">
        <v>81</v>
      </c>
    </row>
    <row r="108" spans="1:4" ht="45" customHeight="1" thickBot="1" x14ac:dyDescent="0.25">
      <c r="A108" s="6" t="s">
        <v>30</v>
      </c>
      <c r="B108" s="68" t="s">
        <v>168</v>
      </c>
      <c r="C108" s="68" t="s">
        <v>169</v>
      </c>
      <c r="D108" s="22" t="s">
        <v>170</v>
      </c>
    </row>
    <row r="109" spans="1:4" ht="24.75" thickBot="1" x14ac:dyDescent="0.25">
      <c r="A109" s="74" t="s">
        <v>158</v>
      </c>
      <c r="B109" s="80"/>
      <c r="C109" s="69">
        <f t="shared" ref="C109" si="11">D109-B109</f>
        <v>13800</v>
      </c>
      <c r="D109" s="108">
        <v>13800</v>
      </c>
    </row>
    <row r="110" spans="1:4" ht="13.5" thickBot="1" x14ac:dyDescent="0.25">
      <c r="A110" s="8" t="s">
        <v>27</v>
      </c>
      <c r="B110" s="72">
        <f>SUM(B109:B109)</f>
        <v>0</v>
      </c>
      <c r="C110" s="72">
        <f>SUM(C109:C109)</f>
        <v>13800</v>
      </c>
      <c r="D110" s="17">
        <f>SUM(D109:D109)</f>
        <v>13800</v>
      </c>
    </row>
    <row r="111" spans="1:4" x14ac:dyDescent="0.2">
      <c r="A111" s="4"/>
      <c r="C111" s="1"/>
    </row>
    <row r="112" spans="1:4" ht="13.5" thickBot="1" x14ac:dyDescent="0.25">
      <c r="A112" s="3" t="s">
        <v>16</v>
      </c>
      <c r="B112" s="26"/>
      <c r="C112" s="3"/>
      <c r="D112" s="26" t="s">
        <v>81</v>
      </c>
    </row>
    <row r="113" spans="1:4" ht="45" customHeight="1" thickBot="1" x14ac:dyDescent="0.25">
      <c r="A113" s="6" t="s">
        <v>30</v>
      </c>
      <c r="B113" s="68" t="s">
        <v>168</v>
      </c>
      <c r="C113" s="68" t="s">
        <v>169</v>
      </c>
      <c r="D113" s="22" t="s">
        <v>170</v>
      </c>
    </row>
    <row r="114" spans="1:4" ht="13.5" thickBot="1" x14ac:dyDescent="0.25">
      <c r="A114" s="13" t="s">
        <v>436</v>
      </c>
      <c r="B114" s="97"/>
      <c r="C114" s="69">
        <f t="shared" ref="C114" si="12">D114-B114</f>
        <v>6640</v>
      </c>
      <c r="D114" s="16">
        <v>6640</v>
      </c>
    </row>
    <row r="115" spans="1:4" ht="13.5" thickBot="1" x14ac:dyDescent="0.25">
      <c r="A115" s="8" t="s">
        <v>26</v>
      </c>
      <c r="B115" s="70">
        <f>SUM(B114:B114)</f>
        <v>0</v>
      </c>
      <c r="C115" s="70">
        <f>SUM(C114:C114)</f>
        <v>6640</v>
      </c>
      <c r="D115" s="17">
        <f>SUM(D114:D114)</f>
        <v>6640</v>
      </c>
    </row>
    <row r="116" spans="1:4" ht="13.5" thickBot="1" x14ac:dyDescent="0.25">
      <c r="A116" s="3"/>
    </row>
    <row r="117" spans="1:4" ht="13.5" thickBot="1" x14ac:dyDescent="0.25">
      <c r="A117" s="23" t="s">
        <v>7</v>
      </c>
      <c r="B117" s="76">
        <f>B115+B110</f>
        <v>0</v>
      </c>
      <c r="C117" s="76">
        <f>C115+C110</f>
        <v>20440</v>
      </c>
      <c r="D117" s="18">
        <f>D115+D110</f>
        <v>20440</v>
      </c>
    </row>
    <row r="118" spans="1:4" x14ac:dyDescent="0.2">
      <c r="A118" s="3"/>
    </row>
    <row r="119" spans="1:4" x14ac:dyDescent="0.2">
      <c r="A119" s="3" t="s">
        <v>8</v>
      </c>
    </row>
    <row r="120" spans="1:4" x14ac:dyDescent="0.2">
      <c r="A120" s="4"/>
    </row>
    <row r="121" spans="1:4" ht="13.5" thickBot="1" x14ac:dyDescent="0.25">
      <c r="A121" s="3" t="s">
        <v>18</v>
      </c>
      <c r="B121" s="26"/>
      <c r="D121" s="26" t="s">
        <v>81</v>
      </c>
    </row>
    <row r="122" spans="1:4" ht="45" customHeight="1" thickBot="1" x14ac:dyDescent="0.25">
      <c r="A122" s="6" t="s">
        <v>30</v>
      </c>
      <c r="B122" s="68" t="s">
        <v>168</v>
      </c>
      <c r="C122" s="68" t="s">
        <v>169</v>
      </c>
      <c r="D122" s="22" t="s">
        <v>170</v>
      </c>
    </row>
    <row r="123" spans="1:4" ht="24.75" thickBot="1" x14ac:dyDescent="0.25">
      <c r="A123" s="28" t="s">
        <v>678</v>
      </c>
      <c r="B123" s="80"/>
      <c r="C123" s="69">
        <f t="shared" ref="C123" si="13">D123-B123</f>
        <v>39000</v>
      </c>
      <c r="D123" s="108">
        <v>39000</v>
      </c>
    </row>
    <row r="124" spans="1:4" ht="13.5" thickBot="1" x14ac:dyDescent="0.25">
      <c r="A124" s="8" t="s">
        <v>28</v>
      </c>
      <c r="B124" s="72">
        <f>SUM(B123:B123)</f>
        <v>0</v>
      </c>
      <c r="C124" s="72">
        <f>SUM(C123:C123)</f>
        <v>39000</v>
      </c>
      <c r="D124" s="17">
        <f>SUM(D123:D123)</f>
        <v>39000</v>
      </c>
    </row>
    <row r="125" spans="1:4" ht="13.5" thickBot="1" x14ac:dyDescent="0.25">
      <c r="A125" s="4"/>
      <c r="C125" s="1"/>
    </row>
    <row r="126" spans="1:4" ht="13.5" thickBot="1" x14ac:dyDescent="0.25">
      <c r="A126" s="23" t="s">
        <v>9</v>
      </c>
      <c r="B126" s="76">
        <f>B124</f>
        <v>0</v>
      </c>
      <c r="C126" s="76">
        <f>C124</f>
        <v>39000</v>
      </c>
      <c r="D126" s="18">
        <f>D124</f>
        <v>39000</v>
      </c>
    </row>
    <row r="127" spans="1:4" x14ac:dyDescent="0.2">
      <c r="A127" s="4"/>
      <c r="C127" s="1"/>
    </row>
    <row r="128" spans="1:4" x14ac:dyDescent="0.2">
      <c r="A128" s="3" t="s">
        <v>0</v>
      </c>
      <c r="B128" s="21"/>
    </row>
    <row r="129" spans="1:4" x14ac:dyDescent="0.2">
      <c r="A129" s="4"/>
    </row>
    <row r="130" spans="1:4" ht="13.5" thickBot="1" x14ac:dyDescent="0.25">
      <c r="A130" s="3" t="s">
        <v>10</v>
      </c>
      <c r="B130" s="26"/>
      <c r="D130" s="26" t="s">
        <v>81</v>
      </c>
    </row>
    <row r="131" spans="1:4" ht="45" customHeight="1" thickBot="1" x14ac:dyDescent="0.25">
      <c r="A131" s="6" t="s">
        <v>30</v>
      </c>
      <c r="B131" s="68" t="s">
        <v>168</v>
      </c>
      <c r="C131" s="68" t="s">
        <v>169</v>
      </c>
      <c r="D131" s="22" t="s">
        <v>170</v>
      </c>
    </row>
    <row r="132" spans="1:4" ht="24.75" thickBot="1" x14ac:dyDescent="0.25">
      <c r="A132" s="28" t="s">
        <v>679</v>
      </c>
      <c r="B132" s="221"/>
      <c r="C132" s="69">
        <f t="shared" ref="C132" si="14">D132-B132</f>
        <v>21175</v>
      </c>
      <c r="D132" s="108">
        <v>21175</v>
      </c>
    </row>
    <row r="133" spans="1:4" ht="13.5" thickBot="1" x14ac:dyDescent="0.25">
      <c r="A133" s="8" t="s">
        <v>20</v>
      </c>
      <c r="B133" s="72">
        <f>SUM(B132:B132)</f>
        <v>0</v>
      </c>
      <c r="C133" s="72">
        <f>SUM(C132:C132)</f>
        <v>21175</v>
      </c>
      <c r="D133" s="17">
        <f>SUM(D132:D132)</f>
        <v>21175</v>
      </c>
    </row>
    <row r="134" spans="1:4" ht="13.5" thickBot="1" x14ac:dyDescent="0.25">
      <c r="A134" s="4"/>
    </row>
    <row r="135" spans="1:4" ht="13.5" thickBot="1" x14ac:dyDescent="0.25">
      <c r="A135" s="23" t="s">
        <v>1</v>
      </c>
      <c r="B135" s="76">
        <f>B133</f>
        <v>0</v>
      </c>
      <c r="C135" s="76">
        <f>C133</f>
        <v>21175</v>
      </c>
      <c r="D135" s="18">
        <f>D133</f>
        <v>21175</v>
      </c>
    </row>
    <row r="136" spans="1:4" x14ac:dyDescent="0.2">
      <c r="A136" s="4"/>
      <c r="C136" s="1"/>
    </row>
    <row r="137" spans="1:4" ht="13.5" thickBot="1" x14ac:dyDescent="0.25">
      <c r="A137" s="4"/>
      <c r="C137" s="1"/>
    </row>
    <row r="138" spans="1:4" ht="13.5" customHeight="1" thickBot="1" x14ac:dyDescent="0.25">
      <c r="A138" s="24" t="s">
        <v>45</v>
      </c>
      <c r="B138" s="79">
        <f>B93+B103+B126+B135+B117</f>
        <v>0</v>
      </c>
      <c r="C138" s="79">
        <f>C93+C103+C126+C135+C117</f>
        <v>233815</v>
      </c>
      <c r="D138" s="20">
        <f>D93+D103+D126+D135+D117</f>
        <v>233815</v>
      </c>
    </row>
    <row r="139" spans="1:4" ht="13.5" thickBot="1" x14ac:dyDescent="0.25">
      <c r="C139" s="1"/>
    </row>
    <row r="140" spans="1:4" ht="13.5" customHeight="1" thickBot="1" x14ac:dyDescent="0.25">
      <c r="A140" s="49" t="s">
        <v>125</v>
      </c>
      <c r="B140" s="152">
        <f>B68+B138</f>
        <v>0</v>
      </c>
      <c r="C140" s="152">
        <f>C68+C138</f>
        <v>528415</v>
      </c>
      <c r="D140" s="153">
        <f>D68+D138</f>
        <v>528415</v>
      </c>
    </row>
    <row r="141" spans="1:4" x14ac:dyDescent="0.2">
      <c r="C141" s="1"/>
    </row>
    <row r="142" spans="1:4" x14ac:dyDescent="0.2">
      <c r="C142" s="1"/>
    </row>
    <row r="143" spans="1:4" x14ac:dyDescent="0.2">
      <c r="C143" s="1"/>
    </row>
    <row r="144" spans="1:4" ht="31.9" customHeight="1" x14ac:dyDescent="0.2">
      <c r="A144" s="238" t="s">
        <v>681</v>
      </c>
      <c r="B144" s="238"/>
      <c r="C144" s="240"/>
      <c r="D144" s="240"/>
    </row>
    <row r="146" spans="1:4" ht="15.75" x14ac:dyDescent="0.25">
      <c r="A146" s="2" t="s">
        <v>680</v>
      </c>
      <c r="B146" s="42"/>
    </row>
    <row r="147" spans="1:4" ht="15.75" x14ac:dyDescent="0.25">
      <c r="A147" s="2"/>
      <c r="B147" s="42"/>
    </row>
    <row r="148" spans="1:4" ht="15" x14ac:dyDescent="0.2">
      <c r="A148" s="30" t="s">
        <v>88</v>
      </c>
      <c r="B148" s="42"/>
    </row>
    <row r="149" spans="1:4" x14ac:dyDescent="0.2">
      <c r="C149" s="1"/>
    </row>
    <row r="150" spans="1:4" ht="13.5" thickBot="1" x14ac:dyDescent="0.25">
      <c r="A150" s="3" t="s">
        <v>0</v>
      </c>
      <c r="B150" s="26"/>
      <c r="D150" s="26" t="s">
        <v>81</v>
      </c>
    </row>
    <row r="151" spans="1:4" ht="45" customHeight="1" thickBot="1" x14ac:dyDescent="0.25">
      <c r="A151" s="6" t="s">
        <v>30</v>
      </c>
      <c r="B151" s="68" t="s">
        <v>168</v>
      </c>
      <c r="C151" s="68" t="s">
        <v>169</v>
      </c>
      <c r="D151" s="22" t="s">
        <v>170</v>
      </c>
    </row>
    <row r="152" spans="1:4" ht="24.75" thickBot="1" x14ac:dyDescent="0.25">
      <c r="A152" s="25" t="s">
        <v>682</v>
      </c>
      <c r="B152" s="80"/>
      <c r="C152" s="69">
        <f t="shared" ref="C152" si="15">D152-B152</f>
        <v>43178</v>
      </c>
      <c r="D152" s="108">
        <v>43178</v>
      </c>
    </row>
    <row r="153" spans="1:4" ht="13.5" thickBot="1" x14ac:dyDescent="0.25">
      <c r="A153" s="32" t="s">
        <v>1</v>
      </c>
      <c r="B153" s="81">
        <f>SUM(B152:B152)</f>
        <v>0</v>
      </c>
      <c r="C153" s="81">
        <f>SUM(C152:C152)</f>
        <v>43178</v>
      </c>
      <c r="D153" s="33">
        <f>SUM(D152:D152)</f>
        <v>43178</v>
      </c>
    </row>
    <row r="154" spans="1:4" x14ac:dyDescent="0.2">
      <c r="A154" s="34"/>
    </row>
    <row r="155" spans="1:4" ht="13.5" thickBot="1" x14ac:dyDescent="0.25">
      <c r="A155" s="35" t="s">
        <v>2</v>
      </c>
      <c r="B155" s="26"/>
      <c r="D155" s="26" t="s">
        <v>81</v>
      </c>
    </row>
    <row r="156" spans="1:4" ht="45" customHeight="1" thickBot="1" x14ac:dyDescent="0.25">
      <c r="A156" s="6" t="s">
        <v>30</v>
      </c>
      <c r="B156" s="68" t="s">
        <v>168</v>
      </c>
      <c r="C156" s="68" t="s">
        <v>169</v>
      </c>
      <c r="D156" s="22" t="s">
        <v>170</v>
      </c>
    </row>
    <row r="157" spans="1:4" ht="16.149999999999999" customHeight="1" x14ac:dyDescent="0.2">
      <c r="A157" s="19" t="s">
        <v>658</v>
      </c>
      <c r="B157" s="154"/>
      <c r="C157" s="147">
        <f t="shared" ref="C157:C158" si="16">D157-B157</f>
        <v>103926</v>
      </c>
      <c r="D157" s="16">
        <v>103926</v>
      </c>
    </row>
    <row r="158" spans="1:4" ht="24.75" thickBot="1" x14ac:dyDescent="0.25">
      <c r="A158" s="37" t="s">
        <v>683</v>
      </c>
      <c r="B158" s="84"/>
      <c r="C158" s="69">
        <f t="shared" si="16"/>
        <v>120487</v>
      </c>
      <c r="D158" s="108">
        <v>120487</v>
      </c>
    </row>
    <row r="159" spans="1:4" ht="13.5" thickBot="1" x14ac:dyDescent="0.25">
      <c r="A159" s="32" t="s">
        <v>3</v>
      </c>
      <c r="B159" s="85">
        <f>SUM(B157:B158)</f>
        <v>0</v>
      </c>
      <c r="C159" s="81">
        <f>SUM(C157:C158)</f>
        <v>224413</v>
      </c>
      <c r="D159" s="33">
        <f>SUM(D157:D158)</f>
        <v>224413</v>
      </c>
    </row>
    <row r="160" spans="1:4" x14ac:dyDescent="0.2">
      <c r="A160" s="34"/>
    </row>
    <row r="161" spans="1:4" ht="13.5" thickBot="1" x14ac:dyDescent="0.25">
      <c r="A161" s="35" t="s">
        <v>4</v>
      </c>
      <c r="B161" s="26"/>
      <c r="D161" s="26" t="s">
        <v>81</v>
      </c>
    </row>
    <row r="162" spans="1:4" ht="45" customHeight="1" thickBot="1" x14ac:dyDescent="0.25">
      <c r="A162" s="6" t="s">
        <v>30</v>
      </c>
      <c r="B162" s="68" t="s">
        <v>168</v>
      </c>
      <c r="C162" s="68" t="s">
        <v>169</v>
      </c>
      <c r="D162" s="22" t="s">
        <v>170</v>
      </c>
    </row>
    <row r="163" spans="1:4" ht="24.75" thickBot="1" x14ac:dyDescent="0.25">
      <c r="A163" s="19" t="s">
        <v>684</v>
      </c>
      <c r="B163" s="87"/>
      <c r="C163" s="69">
        <f t="shared" ref="C163" si="17">D163-B163</f>
        <v>123111</v>
      </c>
      <c r="D163" s="108">
        <v>123111</v>
      </c>
    </row>
    <row r="164" spans="1:4" ht="13.5" thickBot="1" x14ac:dyDescent="0.25">
      <c r="A164" s="32" t="s">
        <v>5</v>
      </c>
      <c r="B164" s="85">
        <f>SUM(B163:B163)</f>
        <v>0</v>
      </c>
      <c r="C164" s="81">
        <f>SUM(C163:C163)</f>
        <v>123111</v>
      </c>
      <c r="D164" s="33">
        <f>SUM(D163:D163)</f>
        <v>123111</v>
      </c>
    </row>
    <row r="165" spans="1:4" x14ac:dyDescent="0.2">
      <c r="A165" s="35"/>
    </row>
    <row r="166" spans="1:4" ht="13.5" thickBot="1" x14ac:dyDescent="0.25">
      <c r="A166" s="35" t="s">
        <v>6</v>
      </c>
      <c r="B166" s="26"/>
      <c r="D166" s="26" t="s">
        <v>81</v>
      </c>
    </row>
    <row r="167" spans="1:4" ht="45" customHeight="1" thickBot="1" x14ac:dyDescent="0.25">
      <c r="A167" s="6" t="s">
        <v>30</v>
      </c>
      <c r="B167" s="68" t="s">
        <v>168</v>
      </c>
      <c r="C167" s="68" t="s">
        <v>169</v>
      </c>
      <c r="D167" s="22" t="s">
        <v>170</v>
      </c>
    </row>
    <row r="168" spans="1:4" ht="23.45" customHeight="1" thickBot="1" x14ac:dyDescent="0.25">
      <c r="A168" s="215" t="s">
        <v>627</v>
      </c>
      <c r="B168" s="80"/>
      <c r="C168" s="69">
        <f t="shared" ref="C168" si="18">D168-B168</f>
        <v>104252.69</v>
      </c>
      <c r="D168" s="108">
        <v>104252.69</v>
      </c>
    </row>
    <row r="169" spans="1:4" ht="13.5" thickBot="1" x14ac:dyDescent="0.25">
      <c r="A169" s="32" t="s">
        <v>7</v>
      </c>
      <c r="B169" s="85">
        <f>SUM(B168:B168)</f>
        <v>0</v>
      </c>
      <c r="C169" s="81">
        <f>SUM(C168:C168)</f>
        <v>104252.69</v>
      </c>
      <c r="D169" s="33">
        <f>SUM(D168:D168)</f>
        <v>104252.69</v>
      </c>
    </row>
    <row r="170" spans="1:4" x14ac:dyDescent="0.2">
      <c r="A170" s="35"/>
    </row>
    <row r="171" spans="1:4" ht="13.5" thickBot="1" x14ac:dyDescent="0.25">
      <c r="A171" s="35" t="s">
        <v>8</v>
      </c>
      <c r="B171" s="26"/>
      <c r="D171" s="26" t="s">
        <v>81</v>
      </c>
    </row>
    <row r="172" spans="1:4" ht="45" customHeight="1" thickBot="1" x14ac:dyDescent="0.25">
      <c r="A172" s="6" t="s">
        <v>30</v>
      </c>
      <c r="B172" s="68" t="s">
        <v>168</v>
      </c>
      <c r="C172" s="68" t="s">
        <v>169</v>
      </c>
      <c r="D172" s="22" t="s">
        <v>170</v>
      </c>
    </row>
    <row r="173" spans="1:4" ht="27" customHeight="1" thickBot="1" x14ac:dyDescent="0.25">
      <c r="A173" s="27" t="s">
        <v>685</v>
      </c>
      <c r="B173" s="222"/>
      <c r="C173" s="69">
        <f t="shared" ref="C173" si="19">D173-B173</f>
        <v>110619</v>
      </c>
      <c r="D173" s="119">
        <v>110619</v>
      </c>
    </row>
    <row r="174" spans="1:4" ht="13.5" thickBot="1" x14ac:dyDescent="0.25">
      <c r="A174" s="32" t="s">
        <v>9</v>
      </c>
      <c r="B174" s="85">
        <f>SUM(B173:B173)</f>
        <v>0</v>
      </c>
      <c r="C174" s="81">
        <f>SUM(C173:C173)</f>
        <v>110619</v>
      </c>
      <c r="D174" s="33">
        <f>SUM(D173:D173)</f>
        <v>110619</v>
      </c>
    </row>
    <row r="175" spans="1:4" ht="13.5" thickBot="1" x14ac:dyDescent="0.25">
      <c r="A175" s="34"/>
      <c r="B175" s="55"/>
      <c r="C175" s="55"/>
      <c r="D175" s="55"/>
    </row>
    <row r="176" spans="1:4" ht="24.75" thickBot="1" x14ac:dyDescent="0.25">
      <c r="A176" s="41" t="s">
        <v>124</v>
      </c>
      <c r="B176" s="90">
        <f>B153+B159+B164+B169+B174</f>
        <v>0</v>
      </c>
      <c r="C176" s="93">
        <f>C153+C159+C164+C169+C174</f>
        <v>605573.68999999994</v>
      </c>
      <c r="D176" s="45">
        <f>D153+D159+D164+D169+D174</f>
        <v>605573.68999999994</v>
      </c>
    </row>
    <row r="177" spans="1:4" x14ac:dyDescent="0.2">
      <c r="C177" s="1"/>
    </row>
    <row r="178" spans="1:4" x14ac:dyDescent="0.2">
      <c r="C178" s="1"/>
    </row>
    <row r="179" spans="1:4" x14ac:dyDescent="0.2">
      <c r="C179" s="1"/>
    </row>
    <row r="180" spans="1:4" ht="28.9" customHeight="1" x14ac:dyDescent="0.2">
      <c r="A180" s="238" t="s">
        <v>687</v>
      </c>
      <c r="B180" s="238"/>
      <c r="C180" s="240"/>
      <c r="D180" s="240"/>
    </row>
    <row r="182" spans="1:4" ht="15.75" x14ac:dyDescent="0.25">
      <c r="A182" s="2" t="s">
        <v>686</v>
      </c>
    </row>
    <row r="184" spans="1:4" ht="15" x14ac:dyDescent="0.2">
      <c r="A184" s="30" t="s">
        <v>88</v>
      </c>
    </row>
    <row r="186" spans="1:4" ht="13.5" thickBot="1" x14ac:dyDescent="0.25">
      <c r="A186" s="3" t="s">
        <v>0</v>
      </c>
      <c r="B186" s="26"/>
      <c r="D186" s="26" t="s">
        <v>81</v>
      </c>
    </row>
    <row r="187" spans="1:4" ht="45" customHeight="1" thickBot="1" x14ac:dyDescent="0.25">
      <c r="A187" s="6" t="s">
        <v>30</v>
      </c>
      <c r="B187" s="68" t="s">
        <v>168</v>
      </c>
      <c r="C187" s="68" t="s">
        <v>169</v>
      </c>
      <c r="D187" s="22" t="s">
        <v>170</v>
      </c>
    </row>
    <row r="188" spans="1:4" ht="13.5" thickBot="1" x14ac:dyDescent="0.25">
      <c r="A188" s="25" t="s">
        <v>90</v>
      </c>
      <c r="B188" s="80"/>
      <c r="C188" s="69">
        <f t="shared" ref="C188" si="20">D188-B188</f>
        <v>5858</v>
      </c>
      <c r="D188" s="16">
        <v>5858</v>
      </c>
    </row>
    <row r="189" spans="1:4" ht="13.5" thickBot="1" x14ac:dyDescent="0.25">
      <c r="A189" s="32" t="s">
        <v>1</v>
      </c>
      <c r="B189" s="81">
        <f>SUM(B188:B188)</f>
        <v>0</v>
      </c>
      <c r="C189" s="81">
        <f>SUM(C188:C188)</f>
        <v>5858</v>
      </c>
      <c r="D189" s="33">
        <f>SUM(D188:D188)</f>
        <v>5858</v>
      </c>
    </row>
    <row r="190" spans="1:4" x14ac:dyDescent="0.2">
      <c r="A190" s="34"/>
    </row>
    <row r="191" spans="1:4" ht="13.5" thickBot="1" x14ac:dyDescent="0.25">
      <c r="A191" s="35" t="s">
        <v>2</v>
      </c>
      <c r="B191" s="26"/>
      <c r="D191" s="26" t="s">
        <v>81</v>
      </c>
    </row>
    <row r="192" spans="1:4" ht="45" customHeight="1" thickBot="1" x14ac:dyDescent="0.25">
      <c r="A192" s="6" t="s">
        <v>30</v>
      </c>
      <c r="B192" s="68" t="s">
        <v>168</v>
      </c>
      <c r="C192" s="68" t="s">
        <v>169</v>
      </c>
      <c r="D192" s="22" t="s">
        <v>170</v>
      </c>
    </row>
    <row r="193" spans="1:4" x14ac:dyDescent="0.2">
      <c r="A193" s="155" t="s">
        <v>590</v>
      </c>
      <c r="B193" s="156"/>
      <c r="C193" s="73">
        <f t="shared" ref="C193:C205" si="21">D193-B193</f>
        <v>23432</v>
      </c>
      <c r="D193" s="157">
        <v>23432</v>
      </c>
    </row>
    <row r="194" spans="1:4" x14ac:dyDescent="0.2">
      <c r="A194" s="74" t="s">
        <v>94</v>
      </c>
      <c r="B194" s="84"/>
      <c r="C194" s="69">
        <f t="shared" si="21"/>
        <v>3905</v>
      </c>
      <c r="D194" s="16">
        <v>3905</v>
      </c>
    </row>
    <row r="195" spans="1:4" ht="12.75" customHeight="1" x14ac:dyDescent="0.2">
      <c r="A195" s="74" t="s">
        <v>688</v>
      </c>
      <c r="B195" s="84"/>
      <c r="C195" s="69">
        <f t="shared" si="21"/>
        <v>189409</v>
      </c>
      <c r="D195" s="16">
        <v>189409</v>
      </c>
    </row>
    <row r="196" spans="1:4" x14ac:dyDescent="0.2">
      <c r="A196" s="74" t="s">
        <v>689</v>
      </c>
      <c r="B196" s="80"/>
      <c r="C196" s="69">
        <f t="shared" si="21"/>
        <v>337811</v>
      </c>
      <c r="D196" s="16">
        <v>337811</v>
      </c>
    </row>
    <row r="197" spans="1:4" x14ac:dyDescent="0.2">
      <c r="A197" s="74" t="s">
        <v>690</v>
      </c>
      <c r="B197" s="80"/>
      <c r="C197" s="69">
        <f t="shared" si="21"/>
        <v>15621</v>
      </c>
      <c r="D197" s="16">
        <v>15621</v>
      </c>
    </row>
    <row r="198" spans="1:4" x14ac:dyDescent="0.2">
      <c r="A198" s="74" t="s">
        <v>691</v>
      </c>
      <c r="B198" s="80"/>
      <c r="C198" s="69">
        <f t="shared" si="21"/>
        <v>33195</v>
      </c>
      <c r="D198" s="16">
        <v>33195</v>
      </c>
    </row>
    <row r="199" spans="1:4" ht="24" x14ac:dyDescent="0.2">
      <c r="A199" s="74" t="s">
        <v>595</v>
      </c>
      <c r="B199" s="80"/>
      <c r="C199" s="69">
        <f t="shared" si="21"/>
        <v>156213</v>
      </c>
      <c r="D199" s="108">
        <v>156213</v>
      </c>
    </row>
    <row r="200" spans="1:4" ht="24" x14ac:dyDescent="0.2">
      <c r="A200" s="74" t="s">
        <v>596</v>
      </c>
      <c r="B200" s="80"/>
      <c r="C200" s="69">
        <f t="shared" si="21"/>
        <v>19527</v>
      </c>
      <c r="D200" s="108">
        <v>19527</v>
      </c>
    </row>
    <row r="201" spans="1:4" ht="24" x14ac:dyDescent="0.2">
      <c r="A201" s="74" t="s">
        <v>692</v>
      </c>
      <c r="B201" s="80"/>
      <c r="C201" s="69">
        <f t="shared" si="21"/>
        <v>9763</v>
      </c>
      <c r="D201" s="108">
        <v>9763</v>
      </c>
    </row>
    <row r="202" spans="1:4" ht="24" x14ac:dyDescent="0.2">
      <c r="A202" s="37" t="s">
        <v>693</v>
      </c>
      <c r="B202" s="80"/>
      <c r="C202" s="69">
        <f t="shared" si="21"/>
        <v>9666</v>
      </c>
      <c r="D202" s="108">
        <v>9666</v>
      </c>
    </row>
    <row r="203" spans="1:4" x14ac:dyDescent="0.2">
      <c r="A203" s="37" t="s">
        <v>598</v>
      </c>
      <c r="B203" s="80"/>
      <c r="C203" s="69">
        <f t="shared" si="21"/>
        <v>5858</v>
      </c>
      <c r="D203" s="108">
        <v>5858</v>
      </c>
    </row>
    <row r="204" spans="1:4" ht="12.75" customHeight="1" x14ac:dyDescent="0.2">
      <c r="A204" s="37" t="s">
        <v>694</v>
      </c>
      <c r="B204" s="80"/>
      <c r="C204" s="69">
        <f t="shared" si="21"/>
        <v>9763</v>
      </c>
      <c r="D204" s="16">
        <v>9763</v>
      </c>
    </row>
    <row r="205" spans="1:4" ht="24.75" thickBot="1" x14ac:dyDescent="0.25">
      <c r="A205" s="158" t="s">
        <v>695</v>
      </c>
      <c r="B205" s="89"/>
      <c r="C205" s="159">
        <f t="shared" si="21"/>
        <v>4882</v>
      </c>
      <c r="D205" s="142">
        <v>4882</v>
      </c>
    </row>
    <row r="206" spans="1:4" ht="13.5" thickBot="1" x14ac:dyDescent="0.25">
      <c r="A206" s="32" t="s">
        <v>3</v>
      </c>
      <c r="B206" s="85">
        <f>SUM(B193:B205)</f>
        <v>0</v>
      </c>
      <c r="C206" s="81">
        <f>SUM(C193:C205)</f>
        <v>819045</v>
      </c>
      <c r="D206" s="33">
        <f>SUM(D193:D205)</f>
        <v>819045</v>
      </c>
    </row>
    <row r="207" spans="1:4" x14ac:dyDescent="0.2">
      <c r="A207" s="34"/>
    </row>
    <row r="208" spans="1:4" ht="13.5" thickBot="1" x14ac:dyDescent="0.25">
      <c r="A208" s="35" t="s">
        <v>4</v>
      </c>
      <c r="B208" s="26"/>
      <c r="D208" s="26" t="s">
        <v>81</v>
      </c>
    </row>
    <row r="209" spans="1:4" ht="45" customHeight="1" thickBot="1" x14ac:dyDescent="0.25">
      <c r="A209" s="6" t="s">
        <v>30</v>
      </c>
      <c r="B209" s="68" t="s">
        <v>168</v>
      </c>
      <c r="C209" s="68" t="s">
        <v>169</v>
      </c>
      <c r="D209" s="22" t="s">
        <v>170</v>
      </c>
    </row>
    <row r="210" spans="1:4" x14ac:dyDescent="0.2">
      <c r="A210" s="63" t="s">
        <v>104</v>
      </c>
      <c r="B210" s="86"/>
      <c r="C210" s="73">
        <f t="shared" ref="C210:C211" si="22">D210-B210</f>
        <v>93728</v>
      </c>
      <c r="D210" s="161">
        <v>93728</v>
      </c>
    </row>
    <row r="211" spans="1:4" ht="13.5" thickBot="1" x14ac:dyDescent="0.25">
      <c r="A211" s="64" t="s">
        <v>696</v>
      </c>
      <c r="B211" s="89"/>
      <c r="C211" s="159">
        <f t="shared" si="22"/>
        <v>1953</v>
      </c>
      <c r="D211" s="142">
        <v>1953</v>
      </c>
    </row>
    <row r="212" spans="1:4" ht="13.5" thickBot="1" x14ac:dyDescent="0.25">
      <c r="A212" s="32" t="s">
        <v>5</v>
      </c>
      <c r="B212" s="85">
        <f>SUM(B210:B211)</f>
        <v>0</v>
      </c>
      <c r="C212" s="81">
        <f>SUM(C210:C211)</f>
        <v>95681</v>
      </c>
      <c r="D212" s="33">
        <f>SUM(D210:D211)</f>
        <v>95681</v>
      </c>
    </row>
    <row r="213" spans="1:4" x14ac:dyDescent="0.2">
      <c r="A213" s="35"/>
    </row>
    <row r="214" spans="1:4" ht="13.5" thickBot="1" x14ac:dyDescent="0.25">
      <c r="A214" s="35" t="s">
        <v>6</v>
      </c>
      <c r="B214" s="26"/>
      <c r="D214" s="26" t="s">
        <v>81</v>
      </c>
    </row>
    <row r="215" spans="1:4" ht="45" customHeight="1" thickBot="1" x14ac:dyDescent="0.25">
      <c r="A215" s="6" t="s">
        <v>30</v>
      </c>
      <c r="B215" s="68" t="s">
        <v>168</v>
      </c>
      <c r="C215" s="68" t="s">
        <v>169</v>
      </c>
      <c r="D215" s="22" t="s">
        <v>170</v>
      </c>
    </row>
    <row r="216" spans="1:4" x14ac:dyDescent="0.2">
      <c r="A216" s="167" t="s">
        <v>622</v>
      </c>
      <c r="B216" s="86"/>
      <c r="C216" s="73">
        <f t="shared" ref="C216:C222" si="23">D216-B216</f>
        <v>330001</v>
      </c>
      <c r="D216" s="161">
        <v>330001</v>
      </c>
    </row>
    <row r="217" spans="1:4" x14ac:dyDescent="0.2">
      <c r="A217" s="40" t="s">
        <v>697</v>
      </c>
      <c r="B217" s="80"/>
      <c r="C217" s="69">
        <f t="shared" si="23"/>
        <v>41006</v>
      </c>
      <c r="D217" s="108">
        <v>41006</v>
      </c>
    </row>
    <row r="218" spans="1:4" x14ac:dyDescent="0.2">
      <c r="A218" s="27" t="s">
        <v>111</v>
      </c>
      <c r="B218" s="80"/>
      <c r="C218" s="69">
        <f t="shared" si="23"/>
        <v>19527</v>
      </c>
      <c r="D218" s="108">
        <v>19527</v>
      </c>
    </row>
    <row r="219" spans="1:4" x14ac:dyDescent="0.2">
      <c r="A219" s="27" t="s">
        <v>698</v>
      </c>
      <c r="B219" s="80"/>
      <c r="C219" s="69">
        <f t="shared" si="23"/>
        <v>21479</v>
      </c>
      <c r="D219" s="108">
        <v>21479</v>
      </c>
    </row>
    <row r="220" spans="1:4" ht="24" x14ac:dyDescent="0.2">
      <c r="A220" s="27" t="s">
        <v>627</v>
      </c>
      <c r="B220" s="80"/>
      <c r="C220" s="69">
        <f t="shared" si="23"/>
        <v>9763</v>
      </c>
      <c r="D220" s="108">
        <v>9763</v>
      </c>
    </row>
    <row r="221" spans="1:4" x14ac:dyDescent="0.2">
      <c r="A221" s="19" t="s">
        <v>624</v>
      </c>
      <c r="B221" s="87"/>
      <c r="C221" s="69">
        <f t="shared" si="23"/>
        <v>13669</v>
      </c>
      <c r="D221" s="166">
        <v>13669</v>
      </c>
    </row>
    <row r="222" spans="1:4" ht="24.75" thickBot="1" x14ac:dyDescent="0.25">
      <c r="A222" s="168" t="s">
        <v>629</v>
      </c>
      <c r="B222" s="89"/>
      <c r="C222" s="159">
        <f t="shared" si="23"/>
        <v>1953</v>
      </c>
      <c r="D222" s="142">
        <v>1953</v>
      </c>
    </row>
    <row r="223" spans="1:4" ht="13.5" thickBot="1" x14ac:dyDescent="0.25">
      <c r="A223" s="32" t="s">
        <v>7</v>
      </c>
      <c r="B223" s="85">
        <f>SUM(B216:B222)</f>
        <v>0</v>
      </c>
      <c r="C223" s="81">
        <f>SUM(C216:C222)</f>
        <v>437398</v>
      </c>
      <c r="D223" s="33">
        <f>SUM(D216:D222)</f>
        <v>437398</v>
      </c>
    </row>
    <row r="224" spans="1:4" x14ac:dyDescent="0.2">
      <c r="A224" s="35"/>
    </row>
    <row r="225" spans="1:4" ht="13.5" thickBot="1" x14ac:dyDescent="0.25">
      <c r="A225" s="35" t="s">
        <v>8</v>
      </c>
      <c r="B225" s="26"/>
      <c r="D225" s="26" t="s">
        <v>81</v>
      </c>
    </row>
    <row r="226" spans="1:4" ht="45" customHeight="1" thickBot="1" x14ac:dyDescent="0.25">
      <c r="A226" s="6" t="s">
        <v>30</v>
      </c>
      <c r="B226" s="68" t="s">
        <v>168</v>
      </c>
      <c r="C226" s="68" t="s">
        <v>169</v>
      </c>
      <c r="D226" s="22" t="s">
        <v>170</v>
      </c>
    </row>
    <row r="227" spans="1:4" x14ac:dyDescent="0.2">
      <c r="A227" s="160" t="s">
        <v>644</v>
      </c>
      <c r="B227" s="86"/>
      <c r="C227" s="73">
        <f t="shared" ref="C227:C232" si="24">D227-B227</f>
        <v>87870</v>
      </c>
      <c r="D227" s="161">
        <v>87870</v>
      </c>
    </row>
    <row r="228" spans="1:4" x14ac:dyDescent="0.2">
      <c r="A228" s="27" t="s">
        <v>645</v>
      </c>
      <c r="B228" s="148"/>
      <c r="C228" s="147">
        <f t="shared" si="24"/>
        <v>21479</v>
      </c>
      <c r="D228" s="163">
        <v>21479</v>
      </c>
    </row>
    <row r="229" spans="1:4" ht="24" x14ac:dyDescent="0.2">
      <c r="A229" s="27" t="s">
        <v>685</v>
      </c>
      <c r="B229" s="80"/>
      <c r="C229" s="69">
        <f t="shared" si="24"/>
        <v>84160</v>
      </c>
      <c r="D229" s="108">
        <v>84160</v>
      </c>
    </row>
    <row r="230" spans="1:4" ht="24" x14ac:dyDescent="0.2">
      <c r="A230" s="27" t="s">
        <v>699</v>
      </c>
      <c r="B230" s="80"/>
      <c r="C230" s="69">
        <f t="shared" si="24"/>
        <v>9763</v>
      </c>
      <c r="D230" s="108">
        <v>9763</v>
      </c>
    </row>
    <row r="231" spans="1:4" x14ac:dyDescent="0.2">
      <c r="A231" s="27" t="s">
        <v>700</v>
      </c>
      <c r="B231" s="148"/>
      <c r="C231" s="147">
        <f t="shared" si="24"/>
        <v>9763</v>
      </c>
      <c r="D231" s="163">
        <v>9763</v>
      </c>
    </row>
    <row r="232" spans="1:4" ht="24.75" thickBot="1" x14ac:dyDescent="0.25">
      <c r="A232" s="162" t="s">
        <v>701</v>
      </c>
      <c r="B232" s="89"/>
      <c r="C232" s="159">
        <f t="shared" si="24"/>
        <v>7811</v>
      </c>
      <c r="D232" s="142">
        <v>7811</v>
      </c>
    </row>
    <row r="233" spans="1:4" ht="13.5" thickBot="1" x14ac:dyDescent="0.25">
      <c r="A233" s="32" t="s">
        <v>9</v>
      </c>
      <c r="B233" s="85">
        <f>SUM(B227:B232)</f>
        <v>0</v>
      </c>
      <c r="C233" s="81">
        <f>SUM(C227:C232)</f>
        <v>220846</v>
      </c>
      <c r="D233" s="33">
        <f>SUM(D227:D232)</f>
        <v>220846</v>
      </c>
    </row>
    <row r="234" spans="1:4" ht="13.5" thickBot="1" x14ac:dyDescent="0.25">
      <c r="A234" s="34"/>
      <c r="B234" s="55"/>
      <c r="C234" s="55"/>
      <c r="D234" s="55"/>
    </row>
    <row r="235" spans="1:4" ht="24.75" thickBot="1" x14ac:dyDescent="0.25">
      <c r="A235" s="41" t="s">
        <v>124</v>
      </c>
      <c r="B235" s="90">
        <f>B189+B206+B212+B223+B233</f>
        <v>0</v>
      </c>
      <c r="C235" s="93">
        <f>C189+C206+C212+C223+C233</f>
        <v>1578828</v>
      </c>
      <c r="D235" s="45">
        <f>D189+D206+D212+D223+D233</f>
        <v>1578828</v>
      </c>
    </row>
    <row r="236" spans="1:4" x14ac:dyDescent="0.2">
      <c r="C236" s="1"/>
    </row>
    <row r="237" spans="1:4" x14ac:dyDescent="0.2">
      <c r="C237" s="1"/>
    </row>
    <row r="238" spans="1:4" ht="15" x14ac:dyDescent="0.2">
      <c r="A238" s="30" t="s">
        <v>87</v>
      </c>
      <c r="C238" s="1"/>
    </row>
    <row r="239" spans="1:4" x14ac:dyDescent="0.2">
      <c r="C239" s="1"/>
    </row>
    <row r="240" spans="1:4" ht="13.5" thickBot="1" x14ac:dyDescent="0.25">
      <c r="A240" s="3" t="s">
        <v>14</v>
      </c>
      <c r="B240" s="26"/>
      <c r="D240" s="26" t="s">
        <v>81</v>
      </c>
    </row>
    <row r="241" spans="1:4" ht="45" customHeight="1" thickBot="1" x14ac:dyDescent="0.25">
      <c r="A241" s="6" t="s">
        <v>30</v>
      </c>
      <c r="B241" s="68" t="s">
        <v>168</v>
      </c>
      <c r="C241" s="68" t="s">
        <v>169</v>
      </c>
      <c r="D241" s="22" t="s">
        <v>170</v>
      </c>
    </row>
    <row r="242" spans="1:4" ht="26.45" customHeight="1" thickBot="1" x14ac:dyDescent="0.25">
      <c r="A242" s="109" t="s">
        <v>676</v>
      </c>
      <c r="B242" s="80"/>
      <c r="C242" s="69">
        <f t="shared" ref="C242" si="25">D242-B242</f>
        <v>52722</v>
      </c>
      <c r="D242" s="108">
        <v>52722</v>
      </c>
    </row>
    <row r="243" spans="1:4" ht="13.5" thickBot="1" x14ac:dyDescent="0.25">
      <c r="A243" s="8" t="s">
        <v>24</v>
      </c>
      <c r="B243" s="72">
        <f>SUM(B242:B242)</f>
        <v>0</v>
      </c>
      <c r="C243" s="72">
        <f>SUM(C242:C242)</f>
        <v>52722</v>
      </c>
      <c r="D243" s="17">
        <f>SUM(D242:D242)</f>
        <v>52722</v>
      </c>
    </row>
    <row r="244" spans="1:4" ht="13.5" thickBot="1" x14ac:dyDescent="0.25">
      <c r="A244" s="4"/>
      <c r="C244" s="1"/>
    </row>
    <row r="245" spans="1:4" ht="13.5" thickBot="1" x14ac:dyDescent="0.25">
      <c r="A245" s="23" t="s">
        <v>5</v>
      </c>
      <c r="B245" s="76">
        <f>B243</f>
        <v>0</v>
      </c>
      <c r="C245" s="76">
        <f>C243</f>
        <v>52722</v>
      </c>
      <c r="D245" s="18">
        <f>D243</f>
        <v>52722</v>
      </c>
    </row>
    <row r="246" spans="1:4" ht="13.5" thickBot="1" x14ac:dyDescent="0.25">
      <c r="C246" s="1"/>
    </row>
    <row r="247" spans="1:4" ht="13.5" thickBot="1" x14ac:dyDescent="0.25">
      <c r="A247" s="24" t="s">
        <v>45</v>
      </c>
      <c r="B247" s="79">
        <f>B245</f>
        <v>0</v>
      </c>
      <c r="C247" s="79">
        <f>C245</f>
        <v>52722</v>
      </c>
      <c r="D247" s="20">
        <f>D245</f>
        <v>52722</v>
      </c>
    </row>
    <row r="248" spans="1:4" x14ac:dyDescent="0.2">
      <c r="C248" s="1"/>
    </row>
    <row r="249" spans="1:4" x14ac:dyDescent="0.2">
      <c r="C249" s="1"/>
    </row>
    <row r="250" spans="1:4" ht="15" x14ac:dyDescent="0.2">
      <c r="A250" s="30" t="s">
        <v>126</v>
      </c>
    </row>
    <row r="251" spans="1:4" ht="15.75" thickBot="1" x14ac:dyDescent="0.25">
      <c r="A251" s="30"/>
      <c r="B251" s="26"/>
      <c r="D251" s="26" t="s">
        <v>81</v>
      </c>
    </row>
    <row r="252" spans="1:4" ht="45" customHeight="1" thickBot="1" x14ac:dyDescent="0.25">
      <c r="A252" s="6" t="s">
        <v>30</v>
      </c>
      <c r="B252" s="68" t="s">
        <v>168</v>
      </c>
      <c r="C252" s="68" t="s">
        <v>169</v>
      </c>
      <c r="D252" s="22" t="s">
        <v>170</v>
      </c>
    </row>
    <row r="253" spans="1:4" ht="24.75" thickBot="1" x14ac:dyDescent="0.25">
      <c r="A253" s="46" t="s">
        <v>702</v>
      </c>
      <c r="B253" s="80"/>
      <c r="C253" s="69">
        <f t="shared" ref="C253" si="26">D253-B253</f>
        <v>1953</v>
      </c>
      <c r="D253" s="108">
        <v>1953</v>
      </c>
    </row>
    <row r="254" spans="1:4" ht="13.5" thickBot="1" x14ac:dyDescent="0.25">
      <c r="A254" s="43" t="s">
        <v>127</v>
      </c>
      <c r="B254" s="81">
        <f>SUM(B253:B253)</f>
        <v>0</v>
      </c>
      <c r="C254" s="81">
        <f>SUM(C253:C253)</f>
        <v>1953</v>
      </c>
      <c r="D254" s="33">
        <f>SUM(D253:D253)</f>
        <v>1953</v>
      </c>
    </row>
    <row r="255" spans="1:4" ht="13.5" thickBot="1" x14ac:dyDescent="0.25">
      <c r="A255" s="59"/>
      <c r="B255" s="61"/>
      <c r="C255" s="61"/>
      <c r="D255" s="61"/>
    </row>
    <row r="256" spans="1:4" ht="13.5" thickBot="1" x14ac:dyDescent="0.25">
      <c r="A256" s="57" t="s">
        <v>128</v>
      </c>
      <c r="B256" s="82">
        <f>B254</f>
        <v>0</v>
      </c>
      <c r="C256" s="82">
        <f>C254</f>
        <v>1953</v>
      </c>
      <c r="D256" s="65">
        <f>D254</f>
        <v>1953</v>
      </c>
    </row>
    <row r="257" spans="1:4" ht="13.5" thickBot="1" x14ac:dyDescent="0.25">
      <c r="C257" s="1"/>
    </row>
    <row r="258" spans="1:4" ht="13.5" thickBot="1" x14ac:dyDescent="0.25">
      <c r="A258" s="49" t="s">
        <v>125</v>
      </c>
      <c r="B258" s="83">
        <f>B247+B256+B235</f>
        <v>0</v>
      </c>
      <c r="C258" s="83">
        <f>C247+C256+C235</f>
        <v>1633503</v>
      </c>
      <c r="D258" s="50">
        <f>D247+D256+D235</f>
        <v>1633503</v>
      </c>
    </row>
    <row r="259" spans="1:4" x14ac:dyDescent="0.2">
      <c r="C259" s="1"/>
    </row>
    <row r="260" spans="1:4" x14ac:dyDescent="0.2">
      <c r="C260" s="1"/>
    </row>
    <row r="261" spans="1:4" x14ac:dyDescent="0.2">
      <c r="C261" s="1"/>
    </row>
    <row r="262" spans="1:4" ht="36" customHeight="1" x14ac:dyDescent="0.2">
      <c r="A262" s="238" t="s">
        <v>706</v>
      </c>
      <c r="B262" s="238"/>
      <c r="C262" s="240"/>
      <c r="D262" s="240"/>
    </row>
    <row r="264" spans="1:4" ht="15.75" x14ac:dyDescent="0.25">
      <c r="A264" s="2" t="s">
        <v>703</v>
      </c>
    </row>
    <row r="266" spans="1:4" ht="15" x14ac:dyDescent="0.2">
      <c r="A266" s="30" t="s">
        <v>88</v>
      </c>
    </row>
    <row r="268" spans="1:4" ht="13.5" thickBot="1" x14ac:dyDescent="0.25">
      <c r="A268" s="35" t="s">
        <v>2</v>
      </c>
      <c r="B268" s="26"/>
      <c r="D268" s="26" t="s">
        <v>81</v>
      </c>
    </row>
    <row r="269" spans="1:4" ht="45" customHeight="1" thickBot="1" x14ac:dyDescent="0.25">
      <c r="A269" s="6" t="s">
        <v>30</v>
      </c>
      <c r="B269" s="68" t="s">
        <v>168</v>
      </c>
      <c r="C269" s="68" t="s">
        <v>169</v>
      </c>
      <c r="D269" s="22" t="s">
        <v>170</v>
      </c>
    </row>
    <row r="270" spans="1:4" x14ac:dyDescent="0.2">
      <c r="A270" s="63" t="s">
        <v>704</v>
      </c>
      <c r="B270" s="156"/>
      <c r="C270" s="73">
        <f t="shared" ref="C270:C272" si="27">D270-B270</f>
        <v>15000</v>
      </c>
      <c r="D270" s="169">
        <v>15000</v>
      </c>
    </row>
    <row r="271" spans="1:4" ht="24" x14ac:dyDescent="0.2">
      <c r="A271" s="37" t="s">
        <v>146</v>
      </c>
      <c r="B271" s="80"/>
      <c r="C271" s="69">
        <f t="shared" si="27"/>
        <v>16000</v>
      </c>
      <c r="D271" s="108">
        <v>16000</v>
      </c>
    </row>
    <row r="272" spans="1:4" ht="36.75" thickBot="1" x14ac:dyDescent="0.25">
      <c r="A272" s="158" t="s">
        <v>705</v>
      </c>
      <c r="B272" s="89"/>
      <c r="C272" s="159">
        <f t="shared" si="27"/>
        <v>102000</v>
      </c>
      <c r="D272" s="142">
        <v>102000</v>
      </c>
    </row>
    <row r="273" spans="1:4" ht="13.5" thickBot="1" x14ac:dyDescent="0.25">
      <c r="A273" s="32" t="s">
        <v>3</v>
      </c>
      <c r="B273" s="85">
        <f>SUM(B270:B272)</f>
        <v>0</v>
      </c>
      <c r="C273" s="81">
        <f>SUM(C270:C272)</f>
        <v>133000</v>
      </c>
      <c r="D273" s="33">
        <f>SUM(D270:D272)</f>
        <v>133000</v>
      </c>
    </row>
    <row r="274" spans="1:4" ht="13.5" thickBot="1" x14ac:dyDescent="0.25">
      <c r="A274" s="34"/>
    </row>
    <row r="275" spans="1:4" ht="27" customHeight="1" thickBot="1" x14ac:dyDescent="0.25">
      <c r="A275" s="41" t="s">
        <v>124</v>
      </c>
      <c r="B275" s="139">
        <f>B273</f>
        <v>0</v>
      </c>
      <c r="C275" s="170">
        <f>C273</f>
        <v>133000</v>
      </c>
      <c r="D275" s="140">
        <f>D273</f>
        <v>133000</v>
      </c>
    </row>
    <row r="276" spans="1:4" ht="13.5" customHeight="1" x14ac:dyDescent="0.2"/>
    <row r="277" spans="1:4" ht="13.5" customHeight="1" x14ac:dyDescent="0.2"/>
    <row r="278" spans="1:4" ht="13.5" customHeight="1" x14ac:dyDescent="0.2"/>
    <row r="279" spans="1:4" ht="46.15" customHeight="1" x14ac:dyDescent="0.2">
      <c r="A279" s="238" t="s">
        <v>711</v>
      </c>
      <c r="B279" s="238"/>
      <c r="C279" s="240"/>
      <c r="D279" s="240"/>
    </row>
    <row r="280" spans="1:4" ht="13.5" customHeight="1" x14ac:dyDescent="0.2"/>
    <row r="281" spans="1:4" ht="13.5" customHeight="1" x14ac:dyDescent="0.25">
      <c r="A281" s="2" t="s">
        <v>710</v>
      </c>
    </row>
    <row r="282" spans="1:4" ht="13.5" customHeight="1" x14ac:dyDescent="0.25">
      <c r="A282" s="2"/>
    </row>
    <row r="283" spans="1:4" ht="13.5" customHeight="1" x14ac:dyDescent="0.2">
      <c r="A283" s="30" t="s">
        <v>87</v>
      </c>
    </row>
    <row r="284" spans="1:4" ht="13.5" customHeight="1" x14ac:dyDescent="0.2">
      <c r="A284" s="30"/>
    </row>
    <row r="285" spans="1:4" ht="13.5" customHeight="1" x14ac:dyDescent="0.2">
      <c r="A285" s="3" t="s">
        <v>4</v>
      </c>
    </row>
    <row r="286" spans="1:4" ht="13.5" customHeight="1" x14ac:dyDescent="0.2">
      <c r="A286" s="4"/>
    </row>
    <row r="287" spans="1:4" ht="13.5" customHeight="1" thickBot="1" x14ac:dyDescent="0.25">
      <c r="A287" s="3" t="s">
        <v>14</v>
      </c>
      <c r="B287" s="26"/>
      <c r="D287" s="26" t="s">
        <v>81</v>
      </c>
    </row>
    <row r="288" spans="1:4" ht="45" customHeight="1" thickBot="1" x14ac:dyDescent="0.25">
      <c r="A288" s="6" t="s">
        <v>30</v>
      </c>
      <c r="B288" s="68" t="s">
        <v>168</v>
      </c>
      <c r="C288" s="68" t="s">
        <v>169</v>
      </c>
      <c r="D288" s="22" t="s">
        <v>170</v>
      </c>
    </row>
    <row r="289" spans="1:4" ht="27.6" customHeight="1" thickBot="1" x14ac:dyDescent="0.25">
      <c r="A289" s="199" t="s">
        <v>717</v>
      </c>
      <c r="B289" s="223"/>
      <c r="C289" s="73">
        <f t="shared" ref="C289" si="28">D289-B289</f>
        <v>83300</v>
      </c>
      <c r="D289" s="224">
        <v>83300</v>
      </c>
    </row>
    <row r="290" spans="1:4" ht="13.5" customHeight="1" thickBot="1" x14ac:dyDescent="0.25">
      <c r="A290" s="8" t="s">
        <v>24</v>
      </c>
      <c r="B290" s="72">
        <f>SUM(B289:B289)</f>
        <v>0</v>
      </c>
      <c r="C290" s="70">
        <f>SUM(C289:C289)</f>
        <v>83300</v>
      </c>
      <c r="D290" s="17">
        <f>SUM(D289:D289)</f>
        <v>83300</v>
      </c>
    </row>
    <row r="291" spans="1:4" ht="13.5" customHeight="1" thickBot="1" x14ac:dyDescent="0.25">
      <c r="A291" s="3"/>
      <c r="B291" s="21"/>
    </row>
    <row r="292" spans="1:4" ht="13.5" customHeight="1" thickBot="1" x14ac:dyDescent="0.25">
      <c r="A292" s="23" t="s">
        <v>5</v>
      </c>
      <c r="B292" s="76">
        <f>B290</f>
        <v>0</v>
      </c>
      <c r="C292" s="76">
        <f>C290</f>
        <v>83300</v>
      </c>
      <c r="D292" s="18">
        <f>D290</f>
        <v>83300</v>
      </c>
    </row>
    <row r="293" spans="1:4" ht="13.5" customHeight="1" x14ac:dyDescent="0.2">
      <c r="A293" s="3"/>
      <c r="B293" s="21"/>
    </row>
    <row r="294" spans="1:4" ht="13.5" customHeight="1" x14ac:dyDescent="0.2">
      <c r="A294" s="3" t="s">
        <v>6</v>
      </c>
      <c r="B294" s="21"/>
    </row>
    <row r="295" spans="1:4" ht="13.5" customHeight="1" x14ac:dyDescent="0.2">
      <c r="A295" s="4"/>
    </row>
    <row r="296" spans="1:4" ht="13.5" customHeight="1" thickBot="1" x14ac:dyDescent="0.25">
      <c r="A296" s="3" t="s">
        <v>15</v>
      </c>
      <c r="B296" s="26"/>
      <c r="C296" s="3"/>
      <c r="D296" s="26" t="s">
        <v>81</v>
      </c>
    </row>
    <row r="297" spans="1:4" ht="45" customHeight="1" thickBot="1" x14ac:dyDescent="0.25">
      <c r="A297" s="6" t="s">
        <v>30</v>
      </c>
      <c r="B297" s="68" t="s">
        <v>168</v>
      </c>
      <c r="C297" s="68" t="s">
        <v>169</v>
      </c>
      <c r="D297" s="22" t="s">
        <v>170</v>
      </c>
    </row>
    <row r="298" spans="1:4" ht="25.9" customHeight="1" thickBot="1" x14ac:dyDescent="0.25">
      <c r="A298" s="190" t="s">
        <v>712</v>
      </c>
      <c r="B298" s="107"/>
      <c r="C298" s="69">
        <f t="shared" ref="C298" si="29">D298-B298</f>
        <v>65660</v>
      </c>
      <c r="D298" s="108">
        <v>65660</v>
      </c>
    </row>
    <row r="299" spans="1:4" ht="13.5" customHeight="1" thickBot="1" x14ac:dyDescent="0.25">
      <c r="A299" s="8" t="s">
        <v>25</v>
      </c>
      <c r="B299" s="72">
        <f>SUM(B298:B298)</f>
        <v>0</v>
      </c>
      <c r="C299" s="72">
        <f>SUM(C298:C298)</f>
        <v>65660</v>
      </c>
      <c r="D299" s="17">
        <f>SUM(D298:D298)</f>
        <v>65660</v>
      </c>
    </row>
    <row r="300" spans="1:4" ht="13.5" customHeight="1" thickBot="1" x14ac:dyDescent="0.25">
      <c r="A300" s="4"/>
    </row>
    <row r="301" spans="1:4" ht="13.5" customHeight="1" thickBot="1" x14ac:dyDescent="0.25">
      <c r="A301" s="23" t="s">
        <v>7</v>
      </c>
      <c r="B301" s="76">
        <f>B299</f>
        <v>0</v>
      </c>
      <c r="C301" s="76">
        <f>C299</f>
        <v>65660</v>
      </c>
      <c r="D301" s="18">
        <f>D299</f>
        <v>65660</v>
      </c>
    </row>
    <row r="302" spans="1:4" ht="13.5" customHeight="1" x14ac:dyDescent="0.2">
      <c r="A302" s="3"/>
      <c r="B302" s="21"/>
    </row>
    <row r="303" spans="1:4" ht="13.5" customHeight="1" x14ac:dyDescent="0.2">
      <c r="A303" s="3" t="s">
        <v>2</v>
      </c>
    </row>
    <row r="304" spans="1:4" ht="13.5" customHeight="1" x14ac:dyDescent="0.2">
      <c r="A304" s="4"/>
    </row>
    <row r="305" spans="1:4" ht="13.5" customHeight="1" thickBot="1" x14ac:dyDescent="0.25">
      <c r="A305" s="3" t="s">
        <v>11</v>
      </c>
      <c r="B305" s="26"/>
      <c r="D305" s="26" t="s">
        <v>81</v>
      </c>
    </row>
    <row r="306" spans="1:4" ht="45" customHeight="1" thickBot="1" x14ac:dyDescent="0.25">
      <c r="A306" s="6" t="s">
        <v>30</v>
      </c>
      <c r="B306" s="68" t="s">
        <v>168</v>
      </c>
      <c r="C306" s="68" t="s">
        <v>169</v>
      </c>
      <c r="D306" s="22" t="s">
        <v>170</v>
      </c>
    </row>
    <row r="307" spans="1:4" ht="26.45" customHeight="1" x14ac:dyDescent="0.2">
      <c r="A307" s="196" t="s">
        <v>715</v>
      </c>
      <c r="B307" s="86"/>
      <c r="C307" s="73">
        <f t="shared" ref="C307:C308" si="30">D307-B307</f>
        <v>73900</v>
      </c>
      <c r="D307" s="161">
        <v>73900</v>
      </c>
    </row>
    <row r="308" spans="1:4" ht="15.6" customHeight="1" thickBot="1" x14ac:dyDescent="0.25">
      <c r="A308" s="197" t="s">
        <v>716</v>
      </c>
      <c r="B308" s="78"/>
      <c r="C308" s="198">
        <f t="shared" si="30"/>
        <v>58688</v>
      </c>
      <c r="D308" s="150">
        <v>58688</v>
      </c>
    </row>
    <row r="309" spans="1:4" ht="13.5" customHeight="1" thickBot="1" x14ac:dyDescent="0.25">
      <c r="A309" s="8" t="s">
        <v>21</v>
      </c>
      <c r="B309" s="72">
        <f>SUM(B307:B308)</f>
        <v>0</v>
      </c>
      <c r="C309" s="72">
        <f>SUM(C307:C307)</f>
        <v>73900</v>
      </c>
      <c r="D309" s="17">
        <f>SUM(D307:D308)</f>
        <v>132588</v>
      </c>
    </row>
    <row r="310" spans="1:4" ht="13.5" customHeight="1" thickBot="1" x14ac:dyDescent="0.25">
      <c r="A310" s="4"/>
    </row>
    <row r="311" spans="1:4" ht="13.5" customHeight="1" thickBot="1" x14ac:dyDescent="0.25">
      <c r="A311" s="23" t="s">
        <v>3</v>
      </c>
      <c r="B311" s="76">
        <f>B309</f>
        <v>0</v>
      </c>
      <c r="C311" s="76">
        <f>C309</f>
        <v>73900</v>
      </c>
      <c r="D311" s="18">
        <f>D309</f>
        <v>132588</v>
      </c>
    </row>
    <row r="312" spans="1:4" ht="13.5" customHeight="1" x14ac:dyDescent="0.2">
      <c r="A312" s="4"/>
    </row>
    <row r="313" spans="1:4" ht="13.5" customHeight="1" x14ac:dyDescent="0.2">
      <c r="A313" s="3" t="s">
        <v>0</v>
      </c>
      <c r="B313" s="21"/>
    </row>
    <row r="314" spans="1:4" ht="13.5" customHeight="1" x14ac:dyDescent="0.2">
      <c r="A314" s="4"/>
    </row>
    <row r="315" spans="1:4" ht="13.5" customHeight="1" thickBot="1" x14ac:dyDescent="0.25">
      <c r="A315" s="3" t="s">
        <v>10</v>
      </c>
      <c r="B315" s="26"/>
      <c r="D315" s="26" t="s">
        <v>81</v>
      </c>
    </row>
    <row r="316" spans="1:4" ht="45" customHeight="1" thickBot="1" x14ac:dyDescent="0.25">
      <c r="A316" s="6" t="s">
        <v>30</v>
      </c>
      <c r="B316" s="68" t="s">
        <v>168</v>
      </c>
      <c r="C316" s="68" t="s">
        <v>169</v>
      </c>
      <c r="D316" s="22" t="s">
        <v>170</v>
      </c>
    </row>
    <row r="317" spans="1:4" ht="14.45" customHeight="1" x14ac:dyDescent="0.2">
      <c r="A317" s="193" t="s">
        <v>713</v>
      </c>
      <c r="B317" s="194"/>
      <c r="C317" s="73">
        <f t="shared" ref="C317:C318" si="31">D317-B317</f>
        <v>70000</v>
      </c>
      <c r="D317" s="194">
        <v>70000</v>
      </c>
    </row>
    <row r="318" spans="1:4" ht="13.5" customHeight="1" thickBot="1" x14ac:dyDescent="0.25">
      <c r="A318" s="191" t="s">
        <v>714</v>
      </c>
      <c r="B318" s="195"/>
      <c r="C318" s="192">
        <f t="shared" si="31"/>
        <v>82500</v>
      </c>
      <c r="D318" s="195">
        <v>82500</v>
      </c>
    </row>
    <row r="319" spans="1:4" ht="13.5" customHeight="1" thickBot="1" x14ac:dyDescent="0.25">
      <c r="A319" s="8" t="s">
        <v>20</v>
      </c>
      <c r="B319" s="72">
        <f>SUM(B317:B318)</f>
        <v>0</v>
      </c>
      <c r="C319" s="72">
        <f>SUM(C318:C318)</f>
        <v>82500</v>
      </c>
      <c r="D319" s="17">
        <f>SUM(D317:D318)</f>
        <v>152500</v>
      </c>
    </row>
    <row r="320" spans="1:4" ht="13.5" customHeight="1" thickBot="1" x14ac:dyDescent="0.25">
      <c r="A320" s="4"/>
    </row>
    <row r="321" spans="1:4" ht="13.5" customHeight="1" thickBot="1" x14ac:dyDescent="0.25">
      <c r="A321" s="23" t="s">
        <v>1</v>
      </c>
      <c r="B321" s="76">
        <f>B319</f>
        <v>0</v>
      </c>
      <c r="C321" s="76">
        <f>C319</f>
        <v>82500</v>
      </c>
      <c r="D321" s="18">
        <f>D319</f>
        <v>152500</v>
      </c>
    </row>
    <row r="322" spans="1:4" ht="13.5" customHeight="1" thickBot="1" x14ac:dyDescent="0.25">
      <c r="A322" s="4"/>
    </row>
    <row r="323" spans="1:4" ht="13.5" customHeight="1" thickBot="1" x14ac:dyDescent="0.25">
      <c r="A323" s="24" t="s">
        <v>45</v>
      </c>
      <c r="B323" s="79">
        <f>B292+B301+B311+B321</f>
        <v>0</v>
      </c>
      <c r="C323" s="20">
        <v>434048</v>
      </c>
      <c r="D323" s="20">
        <f>D292+D301+D311+D321</f>
        <v>434048</v>
      </c>
    </row>
    <row r="324" spans="1:4" ht="13.5" customHeight="1" x14ac:dyDescent="0.2"/>
    <row r="325" spans="1:4" ht="13.5" customHeight="1" x14ac:dyDescent="0.2"/>
    <row r="326" spans="1:4" ht="13.5" customHeight="1" x14ac:dyDescent="0.2"/>
    <row r="327" spans="1:4" ht="32.450000000000003" customHeight="1" x14ac:dyDescent="0.2">
      <c r="A327" s="238" t="s">
        <v>707</v>
      </c>
      <c r="B327" s="238"/>
      <c r="C327" s="239"/>
      <c r="D327" s="239"/>
    </row>
    <row r="328" spans="1:4" ht="13.5" customHeight="1" x14ac:dyDescent="0.2"/>
    <row r="329" spans="1:4" ht="13.5" customHeight="1" x14ac:dyDescent="0.25">
      <c r="A329" s="2" t="s">
        <v>708</v>
      </c>
    </row>
    <row r="330" spans="1:4" ht="13.5" customHeight="1" x14ac:dyDescent="0.25">
      <c r="A330" s="2"/>
    </row>
    <row r="331" spans="1:4" ht="13.5" customHeight="1" x14ac:dyDescent="0.2">
      <c r="A331" s="30" t="s">
        <v>87</v>
      </c>
    </row>
    <row r="332" spans="1:4" ht="13.5" customHeight="1" x14ac:dyDescent="0.2">
      <c r="A332" s="30"/>
    </row>
    <row r="333" spans="1:4" ht="13.5" customHeight="1" x14ac:dyDescent="0.2">
      <c r="A333" s="3" t="s">
        <v>8</v>
      </c>
    </row>
    <row r="334" spans="1:4" ht="13.5" customHeight="1" x14ac:dyDescent="0.2">
      <c r="A334" s="4"/>
    </row>
    <row r="335" spans="1:4" ht="13.5" customHeight="1" thickBot="1" x14ac:dyDescent="0.25">
      <c r="A335" s="3" t="s">
        <v>152</v>
      </c>
      <c r="B335" s="26"/>
      <c r="D335" s="26" t="s">
        <v>81</v>
      </c>
    </row>
    <row r="336" spans="1:4" ht="45" customHeight="1" thickBot="1" x14ac:dyDescent="0.25">
      <c r="A336" s="6" t="s">
        <v>30</v>
      </c>
      <c r="B336" s="68" t="s">
        <v>168</v>
      </c>
      <c r="C336" s="68" t="s">
        <v>169</v>
      </c>
      <c r="D336" s="22" t="s">
        <v>170</v>
      </c>
    </row>
    <row r="337" spans="1:4" ht="13.5" customHeight="1" x14ac:dyDescent="0.2">
      <c r="A337" s="172" t="s">
        <v>154</v>
      </c>
      <c r="B337" s="173">
        <v>14000</v>
      </c>
      <c r="C337" s="73">
        <f t="shared" ref="C337:C338" si="32">D337-B337</f>
        <v>0</v>
      </c>
      <c r="D337" s="174">
        <v>14000</v>
      </c>
    </row>
    <row r="338" spans="1:4" ht="13.5" customHeight="1" thickBot="1" x14ac:dyDescent="0.25">
      <c r="A338" s="7" t="s">
        <v>155</v>
      </c>
      <c r="B338" s="71">
        <v>15000</v>
      </c>
      <c r="C338" s="69">
        <f t="shared" si="32"/>
        <v>0</v>
      </c>
      <c r="D338" s="175">
        <v>15000</v>
      </c>
    </row>
    <row r="339" spans="1:4" ht="13.5" customHeight="1" thickBot="1" x14ac:dyDescent="0.25">
      <c r="A339" s="8" t="s">
        <v>153</v>
      </c>
      <c r="B339" s="72">
        <f>SUM(B337:B338)</f>
        <v>29000</v>
      </c>
      <c r="C339" s="70">
        <f>SUM(C337:C338)</f>
        <v>0</v>
      </c>
      <c r="D339" s="17">
        <f>SUM(D337:D338)</f>
        <v>29000</v>
      </c>
    </row>
    <row r="340" spans="1:4" ht="13.5" customHeight="1" thickBot="1" x14ac:dyDescent="0.25">
      <c r="A340" s="3"/>
      <c r="B340" s="21"/>
    </row>
    <row r="341" spans="1:4" ht="13.5" customHeight="1" thickBot="1" x14ac:dyDescent="0.25">
      <c r="A341" s="23" t="s">
        <v>9</v>
      </c>
      <c r="B341" s="76">
        <f>B339</f>
        <v>29000</v>
      </c>
      <c r="C341" s="76">
        <f>C339</f>
        <v>0</v>
      </c>
      <c r="D341" s="18">
        <f>D339</f>
        <v>29000</v>
      </c>
    </row>
    <row r="342" spans="1:4" ht="13.5" customHeight="1" x14ac:dyDescent="0.2">
      <c r="A342" s="3"/>
      <c r="B342" s="21"/>
    </row>
    <row r="343" spans="1:4" ht="13.5" customHeight="1" x14ac:dyDescent="0.2">
      <c r="A343" s="3" t="s">
        <v>6</v>
      </c>
      <c r="B343" s="21"/>
    </row>
    <row r="344" spans="1:4" ht="13.5" customHeight="1" x14ac:dyDescent="0.2">
      <c r="A344" s="4"/>
    </row>
    <row r="345" spans="1:4" ht="13.5" customHeight="1" thickBot="1" x14ac:dyDescent="0.25">
      <c r="A345" s="3" t="s">
        <v>17</v>
      </c>
      <c r="B345" s="26"/>
      <c r="D345" s="26" t="s">
        <v>81</v>
      </c>
    </row>
    <row r="346" spans="1:4" ht="45" customHeight="1" thickBot="1" x14ac:dyDescent="0.25">
      <c r="A346" s="6" t="s">
        <v>30</v>
      </c>
      <c r="B346" s="68" t="s">
        <v>168</v>
      </c>
      <c r="C346" s="68" t="s">
        <v>169</v>
      </c>
      <c r="D346" s="22" t="s">
        <v>170</v>
      </c>
    </row>
    <row r="347" spans="1:4" ht="12.75" customHeight="1" thickBot="1" x14ac:dyDescent="0.25">
      <c r="A347" s="176" t="s">
        <v>151</v>
      </c>
      <c r="B347" s="177">
        <v>17000</v>
      </c>
      <c r="C347" s="178">
        <f t="shared" ref="C347" si="33">D347-B347</f>
        <v>-1684</v>
      </c>
      <c r="D347" s="179">
        <v>15316</v>
      </c>
    </row>
    <row r="348" spans="1:4" ht="13.5" customHeight="1" thickBot="1" x14ac:dyDescent="0.25">
      <c r="A348" s="8" t="s">
        <v>27</v>
      </c>
      <c r="B348" s="72">
        <f>SUM(B347:B347)</f>
        <v>17000</v>
      </c>
      <c r="C348" s="72">
        <f>SUM(C347:C347)</f>
        <v>-1684</v>
      </c>
      <c r="D348" s="17">
        <f>SUM(D347:D347)</f>
        <v>15316</v>
      </c>
    </row>
    <row r="349" spans="1:4" ht="13.5" customHeight="1" thickBot="1" x14ac:dyDescent="0.25">
      <c r="A349" s="4"/>
    </row>
    <row r="350" spans="1:4" ht="13.5" customHeight="1" thickBot="1" x14ac:dyDescent="0.25">
      <c r="A350" s="23" t="s">
        <v>7</v>
      </c>
      <c r="B350" s="76">
        <f>B348</f>
        <v>17000</v>
      </c>
      <c r="C350" s="76">
        <f>C348</f>
        <v>-1684</v>
      </c>
      <c r="D350" s="18">
        <f>D348</f>
        <v>15316</v>
      </c>
    </row>
    <row r="351" spans="1:4" ht="13.5" customHeight="1" x14ac:dyDescent="0.2">
      <c r="A351" s="3"/>
      <c r="B351" s="21"/>
    </row>
    <row r="352" spans="1:4" ht="13.5" customHeight="1" x14ac:dyDescent="0.2">
      <c r="A352" s="3" t="s">
        <v>2</v>
      </c>
    </row>
    <row r="353" spans="1:4" ht="13.5" customHeight="1" x14ac:dyDescent="0.2">
      <c r="A353" s="4"/>
    </row>
    <row r="354" spans="1:4" ht="13.5" customHeight="1" thickBot="1" x14ac:dyDescent="0.25">
      <c r="A354" s="3" t="s">
        <v>11</v>
      </c>
      <c r="B354" s="26"/>
      <c r="D354" s="26" t="s">
        <v>81</v>
      </c>
    </row>
    <row r="355" spans="1:4" ht="45" customHeight="1" thickBot="1" x14ac:dyDescent="0.25">
      <c r="A355" s="6" t="s">
        <v>30</v>
      </c>
      <c r="B355" s="68" t="s">
        <v>168</v>
      </c>
      <c r="C355" s="68" t="s">
        <v>169</v>
      </c>
      <c r="D355" s="22" t="s">
        <v>170</v>
      </c>
    </row>
    <row r="356" spans="1:4" ht="13.5" customHeight="1" x14ac:dyDescent="0.2">
      <c r="A356" s="180" t="s">
        <v>46</v>
      </c>
      <c r="B356" s="181">
        <v>30000</v>
      </c>
      <c r="C356" s="182">
        <f t="shared" ref="C356:C357" si="34">D356-B356</f>
        <v>0</v>
      </c>
      <c r="D356" s="157">
        <v>30000</v>
      </c>
    </row>
    <row r="357" spans="1:4" ht="13.5" customHeight="1" thickBot="1" x14ac:dyDescent="0.25">
      <c r="A357" s="183" t="s">
        <v>52</v>
      </c>
      <c r="B357" s="184">
        <v>29650</v>
      </c>
      <c r="C357" s="159">
        <f t="shared" si="34"/>
        <v>-11383</v>
      </c>
      <c r="D357" s="185">
        <v>18267</v>
      </c>
    </row>
    <row r="358" spans="1:4" ht="13.5" customHeight="1" thickBot="1" x14ac:dyDescent="0.25">
      <c r="A358" s="8" t="s">
        <v>21</v>
      </c>
      <c r="B358" s="72">
        <f>SUM(B356:B357)</f>
        <v>59650</v>
      </c>
      <c r="C358" s="72">
        <f>SUM(C356:C357)</f>
        <v>-11383</v>
      </c>
      <c r="D358" s="17">
        <f>SUM(D356:D357)</f>
        <v>48267</v>
      </c>
    </row>
    <row r="359" spans="1:4" ht="13.5" customHeight="1" thickBot="1" x14ac:dyDescent="0.25">
      <c r="A359" s="4"/>
    </row>
    <row r="360" spans="1:4" ht="13.5" customHeight="1" thickBot="1" x14ac:dyDescent="0.25">
      <c r="A360" s="23" t="s">
        <v>3</v>
      </c>
      <c r="B360" s="76">
        <f>B358</f>
        <v>59650</v>
      </c>
      <c r="C360" s="76">
        <f>C358</f>
        <v>-11383</v>
      </c>
      <c r="D360" s="18">
        <f>D358</f>
        <v>48267</v>
      </c>
    </row>
    <row r="361" spans="1:4" ht="13.5" customHeight="1" x14ac:dyDescent="0.2">
      <c r="A361" s="4"/>
    </row>
    <row r="362" spans="1:4" ht="13.5" customHeight="1" x14ac:dyDescent="0.2">
      <c r="A362" s="3" t="s">
        <v>0</v>
      </c>
      <c r="B362" s="21"/>
    </row>
    <row r="363" spans="1:4" ht="13.5" customHeight="1" x14ac:dyDescent="0.2">
      <c r="A363" s="4"/>
    </row>
    <row r="364" spans="1:4" ht="13.5" customHeight="1" thickBot="1" x14ac:dyDescent="0.25">
      <c r="A364" s="3" t="s">
        <v>10</v>
      </c>
      <c r="B364" s="26"/>
      <c r="D364" s="26" t="s">
        <v>81</v>
      </c>
    </row>
    <row r="365" spans="1:4" ht="45" customHeight="1" thickBot="1" x14ac:dyDescent="0.25">
      <c r="A365" s="6" t="s">
        <v>30</v>
      </c>
      <c r="B365" s="68" t="s">
        <v>168</v>
      </c>
      <c r="C365" s="68" t="s">
        <v>169</v>
      </c>
      <c r="D365" s="22" t="s">
        <v>170</v>
      </c>
    </row>
    <row r="366" spans="1:4" ht="13.5" customHeight="1" thickBot="1" x14ac:dyDescent="0.25">
      <c r="A366" s="186" t="s">
        <v>156</v>
      </c>
      <c r="B366" s="177">
        <v>50000</v>
      </c>
      <c r="C366" s="178">
        <f t="shared" ref="C366" si="35">D366-B366</f>
        <v>0</v>
      </c>
      <c r="D366" s="179">
        <v>50000</v>
      </c>
    </row>
    <row r="367" spans="1:4" ht="13.5" customHeight="1" thickBot="1" x14ac:dyDescent="0.25">
      <c r="A367" s="8" t="s">
        <v>20</v>
      </c>
      <c r="B367" s="72">
        <f>SUM(B366:B366)</f>
        <v>50000</v>
      </c>
      <c r="C367" s="72">
        <f>SUM(C366:C366)</f>
        <v>0</v>
      </c>
      <c r="D367" s="17">
        <f>SUM(D366:D366)</f>
        <v>50000</v>
      </c>
    </row>
    <row r="368" spans="1:4" ht="13.5" customHeight="1" thickBot="1" x14ac:dyDescent="0.25">
      <c r="A368" s="4"/>
    </row>
    <row r="369" spans="1:4" ht="13.5" customHeight="1" thickBot="1" x14ac:dyDescent="0.25">
      <c r="A369" s="23" t="s">
        <v>1</v>
      </c>
      <c r="B369" s="76">
        <f>B367</f>
        <v>50000</v>
      </c>
      <c r="C369" s="76">
        <f>C367</f>
        <v>0</v>
      </c>
      <c r="D369" s="18">
        <f>D367</f>
        <v>50000</v>
      </c>
    </row>
    <row r="370" spans="1:4" ht="13.5" customHeight="1" thickBot="1" x14ac:dyDescent="0.25">
      <c r="A370" s="4"/>
    </row>
    <row r="371" spans="1:4" ht="13.5" customHeight="1" thickBot="1" x14ac:dyDescent="0.25">
      <c r="A371" s="24" t="s">
        <v>45</v>
      </c>
      <c r="B371" s="79">
        <f>B341+B350+B360+B369</f>
        <v>155650</v>
      </c>
      <c r="C371" s="79">
        <f>C341+C350+C360+C369</f>
        <v>-13067</v>
      </c>
      <c r="D371" s="20">
        <f>D341+D350+D360+D369</f>
        <v>142583</v>
      </c>
    </row>
    <row r="372" spans="1:4" ht="13.5" customHeight="1" x14ac:dyDescent="0.2"/>
    <row r="373" spans="1:4" ht="13.5" customHeight="1" x14ac:dyDescent="0.2"/>
    <row r="374" spans="1:4" ht="13.5" customHeight="1" x14ac:dyDescent="0.2">
      <c r="A374" s="30" t="s">
        <v>126</v>
      </c>
    </row>
    <row r="375" spans="1:4" ht="13.5" customHeight="1" thickBot="1" x14ac:dyDescent="0.25">
      <c r="A375" s="30"/>
      <c r="B375" s="26"/>
      <c r="D375" s="26" t="s">
        <v>81</v>
      </c>
    </row>
    <row r="376" spans="1:4" ht="45" customHeight="1" thickBot="1" x14ac:dyDescent="0.25">
      <c r="A376" s="6" t="s">
        <v>30</v>
      </c>
      <c r="B376" s="68" t="s">
        <v>168</v>
      </c>
      <c r="C376" s="68" t="s">
        <v>169</v>
      </c>
      <c r="D376" s="22" t="s">
        <v>170</v>
      </c>
    </row>
    <row r="377" spans="1:4" ht="27.6" customHeight="1" thickBot="1" x14ac:dyDescent="0.25">
      <c r="A377" s="187" t="s">
        <v>709</v>
      </c>
      <c r="B377" s="188">
        <v>15000</v>
      </c>
      <c r="C377" s="178">
        <f t="shared" ref="C377" si="36">D377-B377</f>
        <v>0</v>
      </c>
      <c r="D377" s="189">
        <v>15000</v>
      </c>
    </row>
    <row r="378" spans="1:4" ht="13.5" customHeight="1" thickBot="1" x14ac:dyDescent="0.25">
      <c r="A378" s="43" t="s">
        <v>127</v>
      </c>
      <c r="B378" s="81">
        <f>SUM(B377:B377)</f>
        <v>15000</v>
      </c>
      <c r="C378" s="81">
        <f>SUM(C377:C377)</f>
        <v>0</v>
      </c>
      <c r="D378" s="33">
        <f>SUM(D377:D377)</f>
        <v>15000</v>
      </c>
    </row>
    <row r="379" spans="1:4" ht="13.5" customHeight="1" thickBot="1" x14ac:dyDescent="0.25">
      <c r="A379" s="59"/>
      <c r="B379" s="61"/>
      <c r="C379" s="61"/>
      <c r="D379" s="61"/>
    </row>
    <row r="380" spans="1:4" ht="13.5" customHeight="1" thickBot="1" x14ac:dyDescent="0.25">
      <c r="A380" s="57" t="s">
        <v>128</v>
      </c>
      <c r="B380" s="82">
        <f>B378</f>
        <v>15000</v>
      </c>
      <c r="C380" s="82">
        <f>C378</f>
        <v>0</v>
      </c>
      <c r="D380" s="65">
        <f>D378</f>
        <v>15000</v>
      </c>
    </row>
    <row r="381" spans="1:4" ht="13.5" customHeight="1" thickBot="1" x14ac:dyDescent="0.25">
      <c r="C381" s="1"/>
    </row>
    <row r="382" spans="1:4" ht="13.5" customHeight="1" thickBot="1" x14ac:dyDescent="0.25">
      <c r="A382" s="49" t="s">
        <v>125</v>
      </c>
      <c r="B382" s="83">
        <f>B371+B380</f>
        <v>170650</v>
      </c>
      <c r="C382" s="83">
        <f>C371+C380</f>
        <v>-13067</v>
      </c>
      <c r="D382" s="50">
        <f>D371+D380</f>
        <v>157583</v>
      </c>
    </row>
    <row r="383" spans="1:4" ht="13.5" customHeight="1" x14ac:dyDescent="0.2"/>
    <row r="384" spans="1:4" ht="13.5" customHeight="1" x14ac:dyDescent="0.2"/>
    <row r="385" spans="1:4" ht="13.5" customHeight="1" x14ac:dyDescent="0.2"/>
    <row r="386" spans="1:4" ht="39" customHeight="1" x14ac:dyDescent="0.2">
      <c r="A386" s="238" t="s">
        <v>161</v>
      </c>
      <c r="B386" s="238"/>
      <c r="C386" s="239"/>
      <c r="D386" s="239"/>
    </row>
    <row r="387" spans="1:4" ht="13.5" customHeight="1" x14ac:dyDescent="0.2"/>
    <row r="388" spans="1:4" ht="15.75" customHeight="1" x14ac:dyDescent="0.25">
      <c r="A388" s="2" t="s">
        <v>149</v>
      </c>
    </row>
    <row r="389" spans="1:4" ht="13.5" customHeight="1" x14ac:dyDescent="0.2"/>
    <row r="390" spans="1:4" ht="13.5" customHeight="1" x14ac:dyDescent="0.2">
      <c r="A390" s="30" t="s">
        <v>88</v>
      </c>
    </row>
    <row r="391" spans="1:4" ht="13.5" customHeight="1" x14ac:dyDescent="0.2"/>
    <row r="392" spans="1:4" ht="13.5" customHeight="1" thickBot="1" x14ac:dyDescent="0.25">
      <c r="A392" s="3" t="s">
        <v>0</v>
      </c>
      <c r="B392" s="26"/>
      <c r="D392" s="26" t="s">
        <v>81</v>
      </c>
    </row>
    <row r="393" spans="1:4" ht="45" customHeight="1" thickBot="1" x14ac:dyDescent="0.25">
      <c r="A393" s="6" t="s">
        <v>30</v>
      </c>
      <c r="B393" s="68" t="s">
        <v>168</v>
      </c>
      <c r="C393" s="68" t="s">
        <v>169</v>
      </c>
      <c r="D393" s="22" t="s">
        <v>170</v>
      </c>
    </row>
    <row r="394" spans="1:4" ht="24" customHeight="1" x14ac:dyDescent="0.2">
      <c r="A394" s="25" t="s">
        <v>91</v>
      </c>
      <c r="B394" s="80">
        <v>485035</v>
      </c>
      <c r="C394" s="69">
        <f t="shared" ref="C394:C396" si="37">D394-B394</f>
        <v>413642</v>
      </c>
      <c r="D394" s="108">
        <v>898677</v>
      </c>
    </row>
    <row r="395" spans="1:4" ht="14.1" customHeight="1" x14ac:dyDescent="0.2">
      <c r="A395" s="25" t="s">
        <v>92</v>
      </c>
      <c r="B395" s="148">
        <v>182309</v>
      </c>
      <c r="C395" s="147">
        <f t="shared" si="37"/>
        <v>135818</v>
      </c>
      <c r="D395" s="16">
        <v>318127</v>
      </c>
    </row>
    <row r="396" spans="1:4" ht="14.1" customHeight="1" thickBot="1" x14ac:dyDescent="0.25">
      <c r="A396" s="25" t="s">
        <v>93</v>
      </c>
      <c r="B396" s="148">
        <v>425543</v>
      </c>
      <c r="C396" s="147">
        <f t="shared" si="37"/>
        <v>205687</v>
      </c>
      <c r="D396" s="16">
        <v>631230</v>
      </c>
    </row>
    <row r="397" spans="1:4" ht="14.1" customHeight="1" thickBot="1" x14ac:dyDescent="0.25">
      <c r="A397" s="32" t="s">
        <v>1</v>
      </c>
      <c r="B397" s="81">
        <f>SUM(B394:B396)</f>
        <v>1092887</v>
      </c>
      <c r="C397" s="81">
        <f>SUM(C394:C396)</f>
        <v>755147</v>
      </c>
      <c r="D397" s="33">
        <f>SUM(D394:D396)</f>
        <v>1848034</v>
      </c>
    </row>
    <row r="398" spans="1:4" ht="13.5" customHeight="1" x14ac:dyDescent="0.2">
      <c r="A398" s="34"/>
    </row>
    <row r="399" spans="1:4" ht="13.5" customHeight="1" thickBot="1" x14ac:dyDescent="0.25">
      <c r="A399" s="35" t="s">
        <v>2</v>
      </c>
      <c r="B399" s="26"/>
      <c r="D399" s="26" t="s">
        <v>81</v>
      </c>
    </row>
    <row r="400" spans="1:4" ht="45" customHeight="1" thickBot="1" x14ac:dyDescent="0.25">
      <c r="A400" s="6" t="s">
        <v>30</v>
      </c>
      <c r="B400" s="68" t="s">
        <v>168</v>
      </c>
      <c r="C400" s="68" t="s">
        <v>169</v>
      </c>
      <c r="D400" s="22" t="s">
        <v>170</v>
      </c>
    </row>
    <row r="401" spans="1:4" ht="24" x14ac:dyDescent="0.2">
      <c r="A401" s="19" t="s">
        <v>146</v>
      </c>
      <c r="B401" s="84">
        <v>50565</v>
      </c>
      <c r="C401" s="69">
        <f t="shared" ref="C401:C409" si="38">D401-B401</f>
        <v>0</v>
      </c>
      <c r="D401" s="108">
        <v>50565</v>
      </c>
    </row>
    <row r="402" spans="1:4" ht="24" x14ac:dyDescent="0.2">
      <c r="A402" s="37" t="s">
        <v>95</v>
      </c>
      <c r="B402" s="84">
        <v>437337</v>
      </c>
      <c r="C402" s="69">
        <f t="shared" si="38"/>
        <v>224358</v>
      </c>
      <c r="D402" s="108">
        <v>661695</v>
      </c>
    </row>
    <row r="403" spans="1:4" ht="24" x14ac:dyDescent="0.2">
      <c r="A403" s="37" t="s">
        <v>96</v>
      </c>
      <c r="B403" s="84">
        <v>378869</v>
      </c>
      <c r="C403" s="69">
        <f t="shared" si="38"/>
        <v>309704</v>
      </c>
      <c r="D403" s="108">
        <v>688573</v>
      </c>
    </row>
    <row r="404" spans="1:4" ht="14.1" customHeight="1" x14ac:dyDescent="0.2">
      <c r="A404" s="37" t="s">
        <v>97</v>
      </c>
      <c r="B404" s="148">
        <v>353978</v>
      </c>
      <c r="C404" s="147">
        <f t="shared" si="38"/>
        <v>233089</v>
      </c>
      <c r="D404" s="16">
        <v>587067</v>
      </c>
    </row>
    <row r="405" spans="1:4" ht="14.1" customHeight="1" x14ac:dyDescent="0.2">
      <c r="A405" s="37" t="s">
        <v>98</v>
      </c>
      <c r="B405" s="148">
        <v>164634</v>
      </c>
      <c r="C405" s="147">
        <f t="shared" si="38"/>
        <v>29268</v>
      </c>
      <c r="D405" s="16">
        <v>193902</v>
      </c>
    </row>
    <row r="406" spans="1:4" ht="14.1" customHeight="1" x14ac:dyDescent="0.2">
      <c r="A406" s="37" t="s">
        <v>99</v>
      </c>
      <c r="B406" s="148">
        <v>719498</v>
      </c>
      <c r="C406" s="147">
        <f t="shared" si="38"/>
        <v>527276</v>
      </c>
      <c r="D406" s="16">
        <v>1246774</v>
      </c>
    </row>
    <row r="407" spans="1:4" ht="24" x14ac:dyDescent="0.2">
      <c r="A407" s="37" t="s">
        <v>100</v>
      </c>
      <c r="B407" s="80">
        <v>173549</v>
      </c>
      <c r="C407" s="69">
        <f t="shared" si="38"/>
        <v>369926</v>
      </c>
      <c r="D407" s="108">
        <v>543475</v>
      </c>
    </row>
    <row r="408" spans="1:4" ht="24" x14ac:dyDescent="0.2">
      <c r="A408" s="37" t="s">
        <v>658</v>
      </c>
      <c r="B408" s="80">
        <v>0</v>
      </c>
      <c r="C408" s="69">
        <f t="shared" si="38"/>
        <v>55253</v>
      </c>
      <c r="D408" s="108">
        <v>55253</v>
      </c>
    </row>
    <row r="409" spans="1:4" ht="14.1" customHeight="1" thickBot="1" x14ac:dyDescent="0.25">
      <c r="A409" s="37" t="s">
        <v>101</v>
      </c>
      <c r="B409" s="148">
        <v>209199</v>
      </c>
      <c r="C409" s="147">
        <f t="shared" si="38"/>
        <v>124206</v>
      </c>
      <c r="D409" s="16">
        <v>333405</v>
      </c>
    </row>
    <row r="410" spans="1:4" ht="14.1" customHeight="1" thickBot="1" x14ac:dyDescent="0.25">
      <c r="A410" s="32" t="s">
        <v>3</v>
      </c>
      <c r="B410" s="85">
        <f>SUM(B401:B409)</f>
        <v>2487629</v>
      </c>
      <c r="C410" s="81">
        <f>SUM(C401:C409)</f>
        <v>1873080</v>
      </c>
      <c r="D410" s="33">
        <f>SUM(D401:D409)</f>
        <v>4360709</v>
      </c>
    </row>
    <row r="411" spans="1:4" ht="13.5" customHeight="1" x14ac:dyDescent="0.2">
      <c r="A411" s="34"/>
    </row>
    <row r="412" spans="1:4" ht="13.5" customHeight="1" thickBot="1" x14ac:dyDescent="0.25">
      <c r="A412" s="35" t="s">
        <v>4</v>
      </c>
      <c r="B412" s="26"/>
      <c r="D412" s="26" t="s">
        <v>81</v>
      </c>
    </row>
    <row r="413" spans="1:4" ht="45" customHeight="1" thickBot="1" x14ac:dyDescent="0.25">
      <c r="A413" s="6" t="s">
        <v>30</v>
      </c>
      <c r="B413" s="68" t="s">
        <v>168</v>
      </c>
      <c r="C413" s="68" t="s">
        <v>169</v>
      </c>
      <c r="D413" s="22" t="s">
        <v>170</v>
      </c>
    </row>
    <row r="414" spans="1:4" ht="24" customHeight="1" x14ac:dyDescent="0.2">
      <c r="A414" s="63" t="s">
        <v>105</v>
      </c>
      <c r="B414" s="86">
        <v>409350</v>
      </c>
      <c r="C414" s="69">
        <f t="shared" ref="C414:C417" si="39">D414-B414</f>
        <v>270019</v>
      </c>
      <c r="D414" s="108">
        <v>679369</v>
      </c>
    </row>
    <row r="415" spans="1:4" ht="24" x14ac:dyDescent="0.2">
      <c r="A415" s="19" t="s">
        <v>103</v>
      </c>
      <c r="B415" s="87">
        <v>15113</v>
      </c>
      <c r="C415" s="69">
        <f t="shared" si="39"/>
        <v>21761</v>
      </c>
      <c r="D415" s="108">
        <v>36874</v>
      </c>
    </row>
    <row r="416" spans="1:4" ht="14.1" customHeight="1" x14ac:dyDescent="0.2">
      <c r="A416" s="66" t="s">
        <v>106</v>
      </c>
      <c r="B416" s="200">
        <v>493757</v>
      </c>
      <c r="C416" s="147">
        <f t="shared" si="39"/>
        <v>278232</v>
      </c>
      <c r="D416" s="16">
        <v>771989</v>
      </c>
    </row>
    <row r="417" spans="1:4" ht="14.1" customHeight="1" thickBot="1" x14ac:dyDescent="0.25">
      <c r="A417" s="64" t="s">
        <v>147</v>
      </c>
      <c r="B417" s="164">
        <v>128153</v>
      </c>
      <c r="C417" s="147">
        <f t="shared" si="39"/>
        <v>116261</v>
      </c>
      <c r="D417" s="16">
        <v>244414</v>
      </c>
    </row>
    <row r="418" spans="1:4" ht="14.1" customHeight="1" thickBot="1" x14ac:dyDescent="0.25">
      <c r="A418" s="32" t="s">
        <v>5</v>
      </c>
      <c r="B418" s="85">
        <f>SUM(B414:B417)</f>
        <v>1046373</v>
      </c>
      <c r="C418" s="81">
        <f>SUM(C414:C417)</f>
        <v>686273</v>
      </c>
      <c r="D418" s="33">
        <f>SUM(D414:D417)</f>
        <v>1732646</v>
      </c>
    </row>
    <row r="419" spans="1:4" ht="13.5" customHeight="1" x14ac:dyDescent="0.2">
      <c r="A419" s="35"/>
    </row>
    <row r="420" spans="1:4" ht="13.5" customHeight="1" thickBot="1" x14ac:dyDescent="0.25">
      <c r="A420" s="35" t="s">
        <v>6</v>
      </c>
      <c r="B420" s="26"/>
      <c r="D420" s="26" t="s">
        <v>81</v>
      </c>
    </row>
    <row r="421" spans="1:4" ht="45" customHeight="1" thickBot="1" x14ac:dyDescent="0.25">
      <c r="A421" s="6" t="s">
        <v>30</v>
      </c>
      <c r="B421" s="68" t="s">
        <v>168</v>
      </c>
      <c r="C421" s="68" t="s">
        <v>169</v>
      </c>
      <c r="D421" s="22" t="s">
        <v>170</v>
      </c>
    </row>
    <row r="422" spans="1:4" ht="14.1" customHeight="1" x14ac:dyDescent="0.2">
      <c r="A422" s="39" t="s">
        <v>109</v>
      </c>
      <c r="B422" s="148">
        <v>509649</v>
      </c>
      <c r="C422" s="147">
        <f t="shared" ref="C422:C430" si="40">D422-B422</f>
        <v>324460</v>
      </c>
      <c r="D422" s="16">
        <v>834109</v>
      </c>
    </row>
    <row r="423" spans="1:4" ht="14.1" customHeight="1" x14ac:dyDescent="0.2">
      <c r="A423" s="40" t="s">
        <v>111</v>
      </c>
      <c r="B423" s="148">
        <v>60866</v>
      </c>
      <c r="C423" s="147">
        <f t="shared" si="40"/>
        <v>0</v>
      </c>
      <c r="D423" s="16">
        <v>60866</v>
      </c>
    </row>
    <row r="424" spans="1:4" ht="24" x14ac:dyDescent="0.2">
      <c r="A424" s="27" t="s">
        <v>112</v>
      </c>
      <c r="B424" s="80">
        <v>151707</v>
      </c>
      <c r="C424" s="69">
        <f t="shared" si="40"/>
        <v>33646</v>
      </c>
      <c r="D424" s="108">
        <v>185353</v>
      </c>
    </row>
    <row r="425" spans="1:4" ht="24" x14ac:dyDescent="0.2">
      <c r="A425" s="27" t="s">
        <v>110</v>
      </c>
      <c r="B425" s="80">
        <v>234463</v>
      </c>
      <c r="C425" s="69">
        <f t="shared" si="40"/>
        <v>218950</v>
      </c>
      <c r="D425" s="108">
        <v>453413</v>
      </c>
    </row>
    <row r="426" spans="1:4" ht="14.1" customHeight="1" x14ac:dyDescent="0.2">
      <c r="A426" s="27" t="s">
        <v>113</v>
      </c>
      <c r="B426" s="148">
        <v>550889</v>
      </c>
      <c r="C426" s="147">
        <f t="shared" si="40"/>
        <v>326301</v>
      </c>
      <c r="D426" s="16">
        <v>877190</v>
      </c>
    </row>
    <row r="427" spans="1:4" ht="14.1" customHeight="1" x14ac:dyDescent="0.2">
      <c r="A427" s="145" t="s">
        <v>657</v>
      </c>
      <c r="B427" s="148">
        <v>0</v>
      </c>
      <c r="C427" s="147">
        <f t="shared" si="40"/>
        <v>29268</v>
      </c>
      <c r="D427" s="16">
        <v>29268</v>
      </c>
    </row>
    <row r="428" spans="1:4" ht="14.1" customHeight="1" x14ac:dyDescent="0.2">
      <c r="A428" s="145" t="s">
        <v>630</v>
      </c>
      <c r="B428" s="148">
        <v>0</v>
      </c>
      <c r="C428" s="147">
        <f t="shared" si="40"/>
        <v>24890</v>
      </c>
      <c r="D428" s="16">
        <v>24890</v>
      </c>
    </row>
    <row r="429" spans="1:4" ht="14.1" customHeight="1" x14ac:dyDescent="0.2">
      <c r="A429" s="145" t="s">
        <v>628</v>
      </c>
      <c r="B429" s="148">
        <v>0</v>
      </c>
      <c r="C429" s="147">
        <f t="shared" si="40"/>
        <v>25027</v>
      </c>
      <c r="D429" s="16">
        <v>25027</v>
      </c>
    </row>
    <row r="430" spans="1:4" ht="14.1" customHeight="1" thickBot="1" x14ac:dyDescent="0.25">
      <c r="A430" s="40" t="s">
        <v>114</v>
      </c>
      <c r="B430" s="80">
        <v>133924</v>
      </c>
      <c r="C430" s="69">
        <f t="shared" si="40"/>
        <v>117883</v>
      </c>
      <c r="D430" s="16">
        <v>251807</v>
      </c>
    </row>
    <row r="431" spans="1:4" ht="14.1" customHeight="1" thickBot="1" x14ac:dyDescent="0.25">
      <c r="A431" s="32" t="s">
        <v>7</v>
      </c>
      <c r="B431" s="85">
        <f>SUM(B422:B430)</f>
        <v>1641498</v>
      </c>
      <c r="C431" s="81">
        <f>SUM(C422:C430)</f>
        <v>1100425</v>
      </c>
      <c r="D431" s="33">
        <f>SUM(D422:D430)</f>
        <v>2741923</v>
      </c>
    </row>
    <row r="432" spans="1:4" ht="13.5" customHeight="1" x14ac:dyDescent="0.2">
      <c r="A432" s="35"/>
    </row>
    <row r="433" spans="1:4" ht="13.5" customHeight="1" thickBot="1" x14ac:dyDescent="0.25">
      <c r="A433" s="35" t="s">
        <v>8</v>
      </c>
      <c r="B433" s="26"/>
      <c r="D433" s="26" t="s">
        <v>81</v>
      </c>
    </row>
    <row r="434" spans="1:4" ht="45" customHeight="1" thickBot="1" x14ac:dyDescent="0.25">
      <c r="A434" s="6" t="s">
        <v>30</v>
      </c>
      <c r="B434" s="68" t="s">
        <v>168</v>
      </c>
      <c r="C434" s="68" t="s">
        <v>169</v>
      </c>
      <c r="D434" s="22" t="s">
        <v>170</v>
      </c>
    </row>
    <row r="435" spans="1:4" ht="24" x14ac:dyDescent="0.2">
      <c r="A435" s="27" t="s">
        <v>117</v>
      </c>
      <c r="B435" s="80">
        <v>52878</v>
      </c>
      <c r="C435" s="69">
        <f t="shared" ref="C435:C441" si="41">D435-B435</f>
        <v>0</v>
      </c>
      <c r="D435" s="108">
        <v>52878</v>
      </c>
    </row>
    <row r="436" spans="1:4" ht="24" x14ac:dyDescent="0.2">
      <c r="A436" s="27" t="s">
        <v>118</v>
      </c>
      <c r="B436" s="80">
        <v>81275</v>
      </c>
      <c r="C436" s="69">
        <f t="shared" si="41"/>
        <v>103127</v>
      </c>
      <c r="D436" s="108">
        <v>184402</v>
      </c>
    </row>
    <row r="437" spans="1:4" ht="14.1" customHeight="1" x14ac:dyDescent="0.2">
      <c r="A437" s="27" t="s">
        <v>120</v>
      </c>
      <c r="B437" s="148">
        <v>739726</v>
      </c>
      <c r="C437" s="147">
        <f t="shared" si="41"/>
        <v>436303</v>
      </c>
      <c r="D437" s="16">
        <v>1176029</v>
      </c>
    </row>
    <row r="438" spans="1:4" ht="14.1" customHeight="1" x14ac:dyDescent="0.2">
      <c r="A438" s="27" t="s">
        <v>121</v>
      </c>
      <c r="B438" s="148">
        <v>50384</v>
      </c>
      <c r="C438" s="147">
        <f t="shared" si="41"/>
        <v>0</v>
      </c>
      <c r="D438" s="16">
        <v>50384</v>
      </c>
    </row>
    <row r="439" spans="1:4" ht="14.1" customHeight="1" x14ac:dyDescent="0.2">
      <c r="A439" s="27" t="s">
        <v>119</v>
      </c>
      <c r="B439" s="148">
        <v>42902</v>
      </c>
      <c r="C439" s="147">
        <f t="shared" si="41"/>
        <v>140997</v>
      </c>
      <c r="D439" s="16">
        <v>183899</v>
      </c>
    </row>
    <row r="440" spans="1:4" ht="14.1" customHeight="1" x14ac:dyDescent="0.2">
      <c r="A440" s="27" t="s">
        <v>122</v>
      </c>
      <c r="B440" s="148">
        <v>303823</v>
      </c>
      <c r="C440" s="147">
        <f t="shared" si="41"/>
        <v>294844</v>
      </c>
      <c r="D440" s="16">
        <v>598667</v>
      </c>
    </row>
    <row r="441" spans="1:4" ht="24.75" thickBot="1" x14ac:dyDescent="0.25">
      <c r="A441" s="27" t="s">
        <v>123</v>
      </c>
      <c r="B441" s="80">
        <v>248126</v>
      </c>
      <c r="C441" s="69">
        <f t="shared" si="41"/>
        <v>109694</v>
      </c>
      <c r="D441" s="108">
        <v>357820</v>
      </c>
    </row>
    <row r="442" spans="1:4" ht="14.1" customHeight="1" thickBot="1" x14ac:dyDescent="0.25">
      <c r="A442" s="32" t="s">
        <v>9</v>
      </c>
      <c r="B442" s="85">
        <f>SUM(B435:B441)</f>
        <v>1519114</v>
      </c>
      <c r="C442" s="81">
        <f>SUM(C435:C441)</f>
        <v>1084965</v>
      </c>
      <c r="D442" s="33">
        <f>SUM(D435:D441)</f>
        <v>2604079</v>
      </c>
    </row>
    <row r="443" spans="1:4" ht="14.1" customHeight="1" thickBot="1" x14ac:dyDescent="0.25">
      <c r="A443" s="34"/>
      <c r="B443" s="55"/>
      <c r="C443" s="55"/>
      <c r="D443" s="55"/>
    </row>
    <row r="444" spans="1:4" ht="24.75" thickBot="1" x14ac:dyDescent="0.25">
      <c r="A444" s="41" t="s">
        <v>124</v>
      </c>
      <c r="B444" s="90">
        <f>B397+B410+B418+B431+B442</f>
        <v>7787501</v>
      </c>
      <c r="C444" s="93">
        <f>C397+C410+C418+C431+C442</f>
        <v>5499890</v>
      </c>
      <c r="D444" s="45">
        <f>D397+D410+D418+D431+D442</f>
        <v>13287391</v>
      </c>
    </row>
    <row r="445" spans="1:4" ht="13.5" customHeight="1" x14ac:dyDescent="0.2"/>
    <row r="446" spans="1:4" ht="13.5" customHeight="1" x14ac:dyDescent="0.2"/>
    <row r="447" spans="1:4" ht="13.5" customHeight="1" x14ac:dyDescent="0.2">
      <c r="A447" s="30" t="s">
        <v>126</v>
      </c>
    </row>
    <row r="448" spans="1:4" ht="13.5" customHeight="1" thickBot="1" x14ac:dyDescent="0.25">
      <c r="A448" s="30"/>
      <c r="B448" s="26"/>
      <c r="D448" s="26" t="s">
        <v>81</v>
      </c>
    </row>
    <row r="449" spans="1:4" ht="45" customHeight="1" thickBot="1" x14ac:dyDescent="0.25">
      <c r="A449" s="6" t="s">
        <v>30</v>
      </c>
      <c r="B449" s="68" t="s">
        <v>168</v>
      </c>
      <c r="C449" s="68" t="s">
        <v>169</v>
      </c>
      <c r="D449" s="22" t="s">
        <v>170</v>
      </c>
    </row>
    <row r="450" spans="1:4" ht="24" x14ac:dyDescent="0.2">
      <c r="A450" s="46" t="s">
        <v>148</v>
      </c>
      <c r="B450" s="80">
        <v>23963</v>
      </c>
      <c r="C450" s="69">
        <f t="shared" ref="C450:C453" si="42">D450-B450</f>
        <v>27388</v>
      </c>
      <c r="D450" s="108">
        <v>51351</v>
      </c>
    </row>
    <row r="451" spans="1:4" ht="24" x14ac:dyDescent="0.2">
      <c r="A451" s="46" t="s">
        <v>150</v>
      </c>
      <c r="B451" s="88">
        <v>66215</v>
      </c>
      <c r="C451" s="69">
        <f t="shared" si="42"/>
        <v>41835</v>
      </c>
      <c r="D451" s="108">
        <v>108050</v>
      </c>
    </row>
    <row r="452" spans="1:4" ht="24" x14ac:dyDescent="0.2">
      <c r="A452" s="46" t="s">
        <v>162</v>
      </c>
      <c r="B452" s="88">
        <v>56107</v>
      </c>
      <c r="C452" s="69">
        <f t="shared" si="42"/>
        <v>0</v>
      </c>
      <c r="D452" s="108">
        <v>56107</v>
      </c>
    </row>
    <row r="453" spans="1:4" ht="24.75" thickBot="1" x14ac:dyDescent="0.25">
      <c r="A453" s="25" t="s">
        <v>166</v>
      </c>
      <c r="B453" s="89">
        <v>9650</v>
      </c>
      <c r="C453" s="69">
        <f t="shared" si="42"/>
        <v>33387</v>
      </c>
      <c r="D453" s="108">
        <v>43037</v>
      </c>
    </row>
    <row r="454" spans="1:4" ht="13.5" customHeight="1" thickBot="1" x14ac:dyDescent="0.25">
      <c r="A454" s="43" t="s">
        <v>127</v>
      </c>
      <c r="B454" s="81">
        <f>SUM(B450:B453)</f>
        <v>155935</v>
      </c>
      <c r="C454" s="81">
        <f>SUM(C450:C453)</f>
        <v>102610</v>
      </c>
      <c r="D454" s="33">
        <f>SUM(D450:D453)</f>
        <v>258545</v>
      </c>
    </row>
    <row r="455" spans="1:4" ht="13.5" customHeight="1" thickBot="1" x14ac:dyDescent="0.25">
      <c r="A455" s="59"/>
      <c r="B455" s="67"/>
      <c r="C455" s="67"/>
      <c r="D455" s="67"/>
    </row>
    <row r="456" spans="1:4" ht="13.5" customHeight="1" thickBot="1" x14ac:dyDescent="0.25">
      <c r="A456" s="57" t="s">
        <v>128</v>
      </c>
      <c r="B456" s="82">
        <f>B454</f>
        <v>155935</v>
      </c>
      <c r="C456" s="82">
        <f>C454</f>
        <v>102610</v>
      </c>
      <c r="D456" s="65">
        <f>D454</f>
        <v>258545</v>
      </c>
    </row>
    <row r="457" spans="1:4" ht="13.5" customHeight="1" x14ac:dyDescent="0.2">
      <c r="A457" s="58"/>
      <c r="B457" s="60"/>
      <c r="C457" s="60"/>
      <c r="D457" s="60"/>
    </row>
    <row r="458" spans="1:4" ht="13.5" customHeight="1" thickBot="1" x14ac:dyDescent="0.25">
      <c r="A458" s="58"/>
      <c r="B458" s="60"/>
      <c r="C458" s="60"/>
      <c r="D458" s="60"/>
    </row>
    <row r="459" spans="1:4" ht="13.5" customHeight="1" thickBot="1" x14ac:dyDescent="0.25">
      <c r="A459" s="49" t="s">
        <v>125</v>
      </c>
      <c r="B459" s="83">
        <f>B444+B456</f>
        <v>7943436</v>
      </c>
      <c r="C459" s="83">
        <f>C444+C456</f>
        <v>5602500</v>
      </c>
      <c r="D459" s="50">
        <f>D444+D456</f>
        <v>13545936</v>
      </c>
    </row>
    <row r="460" spans="1:4" ht="13.5" customHeight="1" x14ac:dyDescent="0.2"/>
    <row r="461" spans="1:4" ht="13.5" customHeight="1" x14ac:dyDescent="0.2"/>
    <row r="463" spans="1:4" ht="51" customHeight="1" x14ac:dyDescent="0.2">
      <c r="A463" s="238" t="s">
        <v>157</v>
      </c>
      <c r="B463" s="238"/>
      <c r="C463" s="239"/>
      <c r="D463" s="239"/>
    </row>
    <row r="465" spans="1:4" ht="15.75" x14ac:dyDescent="0.25">
      <c r="A465" s="2" t="s">
        <v>131</v>
      </c>
    </row>
    <row r="466" spans="1:4" ht="15.75" x14ac:dyDescent="0.25">
      <c r="A466" s="2"/>
    </row>
    <row r="467" spans="1:4" ht="15" x14ac:dyDescent="0.2">
      <c r="A467" s="30" t="s">
        <v>87</v>
      </c>
    </row>
    <row r="468" spans="1:4" ht="15" x14ac:dyDescent="0.2">
      <c r="A468" s="30"/>
    </row>
    <row r="469" spans="1:4" x14ac:dyDescent="0.2">
      <c r="A469" s="3" t="s">
        <v>2</v>
      </c>
    </row>
    <row r="470" spans="1:4" x14ac:dyDescent="0.2">
      <c r="A470" s="4"/>
    </row>
    <row r="471" spans="1:4" ht="13.5" thickBot="1" x14ac:dyDescent="0.25">
      <c r="A471" s="3" t="s">
        <v>11</v>
      </c>
      <c r="B471" s="26"/>
      <c r="D471" s="26" t="s">
        <v>81</v>
      </c>
    </row>
    <row r="472" spans="1:4" ht="45" customHeight="1" thickBot="1" x14ac:dyDescent="0.25">
      <c r="A472" s="6" t="s">
        <v>30</v>
      </c>
      <c r="B472" s="68" t="s">
        <v>168</v>
      </c>
      <c r="C472" s="68" t="s">
        <v>169</v>
      </c>
      <c r="D472" s="22" t="s">
        <v>170</v>
      </c>
    </row>
    <row r="473" spans="1:4" ht="14.1" customHeight="1" x14ac:dyDescent="0.2">
      <c r="A473" s="10" t="s">
        <v>47</v>
      </c>
      <c r="B473" s="77">
        <v>298599</v>
      </c>
      <c r="C473" s="69">
        <f t="shared" ref="C473:C477" si="43">D473-B473</f>
        <v>149297</v>
      </c>
      <c r="D473" s="16">
        <v>447896</v>
      </c>
    </row>
    <row r="474" spans="1:4" ht="14.1" customHeight="1" x14ac:dyDescent="0.2">
      <c r="A474" s="10" t="s">
        <v>48</v>
      </c>
      <c r="B474" s="77">
        <v>298599</v>
      </c>
      <c r="C474" s="69">
        <f t="shared" si="43"/>
        <v>149300</v>
      </c>
      <c r="D474" s="16">
        <v>447899</v>
      </c>
    </row>
    <row r="475" spans="1:4" ht="14.1" customHeight="1" x14ac:dyDescent="0.2">
      <c r="A475" s="10" t="s">
        <v>49</v>
      </c>
      <c r="B475" s="77">
        <v>149321</v>
      </c>
      <c r="C475" s="69">
        <f t="shared" si="43"/>
        <v>74658</v>
      </c>
      <c r="D475" s="16">
        <v>223979</v>
      </c>
    </row>
    <row r="476" spans="1:4" ht="14.1" customHeight="1" x14ac:dyDescent="0.2">
      <c r="A476" s="10" t="s">
        <v>35</v>
      </c>
      <c r="B476" s="77">
        <v>298599</v>
      </c>
      <c r="C476" s="69">
        <f t="shared" si="43"/>
        <v>149300</v>
      </c>
      <c r="D476" s="16">
        <v>447899</v>
      </c>
    </row>
    <row r="477" spans="1:4" ht="14.1" customHeight="1" thickBot="1" x14ac:dyDescent="0.25">
      <c r="A477" s="10" t="s">
        <v>72</v>
      </c>
      <c r="B477" s="77">
        <v>298599</v>
      </c>
      <c r="C477" s="69">
        <f t="shared" si="43"/>
        <v>149298</v>
      </c>
      <c r="D477" s="16">
        <v>447897</v>
      </c>
    </row>
    <row r="478" spans="1:4" ht="14.1" customHeight="1" thickBot="1" x14ac:dyDescent="0.25">
      <c r="A478" s="8" t="s">
        <v>21</v>
      </c>
      <c r="B478" s="72">
        <f>SUM(B473:B477)</f>
        <v>1343717</v>
      </c>
      <c r="C478" s="72">
        <f>SUM(C473:C477)</f>
        <v>671853</v>
      </c>
      <c r="D478" s="17">
        <f>SUM(D473:D477)</f>
        <v>2015570</v>
      </c>
    </row>
    <row r="479" spans="1:4" x14ac:dyDescent="0.2">
      <c r="A479" s="4"/>
    </row>
    <row r="480" spans="1:4" ht="13.5" thickBot="1" x14ac:dyDescent="0.25">
      <c r="A480" s="3" t="s">
        <v>13</v>
      </c>
      <c r="B480" s="26"/>
      <c r="D480" s="26" t="s">
        <v>81</v>
      </c>
    </row>
    <row r="481" spans="1:4" ht="45" customHeight="1" thickBot="1" x14ac:dyDescent="0.25">
      <c r="A481" s="6" t="s">
        <v>30</v>
      </c>
      <c r="B481" s="68" t="s">
        <v>168</v>
      </c>
      <c r="C481" s="68" t="s">
        <v>169</v>
      </c>
      <c r="D481" s="22" t="s">
        <v>170</v>
      </c>
    </row>
    <row r="482" spans="1:4" ht="14.1" customHeight="1" thickBot="1" x14ac:dyDescent="0.25">
      <c r="A482" s="11" t="s">
        <v>38</v>
      </c>
      <c r="B482" s="91">
        <v>298642</v>
      </c>
      <c r="C482" s="69">
        <f t="shared" ref="C482" si="44">D482-B482</f>
        <v>149318</v>
      </c>
      <c r="D482" s="16">
        <v>447960</v>
      </c>
    </row>
    <row r="483" spans="1:4" ht="14.1" customHeight="1" thickBot="1" x14ac:dyDescent="0.25">
      <c r="A483" s="8" t="s">
        <v>23</v>
      </c>
      <c r="B483" s="72">
        <f>SUM(B482:B482)</f>
        <v>298642</v>
      </c>
      <c r="C483" s="72">
        <f>SUM(C482:C482)</f>
        <v>149318</v>
      </c>
      <c r="D483" s="17">
        <f>SUM(D482:D482)</f>
        <v>447960</v>
      </c>
    </row>
    <row r="484" spans="1:4" ht="14.1" customHeight="1" thickBot="1" x14ac:dyDescent="0.25">
      <c r="A484" s="4"/>
      <c r="C484" s="1"/>
    </row>
    <row r="485" spans="1:4" ht="14.1" customHeight="1" thickBot="1" x14ac:dyDescent="0.25">
      <c r="A485" s="23" t="s">
        <v>3</v>
      </c>
      <c r="B485" s="76">
        <f>B483+B478</f>
        <v>1642359</v>
      </c>
      <c r="C485" s="76">
        <f>C483+C478</f>
        <v>821171</v>
      </c>
      <c r="D485" s="18">
        <f>D483+D478</f>
        <v>2463530</v>
      </c>
    </row>
    <row r="486" spans="1:4" x14ac:dyDescent="0.2">
      <c r="A486" s="4"/>
    </row>
    <row r="487" spans="1:4" x14ac:dyDescent="0.2">
      <c r="A487" s="3" t="s">
        <v>4</v>
      </c>
    </row>
    <row r="488" spans="1:4" x14ac:dyDescent="0.2">
      <c r="A488" s="4"/>
    </row>
    <row r="489" spans="1:4" ht="13.5" thickBot="1" x14ac:dyDescent="0.25">
      <c r="A489" s="3" t="s">
        <v>14</v>
      </c>
      <c r="B489" s="26"/>
      <c r="D489" s="26" t="s">
        <v>81</v>
      </c>
    </row>
    <row r="490" spans="1:4" ht="45" customHeight="1" thickBot="1" x14ac:dyDescent="0.25">
      <c r="A490" s="6" t="s">
        <v>30</v>
      </c>
      <c r="B490" s="68" t="s">
        <v>168</v>
      </c>
      <c r="C490" s="68" t="s">
        <v>169</v>
      </c>
      <c r="D490" s="22" t="s">
        <v>170</v>
      </c>
    </row>
    <row r="491" spans="1:4" ht="14.1" customHeight="1" x14ac:dyDescent="0.2">
      <c r="A491" s="9" t="s">
        <v>76</v>
      </c>
      <c r="B491" s="77">
        <v>149321</v>
      </c>
      <c r="C491" s="69">
        <f t="shared" ref="C491:C492" si="45">D491-B491</f>
        <v>74659</v>
      </c>
      <c r="D491" s="16">
        <v>223980</v>
      </c>
    </row>
    <row r="492" spans="1:4" ht="14.1" customHeight="1" thickBot="1" x14ac:dyDescent="0.25">
      <c r="A492" s="9" t="s">
        <v>63</v>
      </c>
      <c r="B492" s="77">
        <v>194089</v>
      </c>
      <c r="C492" s="69">
        <f t="shared" si="45"/>
        <v>97045</v>
      </c>
      <c r="D492" s="16">
        <v>291134</v>
      </c>
    </row>
    <row r="493" spans="1:4" ht="14.1" customHeight="1" thickBot="1" x14ac:dyDescent="0.25">
      <c r="A493" s="8" t="s">
        <v>24</v>
      </c>
      <c r="B493" s="72">
        <f>SUM(B491:B492)</f>
        <v>343410</v>
      </c>
      <c r="C493" s="72">
        <f>SUM(C491:C492)</f>
        <v>171704</v>
      </c>
      <c r="D493" s="17">
        <f>SUM(D491:D492)</f>
        <v>515114</v>
      </c>
    </row>
    <row r="494" spans="1:4" ht="14.1" customHeight="1" thickBot="1" x14ac:dyDescent="0.25">
      <c r="A494" s="4"/>
      <c r="C494" s="1"/>
    </row>
    <row r="495" spans="1:4" ht="14.1" customHeight="1" thickBot="1" x14ac:dyDescent="0.25">
      <c r="A495" s="23" t="s">
        <v>5</v>
      </c>
      <c r="B495" s="76">
        <f>B493</f>
        <v>343410</v>
      </c>
      <c r="C495" s="76">
        <f>C493</f>
        <v>171704</v>
      </c>
      <c r="D495" s="18">
        <f>D493</f>
        <v>515114</v>
      </c>
    </row>
    <row r="496" spans="1:4" x14ac:dyDescent="0.2">
      <c r="A496" s="3"/>
      <c r="B496" s="21"/>
    </row>
    <row r="497" spans="1:4" x14ac:dyDescent="0.2">
      <c r="A497" s="3" t="s">
        <v>6</v>
      </c>
    </row>
    <row r="498" spans="1:4" x14ac:dyDescent="0.2">
      <c r="A498" s="4"/>
    </row>
    <row r="499" spans="1:4" ht="13.5" thickBot="1" x14ac:dyDescent="0.25">
      <c r="A499" s="3" t="s">
        <v>17</v>
      </c>
      <c r="B499" s="26"/>
      <c r="D499" s="26" t="s">
        <v>81</v>
      </c>
    </row>
    <row r="500" spans="1:4" ht="45" customHeight="1" thickBot="1" x14ac:dyDescent="0.25">
      <c r="A500" s="6" t="s">
        <v>30</v>
      </c>
      <c r="B500" s="68" t="s">
        <v>168</v>
      </c>
      <c r="C500" s="68" t="s">
        <v>169</v>
      </c>
      <c r="D500" s="22" t="s">
        <v>170</v>
      </c>
    </row>
    <row r="501" spans="1:4" ht="24" x14ac:dyDescent="0.2">
      <c r="A501" s="74" t="s">
        <v>158</v>
      </c>
      <c r="B501" s="80">
        <v>298600</v>
      </c>
      <c r="C501" s="69">
        <f t="shared" ref="C501:C502" si="46">D501-B501</f>
        <v>149300</v>
      </c>
      <c r="D501" s="108">
        <v>447900</v>
      </c>
    </row>
    <row r="502" spans="1:4" ht="14.1" customHeight="1" thickBot="1" x14ac:dyDescent="0.25">
      <c r="A502" s="14" t="s">
        <v>43</v>
      </c>
      <c r="B502" s="77">
        <v>298599</v>
      </c>
      <c r="C502" s="69">
        <f t="shared" si="46"/>
        <v>149300</v>
      </c>
      <c r="D502" s="16">
        <v>447899</v>
      </c>
    </row>
    <row r="503" spans="1:4" ht="14.1" customHeight="1" thickBot="1" x14ac:dyDescent="0.25">
      <c r="A503" s="8" t="s">
        <v>27</v>
      </c>
      <c r="B503" s="72">
        <f>SUM(B501:B502)</f>
        <v>597199</v>
      </c>
      <c r="C503" s="72">
        <f>SUM(C501:C502)</f>
        <v>298600</v>
      </c>
      <c r="D503" s="17">
        <f>SUM(D501:D502)</f>
        <v>895799</v>
      </c>
    </row>
    <row r="504" spans="1:4" ht="14.1" customHeight="1" thickBot="1" x14ac:dyDescent="0.25">
      <c r="A504" s="4"/>
      <c r="C504" s="1"/>
    </row>
    <row r="505" spans="1:4" ht="14.1" customHeight="1" thickBot="1" x14ac:dyDescent="0.25">
      <c r="A505" s="23" t="s">
        <v>7</v>
      </c>
      <c r="B505" s="76">
        <f>B503</f>
        <v>597199</v>
      </c>
      <c r="C505" s="76">
        <f>C503</f>
        <v>298600</v>
      </c>
      <c r="D505" s="18">
        <f>D503</f>
        <v>895799</v>
      </c>
    </row>
    <row r="506" spans="1:4" x14ac:dyDescent="0.2">
      <c r="A506" s="3"/>
      <c r="B506" s="21"/>
    </row>
    <row r="507" spans="1:4" x14ac:dyDescent="0.2">
      <c r="A507" s="3" t="s">
        <v>8</v>
      </c>
    </row>
    <row r="508" spans="1:4" x14ac:dyDescent="0.2">
      <c r="A508" s="4"/>
    </row>
    <row r="509" spans="1:4" ht="13.5" thickBot="1" x14ac:dyDescent="0.25">
      <c r="A509" s="3" t="s">
        <v>19</v>
      </c>
      <c r="B509" s="26"/>
      <c r="D509" s="26" t="s">
        <v>81</v>
      </c>
    </row>
    <row r="510" spans="1:4" ht="45" customHeight="1" thickBot="1" x14ac:dyDescent="0.25">
      <c r="A510" s="6" t="s">
        <v>30</v>
      </c>
      <c r="B510" s="68" t="s">
        <v>168</v>
      </c>
      <c r="C510" s="68" t="s">
        <v>169</v>
      </c>
      <c r="D510" s="22" t="s">
        <v>170</v>
      </c>
    </row>
    <row r="511" spans="1:4" ht="14.1" customHeight="1" thickBot="1" x14ac:dyDescent="0.25">
      <c r="A511" s="7" t="s">
        <v>69</v>
      </c>
      <c r="B511" s="77">
        <v>179158</v>
      </c>
      <c r="C511" s="69">
        <f t="shared" ref="C511" si="47">D511-B511</f>
        <v>89581</v>
      </c>
      <c r="D511" s="16">
        <v>268739</v>
      </c>
    </row>
    <row r="512" spans="1:4" ht="14.1" customHeight="1" thickBot="1" x14ac:dyDescent="0.25">
      <c r="A512" s="8" t="s">
        <v>29</v>
      </c>
      <c r="B512" s="72">
        <f>SUM(B511:B511)</f>
        <v>179158</v>
      </c>
      <c r="C512" s="72">
        <f>SUM(C511:C511)</f>
        <v>89581</v>
      </c>
      <c r="D512" s="17">
        <f>SUM(D511:D511)</f>
        <v>268739</v>
      </c>
    </row>
    <row r="513" spans="1:4" ht="14.1" customHeight="1" thickBot="1" x14ac:dyDescent="0.25">
      <c r="A513" s="4"/>
      <c r="C513" s="1"/>
    </row>
    <row r="514" spans="1:4" ht="14.1" customHeight="1" thickBot="1" x14ac:dyDescent="0.25">
      <c r="A514" s="23" t="s">
        <v>9</v>
      </c>
      <c r="B514" s="76">
        <f>B512</f>
        <v>179158</v>
      </c>
      <c r="C514" s="76">
        <f>C512</f>
        <v>89581</v>
      </c>
      <c r="D514" s="18">
        <f>D512</f>
        <v>268739</v>
      </c>
    </row>
    <row r="515" spans="1:4" ht="14.1" customHeight="1" thickBot="1" x14ac:dyDescent="0.25">
      <c r="A515" s="4"/>
      <c r="C515" s="1"/>
    </row>
    <row r="516" spans="1:4" ht="14.1" customHeight="1" thickBot="1" x14ac:dyDescent="0.25">
      <c r="A516" s="24" t="s">
        <v>45</v>
      </c>
      <c r="B516" s="79">
        <f>B514+B505+B495+B485</f>
        <v>2762126</v>
      </c>
      <c r="C516" s="79">
        <f>C514+C505+C495+C485</f>
        <v>1381056</v>
      </c>
      <c r="D516" s="20">
        <f>D514+D505+D495+D485</f>
        <v>4143182</v>
      </c>
    </row>
    <row r="519" spans="1:4" ht="15" x14ac:dyDescent="0.2">
      <c r="A519" s="30" t="s">
        <v>88</v>
      </c>
    </row>
    <row r="521" spans="1:4" ht="13.5" thickBot="1" x14ac:dyDescent="0.25">
      <c r="A521" s="35" t="s">
        <v>2</v>
      </c>
      <c r="B521" s="26"/>
      <c r="D521" s="26" t="s">
        <v>81</v>
      </c>
    </row>
    <row r="522" spans="1:4" ht="45" customHeight="1" thickBot="1" x14ac:dyDescent="0.25">
      <c r="A522" s="6" t="s">
        <v>30</v>
      </c>
      <c r="B522" s="68" t="s">
        <v>168</v>
      </c>
      <c r="C522" s="68" t="s">
        <v>169</v>
      </c>
      <c r="D522" s="22" t="s">
        <v>170</v>
      </c>
    </row>
    <row r="523" spans="1:4" ht="14.1" customHeight="1" x14ac:dyDescent="0.2">
      <c r="A523" s="36" t="s">
        <v>94</v>
      </c>
      <c r="B523" s="84">
        <v>298599</v>
      </c>
      <c r="C523" s="69">
        <f t="shared" ref="C523:C524" si="48">D523-B523</f>
        <v>140557</v>
      </c>
      <c r="D523" s="16">
        <v>439156</v>
      </c>
    </row>
    <row r="524" spans="1:4" ht="14.1" customHeight="1" thickBot="1" x14ac:dyDescent="0.25">
      <c r="A524" s="37" t="s">
        <v>99</v>
      </c>
      <c r="B524" s="80">
        <v>298599</v>
      </c>
      <c r="C524" s="69">
        <f t="shared" si="48"/>
        <v>149300</v>
      </c>
      <c r="D524" s="16">
        <v>447899</v>
      </c>
    </row>
    <row r="525" spans="1:4" ht="14.1" customHeight="1" thickBot="1" x14ac:dyDescent="0.25">
      <c r="A525" s="32" t="s">
        <v>3</v>
      </c>
      <c r="B525" s="85">
        <f>SUM(B523:B524)</f>
        <v>597198</v>
      </c>
      <c r="C525" s="81">
        <f>SUM(C523:C524)</f>
        <v>289857</v>
      </c>
      <c r="D525" s="33">
        <f>SUM(D523:D524)</f>
        <v>887055</v>
      </c>
    </row>
    <row r="526" spans="1:4" x14ac:dyDescent="0.2">
      <c r="A526" s="34"/>
    </row>
    <row r="527" spans="1:4" ht="13.5" thickBot="1" x14ac:dyDescent="0.25">
      <c r="A527" s="35" t="s">
        <v>6</v>
      </c>
      <c r="B527" s="26"/>
      <c r="D527" s="26" t="s">
        <v>81</v>
      </c>
    </row>
    <row r="528" spans="1:4" ht="45" customHeight="1" thickBot="1" x14ac:dyDescent="0.25">
      <c r="A528" s="6" t="s">
        <v>30</v>
      </c>
      <c r="B528" s="68" t="s">
        <v>168</v>
      </c>
      <c r="C528" s="68" t="s">
        <v>169</v>
      </c>
      <c r="D528" s="22" t="s">
        <v>170</v>
      </c>
    </row>
    <row r="529" spans="1:4" ht="14.1" customHeight="1" thickBot="1" x14ac:dyDescent="0.25">
      <c r="A529" s="27" t="s">
        <v>113</v>
      </c>
      <c r="B529" s="80">
        <v>298599</v>
      </c>
      <c r="C529" s="69">
        <f t="shared" ref="C529" si="49">D529-B529</f>
        <v>149300</v>
      </c>
      <c r="D529" s="16">
        <v>447899</v>
      </c>
    </row>
    <row r="530" spans="1:4" ht="14.1" customHeight="1" thickBot="1" x14ac:dyDescent="0.25">
      <c r="A530" s="32" t="s">
        <v>7</v>
      </c>
      <c r="B530" s="85">
        <f>SUM(B529:B529)</f>
        <v>298599</v>
      </c>
      <c r="C530" s="81">
        <f>SUM(C529:C529)</f>
        <v>149300</v>
      </c>
      <c r="D530" s="33">
        <f>SUM(D529:D529)</f>
        <v>447899</v>
      </c>
    </row>
    <row r="531" spans="1:4" ht="14.1" customHeight="1" thickBot="1" x14ac:dyDescent="0.25">
      <c r="A531" s="35"/>
      <c r="C531" s="1"/>
    </row>
    <row r="532" spans="1:4" ht="24.75" thickBot="1" x14ac:dyDescent="0.25">
      <c r="A532" s="41" t="s">
        <v>124</v>
      </c>
      <c r="B532" s="90">
        <f>B530+B525</f>
        <v>895797</v>
      </c>
      <c r="C532" s="93">
        <f>C530+C525</f>
        <v>439157</v>
      </c>
      <c r="D532" s="45">
        <f>D530+D525</f>
        <v>1334954</v>
      </c>
    </row>
    <row r="533" spans="1:4" ht="14.1" customHeight="1" x14ac:dyDescent="0.2">
      <c r="C533" s="1"/>
    </row>
    <row r="534" spans="1:4" ht="14.1" customHeight="1" thickBot="1" x14ac:dyDescent="0.25">
      <c r="C534" s="1"/>
    </row>
    <row r="535" spans="1:4" ht="13.5" customHeight="1" thickBot="1" x14ac:dyDescent="0.25">
      <c r="A535" s="49" t="s">
        <v>125</v>
      </c>
      <c r="B535" s="92">
        <f>B532+B516</f>
        <v>3657923</v>
      </c>
      <c r="C535" s="92">
        <f>C532+C516</f>
        <v>1820213</v>
      </c>
      <c r="D535" s="54">
        <f>D532+D516</f>
        <v>5478136</v>
      </c>
    </row>
    <row r="539" spans="1:4" ht="28.9" customHeight="1" x14ac:dyDescent="0.2">
      <c r="A539" s="238" t="s">
        <v>171</v>
      </c>
      <c r="B539" s="238"/>
      <c r="C539" s="238"/>
      <c r="D539" s="238"/>
    </row>
    <row r="540" spans="1:4" x14ac:dyDescent="0.2">
      <c r="C540" s="1"/>
    </row>
    <row r="541" spans="1:4" ht="15.75" x14ac:dyDescent="0.25">
      <c r="A541" s="2" t="s">
        <v>172</v>
      </c>
      <c r="B541" s="2"/>
      <c r="C541" s="2"/>
    </row>
    <row r="542" spans="1:4" ht="15.75" x14ac:dyDescent="0.25">
      <c r="A542" s="2"/>
      <c r="B542" s="2"/>
      <c r="C542" s="2"/>
    </row>
    <row r="543" spans="1:4" ht="15" x14ac:dyDescent="0.2">
      <c r="A543" s="30" t="s">
        <v>87</v>
      </c>
      <c r="B543" s="30"/>
      <c r="C543" s="30"/>
    </row>
    <row r="545" spans="1:4" x14ac:dyDescent="0.2">
      <c r="A545" s="3" t="s">
        <v>0</v>
      </c>
      <c r="B545" s="3"/>
      <c r="C545" s="3"/>
    </row>
    <row r="546" spans="1:4" x14ac:dyDescent="0.2">
      <c r="A546" s="5"/>
      <c r="B546" s="5"/>
      <c r="C546" s="5"/>
    </row>
    <row r="547" spans="1:4" ht="13.5" thickBot="1" x14ac:dyDescent="0.25">
      <c r="A547" s="3" t="s">
        <v>10</v>
      </c>
      <c r="B547" s="3"/>
      <c r="C547" s="3"/>
      <c r="D547" s="26" t="s">
        <v>81</v>
      </c>
    </row>
    <row r="548" spans="1:4" ht="45" customHeight="1" thickBot="1" x14ac:dyDescent="0.25">
      <c r="A548" s="6" t="s">
        <v>30</v>
      </c>
      <c r="B548" s="68" t="s">
        <v>168</v>
      </c>
      <c r="C548" s="68" t="s">
        <v>169</v>
      </c>
      <c r="D548" s="22" t="s">
        <v>170</v>
      </c>
    </row>
    <row r="549" spans="1:4" x14ac:dyDescent="0.2">
      <c r="A549" s="15" t="s">
        <v>54</v>
      </c>
      <c r="B549" s="97"/>
      <c r="C549" s="69">
        <f t="shared" ref="C549:C586" si="50">D549-B549</f>
        <v>305621</v>
      </c>
      <c r="D549" s="16">
        <v>305621</v>
      </c>
    </row>
    <row r="550" spans="1:4" x14ac:dyDescent="0.2">
      <c r="A550" s="7" t="s">
        <v>55</v>
      </c>
      <c r="B550" s="97"/>
      <c r="C550" s="69">
        <f t="shared" si="50"/>
        <v>94782</v>
      </c>
      <c r="D550" s="16">
        <v>94782</v>
      </c>
    </row>
    <row r="551" spans="1:4" x14ac:dyDescent="0.2">
      <c r="A551" s="7" t="s">
        <v>173</v>
      </c>
      <c r="B551" s="97"/>
      <c r="C551" s="69">
        <f t="shared" si="50"/>
        <v>84902</v>
      </c>
      <c r="D551" s="16">
        <v>84902</v>
      </c>
    </row>
    <row r="552" spans="1:4" x14ac:dyDescent="0.2">
      <c r="A552" s="7" t="s">
        <v>174</v>
      </c>
      <c r="B552" s="97"/>
      <c r="C552" s="69">
        <f t="shared" si="50"/>
        <v>36108</v>
      </c>
      <c r="D552" s="16">
        <v>36108</v>
      </c>
    </row>
    <row r="553" spans="1:4" x14ac:dyDescent="0.2">
      <c r="A553" s="7" t="s">
        <v>175</v>
      </c>
      <c r="B553" s="97"/>
      <c r="C553" s="69">
        <f t="shared" si="50"/>
        <v>60042</v>
      </c>
      <c r="D553" s="16">
        <v>60042</v>
      </c>
    </row>
    <row r="554" spans="1:4" x14ac:dyDescent="0.2">
      <c r="A554" s="7" t="s">
        <v>31</v>
      </c>
      <c r="B554" s="97"/>
      <c r="C554" s="69">
        <f t="shared" si="50"/>
        <v>430926</v>
      </c>
      <c r="D554" s="16">
        <v>430926</v>
      </c>
    </row>
    <row r="555" spans="1:4" x14ac:dyDescent="0.2">
      <c r="A555" s="7" t="s">
        <v>176</v>
      </c>
      <c r="B555" s="97"/>
      <c r="C555" s="69">
        <f t="shared" si="50"/>
        <v>62334</v>
      </c>
      <c r="D555" s="16">
        <v>62334</v>
      </c>
    </row>
    <row r="556" spans="1:4" x14ac:dyDescent="0.2">
      <c r="A556" s="7" t="s">
        <v>177</v>
      </c>
      <c r="B556" s="97"/>
      <c r="C556" s="69">
        <f t="shared" si="50"/>
        <v>60943</v>
      </c>
      <c r="D556" s="16">
        <v>60943</v>
      </c>
    </row>
    <row r="557" spans="1:4" x14ac:dyDescent="0.2">
      <c r="A557" s="7" t="s">
        <v>32</v>
      </c>
      <c r="B557" s="97"/>
      <c r="C557" s="69">
        <f t="shared" si="50"/>
        <v>407400</v>
      </c>
      <c r="D557" s="16">
        <v>407400</v>
      </c>
    </row>
    <row r="558" spans="1:4" x14ac:dyDescent="0.2">
      <c r="A558" s="7" t="s">
        <v>178</v>
      </c>
      <c r="B558" s="97"/>
      <c r="C558" s="69">
        <f t="shared" si="50"/>
        <v>139402</v>
      </c>
      <c r="D558" s="16">
        <v>139402</v>
      </c>
    </row>
    <row r="559" spans="1:4" x14ac:dyDescent="0.2">
      <c r="A559" s="7" t="s">
        <v>179</v>
      </c>
      <c r="B559" s="97"/>
      <c r="C559" s="69">
        <f t="shared" si="50"/>
        <v>56238</v>
      </c>
      <c r="D559" s="16">
        <v>56238</v>
      </c>
    </row>
    <row r="560" spans="1:4" x14ac:dyDescent="0.2">
      <c r="A560" s="7" t="s">
        <v>180</v>
      </c>
      <c r="B560" s="97"/>
      <c r="C560" s="69">
        <f t="shared" si="50"/>
        <v>52932</v>
      </c>
      <c r="D560" s="16">
        <v>52932</v>
      </c>
    </row>
    <row r="561" spans="1:4" x14ac:dyDescent="0.2">
      <c r="A561" s="7" t="s">
        <v>156</v>
      </c>
      <c r="B561" s="97"/>
      <c r="C561" s="69">
        <f t="shared" si="50"/>
        <v>174257</v>
      </c>
      <c r="D561" s="16">
        <v>174257</v>
      </c>
    </row>
    <row r="562" spans="1:4" x14ac:dyDescent="0.2">
      <c r="A562" s="7" t="s">
        <v>181</v>
      </c>
      <c r="B562" s="97"/>
      <c r="C562" s="69">
        <f t="shared" si="50"/>
        <v>89614</v>
      </c>
      <c r="D562" s="16">
        <v>89614</v>
      </c>
    </row>
    <row r="563" spans="1:4" x14ac:dyDescent="0.2">
      <c r="A563" s="7" t="s">
        <v>66</v>
      </c>
      <c r="B563" s="97"/>
      <c r="C563" s="69">
        <f t="shared" si="50"/>
        <v>707393</v>
      </c>
      <c r="D563" s="16">
        <v>707393</v>
      </c>
    </row>
    <row r="564" spans="1:4" x14ac:dyDescent="0.2">
      <c r="A564" s="7" t="s">
        <v>182</v>
      </c>
      <c r="B564" s="97"/>
      <c r="C564" s="69">
        <f t="shared" si="50"/>
        <v>438051</v>
      </c>
      <c r="D564" s="16">
        <v>438051</v>
      </c>
    </row>
    <row r="565" spans="1:4" x14ac:dyDescent="0.2">
      <c r="A565" s="7" t="s">
        <v>61</v>
      </c>
      <c r="B565" s="97"/>
      <c r="C565" s="69">
        <f t="shared" si="50"/>
        <v>82715</v>
      </c>
      <c r="D565" s="16">
        <v>82715</v>
      </c>
    </row>
    <row r="566" spans="1:4" x14ac:dyDescent="0.2">
      <c r="A566" s="7" t="s">
        <v>56</v>
      </c>
      <c r="B566" s="97"/>
      <c r="C566" s="69">
        <f t="shared" si="50"/>
        <v>62944</v>
      </c>
      <c r="D566" s="16">
        <v>62944</v>
      </c>
    </row>
    <row r="567" spans="1:4" x14ac:dyDescent="0.2">
      <c r="A567" s="7" t="s">
        <v>183</v>
      </c>
      <c r="B567" s="97"/>
      <c r="C567" s="69">
        <f t="shared" si="50"/>
        <v>303134</v>
      </c>
      <c r="D567" s="16">
        <v>303134</v>
      </c>
    </row>
    <row r="568" spans="1:4" x14ac:dyDescent="0.2">
      <c r="A568" s="7" t="s">
        <v>184</v>
      </c>
      <c r="B568" s="97"/>
      <c r="C568" s="69">
        <f t="shared" si="50"/>
        <v>32925</v>
      </c>
      <c r="D568" s="16">
        <v>32925</v>
      </c>
    </row>
    <row r="569" spans="1:4" x14ac:dyDescent="0.2">
      <c r="A569" s="7" t="s">
        <v>33</v>
      </c>
      <c r="B569" s="97"/>
      <c r="C569" s="69">
        <f t="shared" si="50"/>
        <v>65200</v>
      </c>
      <c r="D569" s="16">
        <v>65200</v>
      </c>
    </row>
    <row r="570" spans="1:4" x14ac:dyDescent="0.2">
      <c r="A570" s="7" t="s">
        <v>82</v>
      </c>
      <c r="B570" s="97"/>
      <c r="C570" s="69">
        <f t="shared" si="50"/>
        <v>263975</v>
      </c>
      <c r="D570" s="16">
        <v>263975</v>
      </c>
    </row>
    <row r="571" spans="1:4" x14ac:dyDescent="0.2">
      <c r="A571" s="7" t="s">
        <v>57</v>
      </c>
      <c r="B571" s="97"/>
      <c r="C571" s="69">
        <f t="shared" si="50"/>
        <v>150266</v>
      </c>
      <c r="D571" s="16">
        <v>150266</v>
      </c>
    </row>
    <row r="572" spans="1:4" x14ac:dyDescent="0.2">
      <c r="A572" s="7" t="s">
        <v>185</v>
      </c>
      <c r="B572" s="97"/>
      <c r="C572" s="69">
        <f t="shared" si="50"/>
        <v>60662</v>
      </c>
      <c r="D572" s="16">
        <v>60662</v>
      </c>
    </row>
    <row r="573" spans="1:4" x14ac:dyDescent="0.2">
      <c r="A573" s="7" t="s">
        <v>186</v>
      </c>
      <c r="B573" s="97"/>
      <c r="C573" s="69">
        <f t="shared" si="50"/>
        <v>78650</v>
      </c>
      <c r="D573" s="16">
        <v>78650</v>
      </c>
    </row>
    <row r="574" spans="1:4" x14ac:dyDescent="0.2">
      <c r="A574" s="7" t="s">
        <v>187</v>
      </c>
      <c r="B574" s="97"/>
      <c r="C574" s="69">
        <f t="shared" si="50"/>
        <v>175710</v>
      </c>
      <c r="D574" s="16">
        <v>175710</v>
      </c>
    </row>
    <row r="575" spans="1:4" x14ac:dyDescent="0.2">
      <c r="A575" s="7" t="s">
        <v>188</v>
      </c>
      <c r="B575" s="97"/>
      <c r="C575" s="69">
        <f t="shared" si="50"/>
        <v>32930</v>
      </c>
      <c r="D575" s="16">
        <v>32930</v>
      </c>
    </row>
    <row r="576" spans="1:4" x14ac:dyDescent="0.2">
      <c r="A576" s="7" t="s">
        <v>189</v>
      </c>
      <c r="B576" s="97"/>
      <c r="C576" s="69">
        <f t="shared" si="50"/>
        <v>49888</v>
      </c>
      <c r="D576" s="16">
        <v>49888</v>
      </c>
    </row>
    <row r="577" spans="1:4" x14ac:dyDescent="0.2">
      <c r="A577" s="7" t="s">
        <v>83</v>
      </c>
      <c r="B577" s="97"/>
      <c r="C577" s="69">
        <f t="shared" si="50"/>
        <v>207208</v>
      </c>
      <c r="D577" s="16">
        <v>207208</v>
      </c>
    </row>
    <row r="578" spans="1:4" x14ac:dyDescent="0.2">
      <c r="A578" s="7" t="s">
        <v>190</v>
      </c>
      <c r="B578" s="97"/>
      <c r="C578" s="69">
        <f t="shared" si="50"/>
        <v>31650</v>
      </c>
      <c r="D578" s="16">
        <v>31650</v>
      </c>
    </row>
    <row r="579" spans="1:4" x14ac:dyDescent="0.2">
      <c r="A579" s="7" t="s">
        <v>191</v>
      </c>
      <c r="B579" s="97"/>
      <c r="C579" s="69">
        <f t="shared" si="50"/>
        <v>29089</v>
      </c>
      <c r="D579" s="16">
        <v>29089</v>
      </c>
    </row>
    <row r="580" spans="1:4" x14ac:dyDescent="0.2">
      <c r="A580" s="7" t="s">
        <v>192</v>
      </c>
      <c r="B580" s="97"/>
      <c r="C580" s="69">
        <f t="shared" si="50"/>
        <v>41070</v>
      </c>
      <c r="D580" s="16">
        <v>41070</v>
      </c>
    </row>
    <row r="581" spans="1:4" x14ac:dyDescent="0.2">
      <c r="A581" s="7" t="s">
        <v>34</v>
      </c>
      <c r="B581" s="97"/>
      <c r="C581" s="69">
        <f t="shared" si="50"/>
        <v>278279</v>
      </c>
      <c r="D581" s="16">
        <v>278279</v>
      </c>
    </row>
    <row r="582" spans="1:4" x14ac:dyDescent="0.2">
      <c r="A582" s="7" t="s">
        <v>193</v>
      </c>
      <c r="B582" s="97"/>
      <c r="C582" s="69">
        <f t="shared" si="50"/>
        <v>32141</v>
      </c>
      <c r="D582" s="16">
        <v>32141</v>
      </c>
    </row>
    <row r="583" spans="1:4" x14ac:dyDescent="0.2">
      <c r="A583" s="7" t="s">
        <v>194</v>
      </c>
      <c r="B583" s="97"/>
      <c r="C583" s="69">
        <f t="shared" si="50"/>
        <v>122907</v>
      </c>
      <c r="D583" s="16">
        <v>122907</v>
      </c>
    </row>
    <row r="584" spans="1:4" x14ac:dyDescent="0.2">
      <c r="A584" s="7" t="s">
        <v>195</v>
      </c>
      <c r="B584" s="97"/>
      <c r="C584" s="69">
        <f t="shared" si="50"/>
        <v>320979</v>
      </c>
      <c r="D584" s="16">
        <v>320979</v>
      </c>
    </row>
    <row r="585" spans="1:4" x14ac:dyDescent="0.2">
      <c r="A585" s="7" t="s">
        <v>196</v>
      </c>
      <c r="B585" s="97"/>
      <c r="C585" s="69">
        <f t="shared" si="50"/>
        <v>51646</v>
      </c>
      <c r="D585" s="16">
        <v>51646</v>
      </c>
    </row>
    <row r="586" spans="1:4" x14ac:dyDescent="0.2">
      <c r="A586" s="7" t="s">
        <v>197</v>
      </c>
      <c r="B586" s="97"/>
      <c r="C586" s="69">
        <f t="shared" si="50"/>
        <v>216355</v>
      </c>
      <c r="D586" s="16">
        <v>216355</v>
      </c>
    </row>
    <row r="587" spans="1:4" ht="13.5" thickBot="1" x14ac:dyDescent="0.25">
      <c r="A587" s="98" t="s">
        <v>20</v>
      </c>
      <c r="B587" s="99">
        <f>SUM(B549:B586)</f>
        <v>0</v>
      </c>
      <c r="C587" s="99">
        <f>SUM(C549:C586)</f>
        <v>5891268</v>
      </c>
      <c r="D587" s="100">
        <f>SUM(D549:D586)</f>
        <v>5891268</v>
      </c>
    </row>
    <row r="588" spans="1:4" ht="13.5" thickBot="1" x14ac:dyDescent="0.25">
      <c r="A588" s="4"/>
      <c r="C588" s="4"/>
    </row>
    <row r="589" spans="1:4" ht="13.5" thickBot="1" x14ac:dyDescent="0.25">
      <c r="A589" s="23" t="s">
        <v>1</v>
      </c>
      <c r="B589" s="101">
        <f>B587</f>
        <v>0</v>
      </c>
      <c r="C589" s="101">
        <f>C587</f>
        <v>5891268</v>
      </c>
      <c r="D589" s="18">
        <f>D587</f>
        <v>5891268</v>
      </c>
    </row>
    <row r="590" spans="1:4" x14ac:dyDescent="0.2">
      <c r="A590" s="3"/>
      <c r="B590" s="21"/>
      <c r="C590" s="3"/>
      <c r="D590" s="21"/>
    </row>
    <row r="591" spans="1:4" x14ac:dyDescent="0.2">
      <c r="A591" s="3" t="s">
        <v>2</v>
      </c>
      <c r="C591" s="3"/>
    </row>
    <row r="592" spans="1:4" x14ac:dyDescent="0.2">
      <c r="A592" s="4"/>
      <c r="C592" s="4"/>
    </row>
    <row r="593" spans="1:4" ht="13.5" thickBot="1" x14ac:dyDescent="0.25">
      <c r="A593" s="3" t="s">
        <v>198</v>
      </c>
      <c r="B593" s="26"/>
      <c r="C593" s="3"/>
      <c r="D593" s="26" t="s">
        <v>81</v>
      </c>
    </row>
    <row r="594" spans="1:4" ht="45" customHeight="1" thickBot="1" x14ac:dyDescent="0.25">
      <c r="A594" s="6" t="s">
        <v>30</v>
      </c>
      <c r="B594" s="68" t="s">
        <v>168</v>
      </c>
      <c r="C594" s="68" t="s">
        <v>169</v>
      </c>
      <c r="D594" s="22" t="s">
        <v>170</v>
      </c>
    </row>
    <row r="595" spans="1:4" x14ac:dyDescent="0.2">
      <c r="A595" s="102" t="s">
        <v>199</v>
      </c>
      <c r="B595" s="97"/>
      <c r="C595" s="69">
        <f t="shared" ref="C595:C615" si="51">D595-B595</f>
        <v>56835</v>
      </c>
      <c r="D595" s="16">
        <v>56835</v>
      </c>
    </row>
    <row r="596" spans="1:4" x14ac:dyDescent="0.2">
      <c r="A596" s="9" t="s">
        <v>200</v>
      </c>
      <c r="B596" s="97"/>
      <c r="C596" s="69">
        <f t="shared" si="51"/>
        <v>157416</v>
      </c>
      <c r="D596" s="16">
        <v>157416</v>
      </c>
    </row>
    <row r="597" spans="1:4" x14ac:dyDescent="0.2">
      <c r="A597" s="9" t="s">
        <v>201</v>
      </c>
      <c r="B597" s="97"/>
      <c r="C597" s="69">
        <f t="shared" si="51"/>
        <v>173838</v>
      </c>
      <c r="D597" s="16">
        <v>173838</v>
      </c>
    </row>
    <row r="598" spans="1:4" x14ac:dyDescent="0.2">
      <c r="A598" s="9" t="s">
        <v>202</v>
      </c>
      <c r="B598" s="97"/>
      <c r="C598" s="69">
        <f t="shared" si="51"/>
        <v>147491</v>
      </c>
      <c r="D598" s="16">
        <v>147491</v>
      </c>
    </row>
    <row r="599" spans="1:4" x14ac:dyDescent="0.2">
      <c r="A599" s="9" t="s">
        <v>203</v>
      </c>
      <c r="B599" s="97"/>
      <c r="C599" s="69">
        <f t="shared" si="51"/>
        <v>75697</v>
      </c>
      <c r="D599" s="16">
        <v>75697</v>
      </c>
    </row>
    <row r="600" spans="1:4" x14ac:dyDescent="0.2">
      <c r="A600" s="9" t="s">
        <v>204</v>
      </c>
      <c r="B600" s="97"/>
      <c r="C600" s="69">
        <f t="shared" si="51"/>
        <v>97624</v>
      </c>
      <c r="D600" s="16">
        <v>97624</v>
      </c>
    </row>
    <row r="601" spans="1:4" x14ac:dyDescent="0.2">
      <c r="A601" s="9" t="s">
        <v>205</v>
      </c>
      <c r="B601" s="97"/>
      <c r="C601" s="69">
        <f t="shared" si="51"/>
        <v>101318</v>
      </c>
      <c r="D601" s="16">
        <v>101318</v>
      </c>
    </row>
    <row r="602" spans="1:4" x14ac:dyDescent="0.2">
      <c r="A602" s="9" t="s">
        <v>206</v>
      </c>
      <c r="B602" s="97"/>
      <c r="C602" s="69">
        <f t="shared" si="51"/>
        <v>162928</v>
      </c>
      <c r="D602" s="16">
        <v>162928</v>
      </c>
    </row>
    <row r="603" spans="1:4" x14ac:dyDescent="0.2">
      <c r="A603" s="9" t="s">
        <v>207</v>
      </c>
      <c r="B603" s="97"/>
      <c r="C603" s="69">
        <f t="shared" si="51"/>
        <v>416653</v>
      </c>
      <c r="D603" s="16">
        <v>416653</v>
      </c>
    </row>
    <row r="604" spans="1:4" x14ac:dyDescent="0.2">
      <c r="A604" s="9" t="s">
        <v>208</v>
      </c>
      <c r="B604" s="97"/>
      <c r="C604" s="69">
        <f t="shared" si="51"/>
        <v>73696</v>
      </c>
      <c r="D604" s="16">
        <v>73696</v>
      </c>
    </row>
    <row r="605" spans="1:4" x14ac:dyDescent="0.2">
      <c r="A605" s="9" t="s">
        <v>209</v>
      </c>
      <c r="B605" s="97"/>
      <c r="C605" s="69">
        <f t="shared" si="51"/>
        <v>525409</v>
      </c>
      <c r="D605" s="16">
        <v>525409</v>
      </c>
    </row>
    <row r="606" spans="1:4" x14ac:dyDescent="0.2">
      <c r="A606" s="9" t="s">
        <v>210</v>
      </c>
      <c r="B606" s="97"/>
      <c r="C606" s="69">
        <f t="shared" si="51"/>
        <v>46114</v>
      </c>
      <c r="D606" s="16">
        <v>46114</v>
      </c>
    </row>
    <row r="607" spans="1:4" x14ac:dyDescent="0.2">
      <c r="A607" s="9" t="s">
        <v>211</v>
      </c>
      <c r="B607" s="97"/>
      <c r="C607" s="69">
        <f t="shared" si="51"/>
        <v>206259</v>
      </c>
      <c r="D607" s="16">
        <v>206259</v>
      </c>
    </row>
    <row r="608" spans="1:4" x14ac:dyDescent="0.2">
      <c r="A608" s="9" t="s">
        <v>212</v>
      </c>
      <c r="B608" s="97"/>
      <c r="C608" s="69">
        <f t="shared" si="51"/>
        <v>277084</v>
      </c>
      <c r="D608" s="16">
        <v>277084</v>
      </c>
    </row>
    <row r="609" spans="1:4" x14ac:dyDescent="0.2">
      <c r="A609" s="9" t="s">
        <v>213</v>
      </c>
      <c r="B609" s="97"/>
      <c r="C609" s="69">
        <f t="shared" si="51"/>
        <v>218884</v>
      </c>
      <c r="D609" s="16">
        <v>218884</v>
      </c>
    </row>
    <row r="610" spans="1:4" x14ac:dyDescent="0.2">
      <c r="A610" s="9" t="s">
        <v>214</v>
      </c>
      <c r="B610" s="97"/>
      <c r="C610" s="69">
        <f t="shared" si="51"/>
        <v>76349</v>
      </c>
      <c r="D610" s="16">
        <v>76349</v>
      </c>
    </row>
    <row r="611" spans="1:4" x14ac:dyDescent="0.2">
      <c r="A611" s="9" t="s">
        <v>215</v>
      </c>
      <c r="B611" s="97"/>
      <c r="C611" s="69">
        <f t="shared" si="51"/>
        <v>223939</v>
      </c>
      <c r="D611" s="16">
        <v>223939</v>
      </c>
    </row>
    <row r="612" spans="1:4" x14ac:dyDescent="0.2">
      <c r="A612" s="9" t="s">
        <v>216</v>
      </c>
      <c r="B612" s="97"/>
      <c r="C612" s="69">
        <f t="shared" si="51"/>
        <v>22178</v>
      </c>
      <c r="D612" s="16">
        <v>22178</v>
      </c>
    </row>
    <row r="613" spans="1:4" x14ac:dyDescent="0.2">
      <c r="A613" s="9" t="s">
        <v>217</v>
      </c>
      <c r="B613" s="97"/>
      <c r="C613" s="69">
        <f t="shared" si="51"/>
        <v>85850</v>
      </c>
      <c r="D613" s="16">
        <v>85850</v>
      </c>
    </row>
    <row r="614" spans="1:4" x14ac:dyDescent="0.2">
      <c r="A614" s="9" t="s">
        <v>218</v>
      </c>
      <c r="B614" s="97"/>
      <c r="C614" s="69">
        <f t="shared" si="51"/>
        <v>29329</v>
      </c>
      <c r="D614" s="16">
        <v>29329</v>
      </c>
    </row>
    <row r="615" spans="1:4" ht="13.5" thickBot="1" x14ac:dyDescent="0.25">
      <c r="A615" s="103" t="s">
        <v>219</v>
      </c>
      <c r="B615" s="104"/>
      <c r="C615" s="69">
        <f t="shared" si="51"/>
        <v>56724</v>
      </c>
      <c r="D615" s="96">
        <v>56724</v>
      </c>
    </row>
    <row r="616" spans="1:4" ht="13.5" thickBot="1" x14ac:dyDescent="0.25">
      <c r="A616" s="8" t="s">
        <v>220</v>
      </c>
      <c r="B616" s="70">
        <f>SUM(B595:B615)</f>
        <v>0</v>
      </c>
      <c r="C616" s="70">
        <f>SUM(C595:C615)</f>
        <v>3231615</v>
      </c>
      <c r="D616" s="17">
        <f>SUM(D595:D615)</f>
        <v>3231615</v>
      </c>
    </row>
    <row r="617" spans="1:4" x14ac:dyDescent="0.2">
      <c r="A617" s="4"/>
      <c r="C617" s="4"/>
    </row>
    <row r="618" spans="1:4" ht="13.5" thickBot="1" x14ac:dyDescent="0.25">
      <c r="A618" s="3" t="s">
        <v>11</v>
      </c>
      <c r="B618" s="26"/>
      <c r="C618" s="3"/>
      <c r="D618" s="26" t="s">
        <v>81</v>
      </c>
    </row>
    <row r="619" spans="1:4" ht="45" customHeight="1" thickBot="1" x14ac:dyDescent="0.25">
      <c r="A619" s="6" t="s">
        <v>30</v>
      </c>
      <c r="B619" s="68" t="s">
        <v>168</v>
      </c>
      <c r="C619" s="68" t="s">
        <v>169</v>
      </c>
      <c r="D619" s="22" t="s">
        <v>170</v>
      </c>
    </row>
    <row r="620" spans="1:4" x14ac:dyDescent="0.2">
      <c r="A620" s="105" t="s">
        <v>221</v>
      </c>
      <c r="B620" s="97"/>
      <c r="C620" s="69">
        <f t="shared" ref="C620:C683" si="52">D620-B620</f>
        <v>262731</v>
      </c>
      <c r="D620" s="16">
        <v>262731</v>
      </c>
    </row>
    <row r="621" spans="1:4" x14ac:dyDescent="0.2">
      <c r="A621" s="9" t="s">
        <v>222</v>
      </c>
      <c r="B621" s="97"/>
      <c r="C621" s="69">
        <f t="shared" si="52"/>
        <v>63286</v>
      </c>
      <c r="D621" s="16">
        <v>63286</v>
      </c>
    </row>
    <row r="622" spans="1:4" x14ac:dyDescent="0.2">
      <c r="A622" s="9" t="s">
        <v>223</v>
      </c>
      <c r="B622" s="97"/>
      <c r="C622" s="69">
        <f t="shared" si="52"/>
        <v>446780</v>
      </c>
      <c r="D622" s="16">
        <v>446780</v>
      </c>
    </row>
    <row r="623" spans="1:4" x14ac:dyDescent="0.2">
      <c r="A623" s="9" t="s">
        <v>224</v>
      </c>
      <c r="B623" s="97"/>
      <c r="C623" s="69">
        <f t="shared" si="52"/>
        <v>29842</v>
      </c>
      <c r="D623" s="16">
        <v>29842</v>
      </c>
    </row>
    <row r="624" spans="1:4" x14ac:dyDescent="0.2">
      <c r="A624" s="9" t="s">
        <v>225</v>
      </c>
      <c r="B624" s="97"/>
      <c r="C624" s="69">
        <f t="shared" si="52"/>
        <v>75636</v>
      </c>
      <c r="D624" s="16">
        <v>75636</v>
      </c>
    </row>
    <row r="625" spans="1:4" x14ac:dyDescent="0.2">
      <c r="A625" s="9" t="s">
        <v>226</v>
      </c>
      <c r="B625" s="97"/>
      <c r="C625" s="69">
        <f t="shared" si="52"/>
        <v>153560</v>
      </c>
      <c r="D625" s="16">
        <v>153560</v>
      </c>
    </row>
    <row r="626" spans="1:4" x14ac:dyDescent="0.2">
      <c r="A626" s="9" t="s">
        <v>227</v>
      </c>
      <c r="B626" s="97"/>
      <c r="C626" s="69">
        <f t="shared" si="52"/>
        <v>36927</v>
      </c>
      <c r="D626" s="16">
        <v>36927</v>
      </c>
    </row>
    <row r="627" spans="1:4" x14ac:dyDescent="0.2">
      <c r="A627" s="9" t="s">
        <v>228</v>
      </c>
      <c r="B627" s="97"/>
      <c r="C627" s="69">
        <f t="shared" si="52"/>
        <v>506383</v>
      </c>
      <c r="D627" s="16">
        <v>506383</v>
      </c>
    </row>
    <row r="628" spans="1:4" x14ac:dyDescent="0.2">
      <c r="A628" s="9" t="s">
        <v>229</v>
      </c>
      <c r="B628" s="97"/>
      <c r="C628" s="69">
        <f t="shared" si="52"/>
        <v>93419</v>
      </c>
      <c r="D628" s="16">
        <v>93419</v>
      </c>
    </row>
    <row r="629" spans="1:4" x14ac:dyDescent="0.2">
      <c r="A629" s="9" t="s">
        <v>230</v>
      </c>
      <c r="B629" s="97"/>
      <c r="C629" s="69">
        <f t="shared" si="52"/>
        <v>48043</v>
      </c>
      <c r="D629" s="16">
        <v>48043</v>
      </c>
    </row>
    <row r="630" spans="1:4" x14ac:dyDescent="0.2">
      <c r="A630" s="106" t="s">
        <v>231</v>
      </c>
      <c r="B630" s="97"/>
      <c r="C630" s="69">
        <f t="shared" si="52"/>
        <v>123759</v>
      </c>
      <c r="D630" s="16">
        <v>123759</v>
      </c>
    </row>
    <row r="631" spans="1:4" x14ac:dyDescent="0.2">
      <c r="A631" s="106" t="s">
        <v>232</v>
      </c>
      <c r="B631" s="97"/>
      <c r="C631" s="69">
        <f t="shared" si="52"/>
        <v>373864</v>
      </c>
      <c r="D631" s="16">
        <v>373864</v>
      </c>
    </row>
    <row r="632" spans="1:4" x14ac:dyDescent="0.2">
      <c r="A632" s="9" t="s">
        <v>233</v>
      </c>
      <c r="B632" s="97"/>
      <c r="C632" s="69">
        <f t="shared" si="52"/>
        <v>180295</v>
      </c>
      <c r="D632" s="16">
        <v>180295</v>
      </c>
    </row>
    <row r="633" spans="1:4" x14ac:dyDescent="0.2">
      <c r="A633" s="9" t="s">
        <v>234</v>
      </c>
      <c r="B633" s="97"/>
      <c r="C633" s="69">
        <f t="shared" si="52"/>
        <v>236189</v>
      </c>
      <c r="D633" s="16">
        <v>236189</v>
      </c>
    </row>
    <row r="634" spans="1:4" ht="24" x14ac:dyDescent="0.2">
      <c r="A634" s="19" t="s">
        <v>235</v>
      </c>
      <c r="B634" s="107"/>
      <c r="C634" s="69">
        <f t="shared" si="52"/>
        <v>114417</v>
      </c>
      <c r="D634" s="108">
        <v>114417</v>
      </c>
    </row>
    <row r="635" spans="1:4" x14ac:dyDescent="0.2">
      <c r="A635" s="9" t="s">
        <v>236</v>
      </c>
      <c r="B635" s="97"/>
      <c r="C635" s="69">
        <f t="shared" si="52"/>
        <v>76824</v>
      </c>
      <c r="D635" s="16">
        <v>76824</v>
      </c>
    </row>
    <row r="636" spans="1:4" x14ac:dyDescent="0.2">
      <c r="A636" s="109" t="s">
        <v>237</v>
      </c>
      <c r="B636" s="107"/>
      <c r="C636" s="69">
        <f t="shared" si="52"/>
        <v>97848</v>
      </c>
      <c r="D636" s="108">
        <v>97848</v>
      </c>
    </row>
    <row r="637" spans="1:4" x14ac:dyDescent="0.2">
      <c r="A637" s="9" t="s">
        <v>238</v>
      </c>
      <c r="B637" s="97"/>
      <c r="C637" s="69">
        <f t="shared" si="52"/>
        <v>19808</v>
      </c>
      <c r="D637" s="16">
        <v>19808</v>
      </c>
    </row>
    <row r="638" spans="1:4" x14ac:dyDescent="0.2">
      <c r="A638" s="9" t="s">
        <v>239</v>
      </c>
      <c r="B638" s="97"/>
      <c r="C638" s="69">
        <f t="shared" si="52"/>
        <v>26092</v>
      </c>
      <c r="D638" s="16">
        <v>26092</v>
      </c>
    </row>
    <row r="639" spans="1:4" x14ac:dyDescent="0.2">
      <c r="A639" s="10" t="s">
        <v>46</v>
      </c>
      <c r="B639" s="97"/>
      <c r="C639" s="69">
        <f t="shared" si="52"/>
        <v>320139</v>
      </c>
      <c r="D639" s="16">
        <v>320139</v>
      </c>
    </row>
    <row r="640" spans="1:4" x14ac:dyDescent="0.2">
      <c r="A640" s="10" t="s">
        <v>47</v>
      </c>
      <c r="B640" s="97"/>
      <c r="C640" s="69">
        <f t="shared" si="52"/>
        <v>567411</v>
      </c>
      <c r="D640" s="16">
        <v>567411</v>
      </c>
    </row>
    <row r="641" spans="1:4" x14ac:dyDescent="0.2">
      <c r="A641" s="10" t="s">
        <v>240</v>
      </c>
      <c r="B641" s="97"/>
      <c r="C641" s="69">
        <f t="shared" si="52"/>
        <v>87700</v>
      </c>
      <c r="D641" s="16">
        <v>87700</v>
      </c>
    </row>
    <row r="642" spans="1:4" x14ac:dyDescent="0.2">
      <c r="A642" s="10" t="s">
        <v>241</v>
      </c>
      <c r="B642" s="97"/>
      <c r="C642" s="69">
        <f t="shared" si="52"/>
        <v>69953</v>
      </c>
      <c r="D642" s="16">
        <v>69953</v>
      </c>
    </row>
    <row r="643" spans="1:4" x14ac:dyDescent="0.2">
      <c r="A643" s="10" t="s">
        <v>242</v>
      </c>
      <c r="B643" s="97"/>
      <c r="C643" s="69">
        <f t="shared" si="52"/>
        <v>22111</v>
      </c>
      <c r="D643" s="16">
        <v>22111</v>
      </c>
    </row>
    <row r="644" spans="1:4" x14ac:dyDescent="0.2">
      <c r="A644" s="10" t="s">
        <v>243</v>
      </c>
      <c r="B644" s="97"/>
      <c r="C644" s="69">
        <f t="shared" si="52"/>
        <v>121937</v>
      </c>
      <c r="D644" s="16">
        <v>121937</v>
      </c>
    </row>
    <row r="645" spans="1:4" x14ac:dyDescent="0.2">
      <c r="A645" s="10" t="s">
        <v>244</v>
      </c>
      <c r="B645" s="97"/>
      <c r="C645" s="69">
        <f t="shared" si="52"/>
        <v>21693</v>
      </c>
      <c r="D645" s="16">
        <v>21693</v>
      </c>
    </row>
    <row r="646" spans="1:4" x14ac:dyDescent="0.2">
      <c r="A646" s="10" t="s">
        <v>245</v>
      </c>
      <c r="B646" s="97"/>
      <c r="C646" s="69">
        <f t="shared" si="52"/>
        <v>71609</v>
      </c>
      <c r="D646" s="16">
        <v>71609</v>
      </c>
    </row>
    <row r="647" spans="1:4" x14ac:dyDescent="0.2">
      <c r="A647" s="10" t="s">
        <v>246</v>
      </c>
      <c r="B647" s="97"/>
      <c r="C647" s="69">
        <f t="shared" si="52"/>
        <v>25501</v>
      </c>
      <c r="D647" s="16">
        <v>25501</v>
      </c>
    </row>
    <row r="648" spans="1:4" x14ac:dyDescent="0.2">
      <c r="A648" s="10" t="s">
        <v>247</v>
      </c>
      <c r="B648" s="97"/>
      <c r="C648" s="69">
        <f t="shared" si="52"/>
        <v>487805</v>
      </c>
      <c r="D648" s="16">
        <v>487805</v>
      </c>
    </row>
    <row r="649" spans="1:4" x14ac:dyDescent="0.2">
      <c r="A649" s="10" t="s">
        <v>248</v>
      </c>
      <c r="B649" s="97"/>
      <c r="C649" s="69">
        <f t="shared" si="52"/>
        <v>104430</v>
      </c>
      <c r="D649" s="16">
        <v>104430</v>
      </c>
    </row>
    <row r="650" spans="1:4" x14ac:dyDescent="0.2">
      <c r="A650" s="10" t="s">
        <v>249</v>
      </c>
      <c r="B650" s="97"/>
      <c r="C650" s="69">
        <f t="shared" si="52"/>
        <v>26204</v>
      </c>
      <c r="D650" s="16">
        <v>26204</v>
      </c>
    </row>
    <row r="651" spans="1:4" x14ac:dyDescent="0.2">
      <c r="A651" s="10" t="s">
        <v>250</v>
      </c>
      <c r="B651" s="97"/>
      <c r="C651" s="69">
        <f t="shared" si="52"/>
        <v>100170</v>
      </c>
      <c r="D651" s="16">
        <v>100170</v>
      </c>
    </row>
    <row r="652" spans="1:4" x14ac:dyDescent="0.2">
      <c r="A652" s="10" t="s">
        <v>251</v>
      </c>
      <c r="B652" s="97"/>
      <c r="C652" s="69">
        <f t="shared" si="52"/>
        <v>236654</v>
      </c>
      <c r="D652" s="16">
        <v>236654</v>
      </c>
    </row>
    <row r="653" spans="1:4" x14ac:dyDescent="0.2">
      <c r="A653" s="10" t="s">
        <v>48</v>
      </c>
      <c r="B653" s="97"/>
      <c r="C653" s="69">
        <f t="shared" si="52"/>
        <v>727289</v>
      </c>
      <c r="D653" s="16">
        <v>727289</v>
      </c>
    </row>
    <row r="654" spans="1:4" x14ac:dyDescent="0.2">
      <c r="A654" s="10" t="s">
        <v>252</v>
      </c>
      <c r="B654" s="97"/>
      <c r="C654" s="69">
        <f t="shared" si="52"/>
        <v>325902</v>
      </c>
      <c r="D654" s="16">
        <v>325902</v>
      </c>
    </row>
    <row r="655" spans="1:4" x14ac:dyDescent="0.2">
      <c r="A655" s="10" t="s">
        <v>253</v>
      </c>
      <c r="B655" s="97"/>
      <c r="C655" s="69">
        <f t="shared" si="52"/>
        <v>621575</v>
      </c>
      <c r="D655" s="16">
        <v>621575</v>
      </c>
    </row>
    <row r="656" spans="1:4" x14ac:dyDescent="0.2">
      <c r="A656" s="10" t="s">
        <v>254</v>
      </c>
      <c r="B656" s="97"/>
      <c r="C656" s="69">
        <f t="shared" si="52"/>
        <v>97752</v>
      </c>
      <c r="D656" s="16">
        <v>97752</v>
      </c>
    </row>
    <row r="657" spans="1:4" x14ac:dyDescent="0.2">
      <c r="A657" s="10" t="s">
        <v>255</v>
      </c>
      <c r="B657" s="97"/>
      <c r="C657" s="69">
        <f t="shared" si="52"/>
        <v>322068</v>
      </c>
      <c r="D657" s="16">
        <v>322068</v>
      </c>
    </row>
    <row r="658" spans="1:4" x14ac:dyDescent="0.2">
      <c r="A658" s="10" t="s">
        <v>49</v>
      </c>
      <c r="B658" s="97"/>
      <c r="C658" s="69">
        <f t="shared" si="52"/>
        <v>598698</v>
      </c>
      <c r="D658" s="16">
        <v>598698</v>
      </c>
    </row>
    <row r="659" spans="1:4" x14ac:dyDescent="0.2">
      <c r="A659" s="10" t="s">
        <v>35</v>
      </c>
      <c r="B659" s="97"/>
      <c r="C659" s="69">
        <f t="shared" si="52"/>
        <v>1004349</v>
      </c>
      <c r="D659" s="16">
        <v>1004349</v>
      </c>
    </row>
    <row r="660" spans="1:4" x14ac:dyDescent="0.2">
      <c r="A660" s="10" t="s">
        <v>256</v>
      </c>
      <c r="B660" s="97"/>
      <c r="C660" s="69">
        <f t="shared" si="52"/>
        <v>983343</v>
      </c>
      <c r="D660" s="16">
        <v>983343</v>
      </c>
    </row>
    <row r="661" spans="1:4" x14ac:dyDescent="0.2">
      <c r="A661" s="10" t="s">
        <v>257</v>
      </c>
      <c r="B661" s="97"/>
      <c r="C661" s="69">
        <f t="shared" si="52"/>
        <v>431339</v>
      </c>
      <c r="D661" s="16">
        <v>431339</v>
      </c>
    </row>
    <row r="662" spans="1:4" x14ac:dyDescent="0.2">
      <c r="A662" s="10" t="s">
        <v>50</v>
      </c>
      <c r="B662" s="97"/>
      <c r="C662" s="69">
        <f t="shared" si="52"/>
        <v>415210</v>
      </c>
      <c r="D662" s="16">
        <v>415210</v>
      </c>
    </row>
    <row r="663" spans="1:4" x14ac:dyDescent="0.2">
      <c r="A663" s="10" t="s">
        <v>51</v>
      </c>
      <c r="B663" s="97"/>
      <c r="C663" s="69">
        <f t="shared" si="52"/>
        <v>961076</v>
      </c>
      <c r="D663" s="16">
        <v>961076</v>
      </c>
    </row>
    <row r="664" spans="1:4" x14ac:dyDescent="0.2">
      <c r="A664" s="10" t="s">
        <v>258</v>
      </c>
      <c r="B664" s="97"/>
      <c r="C664" s="69">
        <f t="shared" si="52"/>
        <v>327515</v>
      </c>
      <c r="D664" s="16">
        <v>327515</v>
      </c>
    </row>
    <row r="665" spans="1:4" x14ac:dyDescent="0.2">
      <c r="A665" s="10" t="s">
        <v>259</v>
      </c>
      <c r="B665" s="97"/>
      <c r="C665" s="69">
        <f t="shared" si="52"/>
        <v>489490</v>
      </c>
      <c r="D665" s="16">
        <v>489490</v>
      </c>
    </row>
    <row r="666" spans="1:4" x14ac:dyDescent="0.2">
      <c r="A666" s="10" t="s">
        <v>260</v>
      </c>
      <c r="B666" s="97"/>
      <c r="C666" s="69">
        <f t="shared" si="52"/>
        <v>844799</v>
      </c>
      <c r="D666" s="16">
        <v>844799</v>
      </c>
    </row>
    <row r="667" spans="1:4" x14ac:dyDescent="0.2">
      <c r="A667" s="10" t="s">
        <v>261</v>
      </c>
      <c r="B667" s="97"/>
      <c r="C667" s="69">
        <f t="shared" si="52"/>
        <v>576719</v>
      </c>
      <c r="D667" s="16">
        <v>576719</v>
      </c>
    </row>
    <row r="668" spans="1:4" x14ac:dyDescent="0.2">
      <c r="A668" s="10" t="s">
        <v>262</v>
      </c>
      <c r="B668" s="97"/>
      <c r="C668" s="69">
        <f t="shared" si="52"/>
        <v>368902</v>
      </c>
      <c r="D668" s="16">
        <v>368902</v>
      </c>
    </row>
    <row r="669" spans="1:4" x14ac:dyDescent="0.2">
      <c r="A669" s="10" t="s">
        <v>263</v>
      </c>
      <c r="B669" s="97"/>
      <c r="C669" s="69">
        <f t="shared" si="52"/>
        <v>789465</v>
      </c>
      <c r="D669" s="16">
        <v>789465</v>
      </c>
    </row>
    <row r="670" spans="1:4" x14ac:dyDescent="0.2">
      <c r="A670" s="10" t="s">
        <v>264</v>
      </c>
      <c r="B670" s="97"/>
      <c r="C670" s="69">
        <f t="shared" si="52"/>
        <v>501454</v>
      </c>
      <c r="D670" s="16">
        <v>501454</v>
      </c>
    </row>
    <row r="671" spans="1:4" x14ac:dyDescent="0.2">
      <c r="A671" s="10" t="s">
        <v>72</v>
      </c>
      <c r="B671" s="97"/>
      <c r="C671" s="69">
        <f t="shared" si="52"/>
        <v>640495</v>
      </c>
      <c r="D671" s="16">
        <v>640495</v>
      </c>
    </row>
    <row r="672" spans="1:4" x14ac:dyDescent="0.2">
      <c r="A672" s="10" t="s">
        <v>265</v>
      </c>
      <c r="B672" s="97"/>
      <c r="C672" s="69">
        <f t="shared" si="52"/>
        <v>131057</v>
      </c>
      <c r="D672" s="16">
        <v>131057</v>
      </c>
    </row>
    <row r="673" spans="1:4" x14ac:dyDescent="0.2">
      <c r="A673" s="10" t="s">
        <v>266</v>
      </c>
      <c r="B673" s="97"/>
      <c r="C673" s="69">
        <f t="shared" si="52"/>
        <v>169232</v>
      </c>
      <c r="D673" s="16">
        <v>169232</v>
      </c>
    </row>
    <row r="674" spans="1:4" x14ac:dyDescent="0.2">
      <c r="A674" s="10" t="s">
        <v>267</v>
      </c>
      <c r="B674" s="97"/>
      <c r="C674" s="69">
        <f t="shared" si="52"/>
        <v>172324</v>
      </c>
      <c r="D674" s="16">
        <v>172324</v>
      </c>
    </row>
    <row r="675" spans="1:4" x14ac:dyDescent="0.2">
      <c r="A675" s="10" t="s">
        <v>268</v>
      </c>
      <c r="B675" s="97"/>
      <c r="C675" s="69">
        <f t="shared" si="52"/>
        <v>243963</v>
      </c>
      <c r="D675" s="16">
        <v>243963</v>
      </c>
    </row>
    <row r="676" spans="1:4" x14ac:dyDescent="0.2">
      <c r="A676" s="10" t="s">
        <v>269</v>
      </c>
      <c r="B676" s="97"/>
      <c r="C676" s="69">
        <f t="shared" si="52"/>
        <v>131282</v>
      </c>
      <c r="D676" s="16">
        <v>131282</v>
      </c>
    </row>
    <row r="677" spans="1:4" x14ac:dyDescent="0.2">
      <c r="A677" s="10" t="s">
        <v>270</v>
      </c>
      <c r="B677" s="97"/>
      <c r="C677" s="69">
        <f t="shared" si="52"/>
        <v>238501</v>
      </c>
      <c r="D677" s="16">
        <v>238501</v>
      </c>
    </row>
    <row r="678" spans="1:4" x14ac:dyDescent="0.2">
      <c r="A678" s="10" t="s">
        <v>271</v>
      </c>
      <c r="B678" s="97"/>
      <c r="C678" s="69">
        <f t="shared" si="52"/>
        <v>86225</v>
      </c>
      <c r="D678" s="16">
        <v>86225</v>
      </c>
    </row>
    <row r="679" spans="1:4" x14ac:dyDescent="0.2">
      <c r="A679" s="10" t="s">
        <v>272</v>
      </c>
      <c r="B679" s="97"/>
      <c r="C679" s="69">
        <f t="shared" si="52"/>
        <v>183418</v>
      </c>
      <c r="D679" s="16">
        <v>183418</v>
      </c>
    </row>
    <row r="680" spans="1:4" x14ac:dyDescent="0.2">
      <c r="A680" s="10" t="s">
        <v>273</v>
      </c>
      <c r="B680" s="97"/>
      <c r="C680" s="69">
        <f t="shared" si="52"/>
        <v>49446</v>
      </c>
      <c r="D680" s="16">
        <v>49446</v>
      </c>
    </row>
    <row r="681" spans="1:4" x14ac:dyDescent="0.2">
      <c r="A681" s="10" t="s">
        <v>274</v>
      </c>
      <c r="B681" s="97"/>
      <c r="C681" s="69">
        <f t="shared" si="52"/>
        <v>155224</v>
      </c>
      <c r="D681" s="16">
        <v>155224</v>
      </c>
    </row>
    <row r="682" spans="1:4" x14ac:dyDescent="0.2">
      <c r="A682" s="10" t="s">
        <v>275</v>
      </c>
      <c r="B682" s="97"/>
      <c r="C682" s="69">
        <f t="shared" si="52"/>
        <v>66522</v>
      </c>
      <c r="D682" s="16">
        <v>66522</v>
      </c>
    </row>
    <row r="683" spans="1:4" x14ac:dyDescent="0.2">
      <c r="A683" s="10" t="s">
        <v>36</v>
      </c>
      <c r="B683" s="97"/>
      <c r="C683" s="69">
        <f t="shared" si="52"/>
        <v>120556</v>
      </c>
      <c r="D683" s="16">
        <v>120556</v>
      </c>
    </row>
    <row r="684" spans="1:4" x14ac:dyDescent="0.2">
      <c r="A684" s="10" t="s">
        <v>276</v>
      </c>
      <c r="B684" s="97"/>
      <c r="C684" s="69">
        <f t="shared" ref="C684:C702" si="53">D684-B684</f>
        <v>131677</v>
      </c>
      <c r="D684" s="16">
        <v>131677</v>
      </c>
    </row>
    <row r="685" spans="1:4" x14ac:dyDescent="0.2">
      <c r="A685" s="10" t="s">
        <v>277</v>
      </c>
      <c r="B685" s="97"/>
      <c r="C685" s="69">
        <f t="shared" si="53"/>
        <v>140496</v>
      </c>
      <c r="D685" s="16">
        <v>140496</v>
      </c>
    </row>
    <row r="686" spans="1:4" x14ac:dyDescent="0.2">
      <c r="A686" s="9" t="s">
        <v>278</v>
      </c>
      <c r="B686" s="97"/>
      <c r="C686" s="69">
        <f t="shared" si="53"/>
        <v>132837</v>
      </c>
      <c r="D686" s="16">
        <v>132837</v>
      </c>
    </row>
    <row r="687" spans="1:4" x14ac:dyDescent="0.2">
      <c r="A687" s="9" t="s">
        <v>279</v>
      </c>
      <c r="B687" s="97"/>
      <c r="C687" s="69">
        <f t="shared" si="53"/>
        <v>117023</v>
      </c>
      <c r="D687" s="16">
        <v>117023</v>
      </c>
    </row>
    <row r="688" spans="1:4" x14ac:dyDescent="0.2">
      <c r="A688" s="9" t="s">
        <v>280</v>
      </c>
      <c r="B688" s="97"/>
      <c r="C688" s="69">
        <f t="shared" si="53"/>
        <v>276642</v>
      </c>
      <c r="D688" s="16">
        <v>276642</v>
      </c>
    </row>
    <row r="689" spans="1:4" x14ac:dyDescent="0.2">
      <c r="A689" s="9" t="s">
        <v>281</v>
      </c>
      <c r="B689" s="97"/>
      <c r="C689" s="69">
        <f t="shared" si="53"/>
        <v>50265</v>
      </c>
      <c r="D689" s="16">
        <v>50265</v>
      </c>
    </row>
    <row r="690" spans="1:4" x14ac:dyDescent="0.2">
      <c r="A690" s="9" t="s">
        <v>282</v>
      </c>
      <c r="B690" s="97"/>
      <c r="C690" s="69">
        <f t="shared" si="53"/>
        <v>366803</v>
      </c>
      <c r="D690" s="16">
        <v>366803</v>
      </c>
    </row>
    <row r="691" spans="1:4" x14ac:dyDescent="0.2">
      <c r="A691" s="9" t="s">
        <v>283</v>
      </c>
      <c r="B691" s="97"/>
      <c r="C691" s="69">
        <f t="shared" si="53"/>
        <v>89186</v>
      </c>
      <c r="D691" s="16">
        <v>89186</v>
      </c>
    </row>
    <row r="692" spans="1:4" x14ac:dyDescent="0.2">
      <c r="A692" s="9" t="s">
        <v>284</v>
      </c>
      <c r="B692" s="97"/>
      <c r="C692" s="69">
        <f t="shared" si="53"/>
        <v>89186</v>
      </c>
      <c r="D692" s="16">
        <v>89186</v>
      </c>
    </row>
    <row r="693" spans="1:4" x14ac:dyDescent="0.2">
      <c r="A693" s="9" t="s">
        <v>52</v>
      </c>
      <c r="B693" s="97"/>
      <c r="C693" s="69">
        <f t="shared" si="53"/>
        <v>253098</v>
      </c>
      <c r="D693" s="16">
        <v>253098</v>
      </c>
    </row>
    <row r="694" spans="1:4" x14ac:dyDescent="0.2">
      <c r="A694" s="9" t="s">
        <v>285</v>
      </c>
      <c r="B694" s="97"/>
      <c r="C694" s="69">
        <f t="shared" si="53"/>
        <v>23888</v>
      </c>
      <c r="D694" s="16">
        <v>23888</v>
      </c>
    </row>
    <row r="695" spans="1:4" x14ac:dyDescent="0.2">
      <c r="A695" s="9" t="s">
        <v>286</v>
      </c>
      <c r="B695" s="97"/>
      <c r="C695" s="69">
        <f t="shared" si="53"/>
        <v>299510</v>
      </c>
      <c r="D695" s="16">
        <v>299510</v>
      </c>
    </row>
    <row r="696" spans="1:4" x14ac:dyDescent="0.2">
      <c r="A696" s="9" t="s">
        <v>287</v>
      </c>
      <c r="B696" s="97"/>
      <c r="C696" s="69">
        <f t="shared" si="53"/>
        <v>35313</v>
      </c>
      <c r="D696" s="16">
        <v>35313</v>
      </c>
    </row>
    <row r="697" spans="1:4" x14ac:dyDescent="0.2">
      <c r="A697" s="10" t="s">
        <v>288</v>
      </c>
      <c r="B697" s="97"/>
      <c r="C697" s="69">
        <f t="shared" si="53"/>
        <v>481338</v>
      </c>
      <c r="D697" s="16">
        <v>481338</v>
      </c>
    </row>
    <row r="698" spans="1:4" x14ac:dyDescent="0.2">
      <c r="A698" s="10" t="s">
        <v>289</v>
      </c>
      <c r="B698" s="97"/>
      <c r="C698" s="69">
        <f t="shared" si="53"/>
        <v>391440</v>
      </c>
      <c r="D698" s="16">
        <v>391440</v>
      </c>
    </row>
    <row r="699" spans="1:4" x14ac:dyDescent="0.2">
      <c r="A699" s="10" t="s">
        <v>290</v>
      </c>
      <c r="B699" s="97"/>
      <c r="C699" s="69">
        <f t="shared" si="53"/>
        <v>109142</v>
      </c>
      <c r="D699" s="16">
        <v>109142</v>
      </c>
    </row>
    <row r="700" spans="1:4" x14ac:dyDescent="0.2">
      <c r="A700" s="10" t="s">
        <v>291</v>
      </c>
      <c r="B700" s="97"/>
      <c r="C700" s="69">
        <f t="shared" si="53"/>
        <v>305194</v>
      </c>
      <c r="D700" s="16">
        <v>305194</v>
      </c>
    </row>
    <row r="701" spans="1:4" x14ac:dyDescent="0.2">
      <c r="A701" s="10" t="s">
        <v>292</v>
      </c>
      <c r="B701" s="97"/>
      <c r="C701" s="69">
        <f t="shared" si="53"/>
        <v>42530</v>
      </c>
      <c r="D701" s="16">
        <v>42530</v>
      </c>
    </row>
    <row r="702" spans="1:4" ht="13.5" thickBot="1" x14ac:dyDescent="0.25">
      <c r="A702" s="110" t="s">
        <v>293</v>
      </c>
      <c r="B702" s="104"/>
      <c r="C702" s="69">
        <f t="shared" si="53"/>
        <v>62319</v>
      </c>
      <c r="D702" s="96">
        <v>62319</v>
      </c>
    </row>
    <row r="703" spans="1:4" ht="13.5" thickBot="1" x14ac:dyDescent="0.25">
      <c r="A703" s="8" t="s">
        <v>21</v>
      </c>
      <c r="B703" s="70">
        <f>SUM(B620:B702)</f>
        <v>0</v>
      </c>
      <c r="C703" s="70">
        <f>SUM(C620:C702)</f>
        <v>21402097</v>
      </c>
      <c r="D703" s="17">
        <f>SUM(D620:D702)</f>
        <v>21402097</v>
      </c>
    </row>
    <row r="704" spans="1:4" x14ac:dyDescent="0.2">
      <c r="A704" s="4"/>
      <c r="C704" s="4"/>
    </row>
    <row r="705" spans="1:4" ht="13.5" thickBot="1" x14ac:dyDescent="0.25">
      <c r="A705" s="3" t="s">
        <v>12</v>
      </c>
      <c r="B705" s="26"/>
      <c r="C705" s="3"/>
      <c r="D705" s="26" t="s">
        <v>81</v>
      </c>
    </row>
    <row r="706" spans="1:4" ht="45" customHeight="1" thickBot="1" x14ac:dyDescent="0.25">
      <c r="A706" s="6" t="s">
        <v>30</v>
      </c>
      <c r="B706" s="68" t="s">
        <v>168</v>
      </c>
      <c r="C706" s="68" t="s">
        <v>169</v>
      </c>
      <c r="D706" s="22" t="s">
        <v>170</v>
      </c>
    </row>
    <row r="707" spans="1:4" x14ac:dyDescent="0.2">
      <c r="A707" s="105" t="s">
        <v>294</v>
      </c>
      <c r="B707" s="97"/>
      <c r="C707" s="69">
        <f t="shared" ref="C707:C727" si="54">D707-B707</f>
        <v>73111</v>
      </c>
      <c r="D707" s="16">
        <v>73111</v>
      </c>
    </row>
    <row r="708" spans="1:4" x14ac:dyDescent="0.2">
      <c r="A708" s="9" t="s">
        <v>295</v>
      </c>
      <c r="B708" s="97"/>
      <c r="C708" s="69">
        <f t="shared" si="54"/>
        <v>20038</v>
      </c>
      <c r="D708" s="16">
        <v>20038</v>
      </c>
    </row>
    <row r="709" spans="1:4" x14ac:dyDescent="0.2">
      <c r="A709" s="11" t="s">
        <v>296</v>
      </c>
      <c r="B709" s="97"/>
      <c r="C709" s="69">
        <f t="shared" si="54"/>
        <v>25473</v>
      </c>
      <c r="D709" s="16">
        <v>25473</v>
      </c>
    </row>
    <row r="710" spans="1:4" x14ac:dyDescent="0.2">
      <c r="A710" s="9" t="s">
        <v>297</v>
      </c>
      <c r="B710" s="97"/>
      <c r="C710" s="69">
        <f t="shared" si="54"/>
        <v>25482</v>
      </c>
      <c r="D710" s="16">
        <v>25482</v>
      </c>
    </row>
    <row r="711" spans="1:4" x14ac:dyDescent="0.2">
      <c r="A711" s="9" t="s">
        <v>298</v>
      </c>
      <c r="B711" s="97"/>
      <c r="C711" s="69">
        <f t="shared" si="54"/>
        <v>58348</v>
      </c>
      <c r="D711" s="16">
        <v>58348</v>
      </c>
    </row>
    <row r="712" spans="1:4" x14ac:dyDescent="0.2">
      <c r="A712" s="9" t="s">
        <v>654</v>
      </c>
      <c r="B712" s="97"/>
      <c r="C712" s="69">
        <f t="shared" si="54"/>
        <v>58348</v>
      </c>
      <c r="D712" s="16">
        <v>58348</v>
      </c>
    </row>
    <row r="713" spans="1:4" x14ac:dyDescent="0.2">
      <c r="A713" s="10" t="s">
        <v>299</v>
      </c>
      <c r="B713" s="97"/>
      <c r="C713" s="69">
        <f t="shared" si="54"/>
        <v>44986</v>
      </c>
      <c r="D713" s="16">
        <v>44986</v>
      </c>
    </row>
    <row r="714" spans="1:4" x14ac:dyDescent="0.2">
      <c r="A714" s="10" t="s">
        <v>300</v>
      </c>
      <c r="B714" s="97"/>
      <c r="C714" s="69">
        <f t="shared" si="54"/>
        <v>71824</v>
      </c>
      <c r="D714" s="16">
        <v>71824</v>
      </c>
    </row>
    <row r="715" spans="1:4" x14ac:dyDescent="0.2">
      <c r="A715" s="10" t="s">
        <v>301</v>
      </c>
      <c r="B715" s="97"/>
      <c r="C715" s="69">
        <f t="shared" si="54"/>
        <v>145755</v>
      </c>
      <c r="D715" s="16">
        <v>145755</v>
      </c>
    </row>
    <row r="716" spans="1:4" x14ac:dyDescent="0.2">
      <c r="A716" s="10" t="s">
        <v>37</v>
      </c>
      <c r="B716" s="97"/>
      <c r="C716" s="69">
        <f t="shared" si="54"/>
        <v>330062</v>
      </c>
      <c r="D716" s="16">
        <v>330062</v>
      </c>
    </row>
    <row r="717" spans="1:4" x14ac:dyDescent="0.2">
      <c r="A717" s="10" t="s">
        <v>302</v>
      </c>
      <c r="B717" s="97"/>
      <c r="C717" s="69">
        <f t="shared" si="54"/>
        <v>105714</v>
      </c>
      <c r="D717" s="16">
        <v>105714</v>
      </c>
    </row>
    <row r="718" spans="1:4" ht="24" x14ac:dyDescent="0.2">
      <c r="A718" s="37" t="s">
        <v>303</v>
      </c>
      <c r="B718" s="107"/>
      <c r="C718" s="69">
        <f t="shared" si="54"/>
        <v>77846</v>
      </c>
      <c r="D718" s="108">
        <v>77846</v>
      </c>
    </row>
    <row r="719" spans="1:4" x14ac:dyDescent="0.2">
      <c r="A719" s="10" t="s">
        <v>304</v>
      </c>
      <c r="B719" s="97"/>
      <c r="C719" s="69">
        <f t="shared" si="54"/>
        <v>85026</v>
      </c>
      <c r="D719" s="16">
        <v>85026</v>
      </c>
    </row>
    <row r="720" spans="1:4" x14ac:dyDescent="0.2">
      <c r="A720" s="10" t="s">
        <v>305</v>
      </c>
      <c r="B720" s="97"/>
      <c r="C720" s="69">
        <f t="shared" si="54"/>
        <v>560544</v>
      </c>
      <c r="D720" s="16">
        <v>560544</v>
      </c>
    </row>
    <row r="721" spans="1:4" x14ac:dyDescent="0.2">
      <c r="A721" s="10" t="s">
        <v>67</v>
      </c>
      <c r="B721" s="97"/>
      <c r="C721" s="69">
        <f t="shared" si="54"/>
        <v>412090</v>
      </c>
      <c r="D721" s="16">
        <v>412090</v>
      </c>
    </row>
    <row r="722" spans="1:4" x14ac:dyDescent="0.2">
      <c r="A722" s="10" t="s">
        <v>306</v>
      </c>
      <c r="B722" s="97"/>
      <c r="C722" s="69">
        <f t="shared" si="54"/>
        <v>515118</v>
      </c>
      <c r="D722" s="16">
        <v>515118</v>
      </c>
    </row>
    <row r="723" spans="1:4" x14ac:dyDescent="0.2">
      <c r="A723" s="10" t="s">
        <v>307</v>
      </c>
      <c r="B723" s="97"/>
      <c r="C723" s="69">
        <f t="shared" si="54"/>
        <v>170909</v>
      </c>
      <c r="D723" s="16">
        <v>170909</v>
      </c>
    </row>
    <row r="724" spans="1:4" x14ac:dyDescent="0.2">
      <c r="A724" s="10" t="s">
        <v>308</v>
      </c>
      <c r="B724" s="97"/>
      <c r="C724" s="69">
        <f t="shared" si="54"/>
        <v>231493</v>
      </c>
      <c r="D724" s="16">
        <v>231493</v>
      </c>
    </row>
    <row r="725" spans="1:4" x14ac:dyDescent="0.2">
      <c r="A725" s="10" t="s">
        <v>309</v>
      </c>
      <c r="B725" s="97"/>
      <c r="C725" s="69">
        <f t="shared" si="54"/>
        <v>264141</v>
      </c>
      <c r="D725" s="16">
        <v>264141</v>
      </c>
    </row>
    <row r="726" spans="1:4" x14ac:dyDescent="0.2">
      <c r="A726" s="10" t="s">
        <v>310</v>
      </c>
      <c r="B726" s="97"/>
      <c r="C726" s="69">
        <f t="shared" si="54"/>
        <v>70719</v>
      </c>
      <c r="D726" s="16">
        <v>70719</v>
      </c>
    </row>
    <row r="727" spans="1:4" ht="13.5" thickBot="1" x14ac:dyDescent="0.25">
      <c r="A727" s="110" t="s">
        <v>311</v>
      </c>
      <c r="B727" s="104"/>
      <c r="C727" s="69">
        <f t="shared" si="54"/>
        <v>60105</v>
      </c>
      <c r="D727" s="96">
        <v>60105</v>
      </c>
    </row>
    <row r="728" spans="1:4" ht="13.5" thickBot="1" x14ac:dyDescent="0.25">
      <c r="A728" s="8" t="s">
        <v>22</v>
      </c>
      <c r="B728" s="70">
        <f>SUM(B707:B727)</f>
        <v>0</v>
      </c>
      <c r="C728" s="70">
        <f>SUM(C707:C727)</f>
        <v>3407132</v>
      </c>
      <c r="D728" s="17">
        <f>SUM(D707:D727)</f>
        <v>3407132</v>
      </c>
    </row>
    <row r="729" spans="1:4" x14ac:dyDescent="0.2">
      <c r="A729" s="4"/>
      <c r="C729" s="4"/>
    </row>
    <row r="730" spans="1:4" ht="13.5" thickBot="1" x14ac:dyDescent="0.25">
      <c r="A730" s="3" t="s">
        <v>13</v>
      </c>
      <c r="B730" s="26"/>
      <c r="C730" s="3"/>
      <c r="D730" s="26" t="s">
        <v>81</v>
      </c>
    </row>
    <row r="731" spans="1:4" ht="45" customHeight="1" thickBot="1" x14ac:dyDescent="0.25">
      <c r="A731" s="6" t="s">
        <v>30</v>
      </c>
      <c r="B731" s="68" t="s">
        <v>168</v>
      </c>
      <c r="C731" s="68" t="s">
        <v>169</v>
      </c>
      <c r="D731" s="22" t="s">
        <v>170</v>
      </c>
    </row>
    <row r="732" spans="1:4" x14ac:dyDescent="0.2">
      <c r="A732" s="111" t="s">
        <v>312</v>
      </c>
      <c r="B732" s="97"/>
      <c r="C732" s="69">
        <f t="shared" ref="C732:C747" si="55">D732-B732</f>
        <v>72175</v>
      </c>
      <c r="D732" s="16">
        <v>72175</v>
      </c>
    </row>
    <row r="733" spans="1:4" x14ac:dyDescent="0.2">
      <c r="A733" s="13" t="s">
        <v>313</v>
      </c>
      <c r="B733" s="97"/>
      <c r="C733" s="69">
        <f t="shared" si="55"/>
        <v>246009</v>
      </c>
      <c r="D733" s="16">
        <v>246009</v>
      </c>
    </row>
    <row r="734" spans="1:4" x14ac:dyDescent="0.2">
      <c r="A734" s="11" t="s">
        <v>314</v>
      </c>
      <c r="B734" s="97"/>
      <c r="C734" s="69">
        <f t="shared" si="55"/>
        <v>255633</v>
      </c>
      <c r="D734" s="16">
        <v>255633</v>
      </c>
    </row>
    <row r="735" spans="1:4" x14ac:dyDescent="0.2">
      <c r="A735" s="9" t="s">
        <v>315</v>
      </c>
      <c r="B735" s="97"/>
      <c r="C735" s="69">
        <f t="shared" si="55"/>
        <v>66308</v>
      </c>
      <c r="D735" s="16">
        <v>66308</v>
      </c>
    </row>
    <row r="736" spans="1:4" x14ac:dyDescent="0.2">
      <c r="A736" s="9" t="s">
        <v>316</v>
      </c>
      <c r="B736" s="97"/>
      <c r="C736" s="69">
        <f t="shared" si="55"/>
        <v>24696</v>
      </c>
      <c r="D736" s="16">
        <v>24696</v>
      </c>
    </row>
    <row r="737" spans="1:4" x14ac:dyDescent="0.2">
      <c r="A737" s="10" t="s">
        <v>317</v>
      </c>
      <c r="B737" s="97"/>
      <c r="C737" s="69">
        <f t="shared" si="55"/>
        <v>98249</v>
      </c>
      <c r="D737" s="16">
        <v>98249</v>
      </c>
    </row>
    <row r="738" spans="1:4" x14ac:dyDescent="0.2">
      <c r="A738" s="10" t="s">
        <v>318</v>
      </c>
      <c r="B738" s="97"/>
      <c r="C738" s="69">
        <f t="shared" si="55"/>
        <v>58515</v>
      </c>
      <c r="D738" s="16">
        <v>58515</v>
      </c>
    </row>
    <row r="739" spans="1:4" x14ac:dyDescent="0.2">
      <c r="A739" s="10" t="s">
        <v>319</v>
      </c>
      <c r="B739" s="97"/>
      <c r="C739" s="69">
        <f>D739-B739</f>
        <v>191478</v>
      </c>
      <c r="D739" s="16">
        <v>191478</v>
      </c>
    </row>
    <row r="740" spans="1:4" x14ac:dyDescent="0.2">
      <c r="A740" s="10" t="s">
        <v>320</v>
      </c>
      <c r="B740" s="97"/>
      <c r="C740" s="69">
        <f t="shared" si="55"/>
        <v>57169</v>
      </c>
      <c r="D740" s="16">
        <v>57169</v>
      </c>
    </row>
    <row r="741" spans="1:4" x14ac:dyDescent="0.2">
      <c r="A741" s="10" t="s">
        <v>321</v>
      </c>
      <c r="B741" s="97"/>
      <c r="C741" s="69">
        <f t="shared" si="55"/>
        <v>239009</v>
      </c>
      <c r="D741" s="16">
        <v>239009</v>
      </c>
    </row>
    <row r="742" spans="1:4" x14ac:dyDescent="0.2">
      <c r="A742" s="10" t="s">
        <v>322</v>
      </c>
      <c r="B742" s="97"/>
      <c r="C742" s="69">
        <f t="shared" si="55"/>
        <v>57666</v>
      </c>
      <c r="D742" s="16">
        <v>57666</v>
      </c>
    </row>
    <row r="743" spans="1:4" x14ac:dyDescent="0.2">
      <c r="A743" s="11" t="s">
        <v>53</v>
      </c>
      <c r="B743" s="97"/>
      <c r="C743" s="69">
        <f t="shared" si="55"/>
        <v>217845</v>
      </c>
      <c r="D743" s="16">
        <v>217845</v>
      </c>
    </row>
    <row r="744" spans="1:4" x14ac:dyDescent="0.2">
      <c r="A744" s="11" t="s">
        <v>38</v>
      </c>
      <c r="B744" s="97"/>
      <c r="C744" s="69">
        <f t="shared" si="55"/>
        <v>306811</v>
      </c>
      <c r="D744" s="16">
        <v>306811</v>
      </c>
    </row>
    <row r="745" spans="1:4" x14ac:dyDescent="0.2">
      <c r="A745" s="11" t="s">
        <v>323</v>
      </c>
      <c r="B745" s="97"/>
      <c r="C745" s="69">
        <f t="shared" si="55"/>
        <v>410903</v>
      </c>
      <c r="D745" s="16">
        <v>410903</v>
      </c>
    </row>
    <row r="746" spans="1:4" x14ac:dyDescent="0.2">
      <c r="A746" s="11" t="s">
        <v>324</v>
      </c>
      <c r="B746" s="97"/>
      <c r="C746" s="69">
        <f t="shared" si="55"/>
        <v>400387</v>
      </c>
      <c r="D746" s="16">
        <v>400387</v>
      </c>
    </row>
    <row r="747" spans="1:4" ht="13.5" thickBot="1" x14ac:dyDescent="0.25">
      <c r="A747" s="110" t="s">
        <v>325</v>
      </c>
      <c r="B747" s="104"/>
      <c r="C747" s="69">
        <f t="shared" si="55"/>
        <v>385429</v>
      </c>
      <c r="D747" s="96">
        <v>385429</v>
      </c>
    </row>
    <row r="748" spans="1:4" ht="13.5" thickBot="1" x14ac:dyDescent="0.25">
      <c r="A748" s="8" t="s">
        <v>23</v>
      </c>
      <c r="B748" s="70">
        <f>SUM(B732:B747)</f>
        <v>0</v>
      </c>
      <c r="C748" s="70">
        <f>SUM(C732:C747)</f>
        <v>3088282</v>
      </c>
      <c r="D748" s="17">
        <f>SUM(D732:D747)</f>
        <v>3088282</v>
      </c>
    </row>
    <row r="749" spans="1:4" ht="13.5" thickBot="1" x14ac:dyDescent="0.25">
      <c r="A749" s="4"/>
      <c r="C749" s="4"/>
    </row>
    <row r="750" spans="1:4" ht="13.5" thickBot="1" x14ac:dyDescent="0.25">
      <c r="A750" s="23" t="s">
        <v>3</v>
      </c>
      <c r="B750" s="101">
        <f>B616+B703+B728+B748</f>
        <v>0</v>
      </c>
      <c r="C750" s="101">
        <f>C616+C703+C728+C748</f>
        <v>31129126</v>
      </c>
      <c r="D750" s="18">
        <f>D616+D703+D728+D748</f>
        <v>31129126</v>
      </c>
    </row>
    <row r="751" spans="1:4" x14ac:dyDescent="0.2">
      <c r="A751" s="4"/>
      <c r="C751" s="4"/>
    </row>
    <row r="752" spans="1:4" x14ac:dyDescent="0.2">
      <c r="A752" s="3" t="s">
        <v>4</v>
      </c>
      <c r="C752" s="3"/>
    </row>
    <row r="753" spans="1:4" x14ac:dyDescent="0.2">
      <c r="A753" s="4"/>
      <c r="C753" s="4"/>
    </row>
    <row r="754" spans="1:4" ht="13.5" thickBot="1" x14ac:dyDescent="0.25">
      <c r="A754" s="3" t="s">
        <v>326</v>
      </c>
      <c r="B754" s="26"/>
      <c r="C754" s="3"/>
      <c r="D754" s="26" t="s">
        <v>81</v>
      </c>
    </row>
    <row r="755" spans="1:4" ht="45" customHeight="1" thickBot="1" x14ac:dyDescent="0.25">
      <c r="A755" s="6" t="s">
        <v>30</v>
      </c>
      <c r="B755" s="68" t="s">
        <v>168</v>
      </c>
      <c r="C755" s="68" t="s">
        <v>169</v>
      </c>
      <c r="D755" s="22" t="s">
        <v>170</v>
      </c>
    </row>
    <row r="756" spans="1:4" x14ac:dyDescent="0.2">
      <c r="A756" s="102" t="s">
        <v>327</v>
      </c>
      <c r="B756" s="97"/>
      <c r="C756" s="69">
        <f t="shared" ref="C756:C767" si="56">D756-B756</f>
        <v>153130</v>
      </c>
      <c r="D756" s="16">
        <v>153130</v>
      </c>
    </row>
    <row r="757" spans="1:4" x14ac:dyDescent="0.2">
      <c r="A757" s="9" t="s">
        <v>328</v>
      </c>
      <c r="B757" s="97"/>
      <c r="C757" s="69">
        <f t="shared" si="56"/>
        <v>225381</v>
      </c>
      <c r="D757" s="16">
        <v>225381</v>
      </c>
    </row>
    <row r="758" spans="1:4" x14ac:dyDescent="0.2">
      <c r="A758" s="9" t="s">
        <v>329</v>
      </c>
      <c r="B758" s="97"/>
      <c r="C758" s="69">
        <f t="shared" si="56"/>
        <v>225379</v>
      </c>
      <c r="D758" s="16">
        <v>225379</v>
      </c>
    </row>
    <row r="759" spans="1:4" x14ac:dyDescent="0.2">
      <c r="A759" s="9" t="s">
        <v>330</v>
      </c>
      <c r="B759" s="97"/>
      <c r="C759" s="69">
        <f t="shared" si="56"/>
        <v>72565</v>
      </c>
      <c r="D759" s="16">
        <v>72565</v>
      </c>
    </row>
    <row r="760" spans="1:4" x14ac:dyDescent="0.2">
      <c r="A760" s="9" t="s">
        <v>331</v>
      </c>
      <c r="B760" s="97"/>
      <c r="C760" s="69">
        <f t="shared" si="56"/>
        <v>76306</v>
      </c>
      <c r="D760" s="16">
        <v>76306</v>
      </c>
    </row>
    <row r="761" spans="1:4" x14ac:dyDescent="0.2">
      <c r="A761" s="9" t="s">
        <v>332</v>
      </c>
      <c r="B761" s="97"/>
      <c r="C761" s="69">
        <f t="shared" si="56"/>
        <v>91685</v>
      </c>
      <c r="D761" s="16">
        <v>91685</v>
      </c>
    </row>
    <row r="762" spans="1:4" x14ac:dyDescent="0.2">
      <c r="A762" s="9" t="s">
        <v>333</v>
      </c>
      <c r="B762" s="97"/>
      <c r="C762" s="69">
        <f t="shared" si="56"/>
        <v>633438</v>
      </c>
      <c r="D762" s="16">
        <v>633438</v>
      </c>
    </row>
    <row r="763" spans="1:4" x14ac:dyDescent="0.2">
      <c r="A763" s="9" t="s">
        <v>334</v>
      </c>
      <c r="B763" s="97"/>
      <c r="C763" s="69">
        <f t="shared" si="56"/>
        <v>98485</v>
      </c>
      <c r="D763" s="16">
        <v>98485</v>
      </c>
    </row>
    <row r="764" spans="1:4" x14ac:dyDescent="0.2">
      <c r="A764" s="9" t="s">
        <v>335</v>
      </c>
      <c r="B764" s="97"/>
      <c r="C764" s="69">
        <f t="shared" si="56"/>
        <v>31444</v>
      </c>
      <c r="D764" s="16">
        <v>31444</v>
      </c>
    </row>
    <row r="765" spans="1:4" x14ac:dyDescent="0.2">
      <c r="A765" s="9" t="s">
        <v>336</v>
      </c>
      <c r="B765" s="97"/>
      <c r="C765" s="69">
        <f t="shared" si="56"/>
        <v>27080</v>
      </c>
      <c r="D765" s="16">
        <v>27080</v>
      </c>
    </row>
    <row r="766" spans="1:4" x14ac:dyDescent="0.2">
      <c r="A766" s="9" t="s">
        <v>337</v>
      </c>
      <c r="B766" s="97"/>
      <c r="C766" s="69">
        <f t="shared" si="56"/>
        <v>23997</v>
      </c>
      <c r="D766" s="16">
        <v>23997</v>
      </c>
    </row>
    <row r="767" spans="1:4" ht="13.5" thickBot="1" x14ac:dyDescent="0.25">
      <c r="A767" s="103" t="s">
        <v>338</v>
      </c>
      <c r="B767" s="104"/>
      <c r="C767" s="69">
        <f t="shared" si="56"/>
        <v>6787</v>
      </c>
      <c r="D767" s="96">
        <v>6787</v>
      </c>
    </row>
    <row r="768" spans="1:4" ht="13.5" thickBot="1" x14ac:dyDescent="0.25">
      <c r="A768" s="8" t="s">
        <v>339</v>
      </c>
      <c r="B768" s="70">
        <f>SUM(B756:B767)</f>
        <v>0</v>
      </c>
      <c r="C768" s="70">
        <f>SUM(C756:C767)</f>
        <v>1665677</v>
      </c>
      <c r="D768" s="17">
        <f>SUM(D756:D767)</f>
        <v>1665677</v>
      </c>
    </row>
    <row r="769" spans="1:4" x14ac:dyDescent="0.2">
      <c r="A769" s="4"/>
      <c r="C769" s="4"/>
    </row>
    <row r="770" spans="1:4" ht="13.5" thickBot="1" x14ac:dyDescent="0.25">
      <c r="A770" s="3" t="s">
        <v>14</v>
      </c>
      <c r="B770" s="26"/>
      <c r="C770" s="3"/>
      <c r="D770" s="26" t="s">
        <v>81</v>
      </c>
    </row>
    <row r="771" spans="1:4" ht="45" customHeight="1" thickBot="1" x14ac:dyDescent="0.25">
      <c r="A771" s="6" t="s">
        <v>30</v>
      </c>
      <c r="B771" s="68" t="s">
        <v>168</v>
      </c>
      <c r="C771" s="68" t="s">
        <v>169</v>
      </c>
      <c r="D771" s="22" t="s">
        <v>170</v>
      </c>
    </row>
    <row r="772" spans="1:4" x14ac:dyDescent="0.2">
      <c r="A772" s="112" t="s">
        <v>340</v>
      </c>
      <c r="B772" s="97"/>
      <c r="C772" s="69">
        <f t="shared" ref="C772" si="57">D772-B772</f>
        <v>292891</v>
      </c>
      <c r="D772" s="16">
        <v>292891</v>
      </c>
    </row>
    <row r="773" spans="1:4" x14ac:dyDescent="0.2">
      <c r="A773" s="12" t="s">
        <v>341</v>
      </c>
      <c r="B773" s="97"/>
      <c r="C773" s="69">
        <f>D773-B773</f>
        <v>25897</v>
      </c>
      <c r="D773" s="16">
        <v>25897</v>
      </c>
    </row>
    <row r="774" spans="1:4" x14ac:dyDescent="0.2">
      <c r="A774" s="12" t="s">
        <v>342</v>
      </c>
      <c r="B774" s="97"/>
      <c r="C774" s="69">
        <f t="shared" ref="C774:C836" si="58">D774-B774</f>
        <v>21448</v>
      </c>
      <c r="D774" s="16">
        <v>21448</v>
      </c>
    </row>
    <row r="775" spans="1:4" x14ac:dyDescent="0.2">
      <c r="A775" s="12" t="s">
        <v>39</v>
      </c>
      <c r="B775" s="97"/>
      <c r="C775" s="69">
        <f t="shared" si="58"/>
        <v>78708</v>
      </c>
      <c r="D775" s="16">
        <v>78708</v>
      </c>
    </row>
    <row r="776" spans="1:4" x14ac:dyDescent="0.2">
      <c r="A776" s="12" t="s">
        <v>343</v>
      </c>
      <c r="B776" s="97"/>
      <c r="C776" s="69">
        <f t="shared" si="58"/>
        <v>298378</v>
      </c>
      <c r="D776" s="16">
        <v>298378</v>
      </c>
    </row>
    <row r="777" spans="1:4" x14ac:dyDescent="0.2">
      <c r="A777" s="12" t="s">
        <v>344</v>
      </c>
      <c r="B777" s="97"/>
      <c r="C777" s="69">
        <f t="shared" si="58"/>
        <v>29793</v>
      </c>
      <c r="D777" s="16">
        <v>29793</v>
      </c>
    </row>
    <row r="778" spans="1:4" x14ac:dyDescent="0.2">
      <c r="A778" s="12" t="s">
        <v>345</v>
      </c>
      <c r="B778" s="97"/>
      <c r="C778" s="69">
        <f t="shared" si="58"/>
        <v>122399</v>
      </c>
      <c r="D778" s="16">
        <v>122399</v>
      </c>
    </row>
    <row r="779" spans="1:4" x14ac:dyDescent="0.2">
      <c r="A779" s="12" t="s">
        <v>346</v>
      </c>
      <c r="B779" s="97"/>
      <c r="C779" s="69">
        <f t="shared" si="58"/>
        <v>25670</v>
      </c>
      <c r="D779" s="16">
        <v>25670</v>
      </c>
    </row>
    <row r="780" spans="1:4" x14ac:dyDescent="0.2">
      <c r="A780" s="12" t="s">
        <v>347</v>
      </c>
      <c r="B780" s="97"/>
      <c r="C780" s="69">
        <f t="shared" si="58"/>
        <v>214987</v>
      </c>
      <c r="D780" s="16">
        <v>214987</v>
      </c>
    </row>
    <row r="781" spans="1:4" x14ac:dyDescent="0.2">
      <c r="A781" s="9" t="s">
        <v>73</v>
      </c>
      <c r="B781" s="97"/>
      <c r="C781" s="69">
        <f t="shared" si="58"/>
        <v>49553</v>
      </c>
      <c r="D781" s="16">
        <v>49553</v>
      </c>
    </row>
    <row r="782" spans="1:4" x14ac:dyDescent="0.2">
      <c r="A782" s="9" t="s">
        <v>348</v>
      </c>
      <c r="B782" s="97"/>
      <c r="C782" s="69">
        <f t="shared" si="58"/>
        <v>29376</v>
      </c>
      <c r="D782" s="16">
        <v>29376</v>
      </c>
    </row>
    <row r="783" spans="1:4" x14ac:dyDescent="0.2">
      <c r="A783" s="9" t="s">
        <v>349</v>
      </c>
      <c r="B783" s="97"/>
      <c r="C783" s="69">
        <f t="shared" si="58"/>
        <v>72692</v>
      </c>
      <c r="D783" s="16">
        <v>72692</v>
      </c>
    </row>
    <row r="784" spans="1:4" x14ac:dyDescent="0.2">
      <c r="A784" s="9" t="s">
        <v>350</v>
      </c>
      <c r="B784" s="97"/>
      <c r="C784" s="69">
        <f t="shared" si="58"/>
        <v>52375</v>
      </c>
      <c r="D784" s="16">
        <v>52375</v>
      </c>
    </row>
    <row r="785" spans="1:4" x14ac:dyDescent="0.2">
      <c r="A785" s="12" t="s">
        <v>351</v>
      </c>
      <c r="B785" s="97"/>
      <c r="C785" s="69">
        <f t="shared" si="58"/>
        <v>25780</v>
      </c>
      <c r="D785" s="16">
        <v>25780</v>
      </c>
    </row>
    <row r="786" spans="1:4" x14ac:dyDescent="0.2">
      <c r="A786" s="12" t="s">
        <v>352</v>
      </c>
      <c r="B786" s="97"/>
      <c r="C786" s="69">
        <f t="shared" si="58"/>
        <v>22546</v>
      </c>
      <c r="D786" s="16">
        <v>22546</v>
      </c>
    </row>
    <row r="787" spans="1:4" x14ac:dyDescent="0.2">
      <c r="A787" s="12" t="s">
        <v>85</v>
      </c>
      <c r="B787" s="97"/>
      <c r="C787" s="69">
        <f t="shared" si="58"/>
        <v>48437</v>
      </c>
      <c r="D787" s="16">
        <v>48437</v>
      </c>
    </row>
    <row r="788" spans="1:4" x14ac:dyDescent="0.2">
      <c r="A788" s="9" t="s">
        <v>74</v>
      </c>
      <c r="B788" s="97"/>
      <c r="C788" s="69">
        <f t="shared" si="58"/>
        <v>42281</v>
      </c>
      <c r="D788" s="16">
        <v>42281</v>
      </c>
    </row>
    <row r="789" spans="1:4" x14ac:dyDescent="0.2">
      <c r="A789" s="9" t="s">
        <v>353</v>
      </c>
      <c r="B789" s="97"/>
      <c r="C789" s="69">
        <f t="shared" si="58"/>
        <v>23141</v>
      </c>
      <c r="D789" s="16">
        <v>23141</v>
      </c>
    </row>
    <row r="790" spans="1:4" x14ac:dyDescent="0.2">
      <c r="A790" s="12" t="s">
        <v>354</v>
      </c>
      <c r="B790" s="97"/>
      <c r="C790" s="69">
        <f t="shared" si="58"/>
        <v>26358</v>
      </c>
      <c r="D790" s="16">
        <v>26358</v>
      </c>
    </row>
    <row r="791" spans="1:4" x14ac:dyDescent="0.2">
      <c r="A791" s="9" t="s">
        <v>62</v>
      </c>
      <c r="B791" s="97"/>
      <c r="C791" s="69">
        <f t="shared" si="58"/>
        <v>232762</v>
      </c>
      <c r="D791" s="16">
        <v>232762</v>
      </c>
    </row>
    <row r="792" spans="1:4" x14ac:dyDescent="0.2">
      <c r="A792" s="9" t="s">
        <v>75</v>
      </c>
      <c r="B792" s="97"/>
      <c r="C792" s="69">
        <f t="shared" si="58"/>
        <v>502294</v>
      </c>
      <c r="D792" s="16">
        <v>502294</v>
      </c>
    </row>
    <row r="793" spans="1:4" x14ac:dyDescent="0.2">
      <c r="A793" s="9" t="s">
        <v>355</v>
      </c>
      <c r="B793" s="97"/>
      <c r="C793" s="69">
        <f t="shared" si="58"/>
        <v>75265</v>
      </c>
      <c r="D793" s="16">
        <v>75265</v>
      </c>
    </row>
    <row r="794" spans="1:4" x14ac:dyDescent="0.2">
      <c r="A794" s="9" t="s">
        <v>356</v>
      </c>
      <c r="B794" s="97"/>
      <c r="C794" s="69">
        <f t="shared" si="58"/>
        <v>76433</v>
      </c>
      <c r="D794" s="16">
        <v>76433</v>
      </c>
    </row>
    <row r="795" spans="1:4" x14ac:dyDescent="0.2">
      <c r="A795" s="9" t="s">
        <v>357</v>
      </c>
      <c r="B795" s="97"/>
      <c r="C795" s="69">
        <f t="shared" si="58"/>
        <v>58747</v>
      </c>
      <c r="D795" s="16">
        <v>58747</v>
      </c>
    </row>
    <row r="796" spans="1:4" x14ac:dyDescent="0.2">
      <c r="A796" s="9" t="s">
        <v>358</v>
      </c>
      <c r="B796" s="97"/>
      <c r="C796" s="69">
        <f t="shared" si="58"/>
        <v>58230</v>
      </c>
      <c r="D796" s="16">
        <v>58230</v>
      </c>
    </row>
    <row r="797" spans="1:4" x14ac:dyDescent="0.2">
      <c r="A797" s="9" t="s">
        <v>359</v>
      </c>
      <c r="B797" s="97"/>
      <c r="C797" s="69">
        <f t="shared" si="58"/>
        <v>27493</v>
      </c>
      <c r="D797" s="16">
        <v>27493</v>
      </c>
    </row>
    <row r="798" spans="1:4" x14ac:dyDescent="0.2">
      <c r="A798" s="9" t="s">
        <v>360</v>
      </c>
      <c r="B798" s="97"/>
      <c r="C798" s="69">
        <f t="shared" si="58"/>
        <v>21484</v>
      </c>
      <c r="D798" s="16">
        <v>21484</v>
      </c>
    </row>
    <row r="799" spans="1:4" x14ac:dyDescent="0.2">
      <c r="A799" s="9" t="s">
        <v>361</v>
      </c>
      <c r="B799" s="97"/>
      <c r="C799" s="69">
        <f t="shared" si="58"/>
        <v>164574</v>
      </c>
      <c r="D799" s="16">
        <v>164574</v>
      </c>
    </row>
    <row r="800" spans="1:4" x14ac:dyDescent="0.2">
      <c r="A800" s="9" t="s">
        <v>362</v>
      </c>
      <c r="B800" s="97"/>
      <c r="C800" s="69">
        <f t="shared" si="58"/>
        <v>71023</v>
      </c>
      <c r="D800" s="16">
        <v>71023</v>
      </c>
    </row>
    <row r="801" spans="1:4" x14ac:dyDescent="0.2">
      <c r="A801" s="19" t="s">
        <v>160</v>
      </c>
      <c r="B801" s="107"/>
      <c r="C801" s="69">
        <f t="shared" si="58"/>
        <v>86958</v>
      </c>
      <c r="D801" s="108">
        <v>86958</v>
      </c>
    </row>
    <row r="802" spans="1:4" x14ac:dyDescent="0.2">
      <c r="A802" s="9" t="s">
        <v>40</v>
      </c>
      <c r="B802" s="97"/>
      <c r="C802" s="69">
        <f t="shared" si="58"/>
        <v>485992</v>
      </c>
      <c r="D802" s="16">
        <v>485992</v>
      </c>
    </row>
    <row r="803" spans="1:4" ht="24" x14ac:dyDescent="0.2">
      <c r="A803" s="113" t="s">
        <v>363</v>
      </c>
      <c r="B803" s="107"/>
      <c r="C803" s="69">
        <f t="shared" si="58"/>
        <v>298795</v>
      </c>
      <c r="D803" s="108">
        <v>298795</v>
      </c>
    </row>
    <row r="804" spans="1:4" ht="24" x14ac:dyDescent="0.2">
      <c r="A804" s="109" t="s">
        <v>364</v>
      </c>
      <c r="B804" s="107"/>
      <c r="C804" s="69">
        <f t="shared" si="58"/>
        <v>40630</v>
      </c>
      <c r="D804" s="108">
        <v>40630</v>
      </c>
    </row>
    <row r="805" spans="1:4" x14ac:dyDescent="0.2">
      <c r="A805" s="109" t="s">
        <v>365</v>
      </c>
      <c r="B805" s="107"/>
      <c r="C805" s="69">
        <f t="shared" si="58"/>
        <v>504012</v>
      </c>
      <c r="D805" s="108">
        <v>504012</v>
      </c>
    </row>
    <row r="806" spans="1:4" x14ac:dyDescent="0.2">
      <c r="A806" s="9" t="s">
        <v>366</v>
      </c>
      <c r="B806" s="97"/>
      <c r="C806" s="69">
        <f t="shared" si="58"/>
        <v>22524</v>
      </c>
      <c r="D806" s="16">
        <v>22524</v>
      </c>
    </row>
    <row r="807" spans="1:4" x14ac:dyDescent="0.2">
      <c r="A807" s="9" t="s">
        <v>367</v>
      </c>
      <c r="B807" s="97"/>
      <c r="C807" s="69">
        <f t="shared" si="58"/>
        <v>354731</v>
      </c>
      <c r="D807" s="16">
        <v>354731</v>
      </c>
    </row>
    <row r="808" spans="1:4" x14ac:dyDescent="0.2">
      <c r="A808" s="9" t="s">
        <v>368</v>
      </c>
      <c r="B808" s="97"/>
      <c r="C808" s="69">
        <f t="shared" si="58"/>
        <v>255425</v>
      </c>
      <c r="D808" s="16">
        <v>255425</v>
      </c>
    </row>
    <row r="809" spans="1:4" x14ac:dyDescent="0.2">
      <c r="A809" s="9" t="s">
        <v>369</v>
      </c>
      <c r="B809" s="97"/>
      <c r="C809" s="69">
        <f t="shared" si="58"/>
        <v>18349</v>
      </c>
      <c r="D809" s="16">
        <v>18349</v>
      </c>
    </row>
    <row r="810" spans="1:4" x14ac:dyDescent="0.2">
      <c r="A810" s="9" t="s">
        <v>59</v>
      </c>
      <c r="B810" s="97"/>
      <c r="C810" s="69">
        <f t="shared" si="58"/>
        <v>78407</v>
      </c>
      <c r="D810" s="16">
        <v>78407</v>
      </c>
    </row>
    <row r="811" spans="1:4" x14ac:dyDescent="0.2">
      <c r="A811" s="9" t="s">
        <v>370</v>
      </c>
      <c r="B811" s="97"/>
      <c r="C811" s="69">
        <f t="shared" si="58"/>
        <v>29187</v>
      </c>
      <c r="D811" s="16">
        <v>29187</v>
      </c>
    </row>
    <row r="812" spans="1:4" x14ac:dyDescent="0.2">
      <c r="A812" s="9" t="s">
        <v>371</v>
      </c>
      <c r="B812" s="97"/>
      <c r="C812" s="69">
        <f t="shared" si="58"/>
        <v>56197</v>
      </c>
      <c r="D812" s="16">
        <v>56197</v>
      </c>
    </row>
    <row r="813" spans="1:4" x14ac:dyDescent="0.2">
      <c r="A813" s="9" t="s">
        <v>372</v>
      </c>
      <c r="B813" s="97"/>
      <c r="C813" s="69">
        <f t="shared" si="58"/>
        <v>84668</v>
      </c>
      <c r="D813" s="16">
        <v>84668</v>
      </c>
    </row>
    <row r="814" spans="1:4" x14ac:dyDescent="0.2">
      <c r="A814" s="9" t="s">
        <v>373</v>
      </c>
      <c r="B814" s="97"/>
      <c r="C814" s="69">
        <f t="shared" si="58"/>
        <v>374626</v>
      </c>
      <c r="D814" s="16">
        <v>374626</v>
      </c>
    </row>
    <row r="815" spans="1:4" x14ac:dyDescent="0.2">
      <c r="A815" s="9" t="s">
        <v>374</v>
      </c>
      <c r="B815" s="97"/>
      <c r="C815" s="69">
        <f t="shared" si="58"/>
        <v>246697</v>
      </c>
      <c r="D815" s="16">
        <v>246697</v>
      </c>
    </row>
    <row r="816" spans="1:4" x14ac:dyDescent="0.2">
      <c r="A816" s="9" t="s">
        <v>375</v>
      </c>
      <c r="B816" s="97"/>
      <c r="C816" s="69">
        <f t="shared" si="58"/>
        <v>709047</v>
      </c>
      <c r="D816" s="16">
        <v>709047</v>
      </c>
    </row>
    <row r="817" spans="1:4" x14ac:dyDescent="0.2">
      <c r="A817" s="9" t="s">
        <v>76</v>
      </c>
      <c r="B817" s="97"/>
      <c r="C817" s="69">
        <f t="shared" si="58"/>
        <v>558560</v>
      </c>
      <c r="D817" s="16">
        <v>558560</v>
      </c>
    </row>
    <row r="818" spans="1:4" x14ac:dyDescent="0.2">
      <c r="A818" s="9" t="s">
        <v>63</v>
      </c>
      <c r="B818" s="97"/>
      <c r="C818" s="69">
        <f t="shared" si="58"/>
        <v>554825</v>
      </c>
      <c r="D818" s="16">
        <v>554825</v>
      </c>
    </row>
    <row r="819" spans="1:4" x14ac:dyDescent="0.2">
      <c r="A819" s="9" t="s">
        <v>376</v>
      </c>
      <c r="B819" s="97"/>
      <c r="C819" s="69">
        <f t="shared" si="58"/>
        <v>303152</v>
      </c>
      <c r="D819" s="16">
        <v>303152</v>
      </c>
    </row>
    <row r="820" spans="1:4" x14ac:dyDescent="0.2">
      <c r="A820" s="9" t="s">
        <v>377</v>
      </c>
      <c r="B820" s="97"/>
      <c r="C820" s="69">
        <f t="shared" si="58"/>
        <v>517945</v>
      </c>
      <c r="D820" s="16">
        <v>517945</v>
      </c>
    </row>
    <row r="821" spans="1:4" x14ac:dyDescent="0.2">
      <c r="A821" s="9" t="s">
        <v>378</v>
      </c>
      <c r="B821" s="97"/>
      <c r="C821" s="69">
        <f t="shared" si="58"/>
        <v>788028</v>
      </c>
      <c r="D821" s="16">
        <v>788028</v>
      </c>
    </row>
    <row r="822" spans="1:4" ht="24" x14ac:dyDescent="0.2">
      <c r="A822" s="109" t="s">
        <v>379</v>
      </c>
      <c r="B822" s="107"/>
      <c r="C822" s="69">
        <f t="shared" si="58"/>
        <v>883106</v>
      </c>
      <c r="D822" s="108">
        <v>883106</v>
      </c>
    </row>
    <row r="823" spans="1:4" ht="24" x14ac:dyDescent="0.2">
      <c r="A823" s="109" t="s">
        <v>380</v>
      </c>
      <c r="B823" s="107"/>
      <c r="C823" s="69">
        <f t="shared" si="58"/>
        <v>914839</v>
      </c>
      <c r="D823" s="108">
        <v>914839</v>
      </c>
    </row>
    <row r="824" spans="1:4" ht="24" x14ac:dyDescent="0.2">
      <c r="A824" s="109" t="s">
        <v>381</v>
      </c>
      <c r="B824" s="107"/>
      <c r="C824" s="69">
        <f t="shared" si="58"/>
        <v>589484</v>
      </c>
      <c r="D824" s="108">
        <v>589484</v>
      </c>
    </row>
    <row r="825" spans="1:4" ht="24" x14ac:dyDescent="0.2">
      <c r="A825" s="19" t="s">
        <v>41</v>
      </c>
      <c r="B825" s="107"/>
      <c r="C825" s="69">
        <f t="shared" si="58"/>
        <v>136998</v>
      </c>
      <c r="D825" s="108">
        <v>136998</v>
      </c>
    </row>
    <row r="826" spans="1:4" x14ac:dyDescent="0.2">
      <c r="A826" s="19" t="s">
        <v>382</v>
      </c>
      <c r="B826" s="107"/>
      <c r="C826" s="69">
        <f t="shared" si="58"/>
        <v>126612</v>
      </c>
      <c r="D826" s="108">
        <v>126612</v>
      </c>
    </row>
    <row r="827" spans="1:4" x14ac:dyDescent="0.2">
      <c r="A827" s="19" t="s">
        <v>383</v>
      </c>
      <c r="B827" s="107"/>
      <c r="C827" s="69">
        <f t="shared" si="58"/>
        <v>323360</v>
      </c>
      <c r="D827" s="108">
        <v>323360</v>
      </c>
    </row>
    <row r="828" spans="1:4" x14ac:dyDescent="0.2">
      <c r="A828" s="9" t="s">
        <v>384</v>
      </c>
      <c r="B828" s="97"/>
      <c r="C828" s="69">
        <f t="shared" si="58"/>
        <v>128289</v>
      </c>
      <c r="D828" s="16">
        <v>128289</v>
      </c>
    </row>
    <row r="829" spans="1:4" x14ac:dyDescent="0.2">
      <c r="A829" s="9" t="s">
        <v>385</v>
      </c>
      <c r="B829" s="97"/>
      <c r="C829" s="69">
        <f t="shared" si="58"/>
        <v>138504</v>
      </c>
      <c r="D829" s="16">
        <v>138504</v>
      </c>
    </row>
    <row r="830" spans="1:4" x14ac:dyDescent="0.2">
      <c r="A830" s="9" t="s">
        <v>386</v>
      </c>
      <c r="B830" s="97"/>
      <c r="C830" s="69">
        <f t="shared" si="58"/>
        <v>209659</v>
      </c>
      <c r="D830" s="16">
        <v>209659</v>
      </c>
    </row>
    <row r="831" spans="1:4" x14ac:dyDescent="0.2">
      <c r="A831" s="9" t="s">
        <v>387</v>
      </c>
      <c r="B831" s="97"/>
      <c r="C831" s="69">
        <f t="shared" si="58"/>
        <v>39655</v>
      </c>
      <c r="D831" s="16">
        <v>39655</v>
      </c>
    </row>
    <row r="832" spans="1:4" x14ac:dyDescent="0.2">
      <c r="A832" s="9" t="s">
        <v>388</v>
      </c>
      <c r="B832" s="97"/>
      <c r="C832" s="69">
        <f t="shared" si="58"/>
        <v>48480</v>
      </c>
      <c r="D832" s="16">
        <v>48480</v>
      </c>
    </row>
    <row r="833" spans="1:4" x14ac:dyDescent="0.2">
      <c r="A833" s="9" t="s">
        <v>389</v>
      </c>
      <c r="B833" s="97"/>
      <c r="C833" s="69">
        <f t="shared" si="58"/>
        <v>214218</v>
      </c>
      <c r="D833" s="16">
        <v>214218</v>
      </c>
    </row>
    <row r="834" spans="1:4" x14ac:dyDescent="0.2">
      <c r="A834" s="9" t="s">
        <v>77</v>
      </c>
      <c r="B834" s="97"/>
      <c r="C834" s="69">
        <f t="shared" si="58"/>
        <v>194700</v>
      </c>
      <c r="D834" s="16">
        <v>194700</v>
      </c>
    </row>
    <row r="835" spans="1:4" x14ac:dyDescent="0.2">
      <c r="A835" s="9" t="s">
        <v>390</v>
      </c>
      <c r="B835" s="97"/>
      <c r="C835" s="69">
        <f t="shared" si="58"/>
        <v>269899</v>
      </c>
      <c r="D835" s="16">
        <v>269899</v>
      </c>
    </row>
    <row r="836" spans="1:4" x14ac:dyDescent="0.2">
      <c r="A836" s="9" t="s">
        <v>391</v>
      </c>
      <c r="B836" s="97"/>
      <c r="C836" s="69">
        <f t="shared" si="58"/>
        <v>76609</v>
      </c>
      <c r="D836" s="16">
        <v>76609</v>
      </c>
    </row>
    <row r="837" spans="1:4" x14ac:dyDescent="0.2">
      <c r="A837" s="9" t="s">
        <v>392</v>
      </c>
      <c r="B837" s="97"/>
      <c r="C837" s="69">
        <f t="shared" ref="C837:C846" si="59">D837-B837</f>
        <v>28857</v>
      </c>
      <c r="D837" s="16">
        <v>28857</v>
      </c>
    </row>
    <row r="838" spans="1:4" x14ac:dyDescent="0.2">
      <c r="A838" s="9" t="s">
        <v>393</v>
      </c>
      <c r="B838" s="97"/>
      <c r="C838" s="69">
        <f t="shared" si="59"/>
        <v>150015</v>
      </c>
      <c r="D838" s="16">
        <v>150015</v>
      </c>
    </row>
    <row r="839" spans="1:4" x14ac:dyDescent="0.2">
      <c r="A839" s="9" t="s">
        <v>394</v>
      </c>
      <c r="B839" s="97"/>
      <c r="C839" s="69">
        <f t="shared" si="59"/>
        <v>26715</v>
      </c>
      <c r="D839" s="16">
        <v>26715</v>
      </c>
    </row>
    <row r="840" spans="1:4" x14ac:dyDescent="0.2">
      <c r="A840" s="9" t="s">
        <v>78</v>
      </c>
      <c r="B840" s="97"/>
      <c r="C840" s="69">
        <f t="shared" si="59"/>
        <v>71336</v>
      </c>
      <c r="D840" s="16">
        <v>71336</v>
      </c>
    </row>
    <row r="841" spans="1:4" x14ac:dyDescent="0.2">
      <c r="A841" s="9" t="s">
        <v>395</v>
      </c>
      <c r="B841" s="97"/>
      <c r="C841" s="69">
        <f t="shared" si="59"/>
        <v>315213</v>
      </c>
      <c r="D841" s="16">
        <v>315213</v>
      </c>
    </row>
    <row r="842" spans="1:4" x14ac:dyDescent="0.2">
      <c r="A842" s="9" t="s">
        <v>396</v>
      </c>
      <c r="B842" s="97"/>
      <c r="C842" s="69">
        <f t="shared" si="59"/>
        <v>23594</v>
      </c>
      <c r="D842" s="16">
        <v>23594</v>
      </c>
    </row>
    <row r="843" spans="1:4" x14ac:dyDescent="0.2">
      <c r="A843" s="9" t="s">
        <v>397</v>
      </c>
      <c r="B843" s="97"/>
      <c r="C843" s="69">
        <f t="shared" si="59"/>
        <v>23594</v>
      </c>
      <c r="D843" s="16">
        <v>23594</v>
      </c>
    </row>
    <row r="844" spans="1:4" x14ac:dyDescent="0.2">
      <c r="A844" s="9" t="s">
        <v>398</v>
      </c>
      <c r="B844" s="97"/>
      <c r="C844" s="69">
        <f t="shared" si="59"/>
        <v>23139</v>
      </c>
      <c r="D844" s="16">
        <v>23139</v>
      </c>
    </row>
    <row r="845" spans="1:4" x14ac:dyDescent="0.2">
      <c r="A845" s="9" t="s">
        <v>65</v>
      </c>
      <c r="B845" s="97"/>
      <c r="C845" s="69">
        <f t="shared" si="59"/>
        <v>316966</v>
      </c>
      <c r="D845" s="16">
        <v>316966</v>
      </c>
    </row>
    <row r="846" spans="1:4" x14ac:dyDescent="0.2">
      <c r="A846" s="9" t="s">
        <v>399</v>
      </c>
      <c r="B846" s="97"/>
      <c r="C846" s="69">
        <f t="shared" si="59"/>
        <v>69305</v>
      </c>
      <c r="D846" s="16">
        <v>69305</v>
      </c>
    </row>
    <row r="847" spans="1:4" x14ac:dyDescent="0.2">
      <c r="A847" s="9" t="s">
        <v>400</v>
      </c>
      <c r="B847" s="97"/>
      <c r="C847" s="69">
        <f>D847-B847</f>
        <v>112283</v>
      </c>
      <c r="D847" s="16">
        <v>112283</v>
      </c>
    </row>
    <row r="848" spans="1:4" ht="13.5" thickBot="1" x14ac:dyDescent="0.25">
      <c r="A848" s="103" t="s">
        <v>401</v>
      </c>
      <c r="B848" s="104"/>
      <c r="C848" s="69">
        <f t="shared" ref="C848" si="60">D848-B848</f>
        <v>32531</v>
      </c>
      <c r="D848" s="96">
        <v>32531</v>
      </c>
    </row>
    <row r="849" spans="1:4" ht="13.5" thickBot="1" x14ac:dyDescent="0.25">
      <c r="A849" s="8" t="s">
        <v>24</v>
      </c>
      <c r="B849" s="70">
        <f>SUM(B772:B848)</f>
        <v>0</v>
      </c>
      <c r="C849" s="70">
        <f>SUM(C772:C848)</f>
        <v>14647730</v>
      </c>
      <c r="D849" s="17">
        <f>SUM(D772:D848)</f>
        <v>14647730</v>
      </c>
    </row>
    <row r="850" spans="1:4" ht="13.5" thickBot="1" x14ac:dyDescent="0.25">
      <c r="A850" s="4"/>
      <c r="C850" s="4"/>
    </row>
    <row r="851" spans="1:4" ht="13.5" thickBot="1" x14ac:dyDescent="0.25">
      <c r="A851" s="23" t="s">
        <v>5</v>
      </c>
      <c r="B851" s="101">
        <f>B768+B849</f>
        <v>0</v>
      </c>
      <c r="C851" s="101">
        <f>C768+C849</f>
        <v>16313407</v>
      </c>
      <c r="D851" s="18">
        <f>D768+D849</f>
        <v>16313407</v>
      </c>
    </row>
    <row r="852" spans="1:4" x14ac:dyDescent="0.2">
      <c r="A852" s="3"/>
      <c r="B852" s="21"/>
      <c r="C852" s="3"/>
      <c r="D852" s="21"/>
    </row>
    <row r="853" spans="1:4" x14ac:dyDescent="0.2">
      <c r="A853" s="3" t="s">
        <v>6</v>
      </c>
      <c r="C853" s="3"/>
    </row>
    <row r="854" spans="1:4" x14ac:dyDescent="0.2">
      <c r="A854" s="4"/>
      <c r="C854" s="4"/>
    </row>
    <row r="855" spans="1:4" ht="13.5" thickBot="1" x14ac:dyDescent="0.25">
      <c r="A855" s="3" t="s">
        <v>15</v>
      </c>
      <c r="B855" s="26"/>
      <c r="C855" s="3"/>
      <c r="D855" s="26" t="s">
        <v>81</v>
      </c>
    </row>
    <row r="856" spans="1:4" ht="45" customHeight="1" thickBot="1" x14ac:dyDescent="0.25">
      <c r="A856" s="6" t="s">
        <v>30</v>
      </c>
      <c r="B856" s="68" t="s">
        <v>168</v>
      </c>
      <c r="C856" s="68" t="s">
        <v>169</v>
      </c>
      <c r="D856" s="22" t="s">
        <v>170</v>
      </c>
    </row>
    <row r="857" spans="1:4" x14ac:dyDescent="0.2">
      <c r="A857" s="111" t="s">
        <v>402</v>
      </c>
      <c r="B857" s="97"/>
      <c r="C857" s="69">
        <f t="shared" ref="C857:C888" si="61">D857-B857</f>
        <v>321159</v>
      </c>
      <c r="D857" s="16">
        <v>321159</v>
      </c>
    </row>
    <row r="858" spans="1:4" x14ac:dyDescent="0.2">
      <c r="A858" s="13" t="s">
        <v>403</v>
      </c>
      <c r="B858" s="97"/>
      <c r="C858" s="69">
        <f t="shared" si="61"/>
        <v>62690</v>
      </c>
      <c r="D858" s="16">
        <v>62690</v>
      </c>
    </row>
    <row r="859" spans="1:4" x14ac:dyDescent="0.2">
      <c r="A859" s="13" t="s">
        <v>404</v>
      </c>
      <c r="B859" s="97"/>
      <c r="C859" s="69">
        <f t="shared" si="61"/>
        <v>22379</v>
      </c>
      <c r="D859" s="16">
        <v>22379</v>
      </c>
    </row>
    <row r="860" spans="1:4" x14ac:dyDescent="0.2">
      <c r="A860" s="13" t="s">
        <v>405</v>
      </c>
      <c r="B860" s="97"/>
      <c r="C860" s="69">
        <f t="shared" si="61"/>
        <v>28918</v>
      </c>
      <c r="D860" s="16">
        <v>28918</v>
      </c>
    </row>
    <row r="861" spans="1:4" x14ac:dyDescent="0.2">
      <c r="A861" s="13" t="s">
        <v>406</v>
      </c>
      <c r="B861" s="97"/>
      <c r="C861" s="69">
        <f t="shared" si="61"/>
        <v>69345</v>
      </c>
      <c r="D861" s="16">
        <v>69345</v>
      </c>
    </row>
    <row r="862" spans="1:4" x14ac:dyDescent="0.2">
      <c r="A862" s="13" t="s">
        <v>407</v>
      </c>
      <c r="B862" s="97"/>
      <c r="C862" s="69">
        <f t="shared" si="61"/>
        <v>98349</v>
      </c>
      <c r="D862" s="16">
        <v>98349</v>
      </c>
    </row>
    <row r="863" spans="1:4" x14ac:dyDescent="0.2">
      <c r="A863" s="13" t="s">
        <v>408</v>
      </c>
      <c r="B863" s="97"/>
      <c r="C863" s="69">
        <f t="shared" si="61"/>
        <v>81030</v>
      </c>
      <c r="D863" s="16">
        <v>81030</v>
      </c>
    </row>
    <row r="864" spans="1:4" x14ac:dyDescent="0.2">
      <c r="A864" s="13" t="s">
        <v>409</v>
      </c>
      <c r="B864" s="97"/>
      <c r="C864" s="69">
        <f t="shared" si="61"/>
        <v>301170</v>
      </c>
      <c r="D864" s="16">
        <v>301170</v>
      </c>
    </row>
    <row r="865" spans="1:4" x14ac:dyDescent="0.2">
      <c r="A865" s="13" t="s">
        <v>410</v>
      </c>
      <c r="B865" s="97"/>
      <c r="C865" s="69">
        <f t="shared" si="61"/>
        <v>702998</v>
      </c>
      <c r="D865" s="16">
        <v>702998</v>
      </c>
    </row>
    <row r="866" spans="1:4" x14ac:dyDescent="0.2">
      <c r="A866" s="13" t="s">
        <v>86</v>
      </c>
      <c r="B866" s="97"/>
      <c r="C866" s="69">
        <f t="shared" si="61"/>
        <v>491499</v>
      </c>
      <c r="D866" s="16">
        <v>491499</v>
      </c>
    </row>
    <row r="867" spans="1:4" x14ac:dyDescent="0.2">
      <c r="A867" s="13" t="s">
        <v>411</v>
      </c>
      <c r="B867" s="97"/>
      <c r="C867" s="69">
        <f t="shared" si="61"/>
        <v>607474</v>
      </c>
      <c r="D867" s="16">
        <v>607474</v>
      </c>
    </row>
    <row r="868" spans="1:4" x14ac:dyDescent="0.2">
      <c r="A868" s="13" t="s">
        <v>412</v>
      </c>
      <c r="B868" s="97"/>
      <c r="C868" s="69">
        <f t="shared" si="61"/>
        <v>36167</v>
      </c>
      <c r="D868" s="16">
        <v>36167</v>
      </c>
    </row>
    <row r="869" spans="1:4" x14ac:dyDescent="0.2">
      <c r="A869" s="13" t="s">
        <v>413</v>
      </c>
      <c r="B869" s="97"/>
      <c r="C869" s="69">
        <f t="shared" si="61"/>
        <v>70477</v>
      </c>
      <c r="D869" s="16">
        <v>70477</v>
      </c>
    </row>
    <row r="870" spans="1:4" ht="12.75" customHeight="1" x14ac:dyDescent="0.2">
      <c r="A870" s="27" t="s">
        <v>414</v>
      </c>
      <c r="B870" s="107"/>
      <c r="C870" s="69">
        <f t="shared" si="61"/>
        <v>59851</v>
      </c>
      <c r="D870" s="108">
        <v>59851</v>
      </c>
    </row>
    <row r="871" spans="1:4" x14ac:dyDescent="0.2">
      <c r="A871" s="13" t="s">
        <v>415</v>
      </c>
      <c r="B871" s="97"/>
      <c r="C871" s="69">
        <f t="shared" si="61"/>
        <v>221049</v>
      </c>
      <c r="D871" s="16">
        <v>221049</v>
      </c>
    </row>
    <row r="872" spans="1:4" x14ac:dyDescent="0.2">
      <c r="A872" s="13" t="s">
        <v>416</v>
      </c>
      <c r="B872" s="97"/>
      <c r="C872" s="69">
        <f t="shared" si="61"/>
        <v>26514</v>
      </c>
      <c r="D872" s="16">
        <v>26514</v>
      </c>
    </row>
    <row r="873" spans="1:4" x14ac:dyDescent="0.2">
      <c r="A873" s="13" t="s">
        <v>417</v>
      </c>
      <c r="B873" s="97"/>
      <c r="C873" s="69">
        <f t="shared" si="61"/>
        <v>43889</v>
      </c>
      <c r="D873" s="16">
        <v>43889</v>
      </c>
    </row>
    <row r="874" spans="1:4" x14ac:dyDescent="0.2">
      <c r="A874" s="13" t="s">
        <v>418</v>
      </c>
      <c r="B874" s="97"/>
      <c r="C874" s="69">
        <f t="shared" si="61"/>
        <v>35202</v>
      </c>
      <c r="D874" s="16">
        <v>35202</v>
      </c>
    </row>
    <row r="875" spans="1:4" x14ac:dyDescent="0.2">
      <c r="A875" s="13" t="s">
        <v>419</v>
      </c>
      <c r="B875" s="97"/>
      <c r="C875" s="69">
        <f t="shared" si="61"/>
        <v>21603</v>
      </c>
      <c r="D875" s="16">
        <v>21603</v>
      </c>
    </row>
    <row r="876" spans="1:4" x14ac:dyDescent="0.2">
      <c r="A876" s="13" t="s">
        <v>420</v>
      </c>
      <c r="B876" s="97"/>
      <c r="C876" s="69">
        <f t="shared" si="61"/>
        <v>47604</v>
      </c>
      <c r="D876" s="16">
        <v>47604</v>
      </c>
    </row>
    <row r="877" spans="1:4" x14ac:dyDescent="0.2">
      <c r="A877" s="13" t="s">
        <v>421</v>
      </c>
      <c r="B877" s="97"/>
      <c r="C877" s="69">
        <f t="shared" si="61"/>
        <v>109341</v>
      </c>
      <c r="D877" s="16">
        <v>109341</v>
      </c>
    </row>
    <row r="878" spans="1:4" x14ac:dyDescent="0.2">
      <c r="A878" s="13" t="s">
        <v>422</v>
      </c>
      <c r="B878" s="97"/>
      <c r="C878" s="69">
        <f t="shared" si="61"/>
        <v>19588</v>
      </c>
      <c r="D878" s="16">
        <v>19588</v>
      </c>
    </row>
    <row r="879" spans="1:4" x14ac:dyDescent="0.2">
      <c r="A879" s="13" t="s">
        <v>423</v>
      </c>
      <c r="B879" s="97"/>
      <c r="C879" s="69">
        <f t="shared" si="61"/>
        <v>87174</v>
      </c>
      <c r="D879" s="16">
        <v>87174</v>
      </c>
    </row>
    <row r="880" spans="1:4" x14ac:dyDescent="0.2">
      <c r="A880" s="13" t="s">
        <v>424</v>
      </c>
      <c r="B880" s="97"/>
      <c r="C880" s="69">
        <f t="shared" si="61"/>
        <v>19734</v>
      </c>
      <c r="D880" s="16">
        <v>19734</v>
      </c>
    </row>
    <row r="881" spans="1:4" x14ac:dyDescent="0.2">
      <c r="A881" s="13" t="s">
        <v>425</v>
      </c>
      <c r="B881" s="97"/>
      <c r="C881" s="69">
        <f t="shared" si="61"/>
        <v>168348</v>
      </c>
      <c r="D881" s="16">
        <v>168348</v>
      </c>
    </row>
    <row r="882" spans="1:4" x14ac:dyDescent="0.2">
      <c r="A882" s="13" t="s">
        <v>426</v>
      </c>
      <c r="B882" s="97"/>
      <c r="C882" s="69">
        <f t="shared" si="61"/>
        <v>26537</v>
      </c>
      <c r="D882" s="16">
        <v>26537</v>
      </c>
    </row>
    <row r="883" spans="1:4" x14ac:dyDescent="0.2">
      <c r="A883" s="13" t="s">
        <v>427</v>
      </c>
      <c r="B883" s="97"/>
      <c r="C883" s="69">
        <f t="shared" si="61"/>
        <v>99781</v>
      </c>
      <c r="D883" s="16">
        <v>99781</v>
      </c>
    </row>
    <row r="884" spans="1:4" x14ac:dyDescent="0.2">
      <c r="A884" s="13" t="s">
        <v>428</v>
      </c>
      <c r="B884" s="97"/>
      <c r="C884" s="69">
        <f t="shared" si="61"/>
        <v>200324</v>
      </c>
      <c r="D884" s="16">
        <v>200324</v>
      </c>
    </row>
    <row r="885" spans="1:4" x14ac:dyDescent="0.2">
      <c r="A885" s="13" t="s">
        <v>429</v>
      </c>
      <c r="B885" s="97"/>
      <c r="C885" s="69">
        <f t="shared" si="61"/>
        <v>16200</v>
      </c>
      <c r="D885" s="16">
        <v>16200</v>
      </c>
    </row>
    <row r="886" spans="1:4" x14ac:dyDescent="0.2">
      <c r="A886" s="13" t="s">
        <v>430</v>
      </c>
      <c r="B886" s="97"/>
      <c r="C886" s="69">
        <f t="shared" si="61"/>
        <v>55722</v>
      </c>
      <c r="D886" s="16">
        <v>55722</v>
      </c>
    </row>
    <row r="887" spans="1:4" x14ac:dyDescent="0.2">
      <c r="A887" s="13" t="s">
        <v>431</v>
      </c>
      <c r="B887" s="97"/>
      <c r="C887" s="69">
        <f t="shared" si="61"/>
        <v>109473</v>
      </c>
      <c r="D887" s="16">
        <v>109473</v>
      </c>
    </row>
    <row r="888" spans="1:4" ht="13.5" thickBot="1" x14ac:dyDescent="0.25">
      <c r="A888" s="114" t="s">
        <v>432</v>
      </c>
      <c r="B888" s="104"/>
      <c r="C888" s="69">
        <f t="shared" si="61"/>
        <v>279715</v>
      </c>
      <c r="D888" s="96">
        <v>279715</v>
      </c>
    </row>
    <row r="889" spans="1:4" ht="13.5" thickBot="1" x14ac:dyDescent="0.25">
      <c r="A889" s="8" t="s">
        <v>25</v>
      </c>
      <c r="B889" s="70">
        <f>SUM(B857:B888)</f>
        <v>0</v>
      </c>
      <c r="C889" s="70">
        <f>SUM(C857:C888)</f>
        <v>4541304</v>
      </c>
      <c r="D889" s="17">
        <f>SUM(D857:D888)</f>
        <v>4541304</v>
      </c>
    </row>
    <row r="890" spans="1:4" x14ac:dyDescent="0.2">
      <c r="A890" s="3"/>
      <c r="C890" s="3"/>
    </row>
    <row r="891" spans="1:4" ht="13.5" thickBot="1" x14ac:dyDescent="0.25">
      <c r="A891" s="3" t="s">
        <v>16</v>
      </c>
      <c r="B891" s="26"/>
      <c r="C891" s="3"/>
      <c r="D891" s="26" t="s">
        <v>81</v>
      </c>
    </row>
    <row r="892" spans="1:4" ht="45" customHeight="1" thickBot="1" x14ac:dyDescent="0.25">
      <c r="A892" s="6" t="s">
        <v>30</v>
      </c>
      <c r="B892" s="68" t="s">
        <v>168</v>
      </c>
      <c r="C892" s="68" t="s">
        <v>169</v>
      </c>
      <c r="D892" s="22" t="s">
        <v>170</v>
      </c>
    </row>
    <row r="893" spans="1:4" x14ac:dyDescent="0.2">
      <c r="A893" s="102" t="s">
        <v>433</v>
      </c>
      <c r="B893" s="97"/>
      <c r="C893" s="69">
        <f t="shared" ref="C893:C905" si="62">D893-B893</f>
        <v>37450</v>
      </c>
      <c r="D893" s="16">
        <v>37450</v>
      </c>
    </row>
    <row r="894" spans="1:4" x14ac:dyDescent="0.2">
      <c r="A894" s="9" t="s">
        <v>434</v>
      </c>
      <c r="B894" s="97"/>
      <c r="C894" s="69">
        <f t="shared" si="62"/>
        <v>52271</v>
      </c>
      <c r="D894" s="16">
        <v>52271</v>
      </c>
    </row>
    <row r="895" spans="1:4" x14ac:dyDescent="0.2">
      <c r="A895" s="13" t="s">
        <v>435</v>
      </c>
      <c r="B895" s="97"/>
      <c r="C895" s="69">
        <f t="shared" si="62"/>
        <v>77425</v>
      </c>
      <c r="D895" s="16">
        <v>77425</v>
      </c>
    </row>
    <row r="896" spans="1:4" x14ac:dyDescent="0.2">
      <c r="A896" s="13" t="s">
        <v>436</v>
      </c>
      <c r="B896" s="97"/>
      <c r="C896" s="69">
        <f t="shared" si="62"/>
        <v>144741</v>
      </c>
      <c r="D896" s="16">
        <v>144741</v>
      </c>
    </row>
    <row r="897" spans="1:4" x14ac:dyDescent="0.2">
      <c r="A897" s="13" t="s">
        <v>437</v>
      </c>
      <c r="B897" s="97"/>
      <c r="C897" s="69">
        <f t="shared" si="62"/>
        <v>310307</v>
      </c>
      <c r="D897" s="16">
        <v>310307</v>
      </c>
    </row>
    <row r="898" spans="1:4" x14ac:dyDescent="0.2">
      <c r="A898" s="13" t="s">
        <v>438</v>
      </c>
      <c r="B898" s="97"/>
      <c r="C898" s="69">
        <f t="shared" si="62"/>
        <v>416547</v>
      </c>
      <c r="D898" s="16">
        <v>416547</v>
      </c>
    </row>
    <row r="899" spans="1:4" x14ac:dyDescent="0.2">
      <c r="A899" s="13" t="s">
        <v>439</v>
      </c>
      <c r="B899" s="97"/>
      <c r="C899" s="69">
        <f t="shared" si="62"/>
        <v>110878</v>
      </c>
      <c r="D899" s="16">
        <v>110878</v>
      </c>
    </row>
    <row r="900" spans="1:4" x14ac:dyDescent="0.2">
      <c r="A900" s="74" t="s">
        <v>440</v>
      </c>
      <c r="B900" s="107"/>
      <c r="C900" s="69">
        <f t="shared" si="62"/>
        <v>225423</v>
      </c>
      <c r="D900" s="108">
        <v>225423</v>
      </c>
    </row>
    <row r="901" spans="1:4" x14ac:dyDescent="0.2">
      <c r="A901" s="13" t="s">
        <v>60</v>
      </c>
      <c r="B901" s="97"/>
      <c r="C901" s="69">
        <f t="shared" si="62"/>
        <v>273855</v>
      </c>
      <c r="D901" s="16">
        <v>273855</v>
      </c>
    </row>
    <row r="902" spans="1:4" x14ac:dyDescent="0.2">
      <c r="A902" s="13" t="s">
        <v>441</v>
      </c>
      <c r="B902" s="97"/>
      <c r="C902" s="69">
        <f t="shared" si="62"/>
        <v>204746</v>
      </c>
      <c r="D902" s="16">
        <v>204746</v>
      </c>
    </row>
    <row r="903" spans="1:4" x14ac:dyDescent="0.2">
      <c r="A903" s="13" t="s">
        <v>442</v>
      </c>
      <c r="B903" s="97"/>
      <c r="C903" s="69">
        <f t="shared" si="62"/>
        <v>14338</v>
      </c>
      <c r="D903" s="16">
        <v>14338</v>
      </c>
    </row>
    <row r="904" spans="1:4" x14ac:dyDescent="0.2">
      <c r="A904" s="13" t="s">
        <v>443</v>
      </c>
      <c r="B904" s="97"/>
      <c r="C904" s="69">
        <f t="shared" si="62"/>
        <v>85796</v>
      </c>
      <c r="D904" s="16">
        <v>85796</v>
      </c>
    </row>
    <row r="905" spans="1:4" ht="13.5" thickBot="1" x14ac:dyDescent="0.25">
      <c r="A905" s="114" t="s">
        <v>444</v>
      </c>
      <c r="B905" s="104"/>
      <c r="C905" s="69">
        <f t="shared" si="62"/>
        <v>36294</v>
      </c>
      <c r="D905" s="96">
        <v>36294</v>
      </c>
    </row>
    <row r="906" spans="1:4" ht="13.5" thickBot="1" x14ac:dyDescent="0.25">
      <c r="A906" s="8" t="s">
        <v>26</v>
      </c>
      <c r="B906" s="70">
        <f>SUM(B893:B905)</f>
        <v>0</v>
      </c>
      <c r="C906" s="70">
        <f>SUM(C893:C905)</f>
        <v>1990071</v>
      </c>
      <c r="D906" s="17">
        <f>SUM(D893:D905)</f>
        <v>1990071</v>
      </c>
    </row>
    <row r="907" spans="1:4" x14ac:dyDescent="0.2">
      <c r="A907" s="4"/>
      <c r="C907" s="4"/>
    </row>
    <row r="908" spans="1:4" ht="13.5" thickBot="1" x14ac:dyDescent="0.25">
      <c r="A908" s="3" t="s">
        <v>17</v>
      </c>
      <c r="B908" s="26"/>
      <c r="C908" s="3"/>
      <c r="D908" s="26" t="s">
        <v>81</v>
      </c>
    </row>
    <row r="909" spans="1:4" ht="45" customHeight="1" thickBot="1" x14ac:dyDescent="0.25">
      <c r="A909" s="6" t="s">
        <v>30</v>
      </c>
      <c r="B909" s="68" t="s">
        <v>168</v>
      </c>
      <c r="C909" s="68" t="s">
        <v>169</v>
      </c>
      <c r="D909" s="22" t="s">
        <v>170</v>
      </c>
    </row>
    <row r="910" spans="1:4" x14ac:dyDescent="0.2">
      <c r="A910" s="115" t="s">
        <v>445</v>
      </c>
      <c r="B910" s="97"/>
      <c r="C910" s="69">
        <f t="shared" ref="C910" si="63">D910-B910</f>
        <v>60671</v>
      </c>
      <c r="D910" s="16">
        <v>60671</v>
      </c>
    </row>
    <row r="911" spans="1:4" x14ac:dyDescent="0.2">
      <c r="A911" s="13" t="s">
        <v>446</v>
      </c>
      <c r="B911" s="97"/>
      <c r="C911" s="69">
        <f>D911-B911</f>
        <v>24610</v>
      </c>
      <c r="D911" s="16">
        <v>24610</v>
      </c>
    </row>
    <row r="912" spans="1:4" x14ac:dyDescent="0.2">
      <c r="A912" s="13" t="s">
        <v>447</v>
      </c>
      <c r="B912" s="97"/>
      <c r="C912" s="69">
        <f t="shared" ref="C912:C967" si="64">D912-B912</f>
        <v>38138</v>
      </c>
      <c r="D912" s="16">
        <v>38138</v>
      </c>
    </row>
    <row r="913" spans="1:4" x14ac:dyDescent="0.2">
      <c r="A913" s="13" t="s">
        <v>448</v>
      </c>
      <c r="B913" s="97"/>
      <c r="C913" s="69">
        <f t="shared" si="64"/>
        <v>68974</v>
      </c>
      <c r="D913" s="16">
        <v>68974</v>
      </c>
    </row>
    <row r="914" spans="1:4" x14ac:dyDescent="0.2">
      <c r="A914" s="13" t="s">
        <v>449</v>
      </c>
      <c r="B914" s="97"/>
      <c r="C914" s="69">
        <f t="shared" si="64"/>
        <v>75183</v>
      </c>
      <c r="D914" s="16">
        <v>75183</v>
      </c>
    </row>
    <row r="915" spans="1:4" x14ac:dyDescent="0.2">
      <c r="A915" s="13" t="s">
        <v>450</v>
      </c>
      <c r="B915" s="97"/>
      <c r="C915" s="69">
        <f t="shared" si="64"/>
        <v>238328</v>
      </c>
      <c r="D915" s="16">
        <v>238328</v>
      </c>
    </row>
    <row r="916" spans="1:4" x14ac:dyDescent="0.2">
      <c r="A916" s="13" t="s">
        <v>451</v>
      </c>
      <c r="B916" s="97"/>
      <c r="C916" s="69">
        <f t="shared" si="64"/>
        <v>27651</v>
      </c>
      <c r="D916" s="16">
        <v>27651</v>
      </c>
    </row>
    <row r="917" spans="1:4" x14ac:dyDescent="0.2">
      <c r="A917" s="13" t="s">
        <v>452</v>
      </c>
      <c r="B917" s="97"/>
      <c r="C917" s="69">
        <f t="shared" si="64"/>
        <v>21330</v>
      </c>
      <c r="D917" s="16">
        <v>21330</v>
      </c>
    </row>
    <row r="918" spans="1:4" x14ac:dyDescent="0.2">
      <c r="A918" s="13" t="s">
        <v>453</v>
      </c>
      <c r="B918" s="97"/>
      <c r="C918" s="69">
        <f t="shared" si="64"/>
        <v>51478</v>
      </c>
      <c r="D918" s="16">
        <v>51478</v>
      </c>
    </row>
    <row r="919" spans="1:4" x14ac:dyDescent="0.2">
      <c r="A919" s="13" t="s">
        <v>454</v>
      </c>
      <c r="B919" s="97"/>
      <c r="C919" s="69">
        <f t="shared" si="64"/>
        <v>228369</v>
      </c>
      <c r="D919" s="16">
        <v>228369</v>
      </c>
    </row>
    <row r="920" spans="1:4" x14ac:dyDescent="0.2">
      <c r="A920" s="116" t="s">
        <v>455</v>
      </c>
      <c r="B920" s="97"/>
      <c r="C920" s="69">
        <f t="shared" si="64"/>
        <v>84449</v>
      </c>
      <c r="D920" s="16">
        <v>84449</v>
      </c>
    </row>
    <row r="921" spans="1:4" x14ac:dyDescent="0.2">
      <c r="A921" s="116" t="s">
        <v>456</v>
      </c>
      <c r="B921" s="97"/>
      <c r="C921" s="69">
        <f t="shared" si="64"/>
        <v>299913</v>
      </c>
      <c r="D921" s="16">
        <v>299913</v>
      </c>
    </row>
    <row r="922" spans="1:4" x14ac:dyDescent="0.2">
      <c r="A922" s="13" t="s">
        <v>457</v>
      </c>
      <c r="B922" s="97"/>
      <c r="C922" s="69">
        <f t="shared" si="64"/>
        <v>145253</v>
      </c>
      <c r="D922" s="16">
        <v>145253</v>
      </c>
    </row>
    <row r="923" spans="1:4" x14ac:dyDescent="0.2">
      <c r="A923" s="13" t="s">
        <v>458</v>
      </c>
      <c r="B923" s="97"/>
      <c r="C923" s="69">
        <f t="shared" si="64"/>
        <v>437927</v>
      </c>
      <c r="D923" s="16">
        <v>437927</v>
      </c>
    </row>
    <row r="924" spans="1:4" x14ac:dyDescent="0.2">
      <c r="A924" s="13" t="s">
        <v>79</v>
      </c>
      <c r="B924" s="97"/>
      <c r="C924" s="69">
        <f t="shared" si="64"/>
        <v>215058</v>
      </c>
      <c r="D924" s="16">
        <v>215058</v>
      </c>
    </row>
    <row r="925" spans="1:4" x14ac:dyDescent="0.2">
      <c r="A925" s="116" t="s">
        <v>459</v>
      </c>
      <c r="B925" s="97"/>
      <c r="C925" s="69">
        <f t="shared" si="64"/>
        <v>41522</v>
      </c>
      <c r="D925" s="16">
        <v>41522</v>
      </c>
    </row>
    <row r="926" spans="1:4" x14ac:dyDescent="0.2">
      <c r="A926" s="116" t="s">
        <v>460</v>
      </c>
      <c r="B926" s="97"/>
      <c r="C926" s="69">
        <f t="shared" si="64"/>
        <v>54480</v>
      </c>
      <c r="D926" s="16">
        <v>54480</v>
      </c>
    </row>
    <row r="927" spans="1:4" x14ac:dyDescent="0.2">
      <c r="A927" s="116" t="s">
        <v>461</v>
      </c>
      <c r="B927" s="97"/>
      <c r="C927" s="69">
        <f t="shared" si="64"/>
        <v>246631</v>
      </c>
      <c r="D927" s="16">
        <v>246631</v>
      </c>
    </row>
    <row r="928" spans="1:4" x14ac:dyDescent="0.2">
      <c r="A928" s="116" t="s">
        <v>462</v>
      </c>
      <c r="B928" s="97"/>
      <c r="C928" s="69">
        <f t="shared" si="64"/>
        <v>88932</v>
      </c>
      <c r="D928" s="16">
        <v>88932</v>
      </c>
    </row>
    <row r="929" spans="1:4" x14ac:dyDescent="0.2">
      <c r="A929" s="116" t="s">
        <v>463</v>
      </c>
      <c r="B929" s="97"/>
      <c r="C929" s="69">
        <f t="shared" si="64"/>
        <v>61932</v>
      </c>
      <c r="D929" s="16">
        <v>61932</v>
      </c>
    </row>
    <row r="930" spans="1:4" x14ac:dyDescent="0.2">
      <c r="A930" s="13" t="s">
        <v>464</v>
      </c>
      <c r="B930" s="97"/>
      <c r="C930" s="69">
        <f t="shared" si="64"/>
        <v>51200</v>
      </c>
      <c r="D930" s="16">
        <v>51200</v>
      </c>
    </row>
    <row r="931" spans="1:4" x14ac:dyDescent="0.2">
      <c r="A931" s="14" t="s">
        <v>465</v>
      </c>
      <c r="B931" s="97"/>
      <c r="C931" s="69">
        <f t="shared" si="64"/>
        <v>83239</v>
      </c>
      <c r="D931" s="16">
        <v>83239</v>
      </c>
    </row>
    <row r="932" spans="1:4" x14ac:dyDescent="0.2">
      <c r="A932" s="13" t="s">
        <v>58</v>
      </c>
      <c r="B932" s="97"/>
      <c r="C932" s="69">
        <f t="shared" si="64"/>
        <v>81714</v>
      </c>
      <c r="D932" s="16">
        <v>81714</v>
      </c>
    </row>
    <row r="933" spans="1:4" x14ac:dyDescent="0.2">
      <c r="A933" s="13" t="s">
        <v>466</v>
      </c>
      <c r="B933" s="97"/>
      <c r="C933" s="69">
        <f t="shared" si="64"/>
        <v>211679</v>
      </c>
      <c r="D933" s="16">
        <v>211679</v>
      </c>
    </row>
    <row r="934" spans="1:4" x14ac:dyDescent="0.2">
      <c r="A934" s="13" t="s">
        <v>467</v>
      </c>
      <c r="B934" s="97"/>
      <c r="C934" s="69">
        <f t="shared" si="64"/>
        <v>62413</v>
      </c>
      <c r="D934" s="16">
        <v>62413</v>
      </c>
    </row>
    <row r="935" spans="1:4" x14ac:dyDescent="0.2">
      <c r="A935" s="13" t="s">
        <v>468</v>
      </c>
      <c r="B935" s="97"/>
      <c r="C935" s="69">
        <f t="shared" si="64"/>
        <v>116323</v>
      </c>
      <c r="D935" s="16">
        <v>116323</v>
      </c>
    </row>
    <row r="936" spans="1:4" x14ac:dyDescent="0.2">
      <c r="A936" s="13" t="s">
        <v>151</v>
      </c>
      <c r="B936" s="97"/>
      <c r="C936" s="69">
        <f t="shared" si="64"/>
        <v>94897</v>
      </c>
      <c r="D936" s="16">
        <v>94897</v>
      </c>
    </row>
    <row r="937" spans="1:4" x14ac:dyDescent="0.2">
      <c r="A937" s="13" t="s">
        <v>42</v>
      </c>
      <c r="B937" s="97"/>
      <c r="C937" s="69">
        <f t="shared" si="64"/>
        <v>81999</v>
      </c>
      <c r="D937" s="16">
        <v>81999</v>
      </c>
    </row>
    <row r="938" spans="1:4" x14ac:dyDescent="0.2">
      <c r="A938" s="13" t="s">
        <v>469</v>
      </c>
      <c r="B938" s="97"/>
      <c r="C938" s="69">
        <f t="shared" si="64"/>
        <v>148473</v>
      </c>
      <c r="D938" s="16">
        <v>148473</v>
      </c>
    </row>
    <row r="939" spans="1:4" x14ac:dyDescent="0.2">
      <c r="A939" s="14" t="s">
        <v>470</v>
      </c>
      <c r="B939" s="97"/>
      <c r="C939" s="69">
        <f t="shared" si="64"/>
        <v>87571</v>
      </c>
      <c r="D939" s="16">
        <v>87571</v>
      </c>
    </row>
    <row r="940" spans="1:4" x14ac:dyDescent="0.2">
      <c r="A940" s="14" t="s">
        <v>471</v>
      </c>
      <c r="B940" s="97"/>
      <c r="C940" s="69">
        <f t="shared" si="64"/>
        <v>92375</v>
      </c>
      <c r="D940" s="16">
        <v>92375</v>
      </c>
    </row>
    <row r="941" spans="1:4" x14ac:dyDescent="0.2">
      <c r="A941" s="14" t="s">
        <v>472</v>
      </c>
      <c r="B941" s="97"/>
      <c r="C941" s="69">
        <f t="shared" si="64"/>
        <v>62542</v>
      </c>
      <c r="D941" s="16">
        <v>62542</v>
      </c>
    </row>
    <row r="942" spans="1:4" x14ac:dyDescent="0.2">
      <c r="A942" s="14" t="s">
        <v>473</v>
      </c>
      <c r="B942" s="97"/>
      <c r="C942" s="69">
        <f t="shared" si="64"/>
        <v>110369</v>
      </c>
      <c r="D942" s="16">
        <v>110369</v>
      </c>
    </row>
    <row r="943" spans="1:4" x14ac:dyDescent="0.2">
      <c r="A943" s="14" t="s">
        <v>474</v>
      </c>
      <c r="B943" s="97"/>
      <c r="C943" s="69">
        <f t="shared" si="64"/>
        <v>69435</v>
      </c>
      <c r="D943" s="16">
        <v>69435</v>
      </c>
    </row>
    <row r="944" spans="1:4" x14ac:dyDescent="0.2">
      <c r="A944" s="14" t="s">
        <v>475</v>
      </c>
      <c r="B944" s="97"/>
      <c r="C944" s="69">
        <f t="shared" si="64"/>
        <v>92119</v>
      </c>
      <c r="D944" s="16">
        <v>92119</v>
      </c>
    </row>
    <row r="945" spans="1:4" x14ac:dyDescent="0.2">
      <c r="A945" s="14" t="s">
        <v>476</v>
      </c>
      <c r="B945" s="97"/>
      <c r="C945" s="69">
        <f t="shared" si="64"/>
        <v>108256</v>
      </c>
      <c r="D945" s="16">
        <v>108256</v>
      </c>
    </row>
    <row r="946" spans="1:4" x14ac:dyDescent="0.2">
      <c r="A946" s="14" t="s">
        <v>477</v>
      </c>
      <c r="B946" s="97"/>
      <c r="C946" s="69">
        <f t="shared" si="64"/>
        <v>48797</v>
      </c>
      <c r="D946" s="16">
        <v>48797</v>
      </c>
    </row>
    <row r="947" spans="1:4" x14ac:dyDescent="0.2">
      <c r="A947" s="14" t="s">
        <v>64</v>
      </c>
      <c r="B947" s="97"/>
      <c r="C947" s="69">
        <f t="shared" si="64"/>
        <v>239476</v>
      </c>
      <c r="D947" s="16">
        <v>239476</v>
      </c>
    </row>
    <row r="948" spans="1:4" x14ac:dyDescent="0.2">
      <c r="A948" s="14" t="s">
        <v>478</v>
      </c>
      <c r="B948" s="97"/>
      <c r="C948" s="69">
        <f t="shared" si="64"/>
        <v>694699</v>
      </c>
      <c r="D948" s="16">
        <v>694699</v>
      </c>
    </row>
    <row r="949" spans="1:4" x14ac:dyDescent="0.2">
      <c r="A949" s="14" t="s">
        <v>479</v>
      </c>
      <c r="B949" s="97"/>
      <c r="C949" s="69">
        <f t="shared" si="64"/>
        <v>421418</v>
      </c>
      <c r="D949" s="16">
        <v>421418</v>
      </c>
    </row>
    <row r="950" spans="1:4" x14ac:dyDescent="0.2">
      <c r="A950" s="14" t="s">
        <v>480</v>
      </c>
      <c r="B950" s="97"/>
      <c r="C950" s="69">
        <f t="shared" si="64"/>
        <v>411734</v>
      </c>
      <c r="D950" s="16">
        <v>411734</v>
      </c>
    </row>
    <row r="951" spans="1:4" x14ac:dyDescent="0.2">
      <c r="A951" s="14" t="s">
        <v>481</v>
      </c>
      <c r="B951" s="97"/>
      <c r="C951" s="69">
        <f t="shared" si="64"/>
        <v>671756</v>
      </c>
      <c r="D951" s="16">
        <v>671756</v>
      </c>
    </row>
    <row r="952" spans="1:4" x14ac:dyDescent="0.2">
      <c r="A952" s="14" t="s">
        <v>482</v>
      </c>
      <c r="B952" s="97"/>
      <c r="C952" s="69">
        <f t="shared" si="64"/>
        <v>650512</v>
      </c>
      <c r="D952" s="16">
        <v>650512</v>
      </c>
    </row>
    <row r="953" spans="1:4" x14ac:dyDescent="0.2">
      <c r="A953" s="14" t="s">
        <v>43</v>
      </c>
      <c r="B953" s="97"/>
      <c r="C953" s="69">
        <f t="shared" si="64"/>
        <v>526677</v>
      </c>
      <c r="D953" s="16">
        <v>526677</v>
      </c>
    </row>
    <row r="954" spans="1:4" x14ac:dyDescent="0.2">
      <c r="A954" s="14" t="s">
        <v>483</v>
      </c>
      <c r="B954" s="97"/>
      <c r="C954" s="69">
        <f t="shared" si="64"/>
        <v>428395</v>
      </c>
      <c r="D954" s="16">
        <v>428395</v>
      </c>
    </row>
    <row r="955" spans="1:4" x14ac:dyDescent="0.2">
      <c r="A955" s="14" t="s">
        <v>484</v>
      </c>
      <c r="B955" s="97"/>
      <c r="C955" s="69">
        <f t="shared" si="64"/>
        <v>263983</v>
      </c>
      <c r="D955" s="16">
        <v>263983</v>
      </c>
    </row>
    <row r="956" spans="1:4" x14ac:dyDescent="0.2">
      <c r="A956" s="14" t="s">
        <v>485</v>
      </c>
      <c r="B956" s="97"/>
      <c r="C956" s="69">
        <f t="shared" si="64"/>
        <v>141013</v>
      </c>
      <c r="D956" s="16">
        <v>141013</v>
      </c>
    </row>
    <row r="957" spans="1:4" x14ac:dyDescent="0.2">
      <c r="A957" s="14" t="s">
        <v>486</v>
      </c>
      <c r="B957" s="97"/>
      <c r="C957" s="69">
        <f t="shared" si="64"/>
        <v>188137</v>
      </c>
      <c r="D957" s="16">
        <v>188137</v>
      </c>
    </row>
    <row r="958" spans="1:4" x14ac:dyDescent="0.2">
      <c r="A958" s="14" t="s">
        <v>487</v>
      </c>
      <c r="B958" s="97"/>
      <c r="C958" s="69">
        <f t="shared" si="64"/>
        <v>115531</v>
      </c>
      <c r="D958" s="16">
        <v>115531</v>
      </c>
    </row>
    <row r="959" spans="1:4" x14ac:dyDescent="0.2">
      <c r="A959" s="14" t="s">
        <v>488</v>
      </c>
      <c r="B959" s="97"/>
      <c r="C959" s="69">
        <f t="shared" si="64"/>
        <v>29372</v>
      </c>
      <c r="D959" s="16">
        <v>29372</v>
      </c>
    </row>
    <row r="960" spans="1:4" x14ac:dyDescent="0.2">
      <c r="A960" s="14" t="s">
        <v>489</v>
      </c>
      <c r="B960" s="97"/>
      <c r="C960" s="69">
        <f t="shared" si="64"/>
        <v>385477</v>
      </c>
      <c r="D960" s="16">
        <v>385477</v>
      </c>
    </row>
    <row r="961" spans="1:4" x14ac:dyDescent="0.2">
      <c r="A961" s="14" t="s">
        <v>490</v>
      </c>
      <c r="B961" s="97"/>
      <c r="C961" s="69">
        <f t="shared" si="64"/>
        <v>312958</v>
      </c>
      <c r="D961" s="16">
        <v>312958</v>
      </c>
    </row>
    <row r="962" spans="1:4" x14ac:dyDescent="0.2">
      <c r="A962" s="13" t="s">
        <v>491</v>
      </c>
      <c r="B962" s="97"/>
      <c r="C962" s="69">
        <f t="shared" si="64"/>
        <v>21959</v>
      </c>
      <c r="D962" s="16">
        <v>21959</v>
      </c>
    </row>
    <row r="963" spans="1:4" x14ac:dyDescent="0.2">
      <c r="A963" s="14" t="s">
        <v>492</v>
      </c>
      <c r="B963" s="97"/>
      <c r="C963" s="69">
        <f t="shared" si="64"/>
        <v>28231</v>
      </c>
      <c r="D963" s="16">
        <v>28231</v>
      </c>
    </row>
    <row r="964" spans="1:4" x14ac:dyDescent="0.2">
      <c r="A964" s="14" t="s">
        <v>493</v>
      </c>
      <c r="B964" s="97"/>
      <c r="C964" s="69">
        <f>D964-B964</f>
        <v>74941</v>
      </c>
      <c r="D964" s="16">
        <v>74941</v>
      </c>
    </row>
    <row r="965" spans="1:4" x14ac:dyDescent="0.2">
      <c r="A965" s="14" t="s">
        <v>494</v>
      </c>
      <c r="B965" s="97"/>
      <c r="C965" s="69">
        <f t="shared" si="64"/>
        <v>22548</v>
      </c>
      <c r="D965" s="16">
        <v>22548</v>
      </c>
    </row>
    <row r="966" spans="1:4" x14ac:dyDescent="0.2">
      <c r="A966" s="13" t="s">
        <v>495</v>
      </c>
      <c r="B966" s="97"/>
      <c r="C966" s="69">
        <f t="shared" si="64"/>
        <v>22006</v>
      </c>
      <c r="D966" s="16">
        <v>22006</v>
      </c>
    </row>
    <row r="967" spans="1:4" ht="13.5" thickBot="1" x14ac:dyDescent="0.25">
      <c r="A967" s="117" t="s">
        <v>496</v>
      </c>
      <c r="B967" s="104"/>
      <c r="C967" s="69">
        <f t="shared" si="64"/>
        <v>71908</v>
      </c>
      <c r="D967" s="96">
        <v>71908</v>
      </c>
    </row>
    <row r="968" spans="1:4" ht="13.5" thickBot="1" x14ac:dyDescent="0.25">
      <c r="A968" s="8" t="s">
        <v>27</v>
      </c>
      <c r="B968" s="70">
        <f>SUM(B910:B967)</f>
        <v>0</v>
      </c>
      <c r="C968" s="70">
        <f>SUM(C910:C967)</f>
        <v>9836961</v>
      </c>
      <c r="D968" s="17">
        <f>SUM(D910:D967)</f>
        <v>9836961</v>
      </c>
    </row>
    <row r="969" spans="1:4" ht="13.5" thickBot="1" x14ac:dyDescent="0.25">
      <c r="A969" s="4"/>
      <c r="C969" s="4"/>
    </row>
    <row r="970" spans="1:4" ht="13.5" thickBot="1" x14ac:dyDescent="0.25">
      <c r="A970" s="23" t="s">
        <v>7</v>
      </c>
      <c r="B970" s="101">
        <f>B889+B906+B968</f>
        <v>0</v>
      </c>
      <c r="C970" s="101">
        <f>C889+C906+C968</f>
        <v>16368336</v>
      </c>
      <c r="D970" s="18">
        <f>D889+D906+D968</f>
        <v>16368336</v>
      </c>
    </row>
    <row r="971" spans="1:4" x14ac:dyDescent="0.2">
      <c r="A971" s="3"/>
      <c r="B971" s="21"/>
      <c r="C971" s="3"/>
      <c r="D971" s="21"/>
    </row>
    <row r="972" spans="1:4" x14ac:dyDescent="0.2">
      <c r="A972" s="3" t="s">
        <v>8</v>
      </c>
      <c r="C972" s="3"/>
    </row>
    <row r="973" spans="1:4" x14ac:dyDescent="0.2">
      <c r="A973" s="4"/>
      <c r="C973" s="4"/>
    </row>
    <row r="974" spans="1:4" ht="13.5" thickBot="1" x14ac:dyDescent="0.25">
      <c r="A974" s="3" t="s">
        <v>18</v>
      </c>
      <c r="B974" s="26"/>
      <c r="C974" s="3"/>
      <c r="D974" s="26" t="s">
        <v>81</v>
      </c>
    </row>
    <row r="975" spans="1:4" ht="45" customHeight="1" thickBot="1" x14ac:dyDescent="0.25">
      <c r="A975" s="6" t="s">
        <v>30</v>
      </c>
      <c r="B975" s="68" t="s">
        <v>168</v>
      </c>
      <c r="C975" s="68" t="s">
        <v>169</v>
      </c>
      <c r="D975" s="22" t="s">
        <v>170</v>
      </c>
    </row>
    <row r="976" spans="1:4" x14ac:dyDescent="0.2">
      <c r="A976" s="102" t="s">
        <v>497</v>
      </c>
      <c r="B976" s="97"/>
      <c r="C976" s="69">
        <f t="shared" ref="C976:C990" si="65">D976-B976</f>
        <v>24187</v>
      </c>
      <c r="D976" s="16">
        <v>24187</v>
      </c>
    </row>
    <row r="977" spans="1:4" x14ac:dyDescent="0.2">
      <c r="A977" s="9" t="s">
        <v>498</v>
      </c>
      <c r="B977" s="97"/>
      <c r="C977" s="69">
        <f t="shared" si="65"/>
        <v>112571</v>
      </c>
      <c r="D977" s="16">
        <v>112571</v>
      </c>
    </row>
    <row r="978" spans="1:4" x14ac:dyDescent="0.2">
      <c r="A978" s="9" t="s">
        <v>499</v>
      </c>
      <c r="B978" s="97"/>
      <c r="C978" s="69">
        <f t="shared" si="65"/>
        <v>340989</v>
      </c>
      <c r="D978" s="16">
        <v>340989</v>
      </c>
    </row>
    <row r="979" spans="1:4" x14ac:dyDescent="0.2">
      <c r="A979" s="9" t="s">
        <v>500</v>
      </c>
      <c r="B979" s="97"/>
      <c r="C979" s="69">
        <f t="shared" si="65"/>
        <v>103457</v>
      </c>
      <c r="D979" s="16">
        <v>103457</v>
      </c>
    </row>
    <row r="980" spans="1:4" x14ac:dyDescent="0.2">
      <c r="A980" s="9" t="s">
        <v>501</v>
      </c>
      <c r="B980" s="97"/>
      <c r="C980" s="69">
        <f t="shared" si="65"/>
        <v>71652</v>
      </c>
      <c r="D980" s="16">
        <v>71652</v>
      </c>
    </row>
    <row r="981" spans="1:4" x14ac:dyDescent="0.2">
      <c r="A981" s="13" t="s">
        <v>502</v>
      </c>
      <c r="B981" s="97"/>
      <c r="C981" s="69">
        <f t="shared" si="65"/>
        <v>21687</v>
      </c>
      <c r="D981" s="16">
        <v>21687</v>
      </c>
    </row>
    <row r="982" spans="1:4" x14ac:dyDescent="0.2">
      <c r="A982" s="13" t="s">
        <v>503</v>
      </c>
      <c r="B982" s="97"/>
      <c r="C982" s="69">
        <f t="shared" si="65"/>
        <v>107403</v>
      </c>
      <c r="D982" s="16">
        <v>107403</v>
      </c>
    </row>
    <row r="983" spans="1:4" x14ac:dyDescent="0.2">
      <c r="A983" s="13" t="s">
        <v>504</v>
      </c>
      <c r="B983" s="97"/>
      <c r="C983" s="69">
        <f t="shared" si="65"/>
        <v>215223</v>
      </c>
      <c r="D983" s="16">
        <v>215223</v>
      </c>
    </row>
    <row r="984" spans="1:4" x14ac:dyDescent="0.2">
      <c r="A984" s="13" t="s">
        <v>505</v>
      </c>
      <c r="B984" s="97"/>
      <c r="C984" s="69">
        <f t="shared" si="65"/>
        <v>500422</v>
      </c>
      <c r="D984" s="16">
        <v>500422</v>
      </c>
    </row>
    <row r="985" spans="1:4" x14ac:dyDescent="0.2">
      <c r="A985" s="13" t="s">
        <v>44</v>
      </c>
      <c r="B985" s="97"/>
      <c r="C985" s="69">
        <f t="shared" si="65"/>
        <v>684194</v>
      </c>
      <c r="D985" s="16">
        <v>684194</v>
      </c>
    </row>
    <row r="986" spans="1:4" x14ac:dyDescent="0.2">
      <c r="A986" s="13" t="s">
        <v>506</v>
      </c>
      <c r="B986" s="97"/>
      <c r="C986" s="69">
        <f t="shared" si="65"/>
        <v>57757</v>
      </c>
      <c r="D986" s="16">
        <v>57757</v>
      </c>
    </row>
    <row r="987" spans="1:4" x14ac:dyDescent="0.2">
      <c r="A987" s="13" t="s">
        <v>507</v>
      </c>
      <c r="B987" s="97"/>
      <c r="C987" s="69">
        <f t="shared" si="65"/>
        <v>82893</v>
      </c>
      <c r="D987" s="16">
        <v>82893</v>
      </c>
    </row>
    <row r="988" spans="1:4" x14ac:dyDescent="0.2">
      <c r="A988" s="13" t="s">
        <v>508</v>
      </c>
      <c r="B988" s="97"/>
      <c r="C988" s="69">
        <f t="shared" si="65"/>
        <v>65502</v>
      </c>
      <c r="D988" s="16">
        <v>65502</v>
      </c>
    </row>
    <row r="989" spans="1:4" x14ac:dyDescent="0.2">
      <c r="A989" s="13" t="s">
        <v>509</v>
      </c>
      <c r="B989" s="97"/>
      <c r="C989" s="69">
        <f t="shared" si="65"/>
        <v>22506</v>
      </c>
      <c r="D989" s="16">
        <v>22506</v>
      </c>
    </row>
    <row r="990" spans="1:4" ht="13.5" thickBot="1" x14ac:dyDescent="0.25">
      <c r="A990" s="114" t="s">
        <v>510</v>
      </c>
      <c r="B990" s="104"/>
      <c r="C990" s="69">
        <f t="shared" si="65"/>
        <v>247208</v>
      </c>
      <c r="D990" s="96">
        <v>247208</v>
      </c>
    </row>
    <row r="991" spans="1:4" ht="13.5" thickBot="1" x14ac:dyDescent="0.25">
      <c r="A991" s="8" t="s">
        <v>28</v>
      </c>
      <c r="B991" s="70">
        <f>SUM(B976:B990)</f>
        <v>0</v>
      </c>
      <c r="C991" s="70">
        <f>SUM(C976:C990)</f>
        <v>2657651</v>
      </c>
      <c r="D991" s="17">
        <f>SUM(D976:D990)</f>
        <v>2657651</v>
      </c>
    </row>
    <row r="992" spans="1:4" x14ac:dyDescent="0.2">
      <c r="A992" s="4"/>
      <c r="C992" s="4"/>
    </row>
    <row r="993" spans="1:4" ht="13.5" thickBot="1" x14ac:dyDescent="0.25">
      <c r="A993" s="3" t="s">
        <v>19</v>
      </c>
      <c r="B993" s="26"/>
      <c r="C993" s="3"/>
      <c r="D993" s="26" t="s">
        <v>81</v>
      </c>
    </row>
    <row r="994" spans="1:4" ht="45" customHeight="1" thickBot="1" x14ac:dyDescent="0.25">
      <c r="A994" s="6" t="s">
        <v>30</v>
      </c>
      <c r="B994" s="68" t="s">
        <v>168</v>
      </c>
      <c r="C994" s="68" t="s">
        <v>169</v>
      </c>
      <c r="D994" s="22" t="s">
        <v>170</v>
      </c>
    </row>
    <row r="995" spans="1:4" x14ac:dyDescent="0.2">
      <c r="A995" s="15" t="s">
        <v>511</v>
      </c>
      <c r="B995" s="97"/>
      <c r="C995" s="69">
        <f t="shared" ref="C995:C1032" si="66">D995-B995</f>
        <v>104155</v>
      </c>
      <c r="D995" s="16">
        <v>104155</v>
      </c>
    </row>
    <row r="996" spans="1:4" x14ac:dyDescent="0.2">
      <c r="A996" s="15" t="s">
        <v>512</v>
      </c>
      <c r="B996" s="97"/>
      <c r="C996" s="69">
        <f t="shared" si="66"/>
        <v>367512</v>
      </c>
      <c r="D996" s="16">
        <v>367512</v>
      </c>
    </row>
    <row r="997" spans="1:4" x14ac:dyDescent="0.2">
      <c r="A997" s="15" t="s">
        <v>513</v>
      </c>
      <c r="B997" s="97"/>
      <c r="C997" s="69">
        <f t="shared" si="66"/>
        <v>158560</v>
      </c>
      <c r="D997" s="16">
        <v>158560</v>
      </c>
    </row>
    <row r="998" spans="1:4" x14ac:dyDescent="0.2">
      <c r="A998" s="7" t="s">
        <v>514</v>
      </c>
      <c r="B998" s="97"/>
      <c r="C998" s="69">
        <f t="shared" si="66"/>
        <v>51626</v>
      </c>
      <c r="D998" s="16">
        <v>51626</v>
      </c>
    </row>
    <row r="999" spans="1:4" x14ac:dyDescent="0.2">
      <c r="A999" s="7" t="s">
        <v>515</v>
      </c>
      <c r="B999" s="97"/>
      <c r="C999" s="69">
        <f t="shared" si="66"/>
        <v>71766</v>
      </c>
      <c r="D999" s="16">
        <v>71766</v>
      </c>
    </row>
    <row r="1000" spans="1:4" x14ac:dyDescent="0.2">
      <c r="A1000" s="7" t="s">
        <v>516</v>
      </c>
      <c r="B1000" s="97"/>
      <c r="C1000" s="69">
        <f t="shared" si="66"/>
        <v>62504</v>
      </c>
      <c r="D1000" s="16">
        <v>62504</v>
      </c>
    </row>
    <row r="1001" spans="1:4" x14ac:dyDescent="0.2">
      <c r="A1001" s="7" t="s">
        <v>517</v>
      </c>
      <c r="B1001" s="97"/>
      <c r="C1001" s="69">
        <f t="shared" si="66"/>
        <v>71972</v>
      </c>
      <c r="D1001" s="16">
        <v>71972</v>
      </c>
    </row>
    <row r="1002" spans="1:4" x14ac:dyDescent="0.2">
      <c r="A1002" s="7" t="s">
        <v>518</v>
      </c>
      <c r="B1002" s="97"/>
      <c r="C1002" s="69">
        <f t="shared" si="66"/>
        <v>90091</v>
      </c>
      <c r="D1002" s="16">
        <v>90091</v>
      </c>
    </row>
    <row r="1003" spans="1:4" x14ac:dyDescent="0.2">
      <c r="A1003" s="7" t="s">
        <v>519</v>
      </c>
      <c r="B1003" s="97"/>
      <c r="C1003" s="69">
        <f t="shared" si="66"/>
        <v>488836</v>
      </c>
      <c r="D1003" s="16">
        <v>488836</v>
      </c>
    </row>
    <row r="1004" spans="1:4" x14ac:dyDescent="0.2">
      <c r="A1004" s="7" t="s">
        <v>520</v>
      </c>
      <c r="B1004" s="97"/>
      <c r="C1004" s="69">
        <f t="shared" si="66"/>
        <v>232143</v>
      </c>
      <c r="D1004" s="16">
        <v>232143</v>
      </c>
    </row>
    <row r="1005" spans="1:4" x14ac:dyDescent="0.2">
      <c r="A1005" s="7" t="s">
        <v>521</v>
      </c>
      <c r="B1005" s="97"/>
      <c r="C1005" s="69">
        <f t="shared" si="66"/>
        <v>28276</v>
      </c>
      <c r="D1005" s="16">
        <v>28276</v>
      </c>
    </row>
    <row r="1006" spans="1:4" x14ac:dyDescent="0.2">
      <c r="A1006" s="7" t="s">
        <v>522</v>
      </c>
      <c r="B1006" s="97"/>
      <c r="C1006" s="69">
        <f t="shared" si="66"/>
        <v>38058</v>
      </c>
      <c r="D1006" s="16">
        <v>38058</v>
      </c>
    </row>
    <row r="1007" spans="1:4" x14ac:dyDescent="0.2">
      <c r="A1007" s="7" t="s">
        <v>417</v>
      </c>
      <c r="B1007" s="97"/>
      <c r="C1007" s="69">
        <f t="shared" si="66"/>
        <v>93503</v>
      </c>
      <c r="D1007" s="16">
        <v>93503</v>
      </c>
    </row>
    <row r="1008" spans="1:4" x14ac:dyDescent="0.2">
      <c r="A1008" s="7" t="s">
        <v>523</v>
      </c>
      <c r="B1008" s="97"/>
      <c r="C1008" s="69">
        <f t="shared" si="66"/>
        <v>132351</v>
      </c>
      <c r="D1008" s="16">
        <v>132351</v>
      </c>
    </row>
    <row r="1009" spans="1:4" x14ac:dyDescent="0.2">
      <c r="A1009" s="7" t="s">
        <v>524</v>
      </c>
      <c r="B1009" s="97"/>
      <c r="C1009" s="69">
        <f t="shared" si="66"/>
        <v>338793</v>
      </c>
      <c r="D1009" s="16">
        <v>338793</v>
      </c>
    </row>
    <row r="1010" spans="1:4" x14ac:dyDescent="0.2">
      <c r="A1010" s="7" t="s">
        <v>525</v>
      </c>
      <c r="B1010" s="97"/>
      <c r="C1010" s="69">
        <f t="shared" si="66"/>
        <v>181001</v>
      </c>
      <c r="D1010" s="16">
        <v>181001</v>
      </c>
    </row>
    <row r="1011" spans="1:4" x14ac:dyDescent="0.2">
      <c r="A1011" s="7" t="s">
        <v>526</v>
      </c>
      <c r="B1011" s="97"/>
      <c r="C1011" s="69">
        <f t="shared" si="66"/>
        <v>22199</v>
      </c>
      <c r="D1011" s="16">
        <v>22199</v>
      </c>
    </row>
    <row r="1012" spans="1:4" x14ac:dyDescent="0.2">
      <c r="A1012" s="7" t="s">
        <v>527</v>
      </c>
      <c r="B1012" s="97"/>
      <c r="C1012" s="69">
        <f t="shared" si="66"/>
        <v>492662</v>
      </c>
      <c r="D1012" s="16">
        <v>492662</v>
      </c>
    </row>
    <row r="1013" spans="1:4" x14ac:dyDescent="0.2">
      <c r="A1013" s="7" t="s">
        <v>528</v>
      </c>
      <c r="B1013" s="97"/>
      <c r="C1013" s="69">
        <f t="shared" si="66"/>
        <v>92890</v>
      </c>
      <c r="D1013" s="16">
        <v>92890</v>
      </c>
    </row>
    <row r="1014" spans="1:4" x14ac:dyDescent="0.2">
      <c r="A1014" s="7" t="s">
        <v>529</v>
      </c>
      <c r="B1014" s="97"/>
      <c r="C1014" s="69">
        <f t="shared" si="66"/>
        <v>184683</v>
      </c>
      <c r="D1014" s="16">
        <v>184683</v>
      </c>
    </row>
    <row r="1015" spans="1:4" x14ac:dyDescent="0.2">
      <c r="A1015" s="7" t="s">
        <v>530</v>
      </c>
      <c r="B1015" s="97"/>
      <c r="C1015" s="69">
        <f t="shared" si="66"/>
        <v>77072</v>
      </c>
      <c r="D1015" s="16">
        <v>77072</v>
      </c>
    </row>
    <row r="1016" spans="1:4" x14ac:dyDescent="0.2">
      <c r="A1016" s="7" t="s">
        <v>531</v>
      </c>
      <c r="B1016" s="97"/>
      <c r="C1016" s="69">
        <f t="shared" si="66"/>
        <v>67589</v>
      </c>
      <c r="D1016" s="16">
        <v>67589</v>
      </c>
    </row>
    <row r="1017" spans="1:4" x14ac:dyDescent="0.2">
      <c r="A1017" s="7" t="s">
        <v>532</v>
      </c>
      <c r="B1017" s="97"/>
      <c r="C1017" s="69">
        <f t="shared" si="66"/>
        <v>381253</v>
      </c>
      <c r="D1017" s="16">
        <v>381253</v>
      </c>
    </row>
    <row r="1018" spans="1:4" x14ac:dyDescent="0.2">
      <c r="A1018" s="7" t="s">
        <v>533</v>
      </c>
      <c r="B1018" s="97"/>
      <c r="C1018" s="69">
        <f t="shared" si="66"/>
        <v>79880</v>
      </c>
      <c r="D1018" s="16">
        <v>79880</v>
      </c>
    </row>
    <row r="1019" spans="1:4" x14ac:dyDescent="0.2">
      <c r="A1019" s="7" t="s">
        <v>80</v>
      </c>
      <c r="B1019" s="97"/>
      <c r="C1019" s="69">
        <f t="shared" si="66"/>
        <v>290999</v>
      </c>
      <c r="D1019" s="16">
        <v>290999</v>
      </c>
    </row>
    <row r="1020" spans="1:4" x14ac:dyDescent="0.2">
      <c r="A1020" s="7" t="s">
        <v>70</v>
      </c>
      <c r="B1020" s="97"/>
      <c r="C1020" s="69">
        <f t="shared" si="66"/>
        <v>275473</v>
      </c>
      <c r="D1020" s="16">
        <v>275473</v>
      </c>
    </row>
    <row r="1021" spans="1:4" x14ac:dyDescent="0.2">
      <c r="A1021" s="7" t="s">
        <v>534</v>
      </c>
      <c r="B1021" s="97"/>
      <c r="C1021" s="69">
        <f t="shared" si="66"/>
        <v>337946</v>
      </c>
      <c r="D1021" s="16">
        <v>337946</v>
      </c>
    </row>
    <row r="1022" spans="1:4" x14ac:dyDescent="0.2">
      <c r="A1022" s="25" t="s">
        <v>535</v>
      </c>
      <c r="B1022" s="107"/>
      <c r="C1022" s="69">
        <f t="shared" si="66"/>
        <v>352981</v>
      </c>
      <c r="D1022" s="108">
        <v>352981</v>
      </c>
    </row>
    <row r="1023" spans="1:4" x14ac:dyDescent="0.2">
      <c r="A1023" s="7" t="s">
        <v>536</v>
      </c>
      <c r="B1023" s="97"/>
      <c r="C1023" s="69">
        <f t="shared" si="66"/>
        <v>244371</v>
      </c>
      <c r="D1023" s="16">
        <v>244371</v>
      </c>
    </row>
    <row r="1024" spans="1:4" x14ac:dyDescent="0.2">
      <c r="A1024" s="7" t="s">
        <v>537</v>
      </c>
      <c r="B1024" s="97"/>
      <c r="C1024" s="69">
        <f t="shared" si="66"/>
        <v>538151</v>
      </c>
      <c r="D1024" s="16">
        <v>538151</v>
      </c>
    </row>
    <row r="1025" spans="1:4" x14ac:dyDescent="0.2">
      <c r="A1025" s="7" t="s">
        <v>538</v>
      </c>
      <c r="B1025" s="97"/>
      <c r="C1025" s="69">
        <f t="shared" si="66"/>
        <v>645740</v>
      </c>
      <c r="D1025" s="16">
        <v>645740</v>
      </c>
    </row>
    <row r="1026" spans="1:4" x14ac:dyDescent="0.2">
      <c r="A1026" s="7" t="s">
        <v>68</v>
      </c>
      <c r="B1026" s="97"/>
      <c r="C1026" s="69">
        <f t="shared" si="66"/>
        <v>477374</v>
      </c>
      <c r="D1026" s="16">
        <v>477374</v>
      </c>
    </row>
    <row r="1027" spans="1:4" x14ac:dyDescent="0.2">
      <c r="A1027" s="7" t="s">
        <v>69</v>
      </c>
      <c r="B1027" s="97"/>
      <c r="C1027" s="69">
        <f t="shared" si="66"/>
        <v>429797</v>
      </c>
      <c r="D1027" s="16">
        <v>429797</v>
      </c>
    </row>
    <row r="1028" spans="1:4" x14ac:dyDescent="0.2">
      <c r="A1028" s="7" t="s">
        <v>539</v>
      </c>
      <c r="B1028" s="97"/>
      <c r="C1028" s="69">
        <f t="shared" si="66"/>
        <v>704480</v>
      </c>
      <c r="D1028" s="16">
        <v>704480</v>
      </c>
    </row>
    <row r="1029" spans="1:4" x14ac:dyDescent="0.2">
      <c r="A1029" s="7" t="s">
        <v>71</v>
      </c>
      <c r="B1029" s="97"/>
      <c r="C1029" s="69">
        <f t="shared" si="66"/>
        <v>252083</v>
      </c>
      <c r="D1029" s="16">
        <v>252083</v>
      </c>
    </row>
    <row r="1030" spans="1:4" x14ac:dyDescent="0.2">
      <c r="A1030" s="7" t="s">
        <v>540</v>
      </c>
      <c r="B1030" s="97"/>
      <c r="C1030" s="69">
        <f t="shared" si="66"/>
        <v>612949</v>
      </c>
      <c r="D1030" s="16">
        <v>612949</v>
      </c>
    </row>
    <row r="1031" spans="1:4" x14ac:dyDescent="0.2">
      <c r="A1031" s="7" t="s">
        <v>541</v>
      </c>
      <c r="B1031" s="97"/>
      <c r="C1031" s="69">
        <f t="shared" si="66"/>
        <v>309806</v>
      </c>
      <c r="D1031" s="16">
        <v>309806</v>
      </c>
    </row>
    <row r="1032" spans="1:4" ht="13.5" thickBot="1" x14ac:dyDescent="0.25">
      <c r="A1032" s="118" t="s">
        <v>542</v>
      </c>
      <c r="B1032" s="104"/>
      <c r="C1032" s="69">
        <f t="shared" si="66"/>
        <v>153076</v>
      </c>
      <c r="D1032" s="96">
        <v>153076</v>
      </c>
    </row>
    <row r="1033" spans="1:4" ht="13.5" thickBot="1" x14ac:dyDescent="0.25">
      <c r="A1033" s="8" t="s">
        <v>29</v>
      </c>
      <c r="B1033" s="70">
        <f>SUM(B995:B1032)</f>
        <v>0</v>
      </c>
      <c r="C1033" s="70">
        <f>SUM(C995:C1032)</f>
        <v>9534601</v>
      </c>
      <c r="D1033" s="17">
        <f>SUM(D995:D1032)</f>
        <v>9534601</v>
      </c>
    </row>
    <row r="1034" spans="1:4" x14ac:dyDescent="0.2">
      <c r="A1034" s="4"/>
      <c r="C1034" s="4"/>
    </row>
    <row r="1035" spans="1:4" ht="13.5" thickBot="1" x14ac:dyDescent="0.25">
      <c r="A1035" s="3" t="s">
        <v>152</v>
      </c>
      <c r="B1035" s="26"/>
      <c r="C1035" s="3"/>
      <c r="D1035" s="26" t="s">
        <v>81</v>
      </c>
    </row>
    <row r="1036" spans="1:4" ht="45" customHeight="1" thickBot="1" x14ac:dyDescent="0.25">
      <c r="A1036" s="6" t="s">
        <v>30</v>
      </c>
      <c r="B1036" s="68" t="s">
        <v>168</v>
      </c>
      <c r="C1036" s="68" t="s">
        <v>169</v>
      </c>
      <c r="D1036" s="22" t="s">
        <v>170</v>
      </c>
    </row>
    <row r="1037" spans="1:4" x14ac:dyDescent="0.2">
      <c r="A1037" s="15" t="s">
        <v>543</v>
      </c>
      <c r="B1037" s="97"/>
      <c r="C1037" s="69">
        <f t="shared" ref="C1037:C1071" si="67">D1037-B1037</f>
        <v>64194</v>
      </c>
      <c r="D1037" s="16">
        <v>64194</v>
      </c>
    </row>
    <row r="1038" spans="1:4" x14ac:dyDescent="0.2">
      <c r="A1038" s="7" t="s">
        <v>544</v>
      </c>
      <c r="B1038" s="97"/>
      <c r="C1038" s="69">
        <f t="shared" si="67"/>
        <v>87571</v>
      </c>
      <c r="D1038" s="16">
        <v>87571</v>
      </c>
    </row>
    <row r="1039" spans="1:4" x14ac:dyDescent="0.2">
      <c r="A1039" s="7" t="s">
        <v>545</v>
      </c>
      <c r="B1039" s="97"/>
      <c r="C1039" s="69">
        <f t="shared" si="67"/>
        <v>20482</v>
      </c>
      <c r="D1039" s="16">
        <v>20482</v>
      </c>
    </row>
    <row r="1040" spans="1:4" x14ac:dyDescent="0.2">
      <c r="A1040" s="7" t="s">
        <v>546</v>
      </c>
      <c r="B1040" s="97"/>
      <c r="C1040" s="69">
        <f t="shared" si="67"/>
        <v>281091</v>
      </c>
      <c r="D1040" s="16">
        <v>281091</v>
      </c>
    </row>
    <row r="1041" spans="1:4" x14ac:dyDescent="0.2">
      <c r="A1041" s="7" t="s">
        <v>547</v>
      </c>
      <c r="B1041" s="97"/>
      <c r="C1041" s="69">
        <f t="shared" si="67"/>
        <v>75561</v>
      </c>
      <c r="D1041" s="16">
        <v>75561</v>
      </c>
    </row>
    <row r="1042" spans="1:4" x14ac:dyDescent="0.2">
      <c r="A1042" s="7" t="s">
        <v>155</v>
      </c>
      <c r="B1042" s="97"/>
      <c r="C1042" s="69">
        <f t="shared" si="67"/>
        <v>88283</v>
      </c>
      <c r="D1042" s="16">
        <v>88283</v>
      </c>
    </row>
    <row r="1043" spans="1:4" x14ac:dyDescent="0.2">
      <c r="A1043" s="7" t="s">
        <v>154</v>
      </c>
      <c r="B1043" s="97"/>
      <c r="C1043" s="69">
        <f t="shared" si="67"/>
        <v>108353</v>
      </c>
      <c r="D1043" s="16">
        <v>108353</v>
      </c>
    </row>
    <row r="1044" spans="1:4" x14ac:dyDescent="0.2">
      <c r="A1044" s="7" t="s">
        <v>548</v>
      </c>
      <c r="B1044" s="97"/>
      <c r="C1044" s="69">
        <f t="shared" si="67"/>
        <v>64736</v>
      </c>
      <c r="D1044" s="16">
        <v>64736</v>
      </c>
    </row>
    <row r="1045" spans="1:4" x14ac:dyDescent="0.2">
      <c r="A1045" s="7" t="s">
        <v>549</v>
      </c>
      <c r="B1045" s="97"/>
      <c r="C1045" s="69">
        <f t="shared" si="67"/>
        <v>63748</v>
      </c>
      <c r="D1045" s="16">
        <v>63748</v>
      </c>
    </row>
    <row r="1046" spans="1:4" x14ac:dyDescent="0.2">
      <c r="A1046" s="7" t="s">
        <v>550</v>
      </c>
      <c r="B1046" s="97"/>
      <c r="C1046" s="69">
        <f t="shared" si="67"/>
        <v>60592</v>
      </c>
      <c r="D1046" s="16">
        <v>60592</v>
      </c>
    </row>
    <row r="1047" spans="1:4" x14ac:dyDescent="0.2">
      <c r="A1047" s="7" t="s">
        <v>551</v>
      </c>
      <c r="B1047" s="97"/>
      <c r="C1047" s="69">
        <f t="shared" si="67"/>
        <v>81360</v>
      </c>
      <c r="D1047" s="16">
        <v>81360</v>
      </c>
    </row>
    <row r="1048" spans="1:4" x14ac:dyDescent="0.2">
      <c r="A1048" s="7" t="s">
        <v>552</v>
      </c>
      <c r="B1048" s="97"/>
      <c r="C1048" s="69">
        <f t="shared" si="67"/>
        <v>22285</v>
      </c>
      <c r="D1048" s="16">
        <v>22285</v>
      </c>
    </row>
    <row r="1049" spans="1:4" x14ac:dyDescent="0.2">
      <c r="A1049" s="7" t="s">
        <v>553</v>
      </c>
      <c r="B1049" s="97"/>
      <c r="C1049" s="69">
        <f t="shared" si="67"/>
        <v>98389</v>
      </c>
      <c r="D1049" s="16">
        <v>98389</v>
      </c>
    </row>
    <row r="1050" spans="1:4" x14ac:dyDescent="0.2">
      <c r="A1050" s="7" t="s">
        <v>554</v>
      </c>
      <c r="B1050" s="97"/>
      <c r="C1050" s="69">
        <f t="shared" si="67"/>
        <v>143805</v>
      </c>
      <c r="D1050" s="16">
        <v>143805</v>
      </c>
    </row>
    <row r="1051" spans="1:4" x14ac:dyDescent="0.2">
      <c r="A1051" s="7" t="s">
        <v>555</v>
      </c>
      <c r="B1051" s="97"/>
      <c r="C1051" s="69">
        <f t="shared" si="67"/>
        <v>85846</v>
      </c>
      <c r="D1051" s="16">
        <v>85846</v>
      </c>
    </row>
    <row r="1052" spans="1:4" x14ac:dyDescent="0.2">
      <c r="A1052" s="7" t="s">
        <v>556</v>
      </c>
      <c r="B1052" s="97"/>
      <c r="C1052" s="69">
        <f t="shared" si="67"/>
        <v>82471</v>
      </c>
      <c r="D1052" s="16">
        <v>82471</v>
      </c>
    </row>
    <row r="1053" spans="1:4" x14ac:dyDescent="0.2">
      <c r="A1053" s="7" t="s">
        <v>557</v>
      </c>
      <c r="B1053" s="97"/>
      <c r="C1053" s="69">
        <f t="shared" si="67"/>
        <v>89088</v>
      </c>
      <c r="D1053" s="16">
        <v>89088</v>
      </c>
    </row>
    <row r="1054" spans="1:4" x14ac:dyDescent="0.2">
      <c r="A1054" s="7" t="s">
        <v>558</v>
      </c>
      <c r="B1054" s="97"/>
      <c r="C1054" s="69">
        <f t="shared" si="67"/>
        <v>269531</v>
      </c>
      <c r="D1054" s="16">
        <v>269531</v>
      </c>
    </row>
    <row r="1055" spans="1:4" x14ac:dyDescent="0.2">
      <c r="A1055" s="7" t="s">
        <v>559</v>
      </c>
      <c r="B1055" s="97"/>
      <c r="C1055" s="69">
        <f t="shared" si="67"/>
        <v>19886</v>
      </c>
      <c r="D1055" s="16">
        <v>19886</v>
      </c>
    </row>
    <row r="1056" spans="1:4" x14ac:dyDescent="0.2">
      <c r="A1056" s="7" t="s">
        <v>560</v>
      </c>
      <c r="B1056" s="97"/>
      <c r="C1056" s="69">
        <f t="shared" si="67"/>
        <v>75943</v>
      </c>
      <c r="D1056" s="16">
        <v>75943</v>
      </c>
    </row>
    <row r="1057" spans="1:4" x14ac:dyDescent="0.2">
      <c r="A1057" s="7" t="s">
        <v>561</v>
      </c>
      <c r="B1057" s="97"/>
      <c r="C1057" s="69">
        <f t="shared" si="67"/>
        <v>139726</v>
      </c>
      <c r="D1057" s="16">
        <v>139726</v>
      </c>
    </row>
    <row r="1058" spans="1:4" x14ac:dyDescent="0.2">
      <c r="A1058" s="7" t="s">
        <v>562</v>
      </c>
      <c r="B1058" s="97"/>
      <c r="C1058" s="69">
        <f t="shared" si="67"/>
        <v>85166</v>
      </c>
      <c r="D1058" s="16">
        <v>85166</v>
      </c>
    </row>
    <row r="1059" spans="1:4" x14ac:dyDescent="0.2">
      <c r="A1059" s="7" t="s">
        <v>563</v>
      </c>
      <c r="B1059" s="97"/>
      <c r="C1059" s="69">
        <f t="shared" si="67"/>
        <v>53506</v>
      </c>
      <c r="D1059" s="16">
        <v>53506</v>
      </c>
    </row>
    <row r="1060" spans="1:4" x14ac:dyDescent="0.2">
      <c r="A1060" s="7" t="s">
        <v>564</v>
      </c>
      <c r="B1060" s="97"/>
      <c r="C1060" s="69">
        <f t="shared" si="67"/>
        <v>359439</v>
      </c>
      <c r="D1060" s="16">
        <v>359439</v>
      </c>
    </row>
    <row r="1061" spans="1:4" x14ac:dyDescent="0.2">
      <c r="A1061" s="7" t="s">
        <v>565</v>
      </c>
      <c r="B1061" s="97"/>
      <c r="C1061" s="69">
        <f t="shared" si="67"/>
        <v>212564</v>
      </c>
      <c r="D1061" s="16">
        <v>212564</v>
      </c>
    </row>
    <row r="1062" spans="1:4" x14ac:dyDescent="0.2">
      <c r="A1062" s="28" t="s">
        <v>566</v>
      </c>
      <c r="B1062" s="69"/>
      <c r="C1062" s="69">
        <f t="shared" si="67"/>
        <v>103689</v>
      </c>
      <c r="D1062" s="119">
        <v>103689</v>
      </c>
    </row>
    <row r="1063" spans="1:4" x14ac:dyDescent="0.2">
      <c r="A1063" s="7" t="s">
        <v>567</v>
      </c>
      <c r="B1063" s="97"/>
      <c r="C1063" s="69">
        <f t="shared" si="67"/>
        <v>85056</v>
      </c>
      <c r="D1063" s="16">
        <v>85056</v>
      </c>
    </row>
    <row r="1064" spans="1:4" x14ac:dyDescent="0.2">
      <c r="A1064" s="7" t="s">
        <v>568</v>
      </c>
      <c r="B1064" s="97"/>
      <c r="C1064" s="69">
        <f t="shared" si="67"/>
        <v>88916</v>
      </c>
      <c r="D1064" s="16">
        <v>88916</v>
      </c>
    </row>
    <row r="1065" spans="1:4" x14ac:dyDescent="0.2">
      <c r="A1065" s="7" t="s">
        <v>569</v>
      </c>
      <c r="B1065" s="97"/>
      <c r="C1065" s="69">
        <f t="shared" si="67"/>
        <v>101955</v>
      </c>
      <c r="D1065" s="16">
        <v>101955</v>
      </c>
    </row>
    <row r="1066" spans="1:4" x14ac:dyDescent="0.2">
      <c r="A1066" s="7" t="s">
        <v>570</v>
      </c>
      <c r="B1066" s="97"/>
      <c r="C1066" s="69">
        <f t="shared" si="67"/>
        <v>638664</v>
      </c>
      <c r="D1066" s="16">
        <v>638664</v>
      </c>
    </row>
    <row r="1067" spans="1:4" x14ac:dyDescent="0.2">
      <c r="A1067" s="7" t="s">
        <v>571</v>
      </c>
      <c r="B1067" s="97"/>
      <c r="C1067" s="69">
        <f t="shared" si="67"/>
        <v>549537</v>
      </c>
      <c r="D1067" s="16">
        <v>549537</v>
      </c>
    </row>
    <row r="1068" spans="1:4" x14ac:dyDescent="0.2">
      <c r="A1068" s="7" t="s">
        <v>572</v>
      </c>
      <c r="B1068" s="97"/>
      <c r="C1068" s="69">
        <f t="shared" si="67"/>
        <v>370206</v>
      </c>
      <c r="D1068" s="16">
        <v>370206</v>
      </c>
    </row>
    <row r="1069" spans="1:4" x14ac:dyDescent="0.2">
      <c r="A1069" s="7" t="s">
        <v>573</v>
      </c>
      <c r="B1069" s="97"/>
      <c r="C1069" s="69">
        <f t="shared" si="67"/>
        <v>37546</v>
      </c>
      <c r="D1069" s="16">
        <v>37546</v>
      </c>
    </row>
    <row r="1070" spans="1:4" x14ac:dyDescent="0.2">
      <c r="A1070" s="7" t="s">
        <v>574</v>
      </c>
      <c r="B1070" s="97"/>
      <c r="C1070" s="69">
        <f t="shared" si="67"/>
        <v>23707</v>
      </c>
      <c r="D1070" s="16">
        <v>23707</v>
      </c>
    </row>
    <row r="1071" spans="1:4" ht="13.5" thickBot="1" x14ac:dyDescent="0.25">
      <c r="A1071" s="118" t="s">
        <v>575</v>
      </c>
      <c r="B1071" s="104"/>
      <c r="C1071" s="69">
        <f t="shared" si="67"/>
        <v>85655</v>
      </c>
      <c r="D1071" s="96">
        <v>85655</v>
      </c>
    </row>
    <row r="1072" spans="1:4" ht="13.5" thickBot="1" x14ac:dyDescent="0.25">
      <c r="A1072" s="8" t="s">
        <v>153</v>
      </c>
      <c r="B1072" s="70">
        <f>SUM(B1037:B1071)</f>
        <v>0</v>
      </c>
      <c r="C1072" s="70">
        <f>SUM(C1037:C1071)</f>
        <v>4818547</v>
      </c>
      <c r="D1072" s="17">
        <f>SUM(D1037:D1071)</f>
        <v>4818547</v>
      </c>
    </row>
    <row r="1073" spans="1:4" ht="13.5" thickBot="1" x14ac:dyDescent="0.25">
      <c r="A1073" s="4"/>
      <c r="C1073" s="4"/>
    </row>
    <row r="1074" spans="1:4" ht="13.5" thickBot="1" x14ac:dyDescent="0.25">
      <c r="A1074" s="23" t="s">
        <v>9</v>
      </c>
      <c r="B1074" s="101">
        <f>B991+B1033+B1072</f>
        <v>0</v>
      </c>
      <c r="C1074" s="101">
        <f>C991+C1033+C1072</f>
        <v>17010799</v>
      </c>
      <c r="D1074" s="18">
        <f>D991+D1033+D1072</f>
        <v>17010799</v>
      </c>
    </row>
    <row r="1075" spans="1:4" ht="13.5" thickBot="1" x14ac:dyDescent="0.25">
      <c r="A1075" s="4"/>
      <c r="C1075" s="4"/>
    </row>
    <row r="1076" spans="1:4" ht="13.5" thickBot="1" x14ac:dyDescent="0.25">
      <c r="A1076" s="24" t="s">
        <v>45</v>
      </c>
      <c r="B1076" s="120">
        <f>B589+B750+B851+B970+B1074</f>
        <v>0</v>
      </c>
      <c r="C1076" s="120">
        <f>C589+C750+C851+C970+C1074</f>
        <v>86712936</v>
      </c>
      <c r="D1076" s="20">
        <f>D589+D750+D851+D970+D1074</f>
        <v>86712936</v>
      </c>
    </row>
    <row r="1079" spans="1:4" ht="15" x14ac:dyDescent="0.2">
      <c r="A1079" s="30" t="s">
        <v>88</v>
      </c>
    </row>
    <row r="1081" spans="1:4" ht="13.5" thickBot="1" x14ac:dyDescent="0.25">
      <c r="A1081" s="3" t="s">
        <v>0</v>
      </c>
      <c r="B1081" s="3"/>
      <c r="C1081" s="3"/>
      <c r="D1081" s="26" t="s">
        <v>81</v>
      </c>
    </row>
    <row r="1082" spans="1:4" ht="45" customHeight="1" thickBot="1" x14ac:dyDescent="0.25">
      <c r="A1082" s="6" t="s">
        <v>30</v>
      </c>
      <c r="B1082" s="68" t="s">
        <v>168</v>
      </c>
      <c r="C1082" s="68" t="s">
        <v>169</v>
      </c>
      <c r="D1082" s="22" t="s">
        <v>170</v>
      </c>
    </row>
    <row r="1083" spans="1:4" ht="24" x14ac:dyDescent="0.2">
      <c r="A1083" s="121" t="s">
        <v>576</v>
      </c>
      <c r="B1083" s="122"/>
      <c r="C1083" s="69">
        <f t="shared" ref="C1083:C1094" si="68">D1083-B1083</f>
        <v>124047</v>
      </c>
      <c r="D1083" s="123">
        <v>124047</v>
      </c>
    </row>
    <row r="1084" spans="1:4" ht="24" x14ac:dyDescent="0.2">
      <c r="A1084" s="25" t="s">
        <v>577</v>
      </c>
      <c r="B1084" s="124"/>
      <c r="C1084" s="69">
        <f t="shared" si="68"/>
        <v>83485</v>
      </c>
      <c r="D1084" s="125">
        <v>83485</v>
      </c>
    </row>
    <row r="1085" spans="1:4" x14ac:dyDescent="0.2">
      <c r="A1085" s="31" t="s">
        <v>89</v>
      </c>
      <c r="B1085" s="107"/>
      <c r="C1085" s="69">
        <f t="shared" si="68"/>
        <v>472997</v>
      </c>
      <c r="D1085" s="108">
        <v>472997</v>
      </c>
    </row>
    <row r="1086" spans="1:4" x14ac:dyDescent="0.2">
      <c r="A1086" s="31" t="s">
        <v>90</v>
      </c>
      <c r="B1086" s="107"/>
      <c r="C1086" s="69">
        <f t="shared" si="68"/>
        <v>467891</v>
      </c>
      <c r="D1086" s="108">
        <v>467891</v>
      </c>
    </row>
    <row r="1087" spans="1:4" ht="24" x14ac:dyDescent="0.2">
      <c r="A1087" s="25" t="s">
        <v>91</v>
      </c>
      <c r="B1087" s="107"/>
      <c r="C1087" s="69">
        <f t="shared" si="68"/>
        <v>431667</v>
      </c>
      <c r="D1087" s="108">
        <v>431667</v>
      </c>
    </row>
    <row r="1088" spans="1:4" ht="24" x14ac:dyDescent="0.2">
      <c r="A1088" s="25" t="s">
        <v>578</v>
      </c>
      <c r="B1088" s="107"/>
      <c r="C1088" s="69">
        <f t="shared" si="68"/>
        <v>319091</v>
      </c>
      <c r="D1088" s="108">
        <v>319091</v>
      </c>
    </row>
    <row r="1089" spans="1:4" x14ac:dyDescent="0.2">
      <c r="A1089" s="25" t="s">
        <v>92</v>
      </c>
      <c r="B1089" s="107"/>
      <c r="C1089" s="69">
        <f t="shared" si="68"/>
        <v>504035</v>
      </c>
      <c r="D1089" s="108">
        <v>504035</v>
      </c>
    </row>
    <row r="1090" spans="1:4" x14ac:dyDescent="0.2">
      <c r="A1090" s="25" t="s">
        <v>93</v>
      </c>
      <c r="B1090" s="107"/>
      <c r="C1090" s="69">
        <f t="shared" si="68"/>
        <v>579631</v>
      </c>
      <c r="D1090" s="108">
        <v>579631</v>
      </c>
    </row>
    <row r="1091" spans="1:4" x14ac:dyDescent="0.2">
      <c r="A1091" s="25" t="s">
        <v>579</v>
      </c>
      <c r="B1091" s="107"/>
      <c r="C1091" s="69">
        <f t="shared" si="68"/>
        <v>136153</v>
      </c>
      <c r="D1091" s="108">
        <v>136153</v>
      </c>
    </row>
    <row r="1092" spans="1:4" x14ac:dyDescent="0.2">
      <c r="A1092" s="25" t="s">
        <v>580</v>
      </c>
      <c r="B1092" s="107"/>
      <c r="C1092" s="69">
        <f t="shared" si="68"/>
        <v>58476</v>
      </c>
      <c r="D1092" s="108">
        <v>58476</v>
      </c>
    </row>
    <row r="1093" spans="1:4" x14ac:dyDescent="0.2">
      <c r="A1093" s="31" t="s">
        <v>581</v>
      </c>
      <c r="B1093" s="107"/>
      <c r="C1093" s="69">
        <f t="shared" si="68"/>
        <v>132684</v>
      </c>
      <c r="D1093" s="108">
        <v>132684</v>
      </c>
    </row>
    <row r="1094" spans="1:4" ht="24.75" thickBot="1" x14ac:dyDescent="0.25">
      <c r="A1094" s="126" t="s">
        <v>582</v>
      </c>
      <c r="B1094" s="127"/>
      <c r="C1094" s="69">
        <f t="shared" si="68"/>
        <v>165386</v>
      </c>
      <c r="D1094" s="128">
        <v>165386</v>
      </c>
    </row>
    <row r="1095" spans="1:4" ht="13.5" thickBot="1" x14ac:dyDescent="0.25">
      <c r="A1095" s="32" t="s">
        <v>1</v>
      </c>
      <c r="B1095" s="129">
        <f>SUM(B1083:B1094)</f>
        <v>0</v>
      </c>
      <c r="C1095" s="129">
        <f>SUM(C1083:C1094)</f>
        <v>3475543</v>
      </c>
      <c r="D1095" s="33">
        <f>SUM(D1083:D1094)</f>
        <v>3475543</v>
      </c>
    </row>
    <row r="1096" spans="1:4" x14ac:dyDescent="0.2">
      <c r="A1096" s="34"/>
      <c r="C1096" s="34"/>
    </row>
    <row r="1097" spans="1:4" ht="13.5" thickBot="1" x14ac:dyDescent="0.25">
      <c r="A1097" s="35" t="s">
        <v>2</v>
      </c>
      <c r="B1097" s="26"/>
      <c r="C1097" s="35"/>
      <c r="D1097" s="26" t="s">
        <v>81</v>
      </c>
    </row>
    <row r="1098" spans="1:4" ht="45" customHeight="1" thickBot="1" x14ac:dyDescent="0.25">
      <c r="A1098" s="6" t="s">
        <v>30</v>
      </c>
      <c r="B1098" s="68" t="s">
        <v>168</v>
      </c>
      <c r="C1098" s="68" t="s">
        <v>169</v>
      </c>
      <c r="D1098" s="22" t="s">
        <v>170</v>
      </c>
    </row>
    <row r="1099" spans="1:4" x14ac:dyDescent="0.2">
      <c r="A1099" s="130" t="s">
        <v>583</v>
      </c>
      <c r="B1099" s="124"/>
      <c r="C1099" s="69">
        <f t="shared" ref="C1099:C1136" si="69">D1099-B1099</f>
        <v>65723</v>
      </c>
      <c r="D1099" s="125">
        <v>65723</v>
      </c>
    </row>
    <row r="1100" spans="1:4" x14ac:dyDescent="0.2">
      <c r="A1100" s="19" t="s">
        <v>584</v>
      </c>
      <c r="B1100" s="124"/>
      <c r="C1100" s="69">
        <f t="shared" si="69"/>
        <v>940171</v>
      </c>
      <c r="D1100" s="125">
        <v>940171</v>
      </c>
    </row>
    <row r="1101" spans="1:4" ht="24" x14ac:dyDescent="0.2">
      <c r="A1101" s="19" t="s">
        <v>585</v>
      </c>
      <c r="B1101" s="124"/>
      <c r="C1101" s="69">
        <f t="shared" si="69"/>
        <v>863797</v>
      </c>
      <c r="D1101" s="125">
        <v>863797</v>
      </c>
    </row>
    <row r="1102" spans="1:4" x14ac:dyDescent="0.2">
      <c r="A1102" s="19" t="s">
        <v>586</v>
      </c>
      <c r="B1102" s="124"/>
      <c r="C1102" s="69">
        <f t="shared" si="69"/>
        <v>526956</v>
      </c>
      <c r="D1102" s="125">
        <v>526956</v>
      </c>
    </row>
    <row r="1103" spans="1:4" x14ac:dyDescent="0.2">
      <c r="A1103" s="130" t="s">
        <v>587</v>
      </c>
      <c r="B1103" s="124"/>
      <c r="C1103" s="69">
        <f t="shared" si="69"/>
        <v>190302</v>
      </c>
      <c r="D1103" s="125">
        <v>190302</v>
      </c>
    </row>
    <row r="1104" spans="1:4" x14ac:dyDescent="0.2">
      <c r="A1104" s="130" t="s">
        <v>588</v>
      </c>
      <c r="B1104" s="124"/>
      <c r="C1104" s="69">
        <f t="shared" si="69"/>
        <v>118430</v>
      </c>
      <c r="D1104" s="125">
        <v>118430</v>
      </c>
    </row>
    <row r="1105" spans="1:4" x14ac:dyDescent="0.2">
      <c r="A1105" s="19" t="s">
        <v>589</v>
      </c>
      <c r="B1105" s="124"/>
      <c r="C1105" s="69">
        <f t="shared" si="69"/>
        <v>229860</v>
      </c>
      <c r="D1105" s="125">
        <v>229860</v>
      </c>
    </row>
    <row r="1106" spans="1:4" x14ac:dyDescent="0.2">
      <c r="A1106" s="19" t="s">
        <v>590</v>
      </c>
      <c r="B1106" s="124"/>
      <c r="C1106" s="69">
        <f t="shared" si="69"/>
        <v>378922</v>
      </c>
      <c r="D1106" s="125">
        <v>378922</v>
      </c>
    </row>
    <row r="1107" spans="1:4" x14ac:dyDescent="0.2">
      <c r="A1107" s="36" t="s">
        <v>94</v>
      </c>
      <c r="B1107" s="124"/>
      <c r="C1107" s="69">
        <f t="shared" si="69"/>
        <v>842244</v>
      </c>
      <c r="D1107" s="125">
        <v>842244</v>
      </c>
    </row>
    <row r="1108" spans="1:4" ht="24" x14ac:dyDescent="0.2">
      <c r="A1108" s="19" t="s">
        <v>591</v>
      </c>
      <c r="B1108" s="124"/>
      <c r="C1108" s="69">
        <f t="shared" si="69"/>
        <v>1055207</v>
      </c>
      <c r="D1108" s="125">
        <v>1055207</v>
      </c>
    </row>
    <row r="1109" spans="1:4" x14ac:dyDescent="0.2">
      <c r="A1109" s="130" t="s">
        <v>592</v>
      </c>
      <c r="B1109" s="124"/>
      <c r="C1109" s="69">
        <f t="shared" si="69"/>
        <v>1185542</v>
      </c>
      <c r="D1109" s="125">
        <v>1185542</v>
      </c>
    </row>
    <row r="1110" spans="1:4" x14ac:dyDescent="0.2">
      <c r="A1110" s="19" t="s">
        <v>593</v>
      </c>
      <c r="B1110" s="124"/>
      <c r="C1110" s="69">
        <f t="shared" si="69"/>
        <v>418898</v>
      </c>
      <c r="D1110" s="125">
        <v>418898</v>
      </c>
    </row>
    <row r="1111" spans="1:4" x14ac:dyDescent="0.2">
      <c r="A1111" s="131" t="s">
        <v>594</v>
      </c>
      <c r="B1111" s="124"/>
      <c r="C1111" s="69">
        <f t="shared" si="69"/>
        <v>344637</v>
      </c>
      <c r="D1111" s="125">
        <v>344637</v>
      </c>
    </row>
    <row r="1112" spans="1:4" ht="24" x14ac:dyDescent="0.2">
      <c r="A1112" s="37" t="s">
        <v>595</v>
      </c>
      <c r="B1112" s="124"/>
      <c r="C1112" s="69">
        <f t="shared" si="69"/>
        <v>560201</v>
      </c>
      <c r="D1112" s="125">
        <v>560201</v>
      </c>
    </row>
    <row r="1113" spans="1:4" ht="24" x14ac:dyDescent="0.2">
      <c r="A1113" s="37" t="s">
        <v>596</v>
      </c>
      <c r="B1113" s="124"/>
      <c r="C1113" s="69">
        <f t="shared" si="69"/>
        <v>477753</v>
      </c>
      <c r="D1113" s="125">
        <v>477753</v>
      </c>
    </row>
    <row r="1114" spans="1:4" ht="24" x14ac:dyDescent="0.2">
      <c r="A1114" s="37" t="s">
        <v>95</v>
      </c>
      <c r="B1114" s="124"/>
      <c r="C1114" s="69">
        <f t="shared" si="69"/>
        <v>628712</v>
      </c>
      <c r="D1114" s="125">
        <v>628712</v>
      </c>
    </row>
    <row r="1115" spans="1:4" ht="24" x14ac:dyDescent="0.2">
      <c r="A1115" s="37" t="s">
        <v>597</v>
      </c>
      <c r="B1115" s="124"/>
      <c r="C1115" s="69">
        <f t="shared" si="69"/>
        <v>620404</v>
      </c>
      <c r="D1115" s="125">
        <v>620404</v>
      </c>
    </row>
    <row r="1116" spans="1:4" x14ac:dyDescent="0.2">
      <c r="A1116" s="37" t="s">
        <v>598</v>
      </c>
      <c r="B1116" s="124"/>
      <c r="C1116" s="69">
        <f t="shared" si="69"/>
        <v>418010</v>
      </c>
      <c r="D1116" s="125">
        <v>418010</v>
      </c>
    </row>
    <row r="1117" spans="1:4" ht="24" x14ac:dyDescent="0.2">
      <c r="A1117" s="132" t="s">
        <v>599</v>
      </c>
      <c r="B1117" s="107"/>
      <c r="C1117" s="69">
        <f t="shared" si="69"/>
        <v>1070912</v>
      </c>
      <c r="D1117" s="108">
        <v>1070912</v>
      </c>
    </row>
    <row r="1118" spans="1:4" x14ac:dyDescent="0.2">
      <c r="A1118" s="37" t="s">
        <v>97</v>
      </c>
      <c r="B1118" s="107"/>
      <c r="C1118" s="69">
        <f t="shared" si="69"/>
        <v>342662</v>
      </c>
      <c r="D1118" s="108">
        <v>342662</v>
      </c>
    </row>
    <row r="1119" spans="1:4" x14ac:dyDescent="0.2">
      <c r="A1119" s="37" t="s">
        <v>98</v>
      </c>
      <c r="B1119" s="107"/>
      <c r="C1119" s="69">
        <f t="shared" si="69"/>
        <v>554229</v>
      </c>
      <c r="D1119" s="108">
        <v>554229</v>
      </c>
    </row>
    <row r="1120" spans="1:4" ht="24" x14ac:dyDescent="0.2">
      <c r="A1120" s="133" t="s">
        <v>600</v>
      </c>
      <c r="B1120" s="107"/>
      <c r="C1120" s="69">
        <f t="shared" si="69"/>
        <v>521713</v>
      </c>
      <c r="D1120" s="108">
        <v>521713</v>
      </c>
    </row>
    <row r="1121" spans="1:4" ht="24" x14ac:dyDescent="0.2">
      <c r="A1121" s="37" t="s">
        <v>99</v>
      </c>
      <c r="B1121" s="107"/>
      <c r="C1121" s="69">
        <f t="shared" si="69"/>
        <v>1073091</v>
      </c>
      <c r="D1121" s="108">
        <v>1073091</v>
      </c>
    </row>
    <row r="1122" spans="1:4" ht="24" x14ac:dyDescent="0.2">
      <c r="A1122" s="37" t="s">
        <v>601</v>
      </c>
      <c r="B1122" s="107"/>
      <c r="C1122" s="69">
        <f t="shared" si="69"/>
        <v>457906</v>
      </c>
      <c r="D1122" s="108">
        <v>457906</v>
      </c>
    </row>
    <row r="1123" spans="1:4" ht="24" x14ac:dyDescent="0.2">
      <c r="A1123" s="37" t="s">
        <v>602</v>
      </c>
      <c r="B1123" s="107"/>
      <c r="C1123" s="69">
        <f t="shared" si="69"/>
        <v>647071</v>
      </c>
      <c r="D1123" s="108">
        <v>647071</v>
      </c>
    </row>
    <row r="1124" spans="1:4" ht="24" x14ac:dyDescent="0.2">
      <c r="A1124" s="37" t="s">
        <v>100</v>
      </c>
      <c r="B1124" s="107"/>
      <c r="C1124" s="69">
        <f t="shared" si="69"/>
        <v>690127</v>
      </c>
      <c r="D1124" s="108">
        <v>690127</v>
      </c>
    </row>
    <row r="1125" spans="1:4" ht="24" x14ac:dyDescent="0.2">
      <c r="A1125" s="37" t="s">
        <v>101</v>
      </c>
      <c r="B1125" s="107"/>
      <c r="C1125" s="69">
        <f t="shared" si="69"/>
        <v>409278</v>
      </c>
      <c r="D1125" s="108">
        <v>409278</v>
      </c>
    </row>
    <row r="1126" spans="1:4" ht="24" x14ac:dyDescent="0.2">
      <c r="A1126" s="37" t="s">
        <v>603</v>
      </c>
      <c r="B1126" s="107"/>
      <c r="C1126" s="69">
        <f t="shared" si="69"/>
        <v>366327</v>
      </c>
      <c r="D1126" s="108">
        <v>366327</v>
      </c>
    </row>
    <row r="1127" spans="1:4" ht="24" x14ac:dyDescent="0.2">
      <c r="A1127" s="37" t="s">
        <v>604</v>
      </c>
      <c r="B1127" s="107"/>
      <c r="C1127" s="69">
        <f t="shared" si="69"/>
        <v>859786</v>
      </c>
      <c r="D1127" s="108">
        <v>859786</v>
      </c>
    </row>
    <row r="1128" spans="1:4" ht="24" x14ac:dyDescent="0.2">
      <c r="A1128" s="37" t="s">
        <v>605</v>
      </c>
      <c r="B1128" s="107"/>
      <c r="C1128" s="69">
        <f t="shared" si="69"/>
        <v>121359</v>
      </c>
      <c r="D1128" s="108">
        <v>121359</v>
      </c>
    </row>
    <row r="1129" spans="1:4" x14ac:dyDescent="0.2">
      <c r="A1129" s="37" t="s">
        <v>606</v>
      </c>
      <c r="B1129" s="107"/>
      <c r="C1129" s="69">
        <f t="shared" si="69"/>
        <v>201141</v>
      </c>
      <c r="D1129" s="108">
        <v>201141</v>
      </c>
    </row>
    <row r="1130" spans="1:4" x14ac:dyDescent="0.2">
      <c r="A1130" s="37" t="s">
        <v>607</v>
      </c>
      <c r="B1130" s="107"/>
      <c r="C1130" s="69">
        <f t="shared" si="69"/>
        <v>341531</v>
      </c>
      <c r="D1130" s="108">
        <v>341531</v>
      </c>
    </row>
    <row r="1131" spans="1:4" x14ac:dyDescent="0.2">
      <c r="A1131" s="37" t="s">
        <v>102</v>
      </c>
      <c r="B1131" s="107"/>
      <c r="C1131" s="69">
        <f t="shared" si="69"/>
        <v>267386</v>
      </c>
      <c r="D1131" s="108">
        <v>267386</v>
      </c>
    </row>
    <row r="1132" spans="1:4" x14ac:dyDescent="0.2">
      <c r="A1132" s="37" t="s">
        <v>608</v>
      </c>
      <c r="B1132" s="107"/>
      <c r="C1132" s="69">
        <f t="shared" si="69"/>
        <v>87353</v>
      </c>
      <c r="D1132" s="108">
        <v>87353</v>
      </c>
    </row>
    <row r="1133" spans="1:4" x14ac:dyDescent="0.2">
      <c r="A1133" s="131" t="s">
        <v>609</v>
      </c>
      <c r="B1133" s="107"/>
      <c r="C1133" s="69">
        <f t="shared" si="69"/>
        <v>53921</v>
      </c>
      <c r="D1133" s="108">
        <v>53921</v>
      </c>
    </row>
    <row r="1134" spans="1:4" ht="24" x14ac:dyDescent="0.2">
      <c r="A1134" s="37" t="s">
        <v>610</v>
      </c>
      <c r="B1134" s="107"/>
      <c r="C1134" s="69">
        <f t="shared" si="69"/>
        <v>267772</v>
      </c>
      <c r="D1134" s="108">
        <v>267772</v>
      </c>
    </row>
    <row r="1135" spans="1:4" ht="12.75" customHeight="1" x14ac:dyDescent="0.2">
      <c r="A1135" s="37" t="s">
        <v>611</v>
      </c>
      <c r="B1135" s="107"/>
      <c r="C1135" s="69">
        <f t="shared" si="69"/>
        <v>82796</v>
      </c>
      <c r="D1135" s="108">
        <v>82796</v>
      </c>
    </row>
    <row r="1136" spans="1:4" ht="36.75" thickBot="1" x14ac:dyDescent="0.25">
      <c r="A1136" s="37" t="s">
        <v>612</v>
      </c>
      <c r="B1136" s="107"/>
      <c r="C1136" s="69">
        <f t="shared" si="69"/>
        <v>1004656</v>
      </c>
      <c r="D1136" s="108">
        <v>1004656</v>
      </c>
    </row>
    <row r="1137" spans="1:4" ht="13.5" thickBot="1" x14ac:dyDescent="0.25">
      <c r="A1137" s="32" t="s">
        <v>3</v>
      </c>
      <c r="B1137" s="129">
        <f>SUM(B1099:B1136)</f>
        <v>0</v>
      </c>
      <c r="C1137" s="129">
        <f>SUM(C1099:C1136)</f>
        <v>19286786</v>
      </c>
      <c r="D1137" s="134">
        <f>SUM(D1099:D1136)</f>
        <v>19286786</v>
      </c>
    </row>
    <row r="1138" spans="1:4" x14ac:dyDescent="0.2">
      <c r="A1138" s="34"/>
      <c r="C1138" s="34"/>
    </row>
    <row r="1139" spans="1:4" ht="13.5" thickBot="1" x14ac:dyDescent="0.25">
      <c r="A1139" s="35" t="s">
        <v>4</v>
      </c>
      <c r="B1139" s="26"/>
      <c r="C1139" s="35"/>
      <c r="D1139" s="26" t="s">
        <v>81</v>
      </c>
    </row>
    <row r="1140" spans="1:4" ht="45" customHeight="1" thickBot="1" x14ac:dyDescent="0.25">
      <c r="A1140" s="6" t="s">
        <v>30</v>
      </c>
      <c r="B1140" s="68" t="s">
        <v>168</v>
      </c>
      <c r="C1140" s="68" t="s">
        <v>169</v>
      </c>
      <c r="D1140" s="22" t="s">
        <v>170</v>
      </c>
    </row>
    <row r="1141" spans="1:4" ht="24" x14ac:dyDescent="0.2">
      <c r="A1141" s="135" t="s">
        <v>103</v>
      </c>
      <c r="B1141" s="122"/>
      <c r="C1141" s="69">
        <f t="shared" ref="C1141:C1152" si="70">D1141-B1141</f>
        <v>747160</v>
      </c>
      <c r="D1141" s="123">
        <v>747160</v>
      </c>
    </row>
    <row r="1142" spans="1:4" x14ac:dyDescent="0.2">
      <c r="A1142" s="19" t="s">
        <v>613</v>
      </c>
      <c r="B1142" s="107"/>
      <c r="C1142" s="69">
        <f t="shared" si="70"/>
        <v>300347</v>
      </c>
      <c r="D1142" s="108">
        <v>300347</v>
      </c>
    </row>
    <row r="1143" spans="1:4" x14ac:dyDescent="0.2">
      <c r="A1143" s="19" t="s">
        <v>104</v>
      </c>
      <c r="B1143" s="107"/>
      <c r="C1143" s="69">
        <f t="shared" si="70"/>
        <v>844856</v>
      </c>
      <c r="D1143" s="108">
        <v>844856</v>
      </c>
    </row>
    <row r="1144" spans="1:4" x14ac:dyDescent="0.2">
      <c r="A1144" s="19" t="s">
        <v>614</v>
      </c>
      <c r="B1144" s="107"/>
      <c r="C1144" s="69">
        <f t="shared" si="70"/>
        <v>415599</v>
      </c>
      <c r="D1144" s="108">
        <v>415599</v>
      </c>
    </row>
    <row r="1145" spans="1:4" ht="24" x14ac:dyDescent="0.2">
      <c r="A1145" s="19" t="s">
        <v>105</v>
      </c>
      <c r="B1145" s="107"/>
      <c r="C1145" s="69">
        <f t="shared" si="70"/>
        <v>506913</v>
      </c>
      <c r="D1145" s="108">
        <v>506913</v>
      </c>
    </row>
    <row r="1146" spans="1:4" x14ac:dyDescent="0.2">
      <c r="A1146" s="19" t="s">
        <v>106</v>
      </c>
      <c r="B1146" s="107"/>
      <c r="C1146" s="69">
        <f t="shared" si="70"/>
        <v>819645</v>
      </c>
      <c r="D1146" s="108">
        <v>819645</v>
      </c>
    </row>
    <row r="1147" spans="1:4" x14ac:dyDescent="0.2">
      <c r="A1147" s="19" t="s">
        <v>615</v>
      </c>
      <c r="B1147" s="107"/>
      <c r="C1147" s="69">
        <f t="shared" si="70"/>
        <v>239345</v>
      </c>
      <c r="D1147" s="108">
        <v>239345</v>
      </c>
    </row>
    <row r="1148" spans="1:4" x14ac:dyDescent="0.2">
      <c r="A1148" s="19" t="s">
        <v>616</v>
      </c>
      <c r="B1148" s="107"/>
      <c r="C1148" s="69">
        <f t="shared" si="70"/>
        <v>288576</v>
      </c>
      <c r="D1148" s="108">
        <v>288576</v>
      </c>
    </row>
    <row r="1149" spans="1:4" x14ac:dyDescent="0.2">
      <c r="A1149" s="19" t="s">
        <v>147</v>
      </c>
      <c r="B1149" s="107"/>
      <c r="C1149" s="69">
        <f t="shared" si="70"/>
        <v>472732</v>
      </c>
      <c r="D1149" s="108">
        <v>472732</v>
      </c>
    </row>
    <row r="1150" spans="1:4" x14ac:dyDescent="0.2">
      <c r="A1150" s="19" t="s">
        <v>617</v>
      </c>
      <c r="B1150" s="107"/>
      <c r="C1150" s="69">
        <f t="shared" si="70"/>
        <v>181334</v>
      </c>
      <c r="D1150" s="108">
        <v>181334</v>
      </c>
    </row>
    <row r="1151" spans="1:4" x14ac:dyDescent="0.2">
      <c r="A1151" s="19" t="s">
        <v>618</v>
      </c>
      <c r="B1151" s="107"/>
      <c r="C1151" s="69">
        <f t="shared" si="70"/>
        <v>88367</v>
      </c>
      <c r="D1151" s="108">
        <v>88367</v>
      </c>
    </row>
    <row r="1152" spans="1:4" ht="13.5" thickBot="1" x14ac:dyDescent="0.25">
      <c r="A1152" s="66" t="s">
        <v>619</v>
      </c>
      <c r="B1152" s="127"/>
      <c r="C1152" s="69">
        <f t="shared" si="70"/>
        <v>138199</v>
      </c>
      <c r="D1152" s="128">
        <v>138199</v>
      </c>
    </row>
    <row r="1153" spans="1:4" ht="13.5" thickBot="1" x14ac:dyDescent="0.25">
      <c r="A1153" s="32" t="s">
        <v>5</v>
      </c>
      <c r="B1153" s="129">
        <f>SUM(B1141:B1152)</f>
        <v>0</v>
      </c>
      <c r="C1153" s="129">
        <f>SUM(C1141:C1152)</f>
        <v>5043073</v>
      </c>
      <c r="D1153" s="134">
        <f>SUM(D1141:D1152)</f>
        <v>5043073</v>
      </c>
    </row>
    <row r="1154" spans="1:4" x14ac:dyDescent="0.2">
      <c r="A1154" s="35"/>
      <c r="C1154" s="35"/>
    </row>
    <row r="1155" spans="1:4" ht="13.5" thickBot="1" x14ac:dyDescent="0.25">
      <c r="A1155" s="35" t="s">
        <v>6</v>
      </c>
      <c r="B1155" s="26"/>
      <c r="C1155" s="35"/>
      <c r="D1155" s="26" t="s">
        <v>81</v>
      </c>
    </row>
    <row r="1156" spans="1:4" ht="45" customHeight="1" thickBot="1" x14ac:dyDescent="0.25">
      <c r="A1156" s="6" t="s">
        <v>30</v>
      </c>
      <c r="B1156" s="68" t="s">
        <v>168</v>
      </c>
      <c r="C1156" s="68" t="s">
        <v>169</v>
      </c>
      <c r="D1156" s="22" t="s">
        <v>170</v>
      </c>
    </row>
    <row r="1157" spans="1:4" x14ac:dyDescent="0.2">
      <c r="A1157" s="136" t="s">
        <v>620</v>
      </c>
      <c r="B1157" s="122"/>
      <c r="C1157" s="69">
        <f t="shared" ref="C1157:C1185" si="71">D1157-B1157</f>
        <v>99639</v>
      </c>
      <c r="D1157" s="123">
        <v>99639</v>
      </c>
    </row>
    <row r="1158" spans="1:4" x14ac:dyDescent="0.2">
      <c r="A1158" s="27" t="s">
        <v>107</v>
      </c>
      <c r="B1158" s="107"/>
      <c r="C1158" s="69">
        <f t="shared" si="71"/>
        <v>219234</v>
      </c>
      <c r="D1158" s="108">
        <v>219234</v>
      </c>
    </row>
    <row r="1159" spans="1:4" x14ac:dyDescent="0.2">
      <c r="A1159" s="27" t="s">
        <v>621</v>
      </c>
      <c r="B1159" s="107"/>
      <c r="C1159" s="69">
        <f t="shared" si="71"/>
        <v>389857</v>
      </c>
      <c r="D1159" s="108">
        <v>389857</v>
      </c>
    </row>
    <row r="1160" spans="1:4" ht="24" x14ac:dyDescent="0.2">
      <c r="A1160" s="27" t="s">
        <v>108</v>
      </c>
      <c r="B1160" s="107"/>
      <c r="C1160" s="69">
        <f t="shared" si="71"/>
        <v>358520</v>
      </c>
      <c r="D1160" s="108">
        <v>358520</v>
      </c>
    </row>
    <row r="1161" spans="1:4" x14ac:dyDescent="0.2">
      <c r="A1161" s="27" t="s">
        <v>622</v>
      </c>
      <c r="B1161" s="107"/>
      <c r="C1161" s="69">
        <f t="shared" si="71"/>
        <v>740261</v>
      </c>
      <c r="D1161" s="108">
        <v>740261</v>
      </c>
    </row>
    <row r="1162" spans="1:4" x14ac:dyDescent="0.2">
      <c r="A1162" s="38" t="s">
        <v>623</v>
      </c>
      <c r="B1162" s="107"/>
      <c r="C1162" s="69">
        <f t="shared" si="71"/>
        <v>365562</v>
      </c>
      <c r="D1162" s="108">
        <v>365562</v>
      </c>
    </row>
    <row r="1163" spans="1:4" x14ac:dyDescent="0.2">
      <c r="A1163" s="38" t="s">
        <v>624</v>
      </c>
      <c r="B1163" s="107"/>
      <c r="C1163" s="69">
        <f t="shared" si="71"/>
        <v>338188</v>
      </c>
      <c r="D1163" s="108">
        <v>338188</v>
      </c>
    </row>
    <row r="1164" spans="1:4" x14ac:dyDescent="0.2">
      <c r="A1164" s="39" t="s">
        <v>109</v>
      </c>
      <c r="B1164" s="107"/>
      <c r="C1164" s="69">
        <f t="shared" si="71"/>
        <v>801910</v>
      </c>
      <c r="D1164" s="108">
        <v>801910</v>
      </c>
    </row>
    <row r="1165" spans="1:4" ht="24" x14ac:dyDescent="0.2">
      <c r="A1165" s="27" t="s">
        <v>110</v>
      </c>
      <c r="B1165" s="107"/>
      <c r="C1165" s="69">
        <f t="shared" si="71"/>
        <v>230249</v>
      </c>
      <c r="D1165" s="108">
        <v>230249</v>
      </c>
    </row>
    <row r="1166" spans="1:4" x14ac:dyDescent="0.2">
      <c r="A1166" s="40" t="s">
        <v>111</v>
      </c>
      <c r="B1166" s="107"/>
      <c r="C1166" s="69">
        <f t="shared" si="71"/>
        <v>449542</v>
      </c>
      <c r="D1166" s="108">
        <v>449542</v>
      </c>
    </row>
    <row r="1167" spans="1:4" x14ac:dyDescent="0.2">
      <c r="A1167" s="27" t="s">
        <v>625</v>
      </c>
      <c r="B1167" s="107"/>
      <c r="C1167" s="69">
        <f t="shared" si="71"/>
        <v>627282</v>
      </c>
      <c r="D1167" s="108">
        <v>627282</v>
      </c>
    </row>
    <row r="1168" spans="1:4" x14ac:dyDescent="0.2">
      <c r="A1168" s="38" t="s">
        <v>626</v>
      </c>
      <c r="B1168" s="107"/>
      <c r="C1168" s="69">
        <f t="shared" si="71"/>
        <v>550619</v>
      </c>
      <c r="D1168" s="108">
        <v>550619</v>
      </c>
    </row>
    <row r="1169" spans="1:4" ht="24" x14ac:dyDescent="0.2">
      <c r="A1169" s="27" t="s">
        <v>627</v>
      </c>
      <c r="B1169" s="107"/>
      <c r="C1169" s="69">
        <f t="shared" si="71"/>
        <v>973961</v>
      </c>
      <c r="D1169" s="108">
        <v>973961</v>
      </c>
    </row>
    <row r="1170" spans="1:4" x14ac:dyDescent="0.2">
      <c r="A1170" s="38" t="s">
        <v>628</v>
      </c>
      <c r="B1170" s="107"/>
      <c r="C1170" s="69">
        <f t="shared" si="71"/>
        <v>455212</v>
      </c>
      <c r="D1170" s="108">
        <v>455212</v>
      </c>
    </row>
    <row r="1171" spans="1:4" ht="24" x14ac:dyDescent="0.2">
      <c r="A1171" s="27" t="s">
        <v>629</v>
      </c>
      <c r="B1171" s="107"/>
      <c r="C1171" s="69">
        <f t="shared" si="71"/>
        <v>349077</v>
      </c>
      <c r="D1171" s="108">
        <v>349077</v>
      </c>
    </row>
    <row r="1172" spans="1:4" x14ac:dyDescent="0.2">
      <c r="A1172" s="27" t="s">
        <v>630</v>
      </c>
      <c r="B1172" s="107"/>
      <c r="C1172" s="69">
        <f t="shared" si="71"/>
        <v>377781</v>
      </c>
      <c r="D1172" s="108">
        <v>377781</v>
      </c>
    </row>
    <row r="1173" spans="1:4" ht="24" x14ac:dyDescent="0.2">
      <c r="A1173" s="27" t="s">
        <v>112</v>
      </c>
      <c r="B1173" s="107"/>
      <c r="C1173" s="69">
        <f t="shared" si="71"/>
        <v>238366</v>
      </c>
      <c r="D1173" s="108">
        <v>238366</v>
      </c>
    </row>
    <row r="1174" spans="1:4" x14ac:dyDescent="0.2">
      <c r="A1174" s="27" t="s">
        <v>113</v>
      </c>
      <c r="B1174" s="107"/>
      <c r="C1174" s="69">
        <f t="shared" si="71"/>
        <v>838485</v>
      </c>
      <c r="D1174" s="108">
        <v>838485</v>
      </c>
    </row>
    <row r="1175" spans="1:4" x14ac:dyDescent="0.2">
      <c r="A1175" s="40" t="s">
        <v>114</v>
      </c>
      <c r="B1175" s="107"/>
      <c r="C1175" s="69">
        <f t="shared" si="71"/>
        <v>299511</v>
      </c>
      <c r="D1175" s="108">
        <v>299511</v>
      </c>
    </row>
    <row r="1176" spans="1:4" x14ac:dyDescent="0.2">
      <c r="A1176" s="137" t="s">
        <v>631</v>
      </c>
      <c r="B1176" s="107"/>
      <c r="C1176" s="69">
        <f t="shared" si="71"/>
        <v>313243</v>
      </c>
      <c r="D1176" s="108">
        <v>313243</v>
      </c>
    </row>
    <row r="1177" spans="1:4" x14ac:dyDescent="0.2">
      <c r="A1177" s="27" t="s">
        <v>632</v>
      </c>
      <c r="B1177" s="107"/>
      <c r="C1177" s="69">
        <f t="shared" si="71"/>
        <v>95921</v>
      </c>
      <c r="D1177" s="108">
        <v>95921</v>
      </c>
    </row>
    <row r="1178" spans="1:4" x14ac:dyDescent="0.2">
      <c r="A1178" s="40" t="s">
        <v>115</v>
      </c>
      <c r="B1178" s="107"/>
      <c r="C1178" s="69">
        <f t="shared" si="71"/>
        <v>387171</v>
      </c>
      <c r="D1178" s="108">
        <v>387171</v>
      </c>
    </row>
    <row r="1179" spans="1:4" x14ac:dyDescent="0.2">
      <c r="A1179" s="40" t="s">
        <v>633</v>
      </c>
      <c r="B1179" s="107"/>
      <c r="C1179" s="69">
        <f t="shared" si="71"/>
        <v>131794</v>
      </c>
      <c r="D1179" s="108">
        <v>131794</v>
      </c>
    </row>
    <row r="1180" spans="1:4" x14ac:dyDescent="0.2">
      <c r="A1180" s="40" t="s">
        <v>634</v>
      </c>
      <c r="B1180" s="107"/>
      <c r="C1180" s="69">
        <f t="shared" si="71"/>
        <v>527829</v>
      </c>
      <c r="D1180" s="108">
        <v>527829</v>
      </c>
    </row>
    <row r="1181" spans="1:4" ht="24" x14ac:dyDescent="0.2">
      <c r="A1181" s="40" t="s">
        <v>635</v>
      </c>
      <c r="B1181" s="107"/>
      <c r="C1181" s="69">
        <f t="shared" si="71"/>
        <v>171421</v>
      </c>
      <c r="D1181" s="108">
        <v>171421</v>
      </c>
    </row>
    <row r="1182" spans="1:4" x14ac:dyDescent="0.2">
      <c r="A1182" s="40" t="s">
        <v>116</v>
      </c>
      <c r="B1182" s="107"/>
      <c r="C1182" s="69">
        <f t="shared" si="71"/>
        <v>142218</v>
      </c>
      <c r="D1182" s="108">
        <v>142218</v>
      </c>
    </row>
    <row r="1183" spans="1:4" x14ac:dyDescent="0.2">
      <c r="A1183" s="40" t="s">
        <v>636</v>
      </c>
      <c r="B1183" s="107"/>
      <c r="C1183" s="69">
        <f t="shared" si="71"/>
        <v>180721</v>
      </c>
      <c r="D1183" s="108">
        <v>180721</v>
      </c>
    </row>
    <row r="1184" spans="1:4" ht="24" x14ac:dyDescent="0.2">
      <c r="A1184" s="40" t="s">
        <v>637</v>
      </c>
      <c r="B1184" s="107"/>
      <c r="C1184" s="69">
        <f t="shared" si="71"/>
        <v>140059</v>
      </c>
      <c r="D1184" s="108">
        <v>140059</v>
      </c>
    </row>
    <row r="1185" spans="1:4" ht="13.5" thickBot="1" x14ac:dyDescent="0.25">
      <c r="A1185" s="138" t="s">
        <v>638</v>
      </c>
      <c r="B1185" s="127"/>
      <c r="C1185" s="69">
        <f t="shared" si="71"/>
        <v>146212</v>
      </c>
      <c r="D1185" s="128">
        <v>146212</v>
      </c>
    </row>
    <row r="1186" spans="1:4" ht="13.5" thickBot="1" x14ac:dyDescent="0.25">
      <c r="A1186" s="32" t="s">
        <v>7</v>
      </c>
      <c r="B1186" s="129">
        <f>SUM(B1157:B1185)</f>
        <v>0</v>
      </c>
      <c r="C1186" s="129">
        <f>SUM(C1157:C1185)</f>
        <v>10939845</v>
      </c>
      <c r="D1186" s="134">
        <f>SUM(D1157:D1185)</f>
        <v>10939845</v>
      </c>
    </row>
    <row r="1187" spans="1:4" x14ac:dyDescent="0.2">
      <c r="A1187" s="35"/>
      <c r="C1187" s="35"/>
    </row>
    <row r="1188" spans="1:4" ht="13.5" thickBot="1" x14ac:dyDescent="0.25">
      <c r="A1188" s="35" t="s">
        <v>8</v>
      </c>
      <c r="B1188" s="26"/>
      <c r="C1188" s="35"/>
      <c r="D1188" s="26" t="s">
        <v>81</v>
      </c>
    </row>
    <row r="1189" spans="1:4" ht="45" customHeight="1" thickBot="1" x14ac:dyDescent="0.25">
      <c r="A1189" s="6" t="s">
        <v>30</v>
      </c>
      <c r="B1189" s="68" t="s">
        <v>168</v>
      </c>
      <c r="C1189" s="68" t="s">
        <v>169</v>
      </c>
      <c r="D1189" s="22" t="s">
        <v>170</v>
      </c>
    </row>
    <row r="1190" spans="1:4" x14ac:dyDescent="0.2">
      <c r="A1190" s="135" t="s">
        <v>639</v>
      </c>
      <c r="B1190" s="122"/>
      <c r="C1190" s="69">
        <f t="shared" ref="C1190:C1211" si="72">D1190-B1190</f>
        <v>74311</v>
      </c>
      <c r="D1190" s="123">
        <v>74311</v>
      </c>
    </row>
    <row r="1191" spans="1:4" ht="24" x14ac:dyDescent="0.2">
      <c r="A1191" s="19" t="s">
        <v>640</v>
      </c>
      <c r="B1191" s="107"/>
      <c r="C1191" s="69">
        <f t="shared" si="72"/>
        <v>55448</v>
      </c>
      <c r="D1191" s="108">
        <v>55448</v>
      </c>
    </row>
    <row r="1192" spans="1:4" ht="24" x14ac:dyDescent="0.2">
      <c r="A1192" s="19" t="s">
        <v>641</v>
      </c>
      <c r="B1192" s="107"/>
      <c r="C1192" s="69">
        <f t="shared" si="72"/>
        <v>257281</v>
      </c>
      <c r="D1192" s="108">
        <v>257281</v>
      </c>
    </row>
    <row r="1193" spans="1:4" ht="24" x14ac:dyDescent="0.2">
      <c r="A1193" s="19" t="s">
        <v>642</v>
      </c>
      <c r="B1193" s="107"/>
      <c r="C1193" s="69">
        <f t="shared" si="72"/>
        <v>694989</v>
      </c>
      <c r="D1193" s="108">
        <v>694989</v>
      </c>
    </row>
    <row r="1194" spans="1:4" ht="24" x14ac:dyDescent="0.2">
      <c r="A1194" s="27" t="s">
        <v>643</v>
      </c>
      <c r="B1194" s="107"/>
      <c r="C1194" s="69">
        <f t="shared" si="72"/>
        <v>762691</v>
      </c>
      <c r="D1194" s="108">
        <v>762691</v>
      </c>
    </row>
    <row r="1195" spans="1:4" x14ac:dyDescent="0.2">
      <c r="A1195" s="38" t="s">
        <v>644</v>
      </c>
      <c r="B1195" s="107"/>
      <c r="C1195" s="69">
        <f t="shared" si="72"/>
        <v>695483</v>
      </c>
      <c r="D1195" s="108">
        <v>695483</v>
      </c>
    </row>
    <row r="1196" spans="1:4" x14ac:dyDescent="0.2">
      <c r="A1196" s="38" t="s">
        <v>645</v>
      </c>
      <c r="B1196" s="107"/>
      <c r="C1196" s="69">
        <f t="shared" si="72"/>
        <v>399075</v>
      </c>
      <c r="D1196" s="108">
        <v>399075</v>
      </c>
    </row>
    <row r="1197" spans="1:4" ht="24" x14ac:dyDescent="0.2">
      <c r="A1197" s="27" t="s">
        <v>117</v>
      </c>
      <c r="B1197" s="107"/>
      <c r="C1197" s="69">
        <f t="shared" si="72"/>
        <v>960729</v>
      </c>
      <c r="D1197" s="108">
        <v>960729</v>
      </c>
    </row>
    <row r="1198" spans="1:4" ht="24" x14ac:dyDescent="0.2">
      <c r="A1198" s="27" t="s">
        <v>118</v>
      </c>
      <c r="B1198" s="107"/>
      <c r="C1198" s="69">
        <f t="shared" si="72"/>
        <v>489487</v>
      </c>
      <c r="D1198" s="108">
        <v>489487</v>
      </c>
    </row>
    <row r="1199" spans="1:4" ht="24" x14ac:dyDescent="0.2">
      <c r="A1199" s="27" t="s">
        <v>646</v>
      </c>
      <c r="B1199" s="107"/>
      <c r="C1199" s="69">
        <f t="shared" si="72"/>
        <v>229945</v>
      </c>
      <c r="D1199" s="108">
        <v>229945</v>
      </c>
    </row>
    <row r="1200" spans="1:4" x14ac:dyDescent="0.2">
      <c r="A1200" s="27" t="s">
        <v>119</v>
      </c>
      <c r="B1200" s="107"/>
      <c r="C1200" s="69">
        <f t="shared" si="72"/>
        <v>476678</v>
      </c>
      <c r="D1200" s="108">
        <v>476678</v>
      </c>
    </row>
    <row r="1201" spans="1:4" x14ac:dyDescent="0.2">
      <c r="A1201" s="27" t="s">
        <v>120</v>
      </c>
      <c r="B1201" s="107"/>
      <c r="C1201" s="69">
        <f t="shared" si="72"/>
        <v>1131166</v>
      </c>
      <c r="D1201" s="108">
        <v>1131166</v>
      </c>
    </row>
    <row r="1202" spans="1:4" x14ac:dyDescent="0.2">
      <c r="A1202" s="27" t="s">
        <v>121</v>
      </c>
      <c r="B1202" s="107"/>
      <c r="C1202" s="69">
        <f t="shared" si="72"/>
        <v>256685</v>
      </c>
      <c r="D1202" s="108">
        <v>256685</v>
      </c>
    </row>
    <row r="1203" spans="1:4" ht="24" x14ac:dyDescent="0.2">
      <c r="A1203" s="27" t="s">
        <v>647</v>
      </c>
      <c r="B1203" s="107"/>
      <c r="C1203" s="69">
        <f t="shared" si="72"/>
        <v>284202</v>
      </c>
      <c r="D1203" s="108">
        <v>284202</v>
      </c>
    </row>
    <row r="1204" spans="1:4" x14ac:dyDescent="0.2">
      <c r="A1204" s="27" t="s">
        <v>648</v>
      </c>
      <c r="B1204" s="107"/>
      <c r="C1204" s="69">
        <f t="shared" si="72"/>
        <v>387788</v>
      </c>
      <c r="D1204" s="108">
        <v>387788</v>
      </c>
    </row>
    <row r="1205" spans="1:4" x14ac:dyDescent="0.2">
      <c r="A1205" s="27" t="s">
        <v>122</v>
      </c>
      <c r="B1205" s="107"/>
      <c r="C1205" s="69">
        <f t="shared" si="72"/>
        <v>448848</v>
      </c>
      <c r="D1205" s="108">
        <v>448848</v>
      </c>
    </row>
    <row r="1206" spans="1:4" ht="24" x14ac:dyDescent="0.2">
      <c r="A1206" s="27" t="s">
        <v>649</v>
      </c>
      <c r="B1206" s="107"/>
      <c r="C1206" s="69">
        <f t="shared" si="72"/>
        <v>277348</v>
      </c>
      <c r="D1206" s="108">
        <v>277348</v>
      </c>
    </row>
    <row r="1207" spans="1:4" ht="24" x14ac:dyDescent="0.2">
      <c r="A1207" s="27" t="s">
        <v>123</v>
      </c>
      <c r="B1207" s="107"/>
      <c r="C1207" s="69">
        <f t="shared" si="72"/>
        <v>825020</v>
      </c>
      <c r="D1207" s="108">
        <v>825020</v>
      </c>
    </row>
    <row r="1208" spans="1:4" ht="24" x14ac:dyDescent="0.2">
      <c r="A1208" s="27" t="s">
        <v>650</v>
      </c>
      <c r="B1208" s="107"/>
      <c r="C1208" s="69">
        <f t="shared" si="72"/>
        <v>207426</v>
      </c>
      <c r="D1208" s="108">
        <v>207426</v>
      </c>
    </row>
    <row r="1209" spans="1:4" x14ac:dyDescent="0.2">
      <c r="A1209" s="27" t="s">
        <v>651</v>
      </c>
      <c r="B1209" s="107"/>
      <c r="C1209" s="69">
        <f t="shared" si="72"/>
        <v>357364</v>
      </c>
      <c r="D1209" s="108">
        <v>357364</v>
      </c>
    </row>
    <row r="1210" spans="1:4" x14ac:dyDescent="0.2">
      <c r="A1210" s="38" t="s">
        <v>652</v>
      </c>
      <c r="B1210" s="107"/>
      <c r="C1210" s="69">
        <f t="shared" si="72"/>
        <v>424568</v>
      </c>
      <c r="D1210" s="108">
        <v>424568</v>
      </c>
    </row>
    <row r="1211" spans="1:4" ht="13.5" thickBot="1" x14ac:dyDescent="0.25">
      <c r="A1211" s="38" t="s">
        <v>653</v>
      </c>
      <c r="B1211" s="107"/>
      <c r="C1211" s="69">
        <f t="shared" si="72"/>
        <v>78460</v>
      </c>
      <c r="D1211" s="108">
        <v>78460</v>
      </c>
    </row>
    <row r="1212" spans="1:4" ht="13.5" thickBot="1" x14ac:dyDescent="0.25">
      <c r="A1212" s="32" t="s">
        <v>9</v>
      </c>
      <c r="B1212" s="129">
        <f>SUM(B1190:B1211)</f>
        <v>0</v>
      </c>
      <c r="C1212" s="129">
        <f>SUM(C1190:C1211)</f>
        <v>9774992</v>
      </c>
      <c r="D1212" s="134">
        <f>SUM(D1190:D1211)</f>
        <v>9774992</v>
      </c>
    </row>
    <row r="1213" spans="1:4" x14ac:dyDescent="0.2">
      <c r="A1213" s="34"/>
      <c r="C1213" s="34"/>
    </row>
    <row r="1214" spans="1:4" ht="13.5" thickBot="1" x14ac:dyDescent="0.25">
      <c r="A1214" s="34"/>
      <c r="C1214" s="34"/>
    </row>
    <row r="1215" spans="1:4" ht="24.75" thickBot="1" x14ac:dyDescent="0.25">
      <c r="A1215" s="41" t="s">
        <v>124</v>
      </c>
      <c r="B1215" s="139">
        <f>B1095+B1137+B1153+B1186+B1212</f>
        <v>0</v>
      </c>
      <c r="C1215" s="139">
        <f>C1095+C1137+C1153+C1186+C1212</f>
        <v>48520239</v>
      </c>
      <c r="D1215" s="140">
        <f>D1095+D1137+D1153+D1186+D1212</f>
        <v>48520239</v>
      </c>
    </row>
    <row r="1217" spans="1:4" ht="13.5" thickBot="1" x14ac:dyDescent="0.25"/>
    <row r="1218" spans="1:4" ht="13.5" thickBot="1" x14ac:dyDescent="0.25">
      <c r="A1218" s="49" t="s">
        <v>125</v>
      </c>
      <c r="B1218" s="141">
        <f>B1215+B1076</f>
        <v>0</v>
      </c>
      <c r="C1218" s="141">
        <f>C1215+C1076</f>
        <v>135233175</v>
      </c>
      <c r="D1218" s="54">
        <f>D1215+D1076</f>
        <v>135233175</v>
      </c>
    </row>
    <row r="1222" spans="1:4" ht="36" customHeight="1" x14ac:dyDescent="0.2">
      <c r="A1222" s="238" t="s">
        <v>740</v>
      </c>
      <c r="B1222" s="238"/>
      <c r="C1222" s="240"/>
      <c r="D1222" s="240"/>
    </row>
    <row r="1224" spans="1:4" ht="15.75" x14ac:dyDescent="0.25">
      <c r="A1224" s="2" t="s">
        <v>718</v>
      </c>
    </row>
    <row r="1226" spans="1:4" ht="15" x14ac:dyDescent="0.2">
      <c r="A1226" s="30" t="s">
        <v>88</v>
      </c>
    </row>
    <row r="1228" spans="1:4" ht="13.5" thickBot="1" x14ac:dyDescent="0.25">
      <c r="A1228" s="3" t="s">
        <v>0</v>
      </c>
      <c r="B1228" s="26"/>
      <c r="D1228" s="26" t="s">
        <v>81</v>
      </c>
    </row>
    <row r="1229" spans="1:4" ht="45" customHeight="1" thickBot="1" x14ac:dyDescent="0.25">
      <c r="A1229" s="6" t="s">
        <v>30</v>
      </c>
      <c r="B1229" s="68" t="s">
        <v>168</v>
      </c>
      <c r="C1229" s="68" t="s">
        <v>169</v>
      </c>
      <c r="D1229" s="22" t="s">
        <v>170</v>
      </c>
    </row>
    <row r="1230" spans="1:4" ht="13.5" thickBot="1" x14ac:dyDescent="0.25">
      <c r="A1230" s="25" t="s">
        <v>90</v>
      </c>
      <c r="B1230" s="80"/>
      <c r="C1230" s="69">
        <f t="shared" ref="C1230" si="73">D1230-B1230</f>
        <v>18533</v>
      </c>
      <c r="D1230" s="16">
        <v>18533</v>
      </c>
    </row>
    <row r="1231" spans="1:4" ht="13.5" thickBot="1" x14ac:dyDescent="0.25">
      <c r="A1231" s="32" t="s">
        <v>1</v>
      </c>
      <c r="B1231" s="81">
        <f>SUM(B1230:B1230)</f>
        <v>0</v>
      </c>
      <c r="C1231" s="81">
        <f>SUM(C1230:C1230)</f>
        <v>18533</v>
      </c>
      <c r="D1231" s="33">
        <f>SUM(D1230:D1230)</f>
        <v>18533</v>
      </c>
    </row>
    <row r="1232" spans="1:4" x14ac:dyDescent="0.2">
      <c r="A1232" s="34"/>
    </row>
    <row r="1233" spans="1:4" ht="13.5" thickBot="1" x14ac:dyDescent="0.25">
      <c r="A1233" s="35" t="s">
        <v>2</v>
      </c>
      <c r="B1233" s="26"/>
      <c r="D1233" s="26" t="s">
        <v>81</v>
      </c>
    </row>
    <row r="1234" spans="1:4" ht="45" customHeight="1" thickBot="1" x14ac:dyDescent="0.25">
      <c r="A1234" s="6" t="s">
        <v>30</v>
      </c>
      <c r="B1234" s="68" t="s">
        <v>168</v>
      </c>
      <c r="C1234" s="68" t="s">
        <v>169</v>
      </c>
      <c r="D1234" s="22" t="s">
        <v>170</v>
      </c>
    </row>
    <row r="1235" spans="1:4" x14ac:dyDescent="0.2">
      <c r="A1235" s="155" t="s">
        <v>94</v>
      </c>
      <c r="B1235" s="156"/>
      <c r="C1235" s="73">
        <f t="shared" ref="C1235:C1239" si="74">D1235-B1235</f>
        <v>5940</v>
      </c>
      <c r="D1235" s="169">
        <v>5940</v>
      </c>
    </row>
    <row r="1236" spans="1:4" ht="24" x14ac:dyDescent="0.2">
      <c r="A1236" s="74" t="s">
        <v>688</v>
      </c>
      <c r="B1236" s="84"/>
      <c r="C1236" s="69">
        <f t="shared" si="74"/>
        <v>39324</v>
      </c>
      <c r="D1236" s="125">
        <v>39324</v>
      </c>
    </row>
    <row r="1237" spans="1:4" x14ac:dyDescent="0.2">
      <c r="A1237" s="74" t="s">
        <v>689</v>
      </c>
      <c r="B1237" s="84"/>
      <c r="C1237" s="69">
        <f t="shared" si="74"/>
        <v>86846</v>
      </c>
      <c r="D1237" s="125">
        <v>86846</v>
      </c>
    </row>
    <row r="1238" spans="1:4" x14ac:dyDescent="0.2">
      <c r="A1238" s="74" t="s">
        <v>690</v>
      </c>
      <c r="B1238" s="80"/>
      <c r="C1238" s="69">
        <f t="shared" si="74"/>
        <v>19009</v>
      </c>
      <c r="D1238" s="108">
        <v>19009</v>
      </c>
    </row>
    <row r="1239" spans="1:4" ht="13.5" thickBot="1" x14ac:dyDescent="0.25">
      <c r="A1239" s="168" t="s">
        <v>691</v>
      </c>
      <c r="B1239" s="89"/>
      <c r="C1239" s="159">
        <f t="shared" si="74"/>
        <v>19009</v>
      </c>
      <c r="D1239" s="142">
        <v>19009</v>
      </c>
    </row>
    <row r="1240" spans="1:4" ht="13.5" thickBot="1" x14ac:dyDescent="0.25">
      <c r="A1240" s="32" t="s">
        <v>3</v>
      </c>
      <c r="B1240" s="85">
        <f>SUM(B1235:B1239)</f>
        <v>0</v>
      </c>
      <c r="C1240" s="81">
        <f>SUM(C1235:C1239)</f>
        <v>170128</v>
      </c>
      <c r="D1240" s="33">
        <f>SUM(D1235:D1239)</f>
        <v>170128</v>
      </c>
    </row>
    <row r="1241" spans="1:4" x14ac:dyDescent="0.2">
      <c r="A1241" s="34"/>
    </row>
    <row r="1242" spans="1:4" ht="13.5" thickBot="1" x14ac:dyDescent="0.25">
      <c r="A1242" s="35" t="s">
        <v>4</v>
      </c>
      <c r="B1242" s="26"/>
      <c r="D1242" s="26" t="s">
        <v>81</v>
      </c>
    </row>
    <row r="1243" spans="1:4" ht="45" customHeight="1" thickBot="1" x14ac:dyDescent="0.25">
      <c r="A1243" s="6" t="s">
        <v>30</v>
      </c>
      <c r="B1243" s="68" t="s">
        <v>168</v>
      </c>
      <c r="C1243" s="68" t="s">
        <v>169</v>
      </c>
      <c r="D1243" s="22" t="s">
        <v>170</v>
      </c>
    </row>
    <row r="1244" spans="1:4" ht="13.5" thickBot="1" x14ac:dyDescent="0.25">
      <c r="A1244" s="63" t="s">
        <v>104</v>
      </c>
      <c r="B1244" s="86"/>
      <c r="C1244" s="73">
        <f t="shared" ref="C1244" si="75">D1244-B1244</f>
        <v>33265</v>
      </c>
      <c r="D1244" s="161">
        <v>33265</v>
      </c>
    </row>
    <row r="1245" spans="1:4" ht="13.5" thickBot="1" x14ac:dyDescent="0.25">
      <c r="A1245" s="32" t="s">
        <v>5</v>
      </c>
      <c r="B1245" s="85">
        <f>SUM(B1244:B1244)</f>
        <v>0</v>
      </c>
      <c r="C1245" s="81">
        <f>SUM(C1244:C1244)</f>
        <v>33265</v>
      </c>
      <c r="D1245" s="33">
        <f>SUM(D1244:D1244)</f>
        <v>33265</v>
      </c>
    </row>
    <row r="1246" spans="1:4" x14ac:dyDescent="0.2">
      <c r="A1246" s="35"/>
    </row>
    <row r="1247" spans="1:4" ht="13.5" thickBot="1" x14ac:dyDescent="0.25">
      <c r="A1247" s="35" t="s">
        <v>6</v>
      </c>
      <c r="B1247" s="26"/>
      <c r="D1247" s="26" t="s">
        <v>81</v>
      </c>
    </row>
    <row r="1248" spans="1:4" ht="45" customHeight="1" thickBot="1" x14ac:dyDescent="0.25">
      <c r="A1248" s="6" t="s">
        <v>30</v>
      </c>
      <c r="B1248" s="68" t="s">
        <v>168</v>
      </c>
      <c r="C1248" s="68" t="s">
        <v>169</v>
      </c>
      <c r="D1248" s="22" t="s">
        <v>170</v>
      </c>
    </row>
    <row r="1249" spans="1:4" x14ac:dyDescent="0.2">
      <c r="A1249" s="167" t="s">
        <v>622</v>
      </c>
      <c r="B1249" s="86"/>
      <c r="C1249" s="73">
        <f t="shared" ref="C1249:C1252" si="76">D1249-B1249</f>
        <v>49898</v>
      </c>
      <c r="D1249" s="161">
        <v>49898</v>
      </c>
    </row>
    <row r="1250" spans="1:4" x14ac:dyDescent="0.2">
      <c r="A1250" s="40" t="s">
        <v>697</v>
      </c>
      <c r="B1250" s="80"/>
      <c r="C1250" s="69">
        <f t="shared" si="76"/>
        <v>28513</v>
      </c>
      <c r="D1250" s="108">
        <v>28513</v>
      </c>
    </row>
    <row r="1251" spans="1:4" x14ac:dyDescent="0.2">
      <c r="A1251" s="19" t="s">
        <v>624</v>
      </c>
      <c r="B1251" s="87"/>
      <c r="C1251" s="69">
        <f t="shared" si="76"/>
        <v>13068</v>
      </c>
      <c r="D1251" s="166">
        <v>13068</v>
      </c>
    </row>
    <row r="1252" spans="1:4" ht="24.75" thickBot="1" x14ac:dyDescent="0.25">
      <c r="A1252" s="27" t="s">
        <v>627</v>
      </c>
      <c r="B1252" s="80"/>
      <c r="C1252" s="69">
        <f t="shared" si="76"/>
        <v>3564</v>
      </c>
      <c r="D1252" s="108">
        <v>3564</v>
      </c>
    </row>
    <row r="1253" spans="1:4" ht="13.5" thickBot="1" x14ac:dyDescent="0.25">
      <c r="A1253" s="32" t="s">
        <v>7</v>
      </c>
      <c r="B1253" s="85">
        <f>SUM(B1249:B1252)</f>
        <v>0</v>
      </c>
      <c r="C1253" s="81">
        <f>SUM(C1249:C1252)</f>
        <v>95043</v>
      </c>
      <c r="D1253" s="33">
        <f>SUM(D1249:D1252)</f>
        <v>95043</v>
      </c>
    </row>
    <row r="1254" spans="1:4" x14ac:dyDescent="0.2">
      <c r="A1254" s="35"/>
    </row>
    <row r="1255" spans="1:4" ht="13.5" thickBot="1" x14ac:dyDescent="0.25">
      <c r="A1255" s="35" t="s">
        <v>8</v>
      </c>
      <c r="B1255" s="26"/>
      <c r="D1255" s="26" t="s">
        <v>81</v>
      </c>
    </row>
    <row r="1256" spans="1:4" ht="45" customHeight="1" thickBot="1" x14ac:dyDescent="0.25">
      <c r="A1256" s="6" t="s">
        <v>30</v>
      </c>
      <c r="B1256" s="68" t="s">
        <v>168</v>
      </c>
      <c r="C1256" s="68" t="s">
        <v>169</v>
      </c>
      <c r="D1256" s="22" t="s">
        <v>170</v>
      </c>
    </row>
    <row r="1257" spans="1:4" x14ac:dyDescent="0.2">
      <c r="A1257" s="160" t="s">
        <v>644</v>
      </c>
      <c r="B1257" s="86"/>
      <c r="C1257" s="73">
        <f t="shared" ref="C1257:C1258" si="77">D1257-B1257</f>
        <v>28513</v>
      </c>
      <c r="D1257" s="161">
        <v>28513</v>
      </c>
    </row>
    <row r="1258" spans="1:4" ht="13.5" thickBot="1" x14ac:dyDescent="0.25">
      <c r="A1258" s="27" t="s">
        <v>645</v>
      </c>
      <c r="B1258" s="148"/>
      <c r="C1258" s="147">
        <f t="shared" si="77"/>
        <v>5940</v>
      </c>
      <c r="D1258" s="163">
        <v>5940</v>
      </c>
    </row>
    <row r="1259" spans="1:4" ht="13.5" thickBot="1" x14ac:dyDescent="0.25">
      <c r="A1259" s="32" t="s">
        <v>9</v>
      </c>
      <c r="B1259" s="85">
        <f>SUM(B1257:B1258)</f>
        <v>0</v>
      </c>
      <c r="C1259" s="81">
        <f>SUM(C1257:C1258)</f>
        <v>34453</v>
      </c>
      <c r="D1259" s="33">
        <f>SUM(D1257:D1258)</f>
        <v>34453</v>
      </c>
    </row>
    <row r="1260" spans="1:4" ht="13.5" thickBot="1" x14ac:dyDescent="0.25">
      <c r="A1260" s="34"/>
      <c r="B1260" s="55"/>
      <c r="C1260" s="55"/>
      <c r="D1260" s="55"/>
    </row>
    <row r="1261" spans="1:4" ht="28.15" customHeight="1" thickBot="1" x14ac:dyDescent="0.25">
      <c r="A1261" s="41" t="s">
        <v>124</v>
      </c>
      <c r="B1261" s="90">
        <f>B1231+B1240+B1245+B1253+B1259</f>
        <v>0</v>
      </c>
      <c r="C1261" s="93">
        <f>C1231+C1240+C1245+C1253+C1259</f>
        <v>351422</v>
      </c>
      <c r="D1261" s="45">
        <f>D1231+D1240+D1245+D1253+D1259</f>
        <v>351422</v>
      </c>
    </row>
    <row r="1262" spans="1:4" ht="12.75" customHeight="1" x14ac:dyDescent="0.2">
      <c r="C1262" s="1"/>
    </row>
    <row r="1263" spans="1:4" x14ac:dyDescent="0.2">
      <c r="C1263" s="1"/>
    </row>
    <row r="1264" spans="1:4" ht="15" x14ac:dyDescent="0.2">
      <c r="A1264" s="30" t="s">
        <v>87</v>
      </c>
      <c r="C1264" s="1"/>
    </row>
    <row r="1265" spans="1:4" x14ac:dyDescent="0.2">
      <c r="C1265" s="1"/>
    </row>
    <row r="1266" spans="1:4" ht="13.5" thickBot="1" x14ac:dyDescent="0.25">
      <c r="A1266" s="3" t="s">
        <v>14</v>
      </c>
      <c r="B1266" s="26"/>
      <c r="D1266" s="26" t="s">
        <v>81</v>
      </c>
    </row>
    <row r="1267" spans="1:4" ht="45" customHeight="1" thickBot="1" x14ac:dyDescent="0.25">
      <c r="A1267" s="6" t="s">
        <v>30</v>
      </c>
      <c r="B1267" s="68" t="s">
        <v>168</v>
      </c>
      <c r="C1267" s="68" t="s">
        <v>169</v>
      </c>
      <c r="D1267" s="22" t="s">
        <v>170</v>
      </c>
    </row>
    <row r="1268" spans="1:4" ht="24" x14ac:dyDescent="0.2">
      <c r="A1268" s="155" t="s">
        <v>676</v>
      </c>
      <c r="B1268" s="225"/>
      <c r="C1268" s="73">
        <f t="shared" ref="C1268" si="78">D1268-B1268</f>
        <v>27325</v>
      </c>
      <c r="D1268" s="226">
        <v>27325</v>
      </c>
    </row>
    <row r="1269" spans="1:4" ht="24" x14ac:dyDescent="0.2">
      <c r="A1269" s="25" t="s">
        <v>675</v>
      </c>
      <c r="B1269" s="107"/>
      <c r="C1269" s="69">
        <f t="shared" ref="C1269:C1270" si="79">D1269-B1269</f>
        <v>17702</v>
      </c>
      <c r="D1269" s="108">
        <v>17702</v>
      </c>
    </row>
    <row r="1270" spans="1:4" ht="24.75" thickBot="1" x14ac:dyDescent="0.25">
      <c r="A1270" s="28" t="s">
        <v>719</v>
      </c>
      <c r="B1270" s="107"/>
      <c r="C1270" s="69">
        <f t="shared" si="79"/>
        <v>3564</v>
      </c>
      <c r="D1270" s="108">
        <v>3564</v>
      </c>
    </row>
    <row r="1271" spans="1:4" ht="13.5" thickBot="1" x14ac:dyDescent="0.25">
      <c r="A1271" s="8" t="s">
        <v>24</v>
      </c>
      <c r="B1271" s="72">
        <f>SUM(B1268:B1270)</f>
        <v>0</v>
      </c>
      <c r="C1271" s="72">
        <f>SUM(C1268:C1270)</f>
        <v>48591</v>
      </c>
      <c r="D1271" s="17">
        <f>SUM(D1268:D1270)</f>
        <v>48591</v>
      </c>
    </row>
    <row r="1272" spans="1:4" ht="14.45" customHeight="1" x14ac:dyDescent="0.2">
      <c r="A1272" s="4"/>
      <c r="C1272" s="1"/>
    </row>
    <row r="1273" spans="1:4" ht="14.45" customHeight="1" thickBot="1" x14ac:dyDescent="0.25">
      <c r="A1273" s="35" t="s">
        <v>741</v>
      </c>
      <c r="B1273" s="26"/>
      <c r="D1273" s="26" t="s">
        <v>81</v>
      </c>
    </row>
    <row r="1274" spans="1:4" ht="45" customHeight="1" thickBot="1" x14ac:dyDescent="0.25">
      <c r="A1274" s="6" t="s">
        <v>30</v>
      </c>
      <c r="B1274" s="68" t="s">
        <v>168</v>
      </c>
      <c r="C1274" s="68" t="s">
        <v>169</v>
      </c>
      <c r="D1274" s="22" t="s">
        <v>170</v>
      </c>
    </row>
    <row r="1275" spans="1:4" ht="36.75" thickBot="1" x14ac:dyDescent="0.25">
      <c r="A1275" s="160" t="s">
        <v>720</v>
      </c>
      <c r="B1275" s="86"/>
      <c r="C1275" s="73">
        <f t="shared" ref="C1275" si="80">D1275-B1275</f>
        <v>11880</v>
      </c>
      <c r="D1275" s="161">
        <v>11880</v>
      </c>
    </row>
    <row r="1276" spans="1:4" ht="14.45" customHeight="1" thickBot="1" x14ac:dyDescent="0.25">
      <c r="A1276" s="32" t="s">
        <v>742</v>
      </c>
      <c r="B1276" s="85">
        <f>SUM(B1275:B1275)</f>
        <v>0</v>
      </c>
      <c r="C1276" s="81">
        <f>SUM(C1275:C1275)</f>
        <v>11880</v>
      </c>
      <c r="D1276" s="33">
        <f>SUM(D1275:D1275)</f>
        <v>11880</v>
      </c>
    </row>
    <row r="1277" spans="1:4" ht="14.45" customHeight="1" thickBot="1" x14ac:dyDescent="0.25">
      <c r="A1277" s="4"/>
      <c r="C1277" s="1"/>
    </row>
    <row r="1278" spans="1:4" ht="14.1" customHeight="1" thickBot="1" x14ac:dyDescent="0.25">
      <c r="A1278" s="23" t="s">
        <v>5</v>
      </c>
      <c r="B1278" s="76">
        <f>B1271+B1276</f>
        <v>0</v>
      </c>
      <c r="C1278" s="76">
        <f>C1271+C1276</f>
        <v>60471</v>
      </c>
      <c r="D1278" s="18">
        <f>D1271+D1276</f>
        <v>60471</v>
      </c>
    </row>
    <row r="1279" spans="1:4" ht="14.1" customHeight="1" x14ac:dyDescent="0.2">
      <c r="C1279" s="1"/>
    </row>
    <row r="1280" spans="1:4" ht="14.1" customHeight="1" x14ac:dyDescent="0.2">
      <c r="A1280" s="3" t="s">
        <v>2</v>
      </c>
    </row>
    <row r="1281" spans="1:4" ht="14.1" customHeight="1" x14ac:dyDescent="0.2">
      <c r="A1281" s="4"/>
    </row>
    <row r="1282" spans="1:4" ht="14.1" customHeight="1" thickBot="1" x14ac:dyDescent="0.25">
      <c r="A1282" s="3" t="s">
        <v>11</v>
      </c>
      <c r="B1282" s="26"/>
      <c r="D1282" s="26" t="s">
        <v>81</v>
      </c>
    </row>
    <row r="1283" spans="1:4" ht="45" customHeight="1" thickBot="1" x14ac:dyDescent="0.25">
      <c r="A1283" s="6" t="s">
        <v>30</v>
      </c>
      <c r="B1283" s="68" t="s">
        <v>168</v>
      </c>
      <c r="C1283" s="68" t="s">
        <v>169</v>
      </c>
      <c r="D1283" s="22" t="s">
        <v>170</v>
      </c>
    </row>
    <row r="1284" spans="1:4" ht="14.1" customHeight="1" thickBot="1" x14ac:dyDescent="0.25">
      <c r="A1284" s="10" t="s">
        <v>721</v>
      </c>
      <c r="B1284" s="77"/>
      <c r="C1284" s="69">
        <f t="shared" ref="C1284" si="81">D1284-B1284</f>
        <v>10692</v>
      </c>
      <c r="D1284" s="16">
        <v>10692</v>
      </c>
    </row>
    <row r="1285" spans="1:4" ht="14.1" customHeight="1" thickBot="1" x14ac:dyDescent="0.25">
      <c r="A1285" s="8" t="s">
        <v>21</v>
      </c>
      <c r="B1285" s="72">
        <f>SUM(B1284:B1284)</f>
        <v>0</v>
      </c>
      <c r="C1285" s="72">
        <f>SUM(C1284:C1284)</f>
        <v>10692</v>
      </c>
      <c r="D1285" s="17">
        <f>SUM(D1284:D1284)</f>
        <v>10692</v>
      </c>
    </row>
    <row r="1286" spans="1:4" ht="14.1" customHeight="1" x14ac:dyDescent="0.2">
      <c r="A1286" s="4"/>
    </row>
    <row r="1287" spans="1:4" ht="14.1" customHeight="1" thickBot="1" x14ac:dyDescent="0.25">
      <c r="A1287" s="3" t="s">
        <v>12</v>
      </c>
      <c r="B1287" s="26"/>
      <c r="D1287" s="26" t="s">
        <v>81</v>
      </c>
    </row>
    <row r="1288" spans="1:4" ht="45" customHeight="1" thickBot="1" x14ac:dyDescent="0.25">
      <c r="A1288" s="6" t="s">
        <v>30</v>
      </c>
      <c r="B1288" s="68" t="s">
        <v>168</v>
      </c>
      <c r="C1288" s="68" t="s">
        <v>169</v>
      </c>
      <c r="D1288" s="22" t="s">
        <v>170</v>
      </c>
    </row>
    <row r="1289" spans="1:4" ht="14.1" customHeight="1" thickBot="1" x14ac:dyDescent="0.25">
      <c r="A1289" s="10" t="s">
        <v>722</v>
      </c>
      <c r="B1289" s="77"/>
      <c r="C1289" s="69">
        <f t="shared" ref="C1289" si="82">D1289-B1289</f>
        <v>3564</v>
      </c>
      <c r="D1289" s="16">
        <v>3564</v>
      </c>
    </row>
    <row r="1290" spans="1:4" ht="14.1" customHeight="1" thickBot="1" x14ac:dyDescent="0.25">
      <c r="A1290" s="8" t="s">
        <v>22</v>
      </c>
      <c r="B1290" s="72">
        <f>SUM(B1289:B1289)</f>
        <v>0</v>
      </c>
      <c r="C1290" s="72">
        <f>SUM(C1289:C1289)</f>
        <v>3564</v>
      </c>
      <c r="D1290" s="17">
        <f>SUM(D1289:D1289)</f>
        <v>3564</v>
      </c>
    </row>
    <row r="1291" spans="1:4" ht="14.1" customHeight="1" x14ac:dyDescent="0.2">
      <c r="A1291" s="4"/>
    </row>
    <row r="1292" spans="1:4" ht="14.1" customHeight="1" thickBot="1" x14ac:dyDescent="0.25">
      <c r="A1292" s="3" t="s">
        <v>13</v>
      </c>
      <c r="B1292" s="26"/>
      <c r="D1292" s="26" t="s">
        <v>81</v>
      </c>
    </row>
    <row r="1293" spans="1:4" ht="45" customHeight="1" thickBot="1" x14ac:dyDescent="0.25">
      <c r="A1293" s="6" t="s">
        <v>30</v>
      </c>
      <c r="B1293" s="68" t="s">
        <v>168</v>
      </c>
      <c r="C1293" s="68" t="s">
        <v>169</v>
      </c>
      <c r="D1293" s="22" t="s">
        <v>170</v>
      </c>
    </row>
    <row r="1294" spans="1:4" ht="14.1" customHeight="1" thickBot="1" x14ac:dyDescent="0.25">
      <c r="A1294" s="205" t="s">
        <v>38</v>
      </c>
      <c r="B1294" s="206"/>
      <c r="C1294" s="178">
        <f t="shared" ref="C1294" si="83">D1294-B1294</f>
        <v>3564</v>
      </c>
      <c r="D1294" s="207">
        <v>3564</v>
      </c>
    </row>
    <row r="1295" spans="1:4" ht="14.1" customHeight="1" thickBot="1" x14ac:dyDescent="0.25">
      <c r="A1295" s="8" t="s">
        <v>23</v>
      </c>
      <c r="B1295" s="72">
        <f>SUM(B1294:B1294)</f>
        <v>0</v>
      </c>
      <c r="C1295" s="72">
        <f>SUM(C1294:C1294)</f>
        <v>3564</v>
      </c>
      <c r="D1295" s="17">
        <f>SUM(D1294:D1294)</f>
        <v>3564</v>
      </c>
    </row>
    <row r="1296" spans="1:4" ht="14.1" customHeight="1" thickBot="1" x14ac:dyDescent="0.25">
      <c r="A1296" s="4"/>
      <c r="C1296" s="1"/>
    </row>
    <row r="1297" spans="1:4" ht="14.1" customHeight="1" thickBot="1" x14ac:dyDescent="0.25">
      <c r="A1297" s="23" t="s">
        <v>3</v>
      </c>
      <c r="B1297" s="76">
        <f>B1285+B1290+B1295</f>
        <v>0</v>
      </c>
      <c r="C1297" s="76">
        <f>C1285+C1290+C1295</f>
        <v>17820</v>
      </c>
      <c r="D1297" s="18">
        <f>D1285+D1290+D1295</f>
        <v>17820</v>
      </c>
    </row>
    <row r="1298" spans="1:4" ht="14.1" customHeight="1" x14ac:dyDescent="0.2">
      <c r="C1298" s="1"/>
    </row>
    <row r="1299" spans="1:4" ht="14.1" customHeight="1" x14ac:dyDescent="0.2">
      <c r="A1299" s="3" t="s">
        <v>6</v>
      </c>
    </row>
    <row r="1300" spans="1:4" ht="14.1" customHeight="1" x14ac:dyDescent="0.2">
      <c r="A1300" s="4"/>
    </row>
    <row r="1301" spans="1:4" ht="14.1" customHeight="1" thickBot="1" x14ac:dyDescent="0.25">
      <c r="A1301" s="3" t="s">
        <v>15</v>
      </c>
      <c r="B1301" s="26"/>
      <c r="D1301" s="26" t="s">
        <v>81</v>
      </c>
    </row>
    <row r="1302" spans="1:4" ht="45" customHeight="1" thickBot="1" x14ac:dyDescent="0.25">
      <c r="A1302" s="6" t="s">
        <v>30</v>
      </c>
      <c r="B1302" s="68" t="s">
        <v>168</v>
      </c>
      <c r="C1302" s="68" t="s">
        <v>169</v>
      </c>
      <c r="D1302" s="22" t="s">
        <v>170</v>
      </c>
    </row>
    <row r="1303" spans="1:4" ht="14.1" customHeight="1" thickBot="1" x14ac:dyDescent="0.25">
      <c r="A1303" s="13" t="s">
        <v>86</v>
      </c>
      <c r="B1303" s="77"/>
      <c r="C1303" s="69">
        <f t="shared" ref="C1303" si="84">D1303-B1303</f>
        <v>3564</v>
      </c>
      <c r="D1303" s="16">
        <v>3564</v>
      </c>
    </row>
    <row r="1304" spans="1:4" ht="14.1" customHeight="1" thickBot="1" x14ac:dyDescent="0.25">
      <c r="A1304" s="8" t="s">
        <v>25</v>
      </c>
      <c r="B1304" s="72">
        <f>SUM(B1303:B1303)</f>
        <v>0</v>
      </c>
      <c r="C1304" s="72">
        <f>SUM(C1303:C1303)</f>
        <v>3564</v>
      </c>
      <c r="D1304" s="17">
        <f>SUM(D1303:D1303)</f>
        <v>3564</v>
      </c>
    </row>
    <row r="1305" spans="1:4" ht="14.1" customHeight="1" thickBot="1" x14ac:dyDescent="0.25">
      <c r="C1305" s="1"/>
    </row>
    <row r="1306" spans="1:4" ht="14.1" customHeight="1" thickBot="1" x14ac:dyDescent="0.25">
      <c r="A1306" s="23" t="s">
        <v>7</v>
      </c>
      <c r="B1306" s="76">
        <f>B1304</f>
        <v>0</v>
      </c>
      <c r="C1306" s="76">
        <f>C1304</f>
        <v>3564</v>
      </c>
      <c r="D1306" s="18">
        <f>D1304</f>
        <v>3564</v>
      </c>
    </row>
    <row r="1307" spans="1:4" ht="14.1" customHeight="1" x14ac:dyDescent="0.2">
      <c r="C1307" s="1"/>
    </row>
    <row r="1308" spans="1:4" ht="14.1" customHeight="1" x14ac:dyDescent="0.2">
      <c r="A1308" s="3" t="s">
        <v>8</v>
      </c>
    </row>
    <row r="1309" spans="1:4" ht="14.1" customHeight="1" x14ac:dyDescent="0.2">
      <c r="A1309" s="4"/>
    </row>
    <row r="1310" spans="1:4" ht="14.1" customHeight="1" thickBot="1" x14ac:dyDescent="0.25">
      <c r="A1310" s="3" t="s">
        <v>19</v>
      </c>
      <c r="B1310" s="26"/>
      <c r="D1310" s="26" t="s">
        <v>81</v>
      </c>
    </row>
    <row r="1311" spans="1:4" ht="45" customHeight="1" thickBot="1" x14ac:dyDescent="0.25">
      <c r="A1311" s="6" t="s">
        <v>30</v>
      </c>
      <c r="B1311" s="68" t="s">
        <v>168</v>
      </c>
      <c r="C1311" s="68" t="s">
        <v>169</v>
      </c>
      <c r="D1311" s="22" t="s">
        <v>170</v>
      </c>
    </row>
    <row r="1312" spans="1:4" ht="14.1" customHeight="1" x14ac:dyDescent="0.2">
      <c r="A1312" s="145" t="s">
        <v>723</v>
      </c>
      <c r="B1312" s="77"/>
      <c r="C1312" s="69">
        <f t="shared" ref="C1312:C1314" si="85">D1312-B1312</f>
        <v>3564</v>
      </c>
      <c r="D1312" s="16">
        <v>3564</v>
      </c>
    </row>
    <row r="1313" spans="1:4" ht="14.1" customHeight="1" x14ac:dyDescent="0.2">
      <c r="A1313" s="145" t="s">
        <v>724</v>
      </c>
      <c r="B1313" s="77"/>
      <c r="C1313" s="69">
        <f t="shared" si="85"/>
        <v>27325</v>
      </c>
      <c r="D1313" s="16">
        <v>27325</v>
      </c>
    </row>
    <row r="1314" spans="1:4" ht="14.1" customHeight="1" thickBot="1" x14ac:dyDescent="0.25">
      <c r="A1314" s="145" t="s">
        <v>539</v>
      </c>
      <c r="B1314" s="77"/>
      <c r="C1314" s="69">
        <f t="shared" si="85"/>
        <v>3564</v>
      </c>
      <c r="D1314" s="16">
        <v>3564</v>
      </c>
    </row>
    <row r="1315" spans="1:4" ht="14.1" customHeight="1" thickBot="1" x14ac:dyDescent="0.25">
      <c r="A1315" s="8" t="s">
        <v>29</v>
      </c>
      <c r="B1315" s="72">
        <f>SUM(B1312:B1314)</f>
        <v>0</v>
      </c>
      <c r="C1315" s="72">
        <f>SUM(C1312:C1314)</f>
        <v>34453</v>
      </c>
      <c r="D1315" s="17">
        <f>SUM(D1312:D1314)</f>
        <v>34453</v>
      </c>
    </row>
    <row r="1316" spans="1:4" ht="14.1" customHeight="1" x14ac:dyDescent="0.2">
      <c r="A1316" s="3"/>
      <c r="B1316" s="21"/>
      <c r="C1316" s="21"/>
      <c r="D1316" s="21"/>
    </row>
    <row r="1317" spans="1:4" ht="14.1" customHeight="1" thickBot="1" x14ac:dyDescent="0.25">
      <c r="A1317" s="3" t="s">
        <v>152</v>
      </c>
      <c r="B1317" s="26"/>
      <c r="D1317" s="26" t="s">
        <v>81</v>
      </c>
    </row>
    <row r="1318" spans="1:4" ht="45" customHeight="1" thickBot="1" x14ac:dyDescent="0.25">
      <c r="A1318" s="6" t="s">
        <v>30</v>
      </c>
      <c r="B1318" s="68" t="s">
        <v>168</v>
      </c>
      <c r="C1318" s="68" t="s">
        <v>169</v>
      </c>
      <c r="D1318" s="22" t="s">
        <v>170</v>
      </c>
    </row>
    <row r="1319" spans="1:4" ht="22.9" customHeight="1" x14ac:dyDescent="0.2">
      <c r="A1319" s="145" t="s">
        <v>725</v>
      </c>
      <c r="B1319" s="77"/>
      <c r="C1319" s="147">
        <f t="shared" ref="C1319" si="86">D1319-B1319</f>
        <v>11880</v>
      </c>
      <c r="D1319" s="16">
        <v>11880</v>
      </c>
    </row>
    <row r="1320" spans="1:4" ht="16.899999999999999" customHeight="1" thickBot="1" x14ac:dyDescent="0.25">
      <c r="A1320" s="204" t="s">
        <v>726</v>
      </c>
      <c r="B1320" s="78"/>
      <c r="C1320" s="201">
        <v>5940</v>
      </c>
      <c r="D1320" s="150">
        <v>5940</v>
      </c>
    </row>
    <row r="1321" spans="1:4" ht="14.1" customHeight="1" thickBot="1" x14ac:dyDescent="0.25">
      <c r="A1321" s="8" t="s">
        <v>153</v>
      </c>
      <c r="B1321" s="72">
        <f>SUM(B1319:B1320)</f>
        <v>0</v>
      </c>
      <c r="C1321" s="72">
        <f>SUM(C1319:C1320)</f>
        <v>17820</v>
      </c>
      <c r="D1321" s="72">
        <f>SUM(D1319:D1320)</f>
        <v>17820</v>
      </c>
    </row>
    <row r="1322" spans="1:4" ht="14.1" customHeight="1" thickBot="1" x14ac:dyDescent="0.25">
      <c r="A1322" s="3"/>
      <c r="B1322" s="21"/>
      <c r="C1322" s="21"/>
      <c r="D1322" s="21"/>
    </row>
    <row r="1323" spans="1:4" ht="14.1" customHeight="1" thickBot="1" x14ac:dyDescent="0.25">
      <c r="A1323" s="23" t="s">
        <v>9</v>
      </c>
      <c r="B1323" s="76">
        <f>B1315+B1321</f>
        <v>0</v>
      </c>
      <c r="C1323" s="101">
        <f>C1315+C1321</f>
        <v>52273</v>
      </c>
      <c r="D1323" s="218">
        <f>D1315+D1321</f>
        <v>52273</v>
      </c>
    </row>
    <row r="1324" spans="1:4" ht="14.1" customHeight="1" x14ac:dyDescent="0.2">
      <c r="C1324" s="1"/>
    </row>
    <row r="1325" spans="1:4" ht="14.1" customHeight="1" x14ac:dyDescent="0.2">
      <c r="A1325" s="3" t="s">
        <v>0</v>
      </c>
      <c r="B1325" s="21"/>
    </row>
    <row r="1326" spans="1:4" ht="14.1" customHeight="1" x14ac:dyDescent="0.2">
      <c r="A1326" s="4"/>
    </row>
    <row r="1327" spans="1:4" ht="14.1" customHeight="1" thickBot="1" x14ac:dyDescent="0.25">
      <c r="A1327" s="3" t="s">
        <v>10</v>
      </c>
      <c r="B1327" s="26"/>
      <c r="D1327" s="26" t="s">
        <v>81</v>
      </c>
    </row>
    <row r="1328" spans="1:4" ht="45" customHeight="1" thickBot="1" x14ac:dyDescent="0.25">
      <c r="A1328" s="6" t="s">
        <v>30</v>
      </c>
      <c r="B1328" s="68" t="s">
        <v>168</v>
      </c>
      <c r="C1328" s="68" t="s">
        <v>169</v>
      </c>
      <c r="D1328" s="22" t="s">
        <v>170</v>
      </c>
    </row>
    <row r="1329" spans="1:4" ht="16.149999999999999" customHeight="1" thickBot="1" x14ac:dyDescent="0.25">
      <c r="A1329" s="28" t="s">
        <v>727</v>
      </c>
      <c r="B1329" s="71"/>
      <c r="C1329" s="147">
        <f t="shared" ref="C1329" si="87">D1329-B1329</f>
        <v>5940</v>
      </c>
      <c r="D1329" s="16">
        <v>5940</v>
      </c>
    </row>
    <row r="1330" spans="1:4" ht="14.1" customHeight="1" thickBot="1" x14ac:dyDescent="0.25">
      <c r="A1330" s="8" t="s">
        <v>20</v>
      </c>
      <c r="B1330" s="72">
        <f>SUM(B1329:B1329)</f>
        <v>0</v>
      </c>
      <c r="C1330" s="72">
        <f>SUM(C1329:C1329)</f>
        <v>5940</v>
      </c>
      <c r="D1330" s="17">
        <f>SUM(D1329:D1329)</f>
        <v>5940</v>
      </c>
    </row>
    <row r="1331" spans="1:4" ht="14.1" customHeight="1" thickBot="1" x14ac:dyDescent="0.25">
      <c r="A1331" s="4"/>
    </row>
    <row r="1332" spans="1:4" ht="14.1" customHeight="1" thickBot="1" x14ac:dyDescent="0.25">
      <c r="A1332" s="23" t="s">
        <v>1</v>
      </c>
      <c r="B1332" s="76">
        <f>B1330</f>
        <v>0</v>
      </c>
      <c r="C1332" s="76">
        <f>C1330</f>
        <v>5940</v>
      </c>
      <c r="D1332" s="18">
        <f>D1330</f>
        <v>5940</v>
      </c>
    </row>
    <row r="1333" spans="1:4" ht="14.1" customHeight="1" thickBot="1" x14ac:dyDescent="0.25">
      <c r="C1333" s="1"/>
    </row>
    <row r="1334" spans="1:4" ht="14.1" customHeight="1" thickBot="1" x14ac:dyDescent="0.25">
      <c r="A1334" s="24" t="s">
        <v>45</v>
      </c>
      <c r="B1334" s="79">
        <f>B1278+B1297+B1306+B1323+B1332</f>
        <v>0</v>
      </c>
      <c r="C1334" s="79">
        <f>C1278+C1297+C1306+C1323+C1332</f>
        <v>140068</v>
      </c>
      <c r="D1334" s="20">
        <f>D1278+D1297+D1306+D1323+D1332</f>
        <v>140068</v>
      </c>
    </row>
    <row r="1335" spans="1:4" ht="14.1" customHeight="1" thickBot="1" x14ac:dyDescent="0.25">
      <c r="C1335" s="1"/>
    </row>
    <row r="1336" spans="1:4" ht="13.5" customHeight="1" thickBot="1" x14ac:dyDescent="0.25">
      <c r="A1336" s="49" t="s">
        <v>125</v>
      </c>
      <c r="B1336" s="83">
        <f>B1261+B1334</f>
        <v>0</v>
      </c>
      <c r="C1336" s="83">
        <f>C1261+C1334</f>
        <v>491490</v>
      </c>
      <c r="D1336" s="50">
        <f>D1261+D1334</f>
        <v>491490</v>
      </c>
    </row>
    <row r="1337" spans="1:4" x14ac:dyDescent="0.2">
      <c r="A1337" s="202"/>
      <c r="B1337" s="203"/>
      <c r="C1337" s="203"/>
      <c r="D1337" s="203"/>
    </row>
    <row r="1338" spans="1:4" x14ac:dyDescent="0.2">
      <c r="A1338" s="202"/>
      <c r="B1338" s="203"/>
      <c r="C1338" s="203"/>
      <c r="D1338" s="203"/>
    </row>
    <row r="1339" spans="1:4" x14ac:dyDescent="0.2">
      <c r="A1339" s="202"/>
      <c r="B1339" s="203"/>
      <c r="C1339" s="203"/>
      <c r="D1339" s="203"/>
    </row>
    <row r="1340" spans="1:4" ht="38.450000000000003" customHeight="1" x14ac:dyDescent="0.2">
      <c r="A1340" s="238" t="s">
        <v>733</v>
      </c>
      <c r="B1340" s="238"/>
      <c r="C1340" s="240"/>
      <c r="D1340" s="240"/>
    </row>
    <row r="1341" spans="1:4" ht="15.75" x14ac:dyDescent="0.2">
      <c r="A1341" s="171"/>
      <c r="B1341" s="171"/>
    </row>
    <row r="1342" spans="1:4" ht="15.75" x14ac:dyDescent="0.25">
      <c r="A1342" s="2" t="s">
        <v>732</v>
      </c>
      <c r="B1342" s="42"/>
    </row>
    <row r="1343" spans="1:4" ht="15.75" x14ac:dyDescent="0.25">
      <c r="A1343" s="2"/>
      <c r="B1343" s="42"/>
    </row>
    <row r="1344" spans="1:4" ht="15" x14ac:dyDescent="0.2">
      <c r="A1344" s="30" t="s">
        <v>88</v>
      </c>
      <c r="B1344" s="42"/>
    </row>
    <row r="1345" spans="1:4" ht="15" x14ac:dyDescent="0.2">
      <c r="A1345" s="30"/>
      <c r="B1345" s="42"/>
    </row>
    <row r="1346" spans="1:4" ht="13.5" thickBot="1" x14ac:dyDescent="0.25">
      <c r="A1346" s="35" t="s">
        <v>2</v>
      </c>
      <c r="B1346" s="26"/>
      <c r="D1346" s="26" t="s">
        <v>81</v>
      </c>
    </row>
    <row r="1347" spans="1:4" ht="45" customHeight="1" thickBot="1" x14ac:dyDescent="0.25">
      <c r="A1347" s="6" t="s">
        <v>30</v>
      </c>
      <c r="B1347" s="68" t="s">
        <v>168</v>
      </c>
      <c r="C1347" s="68" t="s">
        <v>169</v>
      </c>
      <c r="D1347" s="22" t="s">
        <v>170</v>
      </c>
    </row>
    <row r="1348" spans="1:4" ht="37.9" customHeight="1" x14ac:dyDescent="0.2">
      <c r="A1348" s="212" t="s">
        <v>734</v>
      </c>
      <c r="B1348" s="227"/>
      <c r="C1348" s="73">
        <f t="shared" ref="C1348:C1350" si="88">D1348-B1348</f>
        <v>1630663</v>
      </c>
      <c r="D1348" s="228">
        <v>1630663</v>
      </c>
    </row>
    <row r="1349" spans="1:4" ht="24" customHeight="1" x14ac:dyDescent="0.2">
      <c r="A1349" s="36" t="s">
        <v>735</v>
      </c>
      <c r="B1349" s="229"/>
      <c r="C1349" s="230">
        <f t="shared" si="88"/>
        <v>40566</v>
      </c>
      <c r="D1349" s="231">
        <v>40566</v>
      </c>
    </row>
    <row r="1350" spans="1:4" ht="24.75" thickBot="1" x14ac:dyDescent="0.25">
      <c r="A1350" s="214" t="s">
        <v>736</v>
      </c>
      <c r="B1350" s="94"/>
      <c r="C1350" s="192">
        <f t="shared" si="88"/>
        <v>466784</v>
      </c>
      <c r="D1350" s="232">
        <v>466784</v>
      </c>
    </row>
    <row r="1351" spans="1:4" ht="13.5" thickBot="1" x14ac:dyDescent="0.25">
      <c r="A1351" s="32" t="s">
        <v>3</v>
      </c>
      <c r="B1351" s="81">
        <f>SUM(B1348:B1350)</f>
        <v>0</v>
      </c>
      <c r="C1351" s="81">
        <f>SUM(C1348:C1350)</f>
        <v>2138013</v>
      </c>
      <c r="D1351" s="33">
        <f>SUM(D1348:D1350)</f>
        <v>2138013</v>
      </c>
    </row>
    <row r="1352" spans="1:4" x14ac:dyDescent="0.2">
      <c r="A1352" s="52"/>
      <c r="B1352" s="53"/>
    </row>
    <row r="1353" spans="1:4" ht="13.5" thickBot="1" x14ac:dyDescent="0.25">
      <c r="A1353" s="52"/>
      <c r="B1353" s="53"/>
      <c r="C1353" s="53"/>
      <c r="D1353" s="53"/>
    </row>
    <row r="1354" spans="1:4" ht="24.75" thickBot="1" x14ac:dyDescent="0.25">
      <c r="A1354" s="41" t="s">
        <v>124</v>
      </c>
      <c r="B1354" s="93">
        <f>B1351</f>
        <v>0</v>
      </c>
      <c r="C1354" s="93">
        <f>C1351</f>
        <v>2138013</v>
      </c>
      <c r="D1354" s="45">
        <f>D1351</f>
        <v>2138013</v>
      </c>
    </row>
    <row r="1355" spans="1:4" x14ac:dyDescent="0.2">
      <c r="A1355" s="42"/>
      <c r="B1355" s="42"/>
      <c r="C1355" s="42"/>
      <c r="D1355" s="42"/>
    </row>
    <row r="1356" spans="1:4" x14ac:dyDescent="0.2">
      <c r="A1356" s="42"/>
      <c r="B1356" s="42"/>
      <c r="C1356" s="42"/>
      <c r="D1356" s="42"/>
    </row>
    <row r="1357" spans="1:4" ht="15" x14ac:dyDescent="0.2">
      <c r="A1357" s="30" t="s">
        <v>126</v>
      </c>
    </row>
    <row r="1358" spans="1:4" ht="15.75" thickBot="1" x14ac:dyDescent="0.25">
      <c r="A1358" s="30"/>
      <c r="B1358" s="26"/>
      <c r="D1358" s="26" t="s">
        <v>81</v>
      </c>
    </row>
    <row r="1359" spans="1:4" ht="45" customHeight="1" thickBot="1" x14ac:dyDescent="0.25">
      <c r="A1359" s="6" t="s">
        <v>30</v>
      </c>
      <c r="B1359" s="68" t="s">
        <v>168</v>
      </c>
      <c r="C1359" s="68" t="s">
        <v>169</v>
      </c>
      <c r="D1359" s="22" t="s">
        <v>170</v>
      </c>
    </row>
    <row r="1360" spans="1:4" ht="36" x14ac:dyDescent="0.2">
      <c r="A1360" s="46" t="s">
        <v>738</v>
      </c>
      <c r="B1360" s="80"/>
      <c r="C1360" s="69">
        <f t="shared" ref="C1360:C1361" si="89">D1360-B1360</f>
        <v>249968</v>
      </c>
      <c r="D1360" s="108">
        <v>249968</v>
      </c>
    </row>
    <row r="1361" spans="1:4" ht="24.75" thickBot="1" x14ac:dyDescent="0.25">
      <c r="A1361" s="46" t="s">
        <v>737</v>
      </c>
      <c r="B1361" s="88"/>
      <c r="C1361" s="69">
        <f t="shared" si="89"/>
        <v>567900</v>
      </c>
      <c r="D1361" s="108">
        <v>567900</v>
      </c>
    </row>
    <row r="1362" spans="1:4" ht="13.5" thickBot="1" x14ac:dyDescent="0.25">
      <c r="A1362" s="43" t="s">
        <v>127</v>
      </c>
      <c r="B1362" s="81">
        <f>SUM(B1360:B1361)</f>
        <v>0</v>
      </c>
      <c r="C1362" s="81">
        <f>SUM(C1360:C1361)</f>
        <v>817868</v>
      </c>
      <c r="D1362" s="33">
        <f>SUM(D1360:D1361)</f>
        <v>817868</v>
      </c>
    </row>
    <row r="1363" spans="1:4" ht="13.5" thickBot="1" x14ac:dyDescent="0.25">
      <c r="A1363" s="59"/>
      <c r="B1363" s="67"/>
      <c r="C1363" s="67"/>
      <c r="D1363" s="67"/>
    </row>
    <row r="1364" spans="1:4" ht="13.5" thickBot="1" x14ac:dyDescent="0.25">
      <c r="A1364" s="57" t="s">
        <v>128</v>
      </c>
      <c r="B1364" s="82">
        <f>B1362</f>
        <v>0</v>
      </c>
      <c r="C1364" s="82">
        <f>C1362</f>
        <v>817868</v>
      </c>
      <c r="D1364" s="65">
        <f>D1362</f>
        <v>817868</v>
      </c>
    </row>
    <row r="1365" spans="1:4" ht="13.5" thickBot="1" x14ac:dyDescent="0.25">
      <c r="A1365" s="42"/>
      <c r="B1365" s="42"/>
      <c r="C1365" s="42"/>
      <c r="D1365" s="42"/>
    </row>
    <row r="1366" spans="1:4" ht="13.5" thickBot="1" x14ac:dyDescent="0.25">
      <c r="A1366" s="49" t="s">
        <v>125</v>
      </c>
      <c r="B1366" s="92">
        <f>B1354+B1364</f>
        <v>0</v>
      </c>
      <c r="C1366" s="92">
        <f>C1354+C1364</f>
        <v>2955881</v>
      </c>
      <c r="D1366" s="54">
        <f>D1354+D1364</f>
        <v>2955881</v>
      </c>
    </row>
    <row r="1367" spans="1:4" x14ac:dyDescent="0.2">
      <c r="A1367" s="202"/>
      <c r="B1367" s="203"/>
      <c r="C1367" s="203"/>
      <c r="D1367" s="203"/>
    </row>
    <row r="1368" spans="1:4" x14ac:dyDescent="0.2">
      <c r="A1368" s="202"/>
      <c r="B1368" s="203"/>
      <c r="C1368" s="203"/>
      <c r="D1368" s="203"/>
    </row>
    <row r="1369" spans="1:4" x14ac:dyDescent="0.2">
      <c r="A1369" s="202"/>
      <c r="B1369" s="203"/>
      <c r="C1369" s="203"/>
      <c r="D1369" s="203"/>
    </row>
    <row r="1370" spans="1:4" ht="36" customHeight="1" x14ac:dyDescent="0.2">
      <c r="A1370" s="238" t="s">
        <v>728</v>
      </c>
      <c r="B1370" s="238"/>
      <c r="C1370" s="239"/>
      <c r="D1370" s="239"/>
    </row>
    <row r="1371" spans="1:4" ht="15.75" x14ac:dyDescent="0.2">
      <c r="A1371" s="171"/>
      <c r="B1371" s="171"/>
    </row>
    <row r="1372" spans="1:4" ht="15.75" x14ac:dyDescent="0.25">
      <c r="A1372" s="2" t="s">
        <v>729</v>
      </c>
      <c r="B1372" s="42"/>
    </row>
    <row r="1373" spans="1:4" ht="15.75" x14ac:dyDescent="0.25">
      <c r="A1373" s="2"/>
      <c r="B1373" s="42"/>
    </row>
    <row r="1374" spans="1:4" ht="15" x14ac:dyDescent="0.2">
      <c r="A1374" s="30" t="s">
        <v>87</v>
      </c>
      <c r="B1374" s="42"/>
    </row>
    <row r="1375" spans="1:4" ht="15" x14ac:dyDescent="0.2">
      <c r="A1375" s="30"/>
      <c r="B1375" s="42"/>
    </row>
    <row r="1376" spans="1:4" x14ac:dyDescent="0.2">
      <c r="A1376" s="3" t="s">
        <v>0</v>
      </c>
      <c r="B1376" s="42"/>
    </row>
    <row r="1377" spans="1:4" x14ac:dyDescent="0.2">
      <c r="A1377" s="5"/>
      <c r="B1377" s="42"/>
    </row>
    <row r="1378" spans="1:4" ht="13.5" thickBot="1" x14ac:dyDescent="0.25">
      <c r="A1378" s="3" t="s">
        <v>10</v>
      </c>
      <c r="B1378" s="26"/>
      <c r="D1378" s="26" t="s">
        <v>81</v>
      </c>
    </row>
    <row r="1379" spans="1:4" ht="45" customHeight="1" thickBot="1" x14ac:dyDescent="0.25">
      <c r="A1379" s="6" t="s">
        <v>30</v>
      </c>
      <c r="B1379" s="68" t="s">
        <v>168</v>
      </c>
      <c r="C1379" s="68" t="s">
        <v>169</v>
      </c>
      <c r="D1379" s="22" t="s">
        <v>170</v>
      </c>
    </row>
    <row r="1380" spans="1:4" ht="13.5" thickBot="1" x14ac:dyDescent="0.25">
      <c r="A1380" s="7" t="s">
        <v>61</v>
      </c>
      <c r="B1380" s="80">
        <v>117000</v>
      </c>
      <c r="C1380" s="69">
        <f t="shared" ref="C1380" si="90">D1380-B1380</f>
        <v>0</v>
      </c>
      <c r="D1380" s="16">
        <v>117000</v>
      </c>
    </row>
    <row r="1381" spans="1:4" ht="13.5" thickBot="1" x14ac:dyDescent="0.25">
      <c r="A1381" s="32" t="s">
        <v>20</v>
      </c>
      <c r="B1381" s="81">
        <f>B1380</f>
        <v>117000</v>
      </c>
      <c r="C1381" s="81">
        <f>C1380</f>
        <v>0</v>
      </c>
      <c r="D1381" s="33">
        <f>D1380</f>
        <v>117000</v>
      </c>
    </row>
    <row r="1382" spans="1:4" ht="13.5" thickBot="1" x14ac:dyDescent="0.25">
      <c r="A1382" s="35"/>
      <c r="B1382" s="51"/>
    </row>
    <row r="1383" spans="1:4" ht="13.5" thickBot="1" x14ac:dyDescent="0.25">
      <c r="A1383" s="208" t="s">
        <v>1</v>
      </c>
      <c r="B1383" s="209">
        <f>B1381</f>
        <v>117000</v>
      </c>
      <c r="C1383" s="209">
        <f>C1381</f>
        <v>0</v>
      </c>
      <c r="D1383" s="210">
        <f>D1381</f>
        <v>117000</v>
      </c>
    </row>
    <row r="1384" spans="1:4" x14ac:dyDescent="0.2">
      <c r="A1384" s="35"/>
      <c r="B1384" s="51"/>
    </row>
    <row r="1385" spans="1:4" x14ac:dyDescent="0.2">
      <c r="A1385" s="3" t="s">
        <v>4</v>
      </c>
    </row>
    <row r="1386" spans="1:4" x14ac:dyDescent="0.2">
      <c r="A1386" s="4"/>
    </row>
    <row r="1387" spans="1:4" ht="13.5" thickBot="1" x14ac:dyDescent="0.25">
      <c r="A1387" s="3" t="s">
        <v>14</v>
      </c>
      <c r="B1387" s="26"/>
      <c r="D1387" s="26" t="s">
        <v>81</v>
      </c>
    </row>
    <row r="1388" spans="1:4" ht="45" customHeight="1" thickBot="1" x14ac:dyDescent="0.25">
      <c r="A1388" s="6" t="s">
        <v>30</v>
      </c>
      <c r="B1388" s="68" t="s">
        <v>168</v>
      </c>
      <c r="C1388" s="68" t="s">
        <v>169</v>
      </c>
      <c r="D1388" s="22" t="s">
        <v>170</v>
      </c>
    </row>
    <row r="1389" spans="1:4" ht="24.75" thickBot="1" x14ac:dyDescent="0.25">
      <c r="A1389" s="19" t="s">
        <v>41</v>
      </c>
      <c r="B1389" s="88">
        <v>239400</v>
      </c>
      <c r="C1389" s="69">
        <f t="shared" ref="C1389" si="91">D1389-B1389</f>
        <v>0</v>
      </c>
      <c r="D1389" s="108">
        <v>239400</v>
      </c>
    </row>
    <row r="1390" spans="1:4" ht="13.5" thickBot="1" x14ac:dyDescent="0.25">
      <c r="A1390" s="32" t="s">
        <v>24</v>
      </c>
      <c r="B1390" s="81">
        <f>B1389</f>
        <v>239400</v>
      </c>
      <c r="C1390" s="81">
        <f>C1389</f>
        <v>0</v>
      </c>
      <c r="D1390" s="33">
        <f>D1389</f>
        <v>239400</v>
      </c>
    </row>
    <row r="1391" spans="1:4" ht="13.5" thickBot="1" x14ac:dyDescent="0.25">
      <c r="A1391" s="35"/>
      <c r="B1391" s="51"/>
      <c r="C1391" s="51"/>
      <c r="D1391" s="51"/>
    </row>
    <row r="1392" spans="1:4" ht="13.5" thickBot="1" x14ac:dyDescent="0.25">
      <c r="A1392" s="208" t="s">
        <v>5</v>
      </c>
      <c r="B1392" s="209">
        <f>B1390</f>
        <v>239400</v>
      </c>
      <c r="C1392" s="209">
        <f>C1390</f>
        <v>0</v>
      </c>
      <c r="D1392" s="210">
        <f>D1390</f>
        <v>239400</v>
      </c>
    </row>
    <row r="1393" spans="1:4" x14ac:dyDescent="0.2">
      <c r="A1393" s="35"/>
      <c r="B1393" s="211"/>
    </row>
    <row r="1394" spans="1:4" x14ac:dyDescent="0.2">
      <c r="A1394" s="3" t="s">
        <v>8</v>
      </c>
    </row>
    <row r="1395" spans="1:4" x14ac:dyDescent="0.2">
      <c r="A1395" s="4"/>
    </row>
    <row r="1396" spans="1:4" ht="13.5" thickBot="1" x14ac:dyDescent="0.25">
      <c r="A1396" s="3" t="s">
        <v>19</v>
      </c>
      <c r="B1396" s="26"/>
      <c r="D1396" s="26" t="s">
        <v>81</v>
      </c>
    </row>
    <row r="1397" spans="1:4" ht="45" customHeight="1" thickBot="1" x14ac:dyDescent="0.25">
      <c r="A1397" s="6" t="s">
        <v>30</v>
      </c>
      <c r="B1397" s="68" t="s">
        <v>168</v>
      </c>
      <c r="C1397" s="68" t="s">
        <v>169</v>
      </c>
      <c r="D1397" s="22" t="s">
        <v>170</v>
      </c>
    </row>
    <row r="1398" spans="1:4" ht="13.5" thickBot="1" x14ac:dyDescent="0.25">
      <c r="A1398" s="7" t="s">
        <v>71</v>
      </c>
      <c r="B1398" s="77">
        <v>209000</v>
      </c>
      <c r="C1398" s="69">
        <f t="shared" ref="C1398" si="92">D1398-B1398</f>
        <v>0</v>
      </c>
      <c r="D1398" s="16">
        <v>209000</v>
      </c>
    </row>
    <row r="1399" spans="1:4" ht="13.5" thickBot="1" x14ac:dyDescent="0.25">
      <c r="A1399" s="8" t="s">
        <v>29</v>
      </c>
      <c r="B1399" s="72">
        <f>B1398</f>
        <v>209000</v>
      </c>
      <c r="C1399" s="72">
        <f>C1398</f>
        <v>0</v>
      </c>
      <c r="D1399" s="17">
        <f>D1398</f>
        <v>209000</v>
      </c>
    </row>
    <row r="1400" spans="1:4" ht="13.5" thickBot="1" x14ac:dyDescent="0.25">
      <c r="A1400" s="4"/>
      <c r="B1400" s="55"/>
      <c r="C1400" s="55"/>
      <c r="D1400" s="55"/>
    </row>
    <row r="1401" spans="1:4" ht="13.5" thickBot="1" x14ac:dyDescent="0.25">
      <c r="A1401" s="23" t="s">
        <v>9</v>
      </c>
      <c r="B1401" s="76">
        <f>B1399</f>
        <v>209000</v>
      </c>
      <c r="C1401" s="76">
        <f>C1399</f>
        <v>0</v>
      </c>
      <c r="D1401" s="18">
        <f>D1399</f>
        <v>209000</v>
      </c>
    </row>
    <row r="1402" spans="1:4" ht="13.5" thickBot="1" x14ac:dyDescent="0.25">
      <c r="A1402" s="35"/>
      <c r="B1402" s="51"/>
      <c r="C1402" s="51"/>
      <c r="D1402" s="51"/>
    </row>
    <row r="1403" spans="1:4" ht="13.5" thickBot="1" x14ac:dyDescent="0.25">
      <c r="A1403" s="44" t="s">
        <v>45</v>
      </c>
      <c r="B1403" s="93">
        <f>B1383+B1392+B1401</f>
        <v>565400</v>
      </c>
      <c r="C1403" s="93">
        <f>C1383+C1392+C1401</f>
        <v>0</v>
      </c>
      <c r="D1403" s="45">
        <f>D1383+D1392+D1401</f>
        <v>565400</v>
      </c>
    </row>
    <row r="1404" spans="1:4" x14ac:dyDescent="0.2">
      <c r="A1404" s="42"/>
      <c r="B1404" s="42"/>
    </row>
    <row r="1405" spans="1:4" x14ac:dyDescent="0.2">
      <c r="A1405" s="42"/>
      <c r="B1405" s="42"/>
    </row>
    <row r="1406" spans="1:4" ht="17.45" customHeight="1" x14ac:dyDescent="0.2">
      <c r="A1406" s="30" t="s">
        <v>88</v>
      </c>
      <c r="B1406" s="42"/>
    </row>
    <row r="1407" spans="1:4" ht="14.1" customHeight="1" x14ac:dyDescent="0.2">
      <c r="A1407" s="30"/>
      <c r="B1407" s="42"/>
    </row>
    <row r="1408" spans="1:4" ht="14.1" customHeight="1" thickBot="1" x14ac:dyDescent="0.25">
      <c r="A1408" s="35" t="s">
        <v>2</v>
      </c>
      <c r="B1408" s="26"/>
      <c r="D1408" s="26" t="s">
        <v>81</v>
      </c>
    </row>
    <row r="1409" spans="1:4" ht="45" customHeight="1" thickBot="1" x14ac:dyDescent="0.25">
      <c r="A1409" s="6" t="s">
        <v>30</v>
      </c>
      <c r="B1409" s="68" t="s">
        <v>168</v>
      </c>
      <c r="C1409" s="68" t="s">
        <v>169</v>
      </c>
      <c r="D1409" s="22" t="s">
        <v>170</v>
      </c>
    </row>
    <row r="1410" spans="1:4" ht="14.1" customHeight="1" thickBot="1" x14ac:dyDescent="0.25">
      <c r="A1410" s="37" t="s">
        <v>102</v>
      </c>
      <c r="B1410" s="94">
        <v>375600</v>
      </c>
      <c r="C1410" s="69">
        <f t="shared" ref="C1410" si="93">D1410-B1410</f>
        <v>0</v>
      </c>
      <c r="D1410" s="16">
        <v>375600</v>
      </c>
    </row>
    <row r="1411" spans="1:4" ht="14.1" customHeight="1" thickBot="1" x14ac:dyDescent="0.25">
      <c r="A1411" s="32" t="s">
        <v>3</v>
      </c>
      <c r="B1411" s="81">
        <f>SUM(B1410:B1410)</f>
        <v>375600</v>
      </c>
      <c r="C1411" s="81">
        <f>SUM(C1410:C1410)</f>
        <v>0</v>
      </c>
      <c r="D1411" s="33">
        <f>SUM(D1410:D1410)</f>
        <v>375600</v>
      </c>
    </row>
    <row r="1412" spans="1:4" ht="14.1" customHeight="1" x14ac:dyDescent="0.2">
      <c r="A1412" s="52"/>
      <c r="B1412" s="53"/>
    </row>
    <row r="1413" spans="1:4" ht="13.5" thickBot="1" x14ac:dyDescent="0.25">
      <c r="A1413" s="35" t="s">
        <v>6</v>
      </c>
      <c r="B1413" s="26"/>
      <c r="D1413" s="26" t="s">
        <v>81</v>
      </c>
    </row>
    <row r="1414" spans="1:4" ht="45" customHeight="1" thickBot="1" x14ac:dyDescent="0.25">
      <c r="A1414" s="6" t="s">
        <v>30</v>
      </c>
      <c r="B1414" s="68" t="s">
        <v>168</v>
      </c>
      <c r="C1414" s="68" t="s">
        <v>169</v>
      </c>
      <c r="D1414" s="22" t="s">
        <v>170</v>
      </c>
    </row>
    <row r="1415" spans="1:4" x14ac:dyDescent="0.2">
      <c r="A1415" s="40" t="s">
        <v>116</v>
      </c>
      <c r="B1415" s="86">
        <v>223000</v>
      </c>
      <c r="C1415" s="69">
        <f t="shared" ref="C1415:C1416" si="94">D1415-B1415</f>
        <v>0</v>
      </c>
      <c r="D1415" s="16">
        <v>223000</v>
      </c>
    </row>
    <row r="1416" spans="1:4" ht="13.5" thickBot="1" x14ac:dyDescent="0.25">
      <c r="A1416" s="40" t="s">
        <v>115</v>
      </c>
      <c r="B1416" s="94">
        <v>202000</v>
      </c>
      <c r="C1416" s="69">
        <f t="shared" si="94"/>
        <v>0</v>
      </c>
      <c r="D1416" s="16">
        <v>202000</v>
      </c>
    </row>
    <row r="1417" spans="1:4" ht="13.5" thickBot="1" x14ac:dyDescent="0.25">
      <c r="A1417" s="32" t="s">
        <v>7</v>
      </c>
      <c r="B1417" s="81">
        <f>SUM(B1415:B1416)</f>
        <v>425000</v>
      </c>
      <c r="C1417" s="81">
        <f>SUM(C1415:C1416)</f>
        <v>0</v>
      </c>
      <c r="D1417" s="33">
        <f>SUM(D1415:D1416)</f>
        <v>425000</v>
      </c>
    </row>
    <row r="1418" spans="1:4" ht="19.149999999999999" customHeight="1" thickBot="1" x14ac:dyDescent="0.25">
      <c r="A1418" s="52"/>
      <c r="B1418" s="53"/>
      <c r="C1418" s="53"/>
      <c r="D1418" s="53"/>
    </row>
    <row r="1419" spans="1:4" ht="25.15" customHeight="1" thickBot="1" x14ac:dyDescent="0.25">
      <c r="A1419" s="41" t="s">
        <v>124</v>
      </c>
      <c r="B1419" s="93">
        <f>B1411+B1417</f>
        <v>800600</v>
      </c>
      <c r="C1419" s="93">
        <f>C1411+C1417</f>
        <v>0</v>
      </c>
      <c r="D1419" s="45">
        <f>D1411+D1417</f>
        <v>800600</v>
      </c>
    </row>
    <row r="1420" spans="1:4" ht="14.1" customHeight="1" x14ac:dyDescent="0.2">
      <c r="A1420" s="42"/>
      <c r="B1420" s="42"/>
      <c r="C1420" s="42"/>
      <c r="D1420" s="42"/>
    </row>
    <row r="1421" spans="1:4" ht="13.5" thickBot="1" x14ac:dyDescent="0.25">
      <c r="A1421" s="42"/>
      <c r="B1421" s="42"/>
      <c r="C1421" s="42"/>
      <c r="D1421" s="42"/>
    </row>
    <row r="1422" spans="1:4" ht="13.5" customHeight="1" thickBot="1" x14ac:dyDescent="0.25">
      <c r="A1422" s="49" t="s">
        <v>125</v>
      </c>
      <c r="B1422" s="92">
        <f>B1419+B1403</f>
        <v>1366000</v>
      </c>
      <c r="C1422" s="92">
        <f>C1419+C1403</f>
        <v>0</v>
      </c>
      <c r="D1422" s="54">
        <f>D1419+D1403</f>
        <v>1366000</v>
      </c>
    </row>
    <row r="1423" spans="1:4" ht="14.1" customHeight="1" x14ac:dyDescent="0.2">
      <c r="A1423" s="42"/>
      <c r="B1423" s="42"/>
      <c r="C1423" s="42"/>
      <c r="D1423" s="42"/>
    </row>
    <row r="1424" spans="1:4" x14ac:dyDescent="0.2">
      <c r="A1424" s="42"/>
      <c r="B1424" s="42"/>
    </row>
    <row r="1425" spans="1:4" x14ac:dyDescent="0.2">
      <c r="A1425" s="42"/>
      <c r="B1425" s="42"/>
    </row>
    <row r="1426" spans="1:4" ht="49.15" customHeight="1" x14ac:dyDescent="0.2">
      <c r="A1426" s="238" t="s">
        <v>145</v>
      </c>
      <c r="B1426" s="238"/>
      <c r="C1426" s="239"/>
      <c r="D1426" s="239"/>
    </row>
    <row r="1427" spans="1:4" x14ac:dyDescent="0.2">
      <c r="A1427" s="29"/>
      <c r="B1427" s="42"/>
    </row>
    <row r="1428" spans="1:4" ht="17.25" customHeight="1" x14ac:dyDescent="0.25">
      <c r="A1428" s="2" t="s">
        <v>132</v>
      </c>
      <c r="B1428" s="42"/>
    </row>
    <row r="1429" spans="1:4" ht="15.75" x14ac:dyDescent="0.25">
      <c r="A1429" s="2"/>
      <c r="B1429" s="42"/>
    </row>
    <row r="1430" spans="1:4" ht="15" x14ac:dyDescent="0.2">
      <c r="A1430" s="30" t="s">
        <v>126</v>
      </c>
    </row>
    <row r="1431" spans="1:4" ht="15.75" thickBot="1" x14ac:dyDescent="0.25">
      <c r="A1431" s="30"/>
      <c r="B1431" s="26"/>
      <c r="D1431" s="26" t="s">
        <v>81</v>
      </c>
    </row>
    <row r="1432" spans="1:4" ht="45" customHeight="1" thickBot="1" x14ac:dyDescent="0.25">
      <c r="A1432" s="6" t="s">
        <v>30</v>
      </c>
      <c r="B1432" s="68" t="s">
        <v>168</v>
      </c>
      <c r="C1432" s="68" t="s">
        <v>169</v>
      </c>
      <c r="D1432" s="22" t="s">
        <v>170</v>
      </c>
    </row>
    <row r="1433" spans="1:4" ht="24" x14ac:dyDescent="0.2">
      <c r="A1433" s="56" t="s">
        <v>133</v>
      </c>
      <c r="B1433" s="227">
        <v>1165723</v>
      </c>
      <c r="C1433" s="69">
        <f t="shared" ref="C1433:C1447" si="95">D1433-B1433</f>
        <v>538627</v>
      </c>
      <c r="D1433" s="108">
        <v>1704350</v>
      </c>
    </row>
    <row r="1434" spans="1:4" ht="24" x14ac:dyDescent="0.2">
      <c r="A1434" s="25" t="s">
        <v>134</v>
      </c>
      <c r="B1434" s="229">
        <v>170438</v>
      </c>
      <c r="C1434" s="69">
        <f t="shared" si="95"/>
        <v>84412</v>
      </c>
      <c r="D1434" s="108">
        <v>254850</v>
      </c>
    </row>
    <row r="1435" spans="1:4" x14ac:dyDescent="0.2">
      <c r="A1435" s="25" t="s">
        <v>135</v>
      </c>
      <c r="B1435" s="213">
        <v>824850</v>
      </c>
      <c r="C1435" s="147">
        <f t="shared" si="95"/>
        <v>441353</v>
      </c>
      <c r="D1435" s="163">
        <v>1266203</v>
      </c>
    </row>
    <row r="1436" spans="1:4" x14ac:dyDescent="0.2">
      <c r="A1436" s="25" t="s">
        <v>130</v>
      </c>
      <c r="B1436" s="213">
        <v>717122</v>
      </c>
      <c r="C1436" s="147">
        <f t="shared" si="95"/>
        <v>390706</v>
      </c>
      <c r="D1436" s="163">
        <v>1107828</v>
      </c>
    </row>
    <row r="1437" spans="1:4" ht="24" x14ac:dyDescent="0.2">
      <c r="A1437" s="28" t="s">
        <v>136</v>
      </c>
      <c r="B1437" s="229">
        <v>180086</v>
      </c>
      <c r="C1437" s="69">
        <f t="shared" si="95"/>
        <v>90040</v>
      </c>
      <c r="D1437" s="108">
        <v>270126</v>
      </c>
    </row>
    <row r="1438" spans="1:4" ht="24" x14ac:dyDescent="0.2">
      <c r="A1438" s="28" t="s">
        <v>137</v>
      </c>
      <c r="B1438" s="229">
        <v>120592</v>
      </c>
      <c r="C1438" s="69">
        <f t="shared" si="95"/>
        <v>120588</v>
      </c>
      <c r="D1438" s="108">
        <v>241180</v>
      </c>
    </row>
    <row r="1439" spans="1:4" ht="24" x14ac:dyDescent="0.2">
      <c r="A1439" s="28" t="s">
        <v>144</v>
      </c>
      <c r="B1439" s="229">
        <v>80395</v>
      </c>
      <c r="C1439" s="69">
        <f t="shared" si="95"/>
        <v>80392</v>
      </c>
      <c r="D1439" s="108">
        <v>160787</v>
      </c>
    </row>
    <row r="1440" spans="1:4" ht="24" x14ac:dyDescent="0.2">
      <c r="A1440" s="25" t="s">
        <v>138</v>
      </c>
      <c r="B1440" s="229">
        <v>1427809</v>
      </c>
      <c r="C1440" s="69">
        <f t="shared" si="95"/>
        <v>993646</v>
      </c>
      <c r="D1440" s="108">
        <v>2421455</v>
      </c>
    </row>
    <row r="1441" spans="1:4" x14ac:dyDescent="0.2">
      <c r="A1441" s="28" t="s">
        <v>139</v>
      </c>
      <c r="B1441" s="213">
        <v>160790</v>
      </c>
      <c r="C1441" s="147">
        <f t="shared" si="95"/>
        <v>61098</v>
      </c>
      <c r="D1441" s="163">
        <v>221888</v>
      </c>
    </row>
    <row r="1442" spans="1:4" ht="24" x14ac:dyDescent="0.2">
      <c r="A1442" s="25" t="s">
        <v>140</v>
      </c>
      <c r="B1442" s="229">
        <v>321579</v>
      </c>
      <c r="C1442" s="69">
        <f t="shared" si="95"/>
        <v>160784</v>
      </c>
      <c r="D1442" s="108">
        <v>482363</v>
      </c>
    </row>
    <row r="1443" spans="1:4" ht="24" x14ac:dyDescent="0.2">
      <c r="A1443" s="25" t="s">
        <v>141</v>
      </c>
      <c r="B1443" s="229">
        <v>594922</v>
      </c>
      <c r="C1443" s="69">
        <f t="shared" si="95"/>
        <v>325588</v>
      </c>
      <c r="D1443" s="108">
        <v>920510</v>
      </c>
    </row>
    <row r="1444" spans="1:4" ht="24" x14ac:dyDescent="0.2">
      <c r="A1444" s="25" t="s">
        <v>142</v>
      </c>
      <c r="B1444" s="229">
        <v>1066033</v>
      </c>
      <c r="C1444" s="69">
        <f t="shared" si="95"/>
        <v>667254</v>
      </c>
      <c r="D1444" s="108">
        <v>1733287</v>
      </c>
    </row>
    <row r="1445" spans="1:4" ht="24" x14ac:dyDescent="0.2">
      <c r="A1445" s="126" t="s">
        <v>143</v>
      </c>
      <c r="B1445" s="233">
        <v>794300</v>
      </c>
      <c r="C1445" s="234">
        <f t="shared" si="95"/>
        <v>472705</v>
      </c>
      <c r="D1445" s="128">
        <v>1267005</v>
      </c>
    </row>
    <row r="1446" spans="1:4" ht="25.5" customHeight="1" x14ac:dyDescent="0.2">
      <c r="A1446" s="144" t="s">
        <v>656</v>
      </c>
      <c r="B1446" s="235">
        <v>0</v>
      </c>
      <c r="C1446" s="234">
        <f t="shared" si="95"/>
        <v>62706</v>
      </c>
      <c r="D1446" s="108">
        <v>62706</v>
      </c>
    </row>
    <row r="1447" spans="1:4" ht="13.5" thickBot="1" x14ac:dyDescent="0.25">
      <c r="A1447" s="143" t="s">
        <v>655</v>
      </c>
      <c r="B1447" s="217">
        <v>0</v>
      </c>
      <c r="C1447" s="216">
        <f t="shared" si="95"/>
        <v>80392</v>
      </c>
      <c r="D1447" s="165">
        <v>80392</v>
      </c>
    </row>
    <row r="1448" spans="1:4" ht="14.1" customHeight="1" thickBot="1" x14ac:dyDescent="0.25">
      <c r="A1448" s="43" t="s">
        <v>127</v>
      </c>
      <c r="B1448" s="95">
        <f>SUM(B1433:B1447)</f>
        <v>7624639</v>
      </c>
      <c r="C1448" s="95">
        <f>SUM(C1433:C1447)</f>
        <v>4570291</v>
      </c>
      <c r="D1448" s="33">
        <f>SUM(D1433:D1447)</f>
        <v>12194930</v>
      </c>
    </row>
    <row r="1449" spans="1:4" ht="14.1" customHeight="1" thickBot="1" x14ac:dyDescent="0.25">
      <c r="A1449" s="34"/>
      <c r="B1449" s="48"/>
      <c r="C1449" s="48"/>
      <c r="D1449" s="48"/>
    </row>
    <row r="1450" spans="1:4" ht="14.1" customHeight="1" thickBot="1" x14ac:dyDescent="0.25">
      <c r="A1450" s="41" t="s">
        <v>128</v>
      </c>
      <c r="B1450" s="93">
        <f>B1448</f>
        <v>7624639</v>
      </c>
      <c r="C1450" s="93">
        <f>C1448</f>
        <v>4570291</v>
      </c>
      <c r="D1450" s="45">
        <f>D1448</f>
        <v>12194930</v>
      </c>
    </row>
    <row r="1451" spans="1:4" ht="14.1" customHeight="1" x14ac:dyDescent="0.2">
      <c r="A1451" s="42"/>
      <c r="B1451" s="42"/>
      <c r="C1451" s="42"/>
      <c r="D1451" s="42"/>
    </row>
    <row r="1452" spans="1:4" ht="14.1" customHeight="1" thickBot="1" x14ac:dyDescent="0.25">
      <c r="A1452" s="42"/>
      <c r="B1452" s="42"/>
      <c r="C1452" s="42"/>
      <c r="D1452" s="42"/>
    </row>
    <row r="1453" spans="1:4" ht="14.1" customHeight="1" thickBot="1" x14ac:dyDescent="0.25">
      <c r="A1453" s="49" t="s">
        <v>125</v>
      </c>
      <c r="B1453" s="83">
        <f>B1450</f>
        <v>7624639</v>
      </c>
      <c r="C1453" s="83">
        <f>C1450</f>
        <v>4570291</v>
      </c>
      <c r="D1453" s="50">
        <f>D1450</f>
        <v>12194930</v>
      </c>
    </row>
    <row r="1454" spans="1:4" x14ac:dyDescent="0.2">
      <c r="A1454" s="42"/>
      <c r="B1454" s="42"/>
    </row>
    <row r="1455" spans="1:4" x14ac:dyDescent="0.2">
      <c r="A1455" s="42"/>
      <c r="B1455" s="42"/>
    </row>
    <row r="1456" spans="1:4" x14ac:dyDescent="0.2">
      <c r="A1456" s="42"/>
      <c r="B1456" s="42"/>
    </row>
    <row r="1457" spans="1:4" ht="39" customHeight="1" x14ac:dyDescent="0.2">
      <c r="A1457" s="241" t="s">
        <v>163</v>
      </c>
      <c r="B1457" s="241"/>
      <c r="C1457" s="242"/>
      <c r="D1457" s="242"/>
    </row>
    <row r="1458" spans="1:4" x14ac:dyDescent="0.2">
      <c r="A1458" s="29"/>
      <c r="B1458" s="42"/>
    </row>
    <row r="1459" spans="1:4" ht="14.25" customHeight="1" x14ac:dyDescent="0.25">
      <c r="A1459" s="2" t="s">
        <v>164</v>
      </c>
      <c r="B1459" s="42"/>
    </row>
    <row r="1460" spans="1:4" ht="15.75" x14ac:dyDescent="0.25">
      <c r="A1460" s="2"/>
      <c r="B1460" s="42"/>
    </row>
    <row r="1461" spans="1:4" ht="15" x14ac:dyDescent="0.2">
      <c r="A1461" s="30" t="s">
        <v>88</v>
      </c>
      <c r="B1461" s="42"/>
    </row>
    <row r="1462" spans="1:4" ht="13.15" customHeight="1" x14ac:dyDescent="0.2">
      <c r="A1462" s="30"/>
      <c r="B1462" s="42"/>
    </row>
    <row r="1463" spans="1:4" x14ac:dyDescent="0.2">
      <c r="A1463" s="3"/>
      <c r="B1463" s="42"/>
    </row>
    <row r="1464" spans="1:4" ht="13.5" thickBot="1" x14ac:dyDescent="0.25">
      <c r="A1464" s="35" t="s">
        <v>0</v>
      </c>
      <c r="B1464" s="26"/>
      <c r="D1464" s="26" t="s">
        <v>81</v>
      </c>
    </row>
    <row r="1465" spans="1:4" ht="45" customHeight="1" thickBot="1" x14ac:dyDescent="0.25">
      <c r="A1465" s="6" t="s">
        <v>30</v>
      </c>
      <c r="B1465" s="68" t="s">
        <v>168</v>
      </c>
      <c r="C1465" s="68" t="s">
        <v>169</v>
      </c>
      <c r="D1465" s="22" t="s">
        <v>170</v>
      </c>
    </row>
    <row r="1466" spans="1:4" ht="14.1" customHeight="1" thickBot="1" x14ac:dyDescent="0.25">
      <c r="A1466" s="31" t="s">
        <v>90</v>
      </c>
      <c r="B1466" s="88">
        <v>330580</v>
      </c>
      <c r="C1466" s="69">
        <f t="shared" ref="C1466" si="96">D1466-B1466</f>
        <v>0</v>
      </c>
      <c r="D1466" s="16">
        <v>330580</v>
      </c>
    </row>
    <row r="1467" spans="1:4" ht="14.1" customHeight="1" thickBot="1" x14ac:dyDescent="0.25">
      <c r="A1467" s="32" t="s">
        <v>20</v>
      </c>
      <c r="B1467" s="81">
        <f>SUM(B1466:B1466)</f>
        <v>330580</v>
      </c>
      <c r="C1467" s="81">
        <f>SUM(C1466:C1466)</f>
        <v>0</v>
      </c>
      <c r="D1467" s="33">
        <f>SUM(D1466:D1466)</f>
        <v>330580</v>
      </c>
    </row>
    <row r="1468" spans="1:4" x14ac:dyDescent="0.2">
      <c r="A1468" s="3"/>
      <c r="B1468" s="42"/>
    </row>
    <row r="1469" spans="1:4" ht="13.5" thickBot="1" x14ac:dyDescent="0.25">
      <c r="A1469" s="3" t="s">
        <v>4</v>
      </c>
      <c r="B1469" s="26"/>
      <c r="D1469" s="26" t="s">
        <v>81</v>
      </c>
    </row>
    <row r="1470" spans="1:4" ht="45" customHeight="1" thickBot="1" x14ac:dyDescent="0.25">
      <c r="A1470" s="6" t="s">
        <v>30</v>
      </c>
      <c r="B1470" s="68" t="s">
        <v>168</v>
      </c>
      <c r="C1470" s="68" t="s">
        <v>169</v>
      </c>
      <c r="D1470" s="22" t="s">
        <v>170</v>
      </c>
    </row>
    <row r="1471" spans="1:4" ht="14.1" customHeight="1" thickBot="1" x14ac:dyDescent="0.25">
      <c r="A1471" s="19" t="s">
        <v>104</v>
      </c>
      <c r="B1471" s="88">
        <v>415640</v>
      </c>
      <c r="C1471" s="69">
        <f t="shared" ref="C1471" si="97">D1471-B1471</f>
        <v>0</v>
      </c>
      <c r="D1471" s="16">
        <v>415640</v>
      </c>
    </row>
    <row r="1472" spans="1:4" ht="14.1" customHeight="1" thickBot="1" x14ac:dyDescent="0.25">
      <c r="A1472" s="8" t="s">
        <v>24</v>
      </c>
      <c r="B1472" s="81">
        <f>SUM(B1471:B1471)</f>
        <v>415640</v>
      </c>
      <c r="C1472" s="81">
        <f>SUM(C1471:C1471)</f>
        <v>0</v>
      </c>
      <c r="D1472" s="33">
        <f>SUM(D1471:D1471)</f>
        <v>415640</v>
      </c>
    </row>
    <row r="1473" spans="1:4" ht="14.1" customHeight="1" thickBot="1" x14ac:dyDescent="0.25">
      <c r="A1473" s="42"/>
      <c r="B1473" s="42"/>
      <c r="C1473" s="42"/>
      <c r="D1473" s="42"/>
    </row>
    <row r="1474" spans="1:4" ht="14.1" customHeight="1" thickBot="1" x14ac:dyDescent="0.25">
      <c r="A1474" s="44" t="s">
        <v>165</v>
      </c>
      <c r="B1474" s="93">
        <f>B1467+B1472</f>
        <v>746220</v>
      </c>
      <c r="C1474" s="93">
        <f>C1467+C1472</f>
        <v>0</v>
      </c>
      <c r="D1474" s="45">
        <f>D1467+D1472</f>
        <v>746220</v>
      </c>
    </row>
    <row r="1475" spans="1:4" x14ac:dyDescent="0.2">
      <c r="C1475" s="1"/>
    </row>
    <row r="1476" spans="1:4" ht="13.5" thickBot="1" x14ac:dyDescent="0.25">
      <c r="C1476" s="1"/>
    </row>
    <row r="1477" spans="1:4" ht="13.5" thickBot="1" x14ac:dyDescent="0.25">
      <c r="A1477" s="49" t="s">
        <v>125</v>
      </c>
      <c r="B1477" s="83">
        <f>B1474</f>
        <v>746220</v>
      </c>
      <c r="C1477" s="83">
        <f>C1474</f>
        <v>0</v>
      </c>
      <c r="D1477" s="50">
        <f>D1474</f>
        <v>746220</v>
      </c>
    </row>
    <row r="1481" spans="1:4" ht="45.6" customHeight="1" x14ac:dyDescent="0.2">
      <c r="A1481" s="238" t="s">
        <v>731</v>
      </c>
      <c r="B1481" s="238"/>
      <c r="C1481" s="240"/>
      <c r="D1481" s="240"/>
    </row>
    <row r="1482" spans="1:4" x14ac:dyDescent="0.2">
      <c r="A1482" s="29"/>
      <c r="B1482" s="42"/>
    </row>
    <row r="1483" spans="1:4" ht="15.75" x14ac:dyDescent="0.25">
      <c r="A1483" s="2" t="s">
        <v>730</v>
      </c>
      <c r="B1483" s="42"/>
    </row>
    <row r="1484" spans="1:4" ht="15.75" x14ac:dyDescent="0.25">
      <c r="A1484" s="2"/>
      <c r="B1484" s="42"/>
    </row>
    <row r="1485" spans="1:4" ht="15" x14ac:dyDescent="0.2">
      <c r="A1485" s="30" t="s">
        <v>87</v>
      </c>
    </row>
    <row r="1487" spans="1:4" x14ac:dyDescent="0.2">
      <c r="A1487" s="3" t="s">
        <v>2</v>
      </c>
    </row>
    <row r="1488" spans="1:4" x14ac:dyDescent="0.2">
      <c r="A1488" s="4"/>
    </row>
    <row r="1489" spans="1:4" ht="13.5" thickBot="1" x14ac:dyDescent="0.25">
      <c r="A1489" s="3" t="s">
        <v>13</v>
      </c>
      <c r="B1489" s="26"/>
      <c r="D1489" s="26" t="s">
        <v>81</v>
      </c>
    </row>
    <row r="1490" spans="1:4" ht="45" customHeight="1" thickBot="1" x14ac:dyDescent="0.25">
      <c r="A1490" s="6" t="s">
        <v>30</v>
      </c>
      <c r="B1490" s="68" t="s">
        <v>168</v>
      </c>
      <c r="C1490" s="68" t="s">
        <v>169</v>
      </c>
      <c r="D1490" s="22" t="s">
        <v>170</v>
      </c>
    </row>
    <row r="1491" spans="1:4" ht="13.5" thickBot="1" x14ac:dyDescent="0.25">
      <c r="A1491" s="11" t="s">
        <v>323</v>
      </c>
      <c r="B1491" s="91"/>
      <c r="C1491" s="69">
        <f t="shared" ref="C1491" si="98">D1491-B1491</f>
        <v>10202</v>
      </c>
      <c r="D1491" s="16">
        <v>10202</v>
      </c>
    </row>
    <row r="1492" spans="1:4" ht="13.5" thickBot="1" x14ac:dyDescent="0.25">
      <c r="A1492" s="8" t="s">
        <v>23</v>
      </c>
      <c r="B1492" s="72">
        <f>SUM(B1491:B1491)</f>
        <v>0</v>
      </c>
      <c r="C1492" s="72">
        <f>SUM(C1491:C1491)</f>
        <v>10202</v>
      </c>
      <c r="D1492" s="17">
        <f>SUM(D1491:D1491)</f>
        <v>10202</v>
      </c>
    </row>
    <row r="1493" spans="1:4" ht="13.5" thickBot="1" x14ac:dyDescent="0.25">
      <c r="A1493" s="4"/>
      <c r="C1493" s="1"/>
    </row>
    <row r="1494" spans="1:4" ht="13.5" thickBot="1" x14ac:dyDescent="0.25">
      <c r="A1494" s="23" t="s">
        <v>3</v>
      </c>
      <c r="B1494" s="76">
        <f>B1492</f>
        <v>0</v>
      </c>
      <c r="C1494" s="76">
        <f>C1492</f>
        <v>10202</v>
      </c>
      <c r="D1494" s="18">
        <f>D1492</f>
        <v>10202</v>
      </c>
    </row>
    <row r="1495" spans="1:4" ht="13.5" thickBot="1" x14ac:dyDescent="0.25"/>
    <row r="1496" spans="1:4" ht="13.5" thickBot="1" x14ac:dyDescent="0.25">
      <c r="A1496" s="44" t="s">
        <v>165</v>
      </c>
      <c r="B1496" s="93">
        <f>B1494</f>
        <v>0</v>
      </c>
      <c r="C1496" s="93">
        <f>C1494</f>
        <v>10202</v>
      </c>
      <c r="D1496" s="45">
        <f>D1494</f>
        <v>10202</v>
      </c>
    </row>
    <row r="1497" spans="1:4" x14ac:dyDescent="0.2">
      <c r="C1497" s="1"/>
    </row>
    <row r="1498" spans="1:4" ht="13.5" thickBot="1" x14ac:dyDescent="0.25">
      <c r="C1498" s="1"/>
    </row>
    <row r="1499" spans="1:4" ht="13.5" thickBot="1" x14ac:dyDescent="0.25">
      <c r="A1499" s="49" t="s">
        <v>125</v>
      </c>
      <c r="B1499" s="83">
        <f>B1496</f>
        <v>0</v>
      </c>
      <c r="C1499" s="83">
        <f>C1496</f>
        <v>10202</v>
      </c>
      <c r="D1499" s="50">
        <f>D1496</f>
        <v>10202</v>
      </c>
    </row>
    <row r="1503" spans="1:4" ht="54" customHeight="1" x14ac:dyDescent="0.2">
      <c r="A1503" s="238" t="s">
        <v>159</v>
      </c>
      <c r="B1503" s="238"/>
      <c r="C1503" s="239"/>
      <c r="D1503" s="239"/>
    </row>
    <row r="1504" spans="1:4" x14ac:dyDescent="0.2">
      <c r="A1504" s="29"/>
      <c r="B1504" s="42"/>
    </row>
    <row r="1505" spans="1:4" ht="15.75" x14ac:dyDescent="0.25">
      <c r="A1505" s="2" t="s">
        <v>129</v>
      </c>
      <c r="B1505" s="42"/>
    </row>
    <row r="1506" spans="1:4" ht="15.75" x14ac:dyDescent="0.25">
      <c r="A1506" s="2"/>
      <c r="B1506" s="42"/>
    </row>
    <row r="1507" spans="1:4" ht="15" x14ac:dyDescent="0.2">
      <c r="A1507" s="30" t="s">
        <v>87</v>
      </c>
    </row>
    <row r="1508" spans="1:4" ht="15" x14ac:dyDescent="0.2">
      <c r="A1508" s="30"/>
    </row>
    <row r="1509" spans="1:4" x14ac:dyDescent="0.2">
      <c r="A1509" s="3" t="s">
        <v>0</v>
      </c>
    </row>
    <row r="1510" spans="1:4" x14ac:dyDescent="0.2">
      <c r="A1510" s="5"/>
    </row>
    <row r="1511" spans="1:4" ht="13.5" thickBot="1" x14ac:dyDescent="0.25">
      <c r="A1511" s="3" t="s">
        <v>10</v>
      </c>
      <c r="B1511" s="26"/>
      <c r="D1511" s="26" t="s">
        <v>81</v>
      </c>
    </row>
    <row r="1512" spans="1:4" ht="45" customHeight="1" thickBot="1" x14ac:dyDescent="0.25">
      <c r="A1512" s="6" t="s">
        <v>30</v>
      </c>
      <c r="B1512" s="68" t="s">
        <v>168</v>
      </c>
      <c r="C1512" s="68" t="s">
        <v>169</v>
      </c>
      <c r="D1512" s="22" t="s">
        <v>170</v>
      </c>
    </row>
    <row r="1513" spans="1:4" ht="14.1" customHeight="1" x14ac:dyDescent="0.2">
      <c r="A1513" s="15" t="s">
        <v>54</v>
      </c>
      <c r="B1513" s="77">
        <v>180486</v>
      </c>
      <c r="C1513" s="69">
        <f t="shared" ref="C1513:C1523" si="99">D1513-B1513</f>
        <v>67674</v>
      </c>
      <c r="D1513" s="16">
        <v>248160</v>
      </c>
    </row>
    <row r="1514" spans="1:4" ht="14.1" customHeight="1" x14ac:dyDescent="0.2">
      <c r="A1514" s="7" t="s">
        <v>55</v>
      </c>
      <c r="B1514" s="77">
        <v>120324</v>
      </c>
      <c r="C1514" s="69">
        <f t="shared" si="99"/>
        <v>60157</v>
      </c>
      <c r="D1514" s="16">
        <v>180481</v>
      </c>
    </row>
    <row r="1515" spans="1:4" ht="14.1" customHeight="1" x14ac:dyDescent="0.2">
      <c r="A1515" s="7" t="s">
        <v>31</v>
      </c>
      <c r="B1515" s="77">
        <v>120324</v>
      </c>
      <c r="C1515" s="69">
        <f t="shared" si="99"/>
        <v>60157</v>
      </c>
      <c r="D1515" s="16">
        <v>180481</v>
      </c>
    </row>
    <row r="1516" spans="1:4" ht="14.1" customHeight="1" x14ac:dyDescent="0.2">
      <c r="A1516" s="7" t="s">
        <v>32</v>
      </c>
      <c r="B1516" s="77">
        <v>360972</v>
      </c>
      <c r="C1516" s="69">
        <f t="shared" si="99"/>
        <v>165430</v>
      </c>
      <c r="D1516" s="16">
        <v>526402</v>
      </c>
    </row>
    <row r="1517" spans="1:4" ht="14.1" customHeight="1" x14ac:dyDescent="0.2">
      <c r="A1517" s="7" t="s">
        <v>66</v>
      </c>
      <c r="B1517" s="77">
        <v>51740</v>
      </c>
      <c r="C1517" s="69">
        <f t="shared" si="99"/>
        <v>34291</v>
      </c>
      <c r="D1517" s="16">
        <v>86031</v>
      </c>
    </row>
    <row r="1518" spans="1:4" ht="14.1" customHeight="1" x14ac:dyDescent="0.2">
      <c r="A1518" s="7" t="s">
        <v>56</v>
      </c>
      <c r="B1518" s="77">
        <v>84228</v>
      </c>
      <c r="C1518" s="69">
        <f t="shared" si="99"/>
        <v>36095</v>
      </c>
      <c r="D1518" s="16">
        <v>120323</v>
      </c>
    </row>
    <row r="1519" spans="1:4" ht="14.1" customHeight="1" x14ac:dyDescent="0.2">
      <c r="A1519" s="7" t="s">
        <v>33</v>
      </c>
      <c r="B1519" s="77">
        <v>60162</v>
      </c>
      <c r="C1519" s="69">
        <f t="shared" si="99"/>
        <v>30079</v>
      </c>
      <c r="D1519" s="16">
        <v>90241</v>
      </c>
    </row>
    <row r="1520" spans="1:4" ht="14.1" customHeight="1" x14ac:dyDescent="0.2">
      <c r="A1520" s="7" t="s">
        <v>82</v>
      </c>
      <c r="B1520" s="77">
        <v>120324</v>
      </c>
      <c r="C1520" s="69">
        <f t="shared" si="99"/>
        <v>60157</v>
      </c>
      <c r="D1520" s="16">
        <v>180481</v>
      </c>
    </row>
    <row r="1521" spans="1:4" ht="14.1" customHeight="1" x14ac:dyDescent="0.2">
      <c r="A1521" s="7" t="s">
        <v>57</v>
      </c>
      <c r="B1521" s="77">
        <v>60162</v>
      </c>
      <c r="C1521" s="69">
        <f t="shared" si="99"/>
        <v>22559</v>
      </c>
      <c r="D1521" s="16">
        <v>82721</v>
      </c>
    </row>
    <row r="1522" spans="1:4" ht="14.1" customHeight="1" x14ac:dyDescent="0.2">
      <c r="A1522" s="7" t="s">
        <v>83</v>
      </c>
      <c r="B1522" s="77">
        <v>120324</v>
      </c>
      <c r="C1522" s="69">
        <f t="shared" si="99"/>
        <v>60157</v>
      </c>
      <c r="D1522" s="16">
        <v>180481</v>
      </c>
    </row>
    <row r="1523" spans="1:4" ht="14.1" customHeight="1" thickBot="1" x14ac:dyDescent="0.25">
      <c r="A1523" s="7" t="s">
        <v>34</v>
      </c>
      <c r="B1523" s="77">
        <v>97463</v>
      </c>
      <c r="C1523" s="69">
        <f t="shared" si="99"/>
        <v>94639</v>
      </c>
      <c r="D1523" s="16">
        <v>192102</v>
      </c>
    </row>
    <row r="1524" spans="1:4" ht="14.1" customHeight="1" thickBot="1" x14ac:dyDescent="0.25">
      <c r="A1524" s="8" t="s">
        <v>20</v>
      </c>
      <c r="B1524" s="72">
        <f>SUM(B1513:B1523)</f>
        <v>1376509</v>
      </c>
      <c r="C1524" s="72">
        <f>SUM(C1513:C1523)</f>
        <v>691395</v>
      </c>
      <c r="D1524" s="17">
        <f>SUM(D1513:D1523)</f>
        <v>2067904</v>
      </c>
    </row>
    <row r="1525" spans="1:4" ht="14.1" customHeight="1" thickBot="1" x14ac:dyDescent="0.25">
      <c r="A1525" s="4"/>
      <c r="C1525" s="1"/>
    </row>
    <row r="1526" spans="1:4" ht="14.1" customHeight="1" thickBot="1" x14ac:dyDescent="0.25">
      <c r="A1526" s="23" t="s">
        <v>1</v>
      </c>
      <c r="B1526" s="76">
        <f>B1524</f>
        <v>1376509</v>
      </c>
      <c r="C1526" s="76">
        <f>C1524</f>
        <v>691395</v>
      </c>
      <c r="D1526" s="18">
        <f>D1524</f>
        <v>2067904</v>
      </c>
    </row>
    <row r="1527" spans="1:4" x14ac:dyDescent="0.2">
      <c r="A1527" s="3"/>
    </row>
    <row r="1528" spans="1:4" x14ac:dyDescent="0.2">
      <c r="A1528" s="3" t="s">
        <v>2</v>
      </c>
    </row>
    <row r="1529" spans="1:4" x14ac:dyDescent="0.2">
      <c r="A1529" s="4"/>
    </row>
    <row r="1530" spans="1:4" ht="13.5" thickBot="1" x14ac:dyDescent="0.25">
      <c r="A1530" s="3" t="s">
        <v>11</v>
      </c>
      <c r="B1530" s="26"/>
      <c r="D1530" s="26" t="s">
        <v>81</v>
      </c>
    </row>
    <row r="1531" spans="1:4" ht="45" customHeight="1" thickBot="1" x14ac:dyDescent="0.25">
      <c r="A1531" s="6" t="s">
        <v>30</v>
      </c>
      <c r="B1531" s="68" t="s">
        <v>168</v>
      </c>
      <c r="C1531" s="68" t="s">
        <v>169</v>
      </c>
      <c r="D1531" s="22" t="s">
        <v>170</v>
      </c>
    </row>
    <row r="1532" spans="1:4" ht="14.1" customHeight="1" x14ac:dyDescent="0.2">
      <c r="A1532" s="10" t="s">
        <v>50</v>
      </c>
      <c r="B1532" s="77">
        <v>72196</v>
      </c>
      <c r="C1532" s="69">
        <f t="shared" ref="C1532:C1536" si="100">D1532-B1532</f>
        <v>36095</v>
      </c>
      <c r="D1532" s="16">
        <v>108291</v>
      </c>
    </row>
    <row r="1533" spans="1:4" ht="14.1" customHeight="1" x14ac:dyDescent="0.2">
      <c r="A1533" s="10" t="s">
        <v>51</v>
      </c>
      <c r="B1533" s="77">
        <v>60162</v>
      </c>
      <c r="C1533" s="69">
        <f t="shared" si="100"/>
        <v>30079</v>
      </c>
      <c r="D1533" s="16">
        <v>90241</v>
      </c>
    </row>
    <row r="1534" spans="1:4" ht="15.6" customHeight="1" x14ac:dyDescent="0.2">
      <c r="A1534" s="145" t="s">
        <v>659</v>
      </c>
      <c r="B1534" s="77">
        <v>0</v>
      </c>
      <c r="C1534" s="69">
        <f t="shared" si="100"/>
        <v>34290</v>
      </c>
      <c r="D1534" s="16">
        <v>34290</v>
      </c>
    </row>
    <row r="1535" spans="1:4" ht="14.1" customHeight="1" x14ac:dyDescent="0.2">
      <c r="A1535" s="10" t="s">
        <v>36</v>
      </c>
      <c r="B1535" s="77">
        <v>60162</v>
      </c>
      <c r="C1535" s="69">
        <f t="shared" si="100"/>
        <v>30075</v>
      </c>
      <c r="D1535" s="16">
        <v>90237</v>
      </c>
    </row>
    <row r="1536" spans="1:4" ht="14.1" customHeight="1" thickBot="1" x14ac:dyDescent="0.25">
      <c r="A1536" s="9" t="s">
        <v>52</v>
      </c>
      <c r="B1536" s="77">
        <v>60162</v>
      </c>
      <c r="C1536" s="69">
        <f t="shared" si="100"/>
        <v>30079</v>
      </c>
      <c r="D1536" s="16">
        <v>90241</v>
      </c>
    </row>
    <row r="1537" spans="1:4" ht="14.1" customHeight="1" thickBot="1" x14ac:dyDescent="0.25">
      <c r="A1537" s="8" t="s">
        <v>21</v>
      </c>
      <c r="B1537" s="72">
        <f>SUM(B1532:B1536)</f>
        <v>252682</v>
      </c>
      <c r="C1537" s="72">
        <f>SUM(C1532:C1536)</f>
        <v>160618</v>
      </c>
      <c r="D1537" s="17">
        <f>SUM(D1532:D1536)</f>
        <v>413300</v>
      </c>
    </row>
    <row r="1538" spans="1:4" x14ac:dyDescent="0.2">
      <c r="A1538" s="4"/>
    </row>
    <row r="1539" spans="1:4" ht="13.5" thickBot="1" x14ac:dyDescent="0.25">
      <c r="A1539" s="3" t="s">
        <v>12</v>
      </c>
      <c r="B1539" s="26"/>
      <c r="D1539" s="26" t="s">
        <v>81</v>
      </c>
    </row>
    <row r="1540" spans="1:4" ht="45" customHeight="1" thickBot="1" x14ac:dyDescent="0.25">
      <c r="A1540" s="6" t="s">
        <v>30</v>
      </c>
      <c r="B1540" s="68" t="s">
        <v>168</v>
      </c>
      <c r="C1540" s="68" t="s">
        <v>169</v>
      </c>
      <c r="D1540" s="22" t="s">
        <v>170</v>
      </c>
    </row>
    <row r="1541" spans="1:4" ht="14.1" customHeight="1" x14ac:dyDescent="0.2">
      <c r="A1541" s="10" t="s">
        <v>37</v>
      </c>
      <c r="B1541" s="77">
        <v>120324</v>
      </c>
      <c r="C1541" s="69">
        <f t="shared" ref="C1541:C1542" si="101">D1541-B1541</f>
        <v>54257</v>
      </c>
      <c r="D1541" s="16">
        <v>174581</v>
      </c>
    </row>
    <row r="1542" spans="1:4" ht="14.1" customHeight="1" thickBot="1" x14ac:dyDescent="0.25">
      <c r="A1542" s="10" t="s">
        <v>67</v>
      </c>
      <c r="B1542" s="78">
        <v>72196</v>
      </c>
      <c r="C1542" s="69">
        <f t="shared" si="101"/>
        <v>36095</v>
      </c>
      <c r="D1542" s="16">
        <v>108291</v>
      </c>
    </row>
    <row r="1543" spans="1:4" ht="14.1" customHeight="1" thickBot="1" x14ac:dyDescent="0.25">
      <c r="A1543" s="8" t="s">
        <v>22</v>
      </c>
      <c r="B1543" s="72">
        <f>SUM(B1541:B1542)</f>
        <v>192520</v>
      </c>
      <c r="C1543" s="72">
        <f>SUM(C1541:C1542)</f>
        <v>90352</v>
      </c>
      <c r="D1543" s="17">
        <f>SUM(D1541:D1542)</f>
        <v>282872</v>
      </c>
    </row>
    <row r="1544" spans="1:4" x14ac:dyDescent="0.2">
      <c r="A1544" s="4"/>
    </row>
    <row r="1545" spans="1:4" ht="13.5" thickBot="1" x14ac:dyDescent="0.25">
      <c r="A1545" s="3" t="s">
        <v>13</v>
      </c>
      <c r="B1545" s="26"/>
      <c r="D1545" s="26" t="s">
        <v>81</v>
      </c>
    </row>
    <row r="1546" spans="1:4" ht="45" customHeight="1" thickBot="1" x14ac:dyDescent="0.25">
      <c r="A1546" s="6" t="s">
        <v>30</v>
      </c>
      <c r="B1546" s="68" t="s">
        <v>168</v>
      </c>
      <c r="C1546" s="68" t="s">
        <v>169</v>
      </c>
      <c r="D1546" s="22" t="s">
        <v>170</v>
      </c>
    </row>
    <row r="1547" spans="1:4" ht="14.1" customHeight="1" x14ac:dyDescent="0.2">
      <c r="A1547" s="11" t="s">
        <v>53</v>
      </c>
      <c r="B1547" s="77">
        <v>120324</v>
      </c>
      <c r="C1547" s="69">
        <f t="shared" ref="C1547:C1548" si="102">D1547-B1547</f>
        <v>60157</v>
      </c>
      <c r="D1547" s="16">
        <v>180481</v>
      </c>
    </row>
    <row r="1548" spans="1:4" ht="14.1" customHeight="1" thickBot="1" x14ac:dyDescent="0.25">
      <c r="A1548" s="11" t="s">
        <v>38</v>
      </c>
      <c r="B1548" s="77">
        <v>39708</v>
      </c>
      <c r="C1548" s="69">
        <f t="shared" si="102"/>
        <v>34892</v>
      </c>
      <c r="D1548" s="16">
        <v>74600</v>
      </c>
    </row>
    <row r="1549" spans="1:4" ht="14.1" customHeight="1" thickBot="1" x14ac:dyDescent="0.25">
      <c r="A1549" s="8" t="s">
        <v>23</v>
      </c>
      <c r="B1549" s="72">
        <f>SUM(B1547:B1548)</f>
        <v>160032</v>
      </c>
      <c r="C1549" s="72">
        <f>SUM(C1547:C1548)</f>
        <v>95049</v>
      </c>
      <c r="D1549" s="17">
        <f>SUM(D1547:D1548)</f>
        <v>255081</v>
      </c>
    </row>
    <row r="1550" spans="1:4" ht="14.1" customHeight="1" thickBot="1" x14ac:dyDescent="0.25">
      <c r="A1550" s="4"/>
      <c r="C1550" s="1"/>
    </row>
    <row r="1551" spans="1:4" ht="14.1" customHeight="1" thickBot="1" x14ac:dyDescent="0.25">
      <c r="A1551" s="23" t="s">
        <v>3</v>
      </c>
      <c r="B1551" s="76">
        <f>B1537+B1543+B1549</f>
        <v>605234</v>
      </c>
      <c r="C1551" s="76">
        <f>C1537+C1543+C1549</f>
        <v>346019</v>
      </c>
      <c r="D1551" s="18">
        <f>D1537+D1543+D1549</f>
        <v>951253</v>
      </c>
    </row>
    <row r="1552" spans="1:4" x14ac:dyDescent="0.2">
      <c r="A1552" s="4"/>
    </row>
    <row r="1553" spans="1:4" x14ac:dyDescent="0.2">
      <c r="A1553" s="3" t="s">
        <v>4</v>
      </c>
    </row>
    <row r="1554" spans="1:4" x14ac:dyDescent="0.2">
      <c r="A1554" s="4"/>
    </row>
    <row r="1555" spans="1:4" ht="13.5" thickBot="1" x14ac:dyDescent="0.25">
      <c r="A1555" s="3" t="s">
        <v>14</v>
      </c>
      <c r="B1555" s="26"/>
      <c r="D1555" s="26" t="s">
        <v>81</v>
      </c>
    </row>
    <row r="1556" spans="1:4" ht="45" customHeight="1" thickBot="1" x14ac:dyDescent="0.25">
      <c r="A1556" s="6" t="s">
        <v>30</v>
      </c>
      <c r="B1556" s="68" t="s">
        <v>168</v>
      </c>
      <c r="C1556" s="68" t="s">
        <v>169</v>
      </c>
      <c r="D1556" s="22" t="s">
        <v>170</v>
      </c>
    </row>
    <row r="1557" spans="1:4" ht="14.1" customHeight="1" x14ac:dyDescent="0.2">
      <c r="A1557" s="12" t="s">
        <v>39</v>
      </c>
      <c r="B1557" s="77">
        <v>60162</v>
      </c>
      <c r="C1557" s="69">
        <f t="shared" ref="C1557:C1570" si="103">D1557-B1557</f>
        <v>30079</v>
      </c>
      <c r="D1557" s="16">
        <v>90241</v>
      </c>
    </row>
    <row r="1558" spans="1:4" ht="14.1" customHeight="1" x14ac:dyDescent="0.2">
      <c r="A1558" s="9" t="s">
        <v>73</v>
      </c>
      <c r="B1558" s="77">
        <v>120324</v>
      </c>
      <c r="C1558" s="69">
        <f t="shared" si="103"/>
        <v>-54146</v>
      </c>
      <c r="D1558" s="16">
        <v>66178</v>
      </c>
    </row>
    <row r="1559" spans="1:4" ht="14.1" customHeight="1" x14ac:dyDescent="0.2">
      <c r="A1559" s="12" t="s">
        <v>84</v>
      </c>
      <c r="B1559" s="77">
        <v>120324</v>
      </c>
      <c r="C1559" s="69">
        <f t="shared" si="103"/>
        <v>0</v>
      </c>
      <c r="D1559" s="16">
        <v>120324</v>
      </c>
    </row>
    <row r="1560" spans="1:4" ht="14.1" customHeight="1" x14ac:dyDescent="0.2">
      <c r="A1560" s="12" t="s">
        <v>85</v>
      </c>
      <c r="B1560" s="77">
        <v>60162</v>
      </c>
      <c r="C1560" s="69">
        <f t="shared" si="103"/>
        <v>-7520</v>
      </c>
      <c r="D1560" s="16">
        <v>52642</v>
      </c>
    </row>
    <row r="1561" spans="1:4" ht="14.1" customHeight="1" x14ac:dyDescent="0.2">
      <c r="A1561" s="9" t="s">
        <v>74</v>
      </c>
      <c r="B1561" s="77">
        <v>120324</v>
      </c>
      <c r="C1561" s="69">
        <f t="shared" si="103"/>
        <v>60157</v>
      </c>
      <c r="D1561" s="16">
        <v>180481</v>
      </c>
    </row>
    <row r="1562" spans="1:4" ht="14.1" customHeight="1" x14ac:dyDescent="0.2">
      <c r="A1562" s="9" t="s">
        <v>62</v>
      </c>
      <c r="B1562" s="77">
        <v>168454</v>
      </c>
      <c r="C1562" s="69">
        <f t="shared" si="103"/>
        <v>36092</v>
      </c>
      <c r="D1562" s="16">
        <v>204546</v>
      </c>
    </row>
    <row r="1563" spans="1:4" ht="14.1" customHeight="1" x14ac:dyDescent="0.2">
      <c r="A1563" s="9" t="s">
        <v>75</v>
      </c>
      <c r="B1563" s="77">
        <v>69789</v>
      </c>
      <c r="C1563" s="69">
        <f t="shared" si="103"/>
        <v>55948</v>
      </c>
      <c r="D1563" s="16">
        <v>125737</v>
      </c>
    </row>
    <row r="1564" spans="1:4" ht="14.1" customHeight="1" x14ac:dyDescent="0.2">
      <c r="A1564" s="19" t="s">
        <v>160</v>
      </c>
      <c r="B1564" s="77">
        <v>67382</v>
      </c>
      <c r="C1564" s="69">
        <f t="shared" si="103"/>
        <v>16843</v>
      </c>
      <c r="D1564" s="16">
        <v>84225</v>
      </c>
    </row>
    <row r="1565" spans="1:4" ht="14.1" customHeight="1" x14ac:dyDescent="0.2">
      <c r="A1565" s="9" t="s">
        <v>40</v>
      </c>
      <c r="B1565" s="77">
        <v>240648</v>
      </c>
      <c r="C1565" s="69">
        <f t="shared" si="103"/>
        <v>120314</v>
      </c>
      <c r="D1565" s="16">
        <v>360962</v>
      </c>
    </row>
    <row r="1566" spans="1:4" ht="14.1" customHeight="1" x14ac:dyDescent="0.2">
      <c r="A1566" s="9" t="s">
        <v>59</v>
      </c>
      <c r="B1566" s="77">
        <v>120324</v>
      </c>
      <c r="C1566" s="69">
        <f t="shared" si="103"/>
        <v>60157</v>
      </c>
      <c r="D1566" s="16">
        <v>180481</v>
      </c>
    </row>
    <row r="1567" spans="1:4" ht="14.1" customHeight="1" x14ac:dyDescent="0.2">
      <c r="A1567" s="9" t="s">
        <v>63</v>
      </c>
      <c r="B1567" s="77">
        <v>51740</v>
      </c>
      <c r="C1567" s="69">
        <f t="shared" si="103"/>
        <v>25869</v>
      </c>
      <c r="D1567" s="16">
        <v>77609</v>
      </c>
    </row>
    <row r="1568" spans="1:4" ht="14.1" customHeight="1" x14ac:dyDescent="0.2">
      <c r="A1568" s="9" t="s">
        <v>77</v>
      </c>
      <c r="B1568" s="77">
        <v>48130</v>
      </c>
      <c r="C1568" s="69">
        <f t="shared" si="103"/>
        <v>24065</v>
      </c>
      <c r="D1568" s="16">
        <v>72195</v>
      </c>
    </row>
    <row r="1569" spans="1:4" ht="14.1" customHeight="1" x14ac:dyDescent="0.2">
      <c r="A1569" s="9" t="s">
        <v>78</v>
      </c>
      <c r="B1569" s="77">
        <v>45724</v>
      </c>
      <c r="C1569" s="69">
        <f t="shared" si="103"/>
        <v>10911</v>
      </c>
      <c r="D1569" s="16">
        <v>56635</v>
      </c>
    </row>
    <row r="1570" spans="1:4" ht="14.1" customHeight="1" thickBot="1" x14ac:dyDescent="0.25">
      <c r="A1570" s="9" t="s">
        <v>65</v>
      </c>
      <c r="B1570" s="77">
        <v>96260</v>
      </c>
      <c r="C1570" s="69">
        <f t="shared" si="103"/>
        <v>48126</v>
      </c>
      <c r="D1570" s="16">
        <v>144386</v>
      </c>
    </row>
    <row r="1571" spans="1:4" ht="14.1" customHeight="1" thickBot="1" x14ac:dyDescent="0.25">
      <c r="A1571" s="8" t="s">
        <v>24</v>
      </c>
      <c r="B1571" s="72">
        <f>SUM(B1557:B1570)</f>
        <v>1389747</v>
      </c>
      <c r="C1571" s="72">
        <f>SUM(C1557:C1570)</f>
        <v>426895</v>
      </c>
      <c r="D1571" s="17">
        <f>SUM(D1557:D1570)</f>
        <v>1816642</v>
      </c>
    </row>
    <row r="1572" spans="1:4" ht="14.1" customHeight="1" thickBot="1" x14ac:dyDescent="0.25">
      <c r="A1572" s="4"/>
      <c r="C1572" s="1"/>
    </row>
    <row r="1573" spans="1:4" ht="14.1" customHeight="1" thickBot="1" x14ac:dyDescent="0.25">
      <c r="A1573" s="23" t="s">
        <v>5</v>
      </c>
      <c r="B1573" s="76">
        <f>B1571</f>
        <v>1389747</v>
      </c>
      <c r="C1573" s="76">
        <f>C1571</f>
        <v>426895</v>
      </c>
      <c r="D1573" s="18">
        <f>D1571</f>
        <v>1816642</v>
      </c>
    </row>
    <row r="1574" spans="1:4" x14ac:dyDescent="0.2">
      <c r="A1574" s="3"/>
      <c r="B1574" s="21"/>
    </row>
    <row r="1575" spans="1:4" x14ac:dyDescent="0.2">
      <c r="A1575" s="3" t="s">
        <v>6</v>
      </c>
    </row>
    <row r="1576" spans="1:4" x14ac:dyDescent="0.2">
      <c r="A1576" s="4"/>
    </row>
    <row r="1577" spans="1:4" ht="13.5" thickBot="1" x14ac:dyDescent="0.25">
      <c r="A1577" s="3" t="s">
        <v>15</v>
      </c>
      <c r="B1577" s="26"/>
      <c r="D1577" s="26" t="s">
        <v>81</v>
      </c>
    </row>
    <row r="1578" spans="1:4" ht="45" customHeight="1" thickBot="1" x14ac:dyDescent="0.25">
      <c r="A1578" s="6" t="s">
        <v>30</v>
      </c>
      <c r="B1578" s="68" t="s">
        <v>168</v>
      </c>
      <c r="C1578" s="68" t="s">
        <v>169</v>
      </c>
      <c r="D1578" s="22" t="s">
        <v>170</v>
      </c>
    </row>
    <row r="1579" spans="1:4" ht="27" customHeight="1" x14ac:dyDescent="0.2">
      <c r="A1579" s="146" t="s">
        <v>660</v>
      </c>
      <c r="B1579" s="236">
        <v>0</v>
      </c>
      <c r="C1579" s="69">
        <f t="shared" ref="C1579:C1580" si="104">D1579-B1579</f>
        <v>30079</v>
      </c>
      <c r="D1579" s="237">
        <v>30079</v>
      </c>
    </row>
    <row r="1580" spans="1:4" ht="14.1" customHeight="1" thickBot="1" x14ac:dyDescent="0.25">
      <c r="A1580" s="13" t="s">
        <v>86</v>
      </c>
      <c r="B1580" s="77">
        <v>60162</v>
      </c>
      <c r="C1580" s="69">
        <f t="shared" si="104"/>
        <v>30079</v>
      </c>
      <c r="D1580" s="16">
        <v>90241</v>
      </c>
    </row>
    <row r="1581" spans="1:4" ht="14.1" customHeight="1" thickBot="1" x14ac:dyDescent="0.25">
      <c r="A1581" s="8" t="s">
        <v>25</v>
      </c>
      <c r="B1581" s="72">
        <f>SUM(B1579:B1580)</f>
        <v>60162</v>
      </c>
      <c r="C1581" s="72">
        <f>SUM(C1579:C1580)</f>
        <v>60158</v>
      </c>
      <c r="D1581" s="17">
        <f>SUM(D1579:D1580)</f>
        <v>120320</v>
      </c>
    </row>
    <row r="1582" spans="1:4" x14ac:dyDescent="0.2">
      <c r="A1582" s="3"/>
    </row>
    <row r="1583" spans="1:4" ht="13.5" thickBot="1" x14ac:dyDescent="0.25">
      <c r="A1583" s="3" t="s">
        <v>16</v>
      </c>
      <c r="B1583" s="26"/>
      <c r="D1583" s="26" t="s">
        <v>81</v>
      </c>
    </row>
    <row r="1584" spans="1:4" ht="45" customHeight="1" thickBot="1" x14ac:dyDescent="0.25">
      <c r="A1584" s="6" t="s">
        <v>30</v>
      </c>
      <c r="B1584" s="68" t="s">
        <v>168</v>
      </c>
      <c r="C1584" s="68" t="s">
        <v>169</v>
      </c>
      <c r="D1584" s="22" t="s">
        <v>170</v>
      </c>
    </row>
    <row r="1585" spans="1:4" ht="14.1" customHeight="1" thickBot="1" x14ac:dyDescent="0.25">
      <c r="A1585" s="13" t="s">
        <v>60</v>
      </c>
      <c r="B1585" s="77">
        <v>60162</v>
      </c>
      <c r="C1585" s="69">
        <f t="shared" ref="C1585" si="105">D1585-B1585</f>
        <v>15040</v>
      </c>
      <c r="D1585" s="16">
        <v>75202</v>
      </c>
    </row>
    <row r="1586" spans="1:4" ht="14.1" customHeight="1" thickBot="1" x14ac:dyDescent="0.25">
      <c r="A1586" s="8" t="s">
        <v>26</v>
      </c>
      <c r="B1586" s="72">
        <f>SUM(B1585:B1585)</f>
        <v>60162</v>
      </c>
      <c r="C1586" s="72">
        <f>SUM(C1585:C1585)</f>
        <v>15040</v>
      </c>
      <c r="D1586" s="17">
        <f>SUM(D1585:D1585)</f>
        <v>75202</v>
      </c>
    </row>
    <row r="1587" spans="1:4" x14ac:dyDescent="0.2">
      <c r="A1587" s="3"/>
    </row>
    <row r="1588" spans="1:4" ht="13.5" thickBot="1" x14ac:dyDescent="0.25">
      <c r="A1588" s="3" t="s">
        <v>17</v>
      </c>
      <c r="B1588" s="26"/>
      <c r="D1588" s="26" t="s">
        <v>81</v>
      </c>
    </row>
    <row r="1589" spans="1:4" ht="45" customHeight="1" thickBot="1" x14ac:dyDescent="0.25">
      <c r="A1589" s="6" t="s">
        <v>30</v>
      </c>
      <c r="B1589" s="68" t="s">
        <v>168</v>
      </c>
      <c r="C1589" s="68" t="s">
        <v>169</v>
      </c>
      <c r="D1589" s="22" t="s">
        <v>170</v>
      </c>
    </row>
    <row r="1590" spans="1:4" ht="14.1" customHeight="1" x14ac:dyDescent="0.2">
      <c r="A1590" s="13" t="s">
        <v>79</v>
      </c>
      <c r="B1590" s="77">
        <v>240648</v>
      </c>
      <c r="C1590" s="69">
        <f t="shared" ref="C1590:C1596" si="106">D1590-B1590</f>
        <v>105274</v>
      </c>
      <c r="D1590" s="16">
        <v>345922</v>
      </c>
    </row>
    <row r="1591" spans="1:4" ht="14.1" customHeight="1" x14ac:dyDescent="0.2">
      <c r="A1591" s="13" t="s">
        <v>58</v>
      </c>
      <c r="B1591" s="77">
        <v>120324</v>
      </c>
      <c r="C1591" s="69">
        <f t="shared" si="106"/>
        <v>60157</v>
      </c>
      <c r="D1591" s="16">
        <v>180481</v>
      </c>
    </row>
    <row r="1592" spans="1:4" ht="14.1" customHeight="1" x14ac:dyDescent="0.2">
      <c r="A1592" s="13" t="s">
        <v>42</v>
      </c>
      <c r="B1592" s="77">
        <v>120324</v>
      </c>
      <c r="C1592" s="69">
        <f t="shared" si="106"/>
        <v>60157</v>
      </c>
      <c r="D1592" s="16">
        <v>180481</v>
      </c>
    </row>
    <row r="1593" spans="1:4" ht="14.1" customHeight="1" x14ac:dyDescent="0.2">
      <c r="A1593" s="14" t="s">
        <v>64</v>
      </c>
      <c r="B1593" s="77">
        <v>360972</v>
      </c>
      <c r="C1593" s="69">
        <f t="shared" si="106"/>
        <v>180470</v>
      </c>
      <c r="D1593" s="16">
        <v>541442</v>
      </c>
    </row>
    <row r="1594" spans="1:4" ht="24" x14ac:dyDescent="0.2">
      <c r="A1594" s="75" t="s">
        <v>167</v>
      </c>
      <c r="B1594" s="80">
        <v>96260</v>
      </c>
      <c r="C1594" s="69">
        <f t="shared" si="106"/>
        <v>-6020</v>
      </c>
      <c r="D1594" s="108">
        <v>90240</v>
      </c>
    </row>
    <row r="1595" spans="1:4" x14ac:dyDescent="0.2">
      <c r="A1595" s="75" t="s">
        <v>481</v>
      </c>
      <c r="B1595" s="80">
        <v>0</v>
      </c>
      <c r="C1595" s="69">
        <f t="shared" si="106"/>
        <v>18048</v>
      </c>
      <c r="D1595" s="16">
        <v>18048</v>
      </c>
    </row>
    <row r="1596" spans="1:4" ht="14.1" customHeight="1" thickBot="1" x14ac:dyDescent="0.25">
      <c r="A1596" s="14" t="s">
        <v>43</v>
      </c>
      <c r="B1596" s="77">
        <v>60162</v>
      </c>
      <c r="C1596" s="69">
        <f t="shared" si="106"/>
        <v>30079</v>
      </c>
      <c r="D1596" s="16">
        <v>90241</v>
      </c>
    </row>
    <row r="1597" spans="1:4" ht="14.1" customHeight="1" thickBot="1" x14ac:dyDescent="0.25">
      <c r="A1597" s="8" t="s">
        <v>27</v>
      </c>
      <c r="B1597" s="72">
        <f>SUM(B1590:B1596)</f>
        <v>998690</v>
      </c>
      <c r="C1597" s="72">
        <f>SUM(C1590:C1596)</f>
        <v>448165</v>
      </c>
      <c r="D1597" s="17">
        <f>SUM(D1590:D1596)</f>
        <v>1446855</v>
      </c>
    </row>
    <row r="1598" spans="1:4" ht="14.1" customHeight="1" thickBot="1" x14ac:dyDescent="0.25">
      <c r="A1598" s="4"/>
      <c r="C1598" s="1"/>
    </row>
    <row r="1599" spans="1:4" ht="14.1" customHeight="1" thickBot="1" x14ac:dyDescent="0.25">
      <c r="A1599" s="23" t="s">
        <v>7</v>
      </c>
      <c r="B1599" s="76">
        <f>B1581+B1586+B1597</f>
        <v>1119014</v>
      </c>
      <c r="C1599" s="76">
        <f>C1581+C1586+C1597</f>
        <v>523363</v>
      </c>
      <c r="D1599" s="18">
        <f>D1581+D1586+D1597</f>
        <v>1642377</v>
      </c>
    </row>
    <row r="1600" spans="1:4" x14ac:dyDescent="0.2">
      <c r="A1600" s="3"/>
      <c r="B1600" s="21"/>
    </row>
    <row r="1601" spans="1:4" x14ac:dyDescent="0.2">
      <c r="A1601" s="3" t="s">
        <v>8</v>
      </c>
    </row>
    <row r="1602" spans="1:4" x14ac:dyDescent="0.2">
      <c r="A1602" s="4"/>
    </row>
    <row r="1603" spans="1:4" ht="13.5" thickBot="1" x14ac:dyDescent="0.25">
      <c r="A1603" s="3" t="s">
        <v>18</v>
      </c>
      <c r="B1603" s="26"/>
      <c r="D1603" s="26" t="s">
        <v>81</v>
      </c>
    </row>
    <row r="1604" spans="1:4" ht="45" customHeight="1" thickBot="1" x14ac:dyDescent="0.25">
      <c r="A1604" s="6" t="s">
        <v>30</v>
      </c>
      <c r="B1604" s="68" t="s">
        <v>168</v>
      </c>
      <c r="C1604" s="68" t="s">
        <v>169</v>
      </c>
      <c r="D1604" s="22" t="s">
        <v>170</v>
      </c>
    </row>
    <row r="1605" spans="1:4" ht="14.1" customHeight="1" thickBot="1" x14ac:dyDescent="0.25">
      <c r="A1605" s="13" t="s">
        <v>44</v>
      </c>
      <c r="B1605" s="77">
        <v>27676</v>
      </c>
      <c r="C1605" s="69">
        <f t="shared" ref="C1605" si="107">D1605-B1605</f>
        <v>22862</v>
      </c>
      <c r="D1605" s="16">
        <v>50538</v>
      </c>
    </row>
    <row r="1606" spans="1:4" ht="14.1" customHeight="1" thickBot="1" x14ac:dyDescent="0.25">
      <c r="A1606" s="8" t="s">
        <v>28</v>
      </c>
      <c r="B1606" s="72">
        <f>SUM(B1605:B1605)</f>
        <v>27676</v>
      </c>
      <c r="C1606" s="72">
        <f>SUM(C1605:C1605)</f>
        <v>22862</v>
      </c>
      <c r="D1606" s="17">
        <f>SUM(D1605:D1605)</f>
        <v>50538</v>
      </c>
    </row>
    <row r="1607" spans="1:4" x14ac:dyDescent="0.2">
      <c r="A1607" s="4"/>
    </row>
    <row r="1608" spans="1:4" ht="13.5" thickBot="1" x14ac:dyDescent="0.25">
      <c r="A1608" s="3" t="s">
        <v>19</v>
      </c>
      <c r="B1608" s="26"/>
      <c r="D1608" s="26" t="s">
        <v>81</v>
      </c>
    </row>
    <row r="1609" spans="1:4" ht="45" customHeight="1" thickBot="1" x14ac:dyDescent="0.25">
      <c r="A1609" s="6" t="s">
        <v>30</v>
      </c>
      <c r="B1609" s="68" t="s">
        <v>168</v>
      </c>
      <c r="C1609" s="68" t="s">
        <v>169</v>
      </c>
      <c r="D1609" s="22" t="s">
        <v>170</v>
      </c>
    </row>
    <row r="1610" spans="1:4" ht="14.1" customHeight="1" x14ac:dyDescent="0.2">
      <c r="A1610" s="7" t="s">
        <v>69</v>
      </c>
      <c r="B1610" s="77">
        <v>120324</v>
      </c>
      <c r="C1610" s="69">
        <f t="shared" ref="C1610:C1613" si="108">D1610-B1610</f>
        <v>0</v>
      </c>
      <c r="D1610" s="16">
        <v>120324</v>
      </c>
    </row>
    <row r="1611" spans="1:4" ht="14.1" customHeight="1" x14ac:dyDescent="0.2">
      <c r="A1611" s="7" t="s">
        <v>80</v>
      </c>
      <c r="B1611" s="77">
        <v>120324</v>
      </c>
      <c r="C1611" s="69">
        <f t="shared" si="108"/>
        <v>60157</v>
      </c>
      <c r="D1611" s="16">
        <v>180481</v>
      </c>
    </row>
    <row r="1612" spans="1:4" ht="14.1" customHeight="1" x14ac:dyDescent="0.2">
      <c r="A1612" s="7" t="s">
        <v>70</v>
      </c>
      <c r="B1612" s="77">
        <v>84228</v>
      </c>
      <c r="C1612" s="69">
        <f t="shared" si="108"/>
        <v>60157</v>
      </c>
      <c r="D1612" s="16">
        <v>144385</v>
      </c>
    </row>
    <row r="1613" spans="1:4" ht="14.1" customHeight="1" thickBot="1" x14ac:dyDescent="0.25">
      <c r="A1613" s="7" t="s">
        <v>68</v>
      </c>
      <c r="B1613" s="77">
        <v>66179</v>
      </c>
      <c r="C1613" s="69">
        <f t="shared" si="108"/>
        <v>33088</v>
      </c>
      <c r="D1613" s="16">
        <v>99267</v>
      </c>
    </row>
    <row r="1614" spans="1:4" ht="14.1" customHeight="1" thickBot="1" x14ac:dyDescent="0.25">
      <c r="A1614" s="8" t="s">
        <v>29</v>
      </c>
      <c r="B1614" s="72">
        <f>SUM(B1610:B1613)</f>
        <v>391055</v>
      </c>
      <c r="C1614" s="72">
        <f>SUM(C1610:C1613)</f>
        <v>153402</v>
      </c>
      <c r="D1614" s="17">
        <f>SUM(D1610:D1613)</f>
        <v>544457</v>
      </c>
    </row>
    <row r="1615" spans="1:4" ht="14.1" customHeight="1" x14ac:dyDescent="0.2">
      <c r="A1615" s="3"/>
      <c r="B1615" s="21"/>
      <c r="C1615" s="21"/>
      <c r="D1615" s="21"/>
    </row>
    <row r="1616" spans="1:4" ht="14.1" customHeight="1" thickBot="1" x14ac:dyDescent="0.25">
      <c r="A1616" s="3" t="s">
        <v>152</v>
      </c>
      <c r="B1616" s="26"/>
      <c r="D1616" s="26" t="s">
        <v>81</v>
      </c>
    </row>
    <row r="1617" spans="1:4" ht="45" customHeight="1" thickBot="1" x14ac:dyDescent="0.25">
      <c r="A1617" s="6" t="s">
        <v>30</v>
      </c>
      <c r="B1617" s="68" t="s">
        <v>168</v>
      </c>
      <c r="C1617" s="68" t="s">
        <v>169</v>
      </c>
      <c r="D1617" s="22" t="s">
        <v>170</v>
      </c>
    </row>
    <row r="1618" spans="1:4" ht="25.9" customHeight="1" thickBot="1" x14ac:dyDescent="0.25">
      <c r="A1618" s="145" t="s">
        <v>661</v>
      </c>
      <c r="B1618" s="80">
        <v>0</v>
      </c>
      <c r="C1618" s="69">
        <f t="shared" ref="C1618" si="109">D1618-B1618</f>
        <v>30079</v>
      </c>
      <c r="D1618" s="108">
        <v>30079</v>
      </c>
    </row>
    <row r="1619" spans="1:4" ht="14.1" customHeight="1" thickBot="1" x14ac:dyDescent="0.25">
      <c r="A1619" s="8" t="s">
        <v>153</v>
      </c>
      <c r="B1619" s="72">
        <f>SUM(B1618:B1618)</f>
        <v>0</v>
      </c>
      <c r="C1619" s="72">
        <f>SUM(C1618:C1618)</f>
        <v>30079</v>
      </c>
      <c r="D1619" s="17">
        <f>SUM(D1618:D1618)</f>
        <v>30079</v>
      </c>
    </row>
    <row r="1620" spans="1:4" ht="14.1" customHeight="1" thickBot="1" x14ac:dyDescent="0.25">
      <c r="A1620" s="3"/>
      <c r="B1620" s="21"/>
      <c r="C1620" s="21"/>
      <c r="D1620" s="21"/>
    </row>
    <row r="1621" spans="1:4" ht="14.1" customHeight="1" thickBot="1" x14ac:dyDescent="0.25">
      <c r="A1621" s="23" t="s">
        <v>9</v>
      </c>
      <c r="B1621" s="76">
        <f>B1614+B1606+B1619</f>
        <v>418731</v>
      </c>
      <c r="C1621" s="76">
        <f>C1614+C1606+C1619</f>
        <v>206343</v>
      </c>
      <c r="D1621" s="18">
        <f>D1614+D1606+D1619</f>
        <v>625074</v>
      </c>
    </row>
    <row r="1622" spans="1:4" ht="14.1" customHeight="1" x14ac:dyDescent="0.2">
      <c r="A1622" s="3"/>
      <c r="B1622" s="21"/>
      <c r="C1622" s="21"/>
      <c r="D1622" s="21"/>
    </row>
    <row r="1623" spans="1:4" ht="14.1" customHeight="1" thickBot="1" x14ac:dyDescent="0.25">
      <c r="A1623" s="4"/>
      <c r="C1623" s="1"/>
    </row>
    <row r="1624" spans="1:4" ht="14.1" customHeight="1" thickBot="1" x14ac:dyDescent="0.25">
      <c r="A1624" s="24" t="s">
        <v>45</v>
      </c>
      <c r="B1624" s="79">
        <f>B1621+B1599+B1573+B1551+B1526</f>
        <v>4909235</v>
      </c>
      <c r="C1624" s="79">
        <f>C1621+C1599+C1573+C1551+C1526</f>
        <v>2194015</v>
      </c>
      <c r="D1624" s="20">
        <f>D1621+D1599+D1573+D1551+D1526</f>
        <v>7103250</v>
      </c>
    </row>
    <row r="1627" spans="1:4" ht="15" x14ac:dyDescent="0.2">
      <c r="A1627" s="30" t="s">
        <v>88</v>
      </c>
    </row>
    <row r="1629" spans="1:4" ht="13.5" thickBot="1" x14ac:dyDescent="0.25">
      <c r="A1629" s="3" t="s">
        <v>0</v>
      </c>
      <c r="B1629" s="26"/>
      <c r="D1629" s="26" t="s">
        <v>81</v>
      </c>
    </row>
    <row r="1630" spans="1:4" ht="45" customHeight="1" thickBot="1" x14ac:dyDescent="0.25">
      <c r="A1630" s="6" t="s">
        <v>30</v>
      </c>
      <c r="B1630" s="68" t="s">
        <v>168</v>
      </c>
      <c r="C1630" s="68" t="s">
        <v>169</v>
      </c>
      <c r="D1630" s="22" t="s">
        <v>170</v>
      </c>
    </row>
    <row r="1631" spans="1:4" ht="14.1" customHeight="1" thickBot="1" x14ac:dyDescent="0.25">
      <c r="A1631" s="31" t="s">
        <v>89</v>
      </c>
      <c r="B1631" s="80">
        <v>168454</v>
      </c>
      <c r="C1631" s="69">
        <f t="shared" ref="C1631" si="110">D1631-B1631</f>
        <v>84221</v>
      </c>
      <c r="D1631" s="16">
        <v>252675</v>
      </c>
    </row>
    <row r="1632" spans="1:4" ht="14.1" customHeight="1" thickBot="1" x14ac:dyDescent="0.25">
      <c r="A1632" s="32" t="s">
        <v>1</v>
      </c>
      <c r="B1632" s="81">
        <f>SUM(B1631:B1631)</f>
        <v>168454</v>
      </c>
      <c r="C1632" s="81">
        <f>SUM(C1631:C1631)</f>
        <v>84221</v>
      </c>
      <c r="D1632" s="33">
        <f>SUM(D1631:D1631)</f>
        <v>252675</v>
      </c>
    </row>
    <row r="1633" spans="1:4" x14ac:dyDescent="0.2">
      <c r="A1633" s="34"/>
    </row>
    <row r="1634" spans="1:4" ht="13.5" thickBot="1" x14ac:dyDescent="0.25">
      <c r="A1634" s="35" t="s">
        <v>6</v>
      </c>
      <c r="B1634" s="26"/>
      <c r="D1634" s="26" t="s">
        <v>81</v>
      </c>
    </row>
    <row r="1635" spans="1:4" ht="45" customHeight="1" thickBot="1" x14ac:dyDescent="0.25">
      <c r="A1635" s="6" t="s">
        <v>30</v>
      </c>
      <c r="B1635" s="68" t="s">
        <v>168</v>
      </c>
      <c r="C1635" s="68" t="s">
        <v>169</v>
      </c>
      <c r="D1635" s="22" t="s">
        <v>170</v>
      </c>
    </row>
    <row r="1636" spans="1:4" ht="14.1" customHeight="1" x14ac:dyDescent="0.2">
      <c r="A1636" s="38" t="s">
        <v>107</v>
      </c>
      <c r="B1636" s="80">
        <v>48130</v>
      </c>
      <c r="C1636" s="69">
        <f t="shared" ref="C1636:C1637" si="111">D1636-B1636</f>
        <v>12032</v>
      </c>
      <c r="D1636" s="16">
        <v>60162</v>
      </c>
    </row>
    <row r="1637" spans="1:4" ht="24.75" thickBot="1" x14ac:dyDescent="0.25">
      <c r="A1637" s="27" t="s">
        <v>108</v>
      </c>
      <c r="B1637" s="80">
        <v>120324</v>
      </c>
      <c r="C1637" s="69">
        <f t="shared" si="111"/>
        <v>60157</v>
      </c>
      <c r="D1637" s="108">
        <v>180481</v>
      </c>
    </row>
    <row r="1638" spans="1:4" ht="14.1" customHeight="1" thickBot="1" x14ac:dyDescent="0.25">
      <c r="A1638" s="32" t="s">
        <v>7</v>
      </c>
      <c r="B1638" s="85">
        <f>SUM(B1636:B1637)</f>
        <v>168454</v>
      </c>
      <c r="C1638" s="81">
        <f>SUM(C1636:C1637)</f>
        <v>72189</v>
      </c>
      <c r="D1638" s="33">
        <f>SUM(D1636:D1637)</f>
        <v>240643</v>
      </c>
    </row>
    <row r="1639" spans="1:4" ht="14.1" customHeight="1" thickBot="1" x14ac:dyDescent="0.25">
      <c r="A1639" s="35"/>
      <c r="C1639" s="1"/>
    </row>
    <row r="1640" spans="1:4" ht="24.75" thickBot="1" x14ac:dyDescent="0.25">
      <c r="A1640" s="41" t="s">
        <v>124</v>
      </c>
      <c r="B1640" s="90">
        <f>B1638+B1632</f>
        <v>336908</v>
      </c>
      <c r="C1640" s="93">
        <f>C1638+C1632</f>
        <v>156410</v>
      </c>
      <c r="D1640" s="45">
        <f>D1638+D1632</f>
        <v>493318</v>
      </c>
    </row>
    <row r="1643" spans="1:4" ht="15" x14ac:dyDescent="0.2">
      <c r="A1643" s="30" t="s">
        <v>126</v>
      </c>
    </row>
    <row r="1644" spans="1:4" ht="15.75" thickBot="1" x14ac:dyDescent="0.25">
      <c r="A1644" s="30"/>
      <c r="B1644" s="26"/>
      <c r="D1644" s="26" t="s">
        <v>81</v>
      </c>
    </row>
    <row r="1645" spans="1:4" ht="45" customHeight="1" thickBot="1" x14ac:dyDescent="0.25">
      <c r="A1645" s="6" t="s">
        <v>30</v>
      </c>
      <c r="B1645" s="68" t="s">
        <v>168</v>
      </c>
      <c r="C1645" s="68" t="s">
        <v>169</v>
      </c>
      <c r="D1645" s="22" t="s">
        <v>170</v>
      </c>
    </row>
    <row r="1646" spans="1:4" ht="14.1" customHeight="1" thickBot="1" x14ac:dyDescent="0.25">
      <c r="A1646" s="46" t="s">
        <v>130</v>
      </c>
      <c r="B1646" s="88">
        <v>83295</v>
      </c>
      <c r="C1646" s="69">
        <f t="shared" ref="C1646" si="112">D1646-B1646</f>
        <v>41645</v>
      </c>
      <c r="D1646" s="16">
        <v>124940</v>
      </c>
    </row>
    <row r="1647" spans="1:4" ht="14.1" customHeight="1" thickBot="1" x14ac:dyDescent="0.25">
      <c r="A1647" s="43" t="s">
        <v>127</v>
      </c>
      <c r="B1647" s="95">
        <f>SUM(B1646:B1646)</f>
        <v>83295</v>
      </c>
      <c r="C1647" s="95">
        <f>SUM(C1646:C1646)</f>
        <v>41645</v>
      </c>
      <c r="D1647" s="47">
        <f>SUM(D1646:D1646)</f>
        <v>124940</v>
      </c>
    </row>
    <row r="1648" spans="1:4" ht="14.1" customHeight="1" thickBot="1" x14ac:dyDescent="0.25">
      <c r="A1648" s="34"/>
      <c r="B1648" s="48"/>
      <c r="C1648" s="48"/>
      <c r="D1648" s="48"/>
    </row>
    <row r="1649" spans="1:4" ht="14.1" customHeight="1" thickBot="1" x14ac:dyDescent="0.25">
      <c r="A1649" s="41" t="s">
        <v>128</v>
      </c>
      <c r="B1649" s="93">
        <f>B1647</f>
        <v>83295</v>
      </c>
      <c r="C1649" s="93">
        <f>C1647</f>
        <v>41645</v>
      </c>
      <c r="D1649" s="45">
        <f>D1647</f>
        <v>124940</v>
      </c>
    </row>
    <row r="1650" spans="1:4" ht="14.1" customHeight="1" x14ac:dyDescent="0.2">
      <c r="A1650" s="42"/>
      <c r="B1650" s="42"/>
      <c r="C1650" s="42"/>
      <c r="D1650" s="42"/>
    </row>
    <row r="1651" spans="1:4" ht="14.1" customHeight="1" thickBot="1" x14ac:dyDescent="0.25">
      <c r="A1651" s="42"/>
      <c r="B1651" s="42"/>
      <c r="C1651" s="42"/>
      <c r="D1651" s="42"/>
    </row>
    <row r="1652" spans="1:4" ht="14.1" customHeight="1" thickBot="1" x14ac:dyDescent="0.25">
      <c r="A1652" s="49" t="s">
        <v>125</v>
      </c>
      <c r="B1652" s="83">
        <f>B1640+B1624+B1649</f>
        <v>5329438</v>
      </c>
      <c r="C1652" s="83">
        <f>C1640+C1624+C1649</f>
        <v>2392070</v>
      </c>
      <c r="D1652" s="50">
        <f>D1640+D1624+D1649</f>
        <v>7721508</v>
      </c>
    </row>
  </sheetData>
  <mergeCells count="17">
    <mergeCell ref="A1:D1"/>
    <mergeCell ref="A1457:D1457"/>
    <mergeCell ref="A34:D34"/>
    <mergeCell ref="A144:D144"/>
    <mergeCell ref="A180:D180"/>
    <mergeCell ref="A262:D262"/>
    <mergeCell ref="A327:D327"/>
    <mergeCell ref="A279:D279"/>
    <mergeCell ref="A1503:D1503"/>
    <mergeCell ref="A386:D386"/>
    <mergeCell ref="A463:D463"/>
    <mergeCell ref="A1426:D1426"/>
    <mergeCell ref="A539:D539"/>
    <mergeCell ref="A1222:D1222"/>
    <mergeCell ref="A1370:D1370"/>
    <mergeCell ref="A1481:D1481"/>
    <mergeCell ref="A1340:D1340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v roce 2016 na jednotlivé školy a školská zařízení zřizovaná Olomouckým krajem, obcemi a na soukromé školy na území Olomouckého kraje</oddHeader>
    <oddFooter>&amp;L&amp;"Arial,Kurzíva"Zastupitelstvo Olomouckého kraje 27. 2. 2017
14. - Rozpis rozpočtu škol a školských zařízení v působnosti OK v roce 2016
Příloha č. 3 - Rozpis rozpočtu rozvojových programů MŠMT v roce 2016&amp;R&amp;"Arial,Kurzíva"Strana &amp;P (celkem 60)</oddFooter>
  </headerFooter>
  <rowBreaks count="13" manualBreakCount="13">
    <brk id="33" max="16383" man="1"/>
    <brk id="249" max="16383" man="1"/>
    <brk id="278" max="16383" man="1"/>
    <brk id="312" max="16383" man="1"/>
    <brk id="351" max="16383" man="1"/>
    <brk id="385" max="16383" man="1"/>
    <brk id="419" max="16383" man="1"/>
    <brk id="1078" max="16383" man="1"/>
    <brk id="1232" max="16383" man="1"/>
    <brk id="1339" max="16383" man="1"/>
    <brk id="1369" max="16383" man="1"/>
    <brk id="1405" max="16383" man="1"/>
    <brk id="16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2016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2017-01-26T13:55:33Z</cp:lastPrinted>
  <dcterms:created xsi:type="dcterms:W3CDTF">2003-03-18T09:23:49Z</dcterms:created>
  <dcterms:modified xsi:type="dcterms:W3CDTF">2017-02-07T08:16:59Z</dcterms:modified>
</cp:coreProperties>
</file>