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2\2022-9-26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List1!$A$1:$L$22</definedName>
  </definedNames>
  <calcPr calcId="162913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D20" i="1"/>
  <c r="K18" i="1" l="1"/>
  <c r="F18" i="1"/>
  <c r="E18" i="1"/>
  <c r="D18" i="1"/>
  <c r="I17" i="1"/>
  <c r="I18" i="1" s="1"/>
  <c r="H17" i="1"/>
  <c r="H18" i="1" s="1"/>
  <c r="G17" i="1"/>
  <c r="J17" i="1" l="1"/>
  <c r="J18" i="1" s="1"/>
  <c r="I13" i="1"/>
  <c r="H13" i="1"/>
  <c r="K14" i="1" l="1"/>
  <c r="I14" i="1"/>
  <c r="F14" i="1"/>
  <c r="E14" i="1"/>
  <c r="D14" i="1"/>
  <c r="J13" i="1"/>
  <c r="G13" i="1"/>
  <c r="H14" i="1" l="1"/>
  <c r="K10" i="1"/>
  <c r="K20" i="1" s="1"/>
  <c r="D10" i="1" l="1"/>
  <c r="I10" i="1" l="1"/>
  <c r="J14" i="1" l="1"/>
  <c r="E9" i="1" l="1"/>
  <c r="F9" i="1" s="1"/>
  <c r="E10" i="1" l="1"/>
  <c r="F10" i="1"/>
  <c r="G9" i="1" l="1"/>
  <c r="H9" i="1"/>
  <c r="H10" i="1" s="1"/>
  <c r="J9" i="1" l="1"/>
  <c r="J10" i="1" l="1"/>
</calcChain>
</file>

<file path=xl/sharedStrings.xml><?xml version="1.0" encoding="utf-8"?>
<sst xmlns="http://schemas.openxmlformats.org/spreadsheetml/2006/main" count="37" uniqueCount="33">
  <si>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</si>
  <si>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</si>
  <si>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</si>
  <si>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</si>
  <si>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</si>
  <si>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</si>
  <si>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</si>
  <si>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</si>
  <si>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</si>
  <si>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</si>
  <si>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</si>
  <si>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</si>
  <si>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</si>
  <si>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</si>
  <si>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</si>
  <si>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</si>
  <si>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</si>
  <si>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</si>
  <si>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</si>
  <si>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</si>
  <si>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</si>
  <si>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</si>
  <si>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2.</t>
  </si>
  <si>
    <t>3.</t>
  </si>
  <si>
    <t>Azylové domy v Olomouckém kraji II.</t>
  </si>
  <si>
    <t>UR/59/56/2022</t>
  </si>
  <si>
    <t>Projekt podaný do výzvy č. 3 Zajištění dostupnosti sociálních služeb Operačního programu Zaměstnanost plus</t>
  </si>
  <si>
    <t>Obchůdek 2022 v Olomouckém kraji</t>
  </si>
  <si>
    <t>Projekt podaný v rámci výzvy Programu podpory malých prodejen na venkově "Obchůdek 2021+" vyhlášené Ministerstvem průmyslu a obchodu ČR</t>
  </si>
  <si>
    <t>UR/60/66/2022</t>
  </si>
  <si>
    <t>Vědecká knihovna Olomouc – stavební úpravy objektu Červeného kostela</t>
  </si>
  <si>
    <t>Projekt podaný do výzvy č. 0231/2022 Národního plánu obnovy (dále jen NPO) vyhlášené Ministerstvem kultury ČR, komponenty 4.5 Rozvoj kulturního a kreativního sektoru, iniciativy  Rozvoj regionálních kulturních a kreativních center</t>
  </si>
  <si>
    <t>UR/60/55/2022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</si>
</sst>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5" borderId="3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164" fontId="14" fillId="5" borderId="30" xfId="0" applyNumberFormat="1" applyFont="1" applyFill="1" applyBorder="1" applyAlignment="1">
      <alignment horizontal="center" vertical="center"/>
    </xf>
    <xf numFmtId="164" fontId="14" fillId="4" borderId="25" xfId="0" applyNumberFormat="1" applyFont="1" applyFill="1" applyBorder="1" applyAlignment="1">
      <alignment horizontal="center" vertical="center"/>
    </xf>
    <xf numFmtId="164" fontId="14" fillId="4" borderId="11" xfId="0" applyNumberFormat="1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164" fontId="5" fillId="5" borderId="0" xfId="0" applyNumberFormat="1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164" fontId="2" fillId="5" borderId="21" xfId="0" applyNumberFormat="1" applyFont="1" applyFill="1" applyBorder="1" applyAlignment="1">
      <alignment vertical="center"/>
    </xf>
    <xf numFmtId="164" fontId="14" fillId="5" borderId="2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9" fontId="2" fillId="5" borderId="13" xfId="0" applyNumberFormat="1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164" fontId="12" fillId="5" borderId="22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35"/>
  <sheetViews>
    <sheetView tabSelected="1" view="pageBreakPreview" zoomScale="80" zoomScaleNormal="80" zoomScaleSheetLayoutView="80" zoomScalePageLayoutView="75" workbookViewId="0">
      <pane ySplit="6" topLeftCell="A7" activePane="bottomLeft" state="frozen"/>
      <selection pane="bottomLeft" activeCell="A16" sqref="A16:L16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7" customWidth="1"/>
    <col min="4" max="4" width="23.140625" customWidth="1"/>
    <col min="5" max="5" width="23.5703125" customWidth="1"/>
    <col min="6" max="6" width="24.140625" customWidth="1"/>
    <col min="7" max="7" width="21" style="53" customWidth="1"/>
    <col min="8" max="8" width="24.7109375" customWidth="1"/>
    <col min="9" max="9" width="22.28515625" style="10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78" t="s">
        <v>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9" ht="15.75" customHeight="1" thickBot="1" x14ac:dyDescent="0.25">
      <c r="A2" s="33"/>
      <c r="B2" s="34"/>
      <c r="C2" s="35"/>
      <c r="D2" s="36"/>
      <c r="E2" s="36"/>
      <c r="F2" s="36"/>
      <c r="G2" s="52"/>
      <c r="H2" s="36"/>
      <c r="I2" s="37"/>
      <c r="J2" s="38"/>
      <c r="K2" s="38"/>
      <c r="L2" s="39"/>
    </row>
    <row r="3" spans="1:19" s="1" customFormat="1" ht="32.65" customHeight="1" x14ac:dyDescent="0.2">
      <c r="A3" s="94" t="s">
        <v>1</v>
      </c>
      <c r="B3" s="81" t="s">
        <v>0</v>
      </c>
      <c r="C3" s="96" t="s">
        <v>14</v>
      </c>
      <c r="D3" s="83" t="s">
        <v>2</v>
      </c>
      <c r="E3" s="83" t="s">
        <v>3</v>
      </c>
      <c r="F3" s="83" t="s">
        <v>5</v>
      </c>
      <c r="G3" s="45"/>
      <c r="H3" s="83" t="s">
        <v>6</v>
      </c>
      <c r="I3" s="85" t="s">
        <v>9</v>
      </c>
      <c r="J3" s="83" t="s">
        <v>4</v>
      </c>
      <c r="K3" s="83" t="s">
        <v>8</v>
      </c>
      <c r="L3" s="88" t="s">
        <v>19</v>
      </c>
    </row>
    <row r="4" spans="1:19" s="1" customFormat="1" ht="18.600000000000001" customHeight="1" x14ac:dyDescent="0.2">
      <c r="A4" s="95"/>
      <c r="B4" s="82"/>
      <c r="C4" s="97"/>
      <c r="D4" s="84"/>
      <c r="E4" s="84"/>
      <c r="F4" s="91"/>
      <c r="G4" s="55" t="s">
        <v>21</v>
      </c>
      <c r="H4" s="93"/>
      <c r="I4" s="86"/>
      <c r="J4" s="84"/>
      <c r="K4" s="84"/>
      <c r="L4" s="89"/>
    </row>
    <row r="5" spans="1:19" s="1" customFormat="1" ht="17.25" customHeight="1" thickBot="1" x14ac:dyDescent="0.25">
      <c r="A5" s="32"/>
      <c r="B5" s="31"/>
      <c r="C5" s="98"/>
      <c r="D5" s="5" t="s">
        <v>11</v>
      </c>
      <c r="E5" s="5" t="s">
        <v>10</v>
      </c>
      <c r="F5" s="92"/>
      <c r="G5" s="46"/>
      <c r="H5" s="92"/>
      <c r="I5" s="87"/>
      <c r="J5" s="5" t="s">
        <v>12</v>
      </c>
      <c r="K5" s="5" t="s">
        <v>13</v>
      </c>
      <c r="L5" s="90"/>
    </row>
    <row r="6" spans="1:19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47"/>
      <c r="H6" s="13">
        <v>7</v>
      </c>
      <c r="I6" s="13">
        <v>8</v>
      </c>
      <c r="J6" s="13">
        <v>9</v>
      </c>
      <c r="K6" s="14">
        <v>10</v>
      </c>
      <c r="L6" s="15">
        <v>11</v>
      </c>
    </row>
    <row r="7" spans="1:19" s="9" customFormat="1" ht="22.5" customHeight="1" thickBot="1" x14ac:dyDescent="0.25">
      <c r="A7" s="25"/>
      <c r="B7" s="26"/>
      <c r="C7" s="26"/>
      <c r="D7" s="27"/>
      <c r="E7" s="27"/>
      <c r="F7" s="27"/>
      <c r="G7" s="48"/>
      <c r="H7" s="27"/>
      <c r="I7" s="27"/>
      <c r="J7" s="27"/>
      <c r="K7" s="27"/>
      <c r="L7" s="28"/>
    </row>
    <row r="8" spans="1:19" s="9" customFormat="1" ht="55.5" customHeight="1" x14ac:dyDescent="0.2">
      <c r="A8" s="68" t="s">
        <v>26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9" s="9" customFormat="1" ht="40.5" customHeight="1" thickBot="1" x14ac:dyDescent="0.25">
      <c r="A9" s="44" t="s">
        <v>18</v>
      </c>
      <c r="B9" s="67" t="s">
        <v>24</v>
      </c>
      <c r="C9" s="62" t="s">
        <v>15</v>
      </c>
      <c r="D9" s="63">
        <v>222186240</v>
      </c>
      <c r="E9" s="63">
        <f>D9</f>
        <v>222186240</v>
      </c>
      <c r="F9" s="63">
        <f>E9*0.9</f>
        <v>199967616</v>
      </c>
      <c r="G9" s="64">
        <f>F9/E9</f>
        <v>0.9</v>
      </c>
      <c r="H9" s="63">
        <f>E9-F9</f>
        <v>22218624</v>
      </c>
      <c r="I9" s="63">
        <v>0</v>
      </c>
      <c r="J9" s="63">
        <f>H9+I9</f>
        <v>22218624</v>
      </c>
      <c r="K9" s="63">
        <v>0</v>
      </c>
      <c r="L9" s="65" t="s">
        <v>25</v>
      </c>
    </row>
    <row r="10" spans="1:19" s="22" customFormat="1" ht="27" customHeight="1" thickBot="1" x14ac:dyDescent="0.25">
      <c r="A10" s="71" t="s">
        <v>7</v>
      </c>
      <c r="B10" s="72"/>
      <c r="C10" s="72"/>
      <c r="D10" s="23">
        <f>SUM(D9:D9)</f>
        <v>222186240</v>
      </c>
      <c r="E10" s="23">
        <f>SUM(E9:E9)</f>
        <v>222186240</v>
      </c>
      <c r="F10" s="23">
        <f>SUM(F9:F9)</f>
        <v>199967616</v>
      </c>
      <c r="G10" s="49"/>
      <c r="H10" s="23">
        <f>SUM(H9:H9)</f>
        <v>22218624</v>
      </c>
      <c r="I10" s="23">
        <f>SUM(I9:I9)</f>
        <v>0</v>
      </c>
      <c r="J10" s="23">
        <f>SUM(J9:J9)</f>
        <v>22218624</v>
      </c>
      <c r="K10" s="23">
        <f>K9</f>
        <v>0</v>
      </c>
      <c r="L10" s="24"/>
    </row>
    <row r="11" spans="1:19" s="22" customFormat="1" ht="27" customHeight="1" thickBot="1" x14ac:dyDescent="0.25">
      <c r="A11" s="25"/>
      <c r="B11" s="26"/>
      <c r="C11" s="26"/>
      <c r="D11" s="27"/>
      <c r="E11" s="27"/>
      <c r="F11" s="27"/>
      <c r="G11" s="48"/>
      <c r="H11" s="27"/>
      <c r="I11" s="27"/>
      <c r="J11" s="27"/>
      <c r="K11" s="27"/>
      <c r="L11" s="28"/>
    </row>
    <row r="12" spans="1:19" s="9" customFormat="1" ht="45.75" customHeight="1" x14ac:dyDescent="0.2">
      <c r="A12" s="77" t="s">
        <v>28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0"/>
    </row>
    <row r="13" spans="1:19" s="9" customFormat="1" ht="45.75" customHeight="1" thickBot="1" x14ac:dyDescent="0.25">
      <c r="A13" s="44" t="s">
        <v>22</v>
      </c>
      <c r="B13" s="67" t="s">
        <v>27</v>
      </c>
      <c r="C13" s="62" t="s">
        <v>15</v>
      </c>
      <c r="D13" s="63">
        <v>4000000</v>
      </c>
      <c r="E13" s="63">
        <v>4000000</v>
      </c>
      <c r="F13" s="63">
        <v>4000000</v>
      </c>
      <c r="G13" s="64">
        <f>F13/E13</f>
        <v>1</v>
      </c>
      <c r="H13" s="63">
        <f>E13-F13</f>
        <v>0</v>
      </c>
      <c r="I13" s="63">
        <f>D13-E13</f>
        <v>0</v>
      </c>
      <c r="J13" s="63">
        <f>H13+I13</f>
        <v>0</v>
      </c>
      <c r="K13" s="63">
        <v>0</v>
      </c>
      <c r="L13" s="65" t="s">
        <v>29</v>
      </c>
    </row>
    <row r="14" spans="1:19" s="22" customFormat="1" ht="27" customHeight="1" thickBot="1" x14ac:dyDescent="0.25">
      <c r="A14" s="71" t="s">
        <v>7</v>
      </c>
      <c r="B14" s="72"/>
      <c r="C14" s="72"/>
      <c r="D14" s="23">
        <f>SUM(D13:D13)</f>
        <v>4000000</v>
      </c>
      <c r="E14" s="23">
        <f>SUM(E13:E13)</f>
        <v>4000000</v>
      </c>
      <c r="F14" s="23">
        <f>SUM(F13:F13)</f>
        <v>4000000</v>
      </c>
      <c r="G14" s="49"/>
      <c r="H14" s="23">
        <f>SUM(H13:H13)</f>
        <v>0</v>
      </c>
      <c r="I14" s="23">
        <f>SUM(I13:I13)</f>
        <v>0</v>
      </c>
      <c r="J14" s="23">
        <f>SUM(J13:J13)</f>
        <v>0</v>
      </c>
      <c r="K14" s="23">
        <f>SUM(K13:K13)</f>
        <v>0</v>
      </c>
      <c r="L14" s="24"/>
      <c r="S14" s="56"/>
    </row>
    <row r="15" spans="1:19" s="22" customFormat="1" ht="27" customHeight="1" thickBot="1" x14ac:dyDescent="0.25">
      <c r="A15" s="25"/>
      <c r="B15" s="26"/>
      <c r="C15" s="26"/>
      <c r="D15" s="27"/>
      <c r="E15" s="27"/>
      <c r="F15" s="27"/>
      <c r="G15" s="48"/>
      <c r="H15" s="27"/>
      <c r="I15" s="27"/>
      <c r="J15" s="27"/>
      <c r="K15" s="27"/>
      <c r="L15" s="28"/>
    </row>
    <row r="16" spans="1:19" s="9" customFormat="1" ht="45.75" customHeight="1" x14ac:dyDescent="0.2">
      <c r="A16" s="77" t="s">
        <v>31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</row>
    <row r="17" spans="1:111" s="9" customFormat="1" ht="53.25" customHeight="1" thickBot="1" x14ac:dyDescent="0.25">
      <c r="A17" s="44" t="s">
        <v>23</v>
      </c>
      <c r="B17" s="67" t="s">
        <v>30</v>
      </c>
      <c r="C17" s="62" t="s">
        <v>15</v>
      </c>
      <c r="D17" s="63">
        <v>170430234.72</v>
      </c>
      <c r="E17" s="63">
        <v>132439488.59999999</v>
      </c>
      <c r="F17" s="63">
        <v>132439488.59999999</v>
      </c>
      <c r="G17" s="64">
        <f>F17/E17</f>
        <v>1</v>
      </c>
      <c r="H17" s="63">
        <f>E17-F17</f>
        <v>0</v>
      </c>
      <c r="I17" s="63">
        <f>D17-E17</f>
        <v>37990746.120000005</v>
      </c>
      <c r="J17" s="63">
        <f>H17+I17</f>
        <v>37990746.120000005</v>
      </c>
      <c r="K17" s="63">
        <v>0</v>
      </c>
      <c r="L17" s="65" t="s">
        <v>32</v>
      </c>
    </row>
    <row r="18" spans="1:111" s="22" customFormat="1" ht="27" customHeight="1" thickBot="1" x14ac:dyDescent="0.25">
      <c r="A18" s="71" t="s">
        <v>7</v>
      </c>
      <c r="B18" s="72"/>
      <c r="C18" s="72"/>
      <c r="D18" s="23">
        <f>SUM(D17:D17)</f>
        <v>170430234.72</v>
      </c>
      <c r="E18" s="23">
        <f>SUM(E17:E17)</f>
        <v>132439488.59999999</v>
      </c>
      <c r="F18" s="23">
        <f>SUM(F17:F17)</f>
        <v>132439488.59999999</v>
      </c>
      <c r="G18" s="49"/>
      <c r="H18" s="23">
        <f>SUM(H17:H17)</f>
        <v>0</v>
      </c>
      <c r="I18" s="23">
        <f>SUM(I17:I17)</f>
        <v>37990746.120000005</v>
      </c>
      <c r="J18" s="23">
        <f>SUM(J17:J17)</f>
        <v>37990746.120000005</v>
      </c>
      <c r="K18" s="23">
        <f>SUM(K17:K17)</f>
        <v>0</v>
      </c>
      <c r="L18" s="24"/>
      <c r="S18" s="56"/>
    </row>
    <row r="19" spans="1:111" s="22" customFormat="1" ht="48.75" customHeight="1" thickBot="1" x14ac:dyDescent="0.25">
      <c r="A19" s="57"/>
      <c r="B19" s="58"/>
      <c r="C19" s="58"/>
      <c r="D19" s="59"/>
      <c r="E19" s="59"/>
      <c r="F19" s="59"/>
      <c r="G19" s="60"/>
      <c r="H19" s="59"/>
      <c r="I19" s="59"/>
      <c r="J19" s="59"/>
      <c r="K19" s="59"/>
      <c r="L19" s="61"/>
      <c r="S19" s="56"/>
    </row>
    <row r="20" spans="1:111" s="4" customFormat="1" ht="34.5" customHeight="1" thickBot="1" x14ac:dyDescent="0.25">
      <c r="A20" s="74" t="s">
        <v>17</v>
      </c>
      <c r="B20" s="75"/>
      <c r="C20" s="76"/>
      <c r="D20" s="29">
        <f>D10+D14+D18</f>
        <v>396616474.72000003</v>
      </c>
      <c r="E20" s="29">
        <f>E10+E14+E18</f>
        <v>358625728.60000002</v>
      </c>
      <c r="F20" s="29">
        <f>F10+F14+F18</f>
        <v>336407104.60000002</v>
      </c>
      <c r="G20" s="50"/>
      <c r="H20" s="29">
        <f>H10+H14+H18</f>
        <v>22218624</v>
      </c>
      <c r="I20" s="29">
        <f>I10+I14+I18</f>
        <v>37990746.120000005</v>
      </c>
      <c r="J20" s="29">
        <f>J10+J14+J18</f>
        <v>60209370.120000005</v>
      </c>
      <c r="K20" s="29">
        <f>K10+K14</f>
        <v>0</v>
      </c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 s="9" customFormat="1" ht="14.25" customHeight="1" x14ac:dyDescent="0.2">
      <c r="A21" s="41"/>
      <c r="B21" s="41"/>
      <c r="C21" s="41"/>
      <c r="D21" s="42"/>
      <c r="E21" s="42"/>
      <c r="F21" s="42"/>
      <c r="G21" s="51"/>
      <c r="H21" s="42"/>
      <c r="I21" s="42"/>
      <c r="J21" s="42"/>
      <c r="K21" s="42"/>
      <c r="L21" s="43"/>
    </row>
    <row r="22" spans="1:111" ht="18" customHeight="1" x14ac:dyDescent="0.3">
      <c r="A22" s="73" t="s">
        <v>20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Q22" s="40"/>
    </row>
    <row r="23" spans="1:111" x14ac:dyDescent="0.2">
      <c r="B23" s="6"/>
      <c r="C23" s="16"/>
    </row>
    <row r="24" spans="1:111" x14ac:dyDescent="0.2">
      <c r="B24" s="6"/>
      <c r="C24" s="16"/>
      <c r="H24" s="21"/>
    </row>
    <row r="26" spans="1:111" x14ac:dyDescent="0.2">
      <c r="F26" s="21"/>
      <c r="G26" s="54"/>
    </row>
    <row r="30" spans="1:111" ht="15" x14ac:dyDescent="0.2">
      <c r="I30" s="30"/>
    </row>
    <row r="31" spans="1:111" ht="15" x14ac:dyDescent="0.2">
      <c r="I31" s="30"/>
    </row>
    <row r="32" spans="1:111" x14ac:dyDescent="0.2">
      <c r="B32" s="20"/>
      <c r="C32" s="19"/>
    </row>
    <row r="33" spans="8:12" x14ac:dyDescent="0.2">
      <c r="L33" s="66"/>
    </row>
    <row r="35" spans="8:12" x14ac:dyDescent="0.2">
      <c r="H35" s="11"/>
    </row>
  </sheetData>
  <mergeCells count="20"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A8:L8"/>
    <mergeCell ref="A10:C10"/>
    <mergeCell ref="A22:L22"/>
    <mergeCell ref="A20:C20"/>
    <mergeCell ref="A12:L12"/>
    <mergeCell ref="A14:C14"/>
    <mergeCell ref="A16:L16"/>
    <mergeCell ref="A18:C1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26. 9. 2022
52. Projekty spolufinancované z evropských a národních fondů ke schválení financování
Usnesení_příloha č. 01 – Podané žádosti o dotaci &amp;R&amp;"Arial,Kurzíva"Strana &amp;P (celkem 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2022-08-31T08:33:02Z</cp:lastPrinted>
  <dcterms:created xsi:type="dcterms:W3CDTF">2010-05-05T13:52:59Z</dcterms:created>
  <dcterms:modified xsi:type="dcterms:W3CDTF">2022-09-06T04:44:29Z</dcterms:modified>
</cp:coreProperties>
</file>