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195" windowHeight="9210"/>
  </bookViews>
  <sheets>
    <sheet name="Příloha č. 1" sheetId="1" r:id="rId1"/>
    <sheet name="Příloha č. 2" sheetId="4" r:id="rId2"/>
    <sheet name="Příloha  č. 3" sheetId="5" r:id="rId3"/>
  </sheets>
  <definedNames>
    <definedName name="_xlnm.Print_Area" localSheetId="0">'Příloha č. 1'!$A$1:$E$624</definedName>
    <definedName name="_xlnm.Print_Area" localSheetId="1">'Příloha č. 2'!$A$1:$E$47</definedName>
  </definedNames>
  <calcPr calcId="145621"/>
</workbook>
</file>

<file path=xl/calcChain.xml><?xml version="1.0" encoding="utf-8"?>
<calcChain xmlns="http://schemas.openxmlformats.org/spreadsheetml/2006/main">
  <c r="C57" i="5" l="1"/>
  <c r="B57" i="5"/>
  <c r="B50" i="5"/>
  <c r="B52" i="5" s="1"/>
  <c r="B60" i="5" s="1"/>
  <c r="C44" i="5"/>
  <c r="C33" i="5"/>
  <c r="C32" i="5"/>
  <c r="C50" i="5" s="1"/>
  <c r="C52" i="5" s="1"/>
  <c r="C60" i="5" s="1"/>
  <c r="B29" i="5"/>
  <c r="B59" i="5" s="1"/>
  <c r="B27" i="5"/>
  <c r="C18" i="5"/>
  <c r="C12" i="5"/>
  <c r="C11" i="5"/>
  <c r="C7" i="5"/>
  <c r="C3" i="5"/>
  <c r="C27" i="5" s="1"/>
  <c r="C29" i="5" s="1"/>
  <c r="C59" i="5" s="1"/>
  <c r="E46" i="4"/>
  <c r="E39" i="4"/>
  <c r="E21" i="4"/>
  <c r="E14" i="4"/>
  <c r="E624" i="1"/>
  <c r="E617" i="1"/>
  <c r="E599" i="1"/>
  <c r="E579" i="1"/>
  <c r="E565" i="1"/>
  <c r="E566" i="1" s="1"/>
  <c r="E545" i="1"/>
  <c r="E527" i="1"/>
  <c r="E506" i="1"/>
  <c r="E489" i="1"/>
  <c r="E482" i="1"/>
  <c r="E475" i="1"/>
  <c r="E467" i="1"/>
  <c r="E442" i="1"/>
  <c r="E444" i="1" s="1"/>
  <c r="E433" i="1"/>
  <c r="E416" i="1"/>
  <c r="E408" i="1"/>
  <c r="E389" i="1"/>
  <c r="E387" i="1"/>
  <c r="E380" i="1"/>
  <c r="E361" i="1"/>
  <c r="E359" i="1"/>
  <c r="E364" i="1" s="1"/>
  <c r="E352" i="1"/>
  <c r="E334" i="1"/>
  <c r="E327" i="1"/>
  <c r="E310" i="1"/>
  <c r="E303" i="1"/>
  <c r="E283" i="1"/>
  <c r="E276" i="1"/>
  <c r="E252" i="1"/>
  <c r="E233" i="1"/>
  <c r="E226" i="1"/>
  <c r="E206" i="1"/>
  <c r="E199" i="1"/>
  <c r="E180" i="1"/>
  <c r="E173" i="1"/>
  <c r="E153" i="1"/>
  <c r="E146" i="1"/>
  <c r="E128" i="1"/>
  <c r="E121" i="1"/>
  <c r="E101" i="1"/>
  <c r="E94" i="1"/>
  <c r="E76" i="1"/>
  <c r="E69" i="1"/>
  <c r="E45" i="1"/>
  <c r="E38" i="1"/>
  <c r="E21" i="1"/>
  <c r="E14" i="1"/>
  <c r="E391" i="1" l="1"/>
</calcChain>
</file>

<file path=xl/comments1.xml><?xml version="1.0" encoding="utf-8"?>
<comments xmlns="http://schemas.openxmlformats.org/spreadsheetml/2006/main">
  <authors>
    <author>Navrátilová Lenka</author>
  </authors>
  <commentList>
    <comment ref="C3" authorId="0">
      <text>
        <r>
          <rPr>
            <b/>
            <sz val="8"/>
            <color indexed="81"/>
            <rFont val="Tahoma"/>
            <family val="2"/>
            <charset val="238"/>
          </rPr>
          <t>Navrátilová Lenka:</t>
        </r>
        <r>
          <rPr>
            <sz val="8"/>
            <color indexed="81"/>
            <rFont val="Tahoma"/>
            <family val="2"/>
            <charset val="238"/>
          </rPr>
          <t xml:space="preserve">
348+12192 daňové přiznání</t>
        </r>
      </text>
    </comment>
    <comment ref="C7" authorId="0">
      <text>
        <r>
          <rPr>
            <b/>
            <sz val="8"/>
            <color indexed="81"/>
            <rFont val="Tahoma"/>
            <family val="2"/>
            <charset val="238"/>
          </rPr>
          <t>Navrátilová Lenka:</t>
        </r>
        <r>
          <rPr>
            <sz val="8"/>
            <color indexed="81"/>
            <rFont val="Tahoma"/>
            <family val="2"/>
            <charset val="238"/>
          </rPr>
          <t xml:space="preserve">
81+153
51+750
149+32
162+36
211+1556
221+4915 poj D
301+16 poj z
311+53 poj kř
321+107
349+252 náhrady od krajů</t>
        </r>
      </text>
    </comment>
    <comment ref="C11" authorId="0">
      <text>
        <r>
          <rPr>
            <b/>
            <sz val="8"/>
            <color indexed="81"/>
            <rFont val="Tahoma"/>
            <family val="2"/>
            <charset val="238"/>
          </rPr>
          <t>Navrátilová Lenka:</t>
        </r>
        <r>
          <rPr>
            <sz val="8"/>
            <color indexed="81"/>
            <rFont val="Tahoma"/>
            <family val="2"/>
            <charset val="238"/>
          </rPr>
          <t xml:space="preserve">
1+58200
27+4983394
37+146953
50+2926
58+1366
59+166
77+85
84+5038
85+142
86+440
87+151
88+39
89+7185
129+85
130+277
155+130
173+1603
181+60300
196+2566
202-5
250+7930
251+96
252+470
254+32
255+62
297+23
324+50
</t>
        </r>
      </text>
    </comment>
    <comment ref="C12" authorId="0">
      <text>
        <r>
          <rPr>
            <b/>
            <sz val="8"/>
            <color indexed="81"/>
            <rFont val="Tahoma"/>
            <family val="2"/>
            <charset val="238"/>
          </rPr>
          <t>Navrátilová Lenka:</t>
        </r>
        <r>
          <rPr>
            <sz val="8"/>
            <color indexed="81"/>
            <rFont val="Tahoma"/>
            <family val="2"/>
            <charset val="238"/>
          </rPr>
          <t xml:space="preserve">
91+75
119+517
242+146
</t>
        </r>
      </text>
    </comment>
    <comment ref="C13" authorId="0">
      <text>
        <r>
          <rPr>
            <b/>
            <sz val="8"/>
            <color indexed="81"/>
            <rFont val="Tahoma"/>
            <family val="2"/>
            <charset val="238"/>
          </rPr>
          <t>Navrátilová Lenka:</t>
        </r>
        <r>
          <rPr>
            <sz val="8"/>
            <color indexed="81"/>
            <rFont val="Tahoma"/>
            <family val="2"/>
            <charset val="238"/>
          </rPr>
          <t xml:space="preserve">
60+591998
61+4500
248+4500
309+198
</t>
        </r>
      </text>
    </comment>
    <comment ref="C14" authorId="0">
      <text>
        <r>
          <rPr>
            <b/>
            <sz val="8"/>
            <color indexed="81"/>
            <rFont val="Tahoma"/>
            <family val="2"/>
            <charset val="238"/>
          </rPr>
          <t>Navrátilová Lenka:</t>
        </r>
        <r>
          <rPr>
            <sz val="8"/>
            <color indexed="81"/>
            <rFont val="Tahoma"/>
            <family val="2"/>
            <charset val="238"/>
          </rPr>
          <t xml:space="preserve">
217+6
243+251
276+40
298+49
315+50
316+32
</t>
        </r>
      </text>
    </comment>
    <comment ref="C15" authorId="0">
      <text>
        <r>
          <rPr>
            <b/>
            <sz val="8"/>
            <color indexed="81"/>
            <rFont val="Tahoma"/>
            <family val="2"/>
            <charset val="238"/>
          </rPr>
          <t>Navrátilová Lenka:</t>
        </r>
        <r>
          <rPr>
            <sz val="8"/>
            <color indexed="81"/>
            <rFont val="Tahoma"/>
            <family val="2"/>
            <charset val="238"/>
          </rPr>
          <t xml:space="preserve">
292+99699 SFDI</t>
        </r>
      </text>
    </comment>
    <comment ref="C16" authorId="0">
      <text>
        <r>
          <rPr>
            <b/>
            <sz val="8"/>
            <color indexed="81"/>
            <rFont val="Tahoma"/>
            <family val="2"/>
            <charset val="238"/>
          </rPr>
          <t>Navrátilová Lenka:</t>
        </r>
        <r>
          <rPr>
            <sz val="8"/>
            <color indexed="81"/>
            <rFont val="Tahoma"/>
            <family val="2"/>
            <charset val="238"/>
          </rPr>
          <t xml:space="preserve">
325+20
</t>
        </r>
      </text>
    </comment>
    <comment ref="C17" authorId="0">
      <text>
        <r>
          <rPr>
            <b/>
            <sz val="8"/>
            <color indexed="81"/>
            <rFont val="Tahoma"/>
            <family val="2"/>
            <charset val="238"/>
          </rPr>
          <t>Navrátilová Lenka:</t>
        </r>
        <r>
          <rPr>
            <sz val="8"/>
            <color indexed="81"/>
            <rFont val="Tahoma"/>
            <family val="2"/>
            <charset val="238"/>
          </rPr>
          <t xml:space="preserve">
90+5914
132+15
259+442
310+15
</t>
        </r>
      </text>
    </comment>
    <comment ref="C18" authorId="0">
      <text>
        <r>
          <rPr>
            <b/>
            <sz val="8"/>
            <color indexed="81"/>
            <rFont val="Tahoma"/>
            <family val="2"/>
            <charset val="238"/>
          </rPr>
          <t>Navrátilová Lenka:</t>
        </r>
        <r>
          <rPr>
            <sz val="8"/>
            <color indexed="81"/>
            <rFont val="Tahoma"/>
            <family val="2"/>
            <charset val="238"/>
          </rPr>
          <t xml:space="preserve">
20+8888
21+12950
24+5500
25+27000
26+17975
31+9580
32+72803
62+11198
63+17500
64+5500
65+10000
66+7000
67+18883
93+7739
94+19824
95+16594
156+13830
157+10865
158+13522
159+2196
198+3433
199+13000
200+11900
205+23000
218+2642
219+26207
220+4307
222+44733
246+6666
289+20158
300+769
326+7686
327+6850
328+8582
329+12743
330+9898
331+1202
</t>
        </r>
      </text>
    </comment>
    <comment ref="C19" authorId="0">
      <text>
        <r>
          <rPr>
            <b/>
            <sz val="8"/>
            <color indexed="81"/>
            <rFont val="Tahoma"/>
            <family val="2"/>
            <charset val="238"/>
          </rPr>
          <t>Navrátilová Lenka:</t>
        </r>
        <r>
          <rPr>
            <sz val="8"/>
            <color indexed="81"/>
            <rFont val="Tahoma"/>
            <family val="2"/>
            <charset val="238"/>
          </rPr>
          <t xml:space="preserve">
179+477
290+261
</t>
        </r>
      </text>
    </comment>
    <comment ref="C20" authorId="0">
      <text>
        <r>
          <rPr>
            <b/>
            <sz val="8"/>
            <color indexed="81"/>
            <rFont val="Tahoma"/>
            <family val="2"/>
            <charset val="238"/>
          </rPr>
          <t>Navrátilová Lenka:</t>
        </r>
        <r>
          <rPr>
            <sz val="8"/>
            <color indexed="81"/>
            <rFont val="Tahoma"/>
            <family val="2"/>
            <charset val="238"/>
          </rPr>
          <t xml:space="preserve">
10+29597 (část)
15+4250 (část)
19+3699
29+445
35+13
55+714
92+273
102+544
120+3000
131+4204
161+726
182+239
183+48
184+2975
185+537
194+20587
212+2009
213+503
247+421
253+1574
256+1
258+15
260+2155
272+12
273+1355
274+451
275+526
277+19
287+28
288+2361
296+740
299+611
308+445
</t>
        </r>
      </text>
    </comment>
    <comment ref="C21" authorId="0">
      <text>
        <r>
          <rPr>
            <b/>
            <sz val="8"/>
            <color indexed="81"/>
            <rFont val="Tahoma"/>
            <family val="2"/>
            <charset val="238"/>
          </rPr>
          <t>Navrátilová Lenka:</t>
        </r>
        <r>
          <rPr>
            <sz val="8"/>
            <color indexed="81"/>
            <rFont val="Tahoma"/>
            <family val="2"/>
            <charset val="238"/>
          </rPr>
          <t xml:space="preserve">
142+960 z IF do investic
164+27 d na omp
249+2200 d na omp</t>
        </r>
      </text>
    </comment>
    <comment ref="C23" authorId="0">
      <text>
        <r>
          <rPr>
            <b/>
            <sz val="8"/>
            <color indexed="81"/>
            <rFont val="Tahoma"/>
            <family val="2"/>
            <charset val="238"/>
          </rPr>
          <t>Navrátilová Lenka:</t>
        </r>
        <r>
          <rPr>
            <sz val="8"/>
            <color indexed="81"/>
            <rFont val="Tahoma"/>
            <family val="2"/>
            <charset val="238"/>
          </rPr>
          <t xml:space="preserve">
</t>
        </r>
      </text>
    </comment>
    <comment ref="C24" authorId="0">
      <text>
        <r>
          <rPr>
            <b/>
            <sz val="8"/>
            <color indexed="81"/>
            <rFont val="Tahoma"/>
            <family val="2"/>
            <charset val="238"/>
          </rPr>
          <t>Navrátilová Lenka:</t>
        </r>
        <r>
          <rPr>
            <sz val="8"/>
            <color indexed="81"/>
            <rFont val="Tahoma"/>
            <family val="2"/>
            <charset val="238"/>
          </rPr>
          <t xml:space="preserve">
52+1176 mzdy
53+78 mzdy 60002100874</t>
        </r>
      </text>
    </comment>
    <comment ref="C26" authorId="0">
      <text>
        <r>
          <rPr>
            <b/>
            <sz val="8"/>
            <color indexed="81"/>
            <rFont val="Tahoma"/>
            <family val="2"/>
            <charset val="238"/>
          </rPr>
          <t>Navrátilová Lenka:</t>
        </r>
        <r>
          <rPr>
            <sz val="8"/>
            <color indexed="81"/>
            <rFont val="Tahoma"/>
            <family val="2"/>
            <charset val="238"/>
          </rPr>
          <t xml:space="preserve">
54+4 Ilona
57+56 Ilona hasiči
80+43 školáci
103+33 školáci
261+56 školáci
320+26 školáci
323+396 školáci</t>
        </r>
      </text>
    </comment>
    <comment ref="C32" authorId="0">
      <text>
        <r>
          <rPr>
            <b/>
            <sz val="8"/>
            <color indexed="81"/>
            <rFont val="Tahoma"/>
            <family val="2"/>
            <charset val="238"/>
          </rPr>
          <t>Navrátilová Lenka:</t>
        </r>
        <r>
          <rPr>
            <sz val="8"/>
            <color indexed="81"/>
            <rFont val="Tahoma"/>
            <family val="2"/>
            <charset val="238"/>
          </rPr>
          <t xml:space="preserve">
52+1176 mzdy
81+153
51+750
133+34
134+3 (doplněno k 128/15)
149+32
151+2036
152+12370
153+1695
154+5504
160+73
162+36
164+27 d na omp
179+477
198+3433
211+1556
249+2200 d na omp
290+261
301+16 poj z
311+53 poj kř
321+107
348+12192 daňové přiznání
349+252 náhrady od krajů</t>
        </r>
      </text>
    </comment>
    <comment ref="C33" authorId="0">
      <text>
        <r>
          <rPr>
            <b/>
            <sz val="8"/>
            <color indexed="81"/>
            <rFont val="Tahoma"/>
            <family val="2"/>
            <charset val="238"/>
          </rPr>
          <t>Navrátilová Lenka:</t>
        </r>
        <r>
          <rPr>
            <sz val="8"/>
            <color indexed="81"/>
            <rFont val="Tahoma"/>
            <family val="2"/>
            <charset val="238"/>
          </rPr>
          <t xml:space="preserve">
1+58200
27+4983394
37+146953
50+2926
58+1366
59+166
77+85
84+5038
85+142
86+440
87+151
88+39
89+7185
129+85
130+277
155+130
173+1603
181+60300
196+2566
202-5
250+7930
251+96
252+470
254+32
255+62
297+23
324+50</t>
        </r>
      </text>
    </comment>
    <comment ref="C34" authorId="0">
      <text>
        <r>
          <rPr>
            <b/>
            <sz val="8"/>
            <color indexed="81"/>
            <rFont val="Tahoma"/>
            <family val="2"/>
            <charset val="238"/>
          </rPr>
          <t>Navrátilová Lenka:</t>
        </r>
        <r>
          <rPr>
            <sz val="8"/>
            <color indexed="81"/>
            <rFont val="Tahoma"/>
            <family val="2"/>
            <charset val="238"/>
          </rPr>
          <t xml:space="preserve">
91+75
119+517
242+146
</t>
        </r>
      </text>
    </comment>
    <comment ref="C35" authorId="0">
      <text>
        <r>
          <rPr>
            <b/>
            <sz val="8"/>
            <color indexed="81"/>
            <rFont val="Tahoma"/>
            <family val="2"/>
            <charset val="238"/>
          </rPr>
          <t>Navrátilová Lenka:</t>
        </r>
        <r>
          <rPr>
            <sz val="8"/>
            <color indexed="81"/>
            <rFont val="Tahoma"/>
            <family val="2"/>
            <charset val="238"/>
          </rPr>
          <t xml:space="preserve">
60+591998
61+4500
248+4500
309+198
</t>
        </r>
      </text>
    </comment>
    <comment ref="C36" authorId="0">
      <text>
        <r>
          <rPr>
            <b/>
            <sz val="8"/>
            <color indexed="81"/>
            <rFont val="Tahoma"/>
            <family val="2"/>
            <charset val="238"/>
          </rPr>
          <t>Navrátilová Lenka:</t>
        </r>
        <r>
          <rPr>
            <sz val="8"/>
            <color indexed="81"/>
            <rFont val="Tahoma"/>
            <family val="2"/>
            <charset val="238"/>
          </rPr>
          <t xml:space="preserve">
217+6
243+251
276+40
298+49
315+50
316+32</t>
        </r>
      </text>
    </comment>
    <comment ref="C37" authorId="0">
      <text>
        <r>
          <rPr>
            <b/>
            <sz val="8"/>
            <color indexed="81"/>
            <rFont val="Tahoma"/>
            <family val="2"/>
            <charset val="238"/>
          </rPr>
          <t>Navrátilová Lenka:</t>
        </r>
        <r>
          <rPr>
            <sz val="8"/>
            <color indexed="81"/>
            <rFont val="Tahoma"/>
            <family val="2"/>
            <charset val="238"/>
          </rPr>
          <t xml:space="preserve">
292+99699 SFDI
</t>
        </r>
      </text>
    </comment>
    <comment ref="C38" authorId="0">
      <text>
        <r>
          <rPr>
            <b/>
            <sz val="8"/>
            <color indexed="81"/>
            <rFont val="Tahoma"/>
            <family val="2"/>
            <charset val="238"/>
          </rPr>
          <t>Navrátilová Lenka:</t>
        </r>
        <r>
          <rPr>
            <sz val="8"/>
            <color indexed="81"/>
            <rFont val="Tahoma"/>
            <family val="2"/>
            <charset val="238"/>
          </rPr>
          <t xml:space="preserve">
325+20</t>
        </r>
      </text>
    </comment>
    <comment ref="C39" authorId="0">
      <text>
        <r>
          <rPr>
            <b/>
            <sz val="8"/>
            <color indexed="81"/>
            <rFont val="Tahoma"/>
            <family val="2"/>
            <charset val="238"/>
          </rPr>
          <t>Navrátilová Lenka:</t>
        </r>
        <r>
          <rPr>
            <sz val="8"/>
            <color indexed="81"/>
            <rFont val="Tahoma"/>
            <family val="2"/>
            <charset val="238"/>
          </rPr>
          <t xml:space="preserve">
90+5914
132+15
259+442
310+15
</t>
        </r>
      </text>
    </comment>
    <comment ref="C40" authorId="0">
      <text>
        <r>
          <rPr>
            <b/>
            <sz val="8"/>
            <color indexed="81"/>
            <rFont val="Tahoma"/>
            <family val="2"/>
            <charset val="238"/>
          </rPr>
          <t>Navrátilová Lenka:</t>
        </r>
        <r>
          <rPr>
            <sz val="8"/>
            <color indexed="81"/>
            <rFont val="Tahoma"/>
            <family val="2"/>
            <charset val="238"/>
          </rPr>
          <t xml:space="preserve">
221+4915 poj D
</t>
        </r>
      </text>
    </comment>
    <comment ref="C42" authorId="0">
      <text>
        <r>
          <rPr>
            <b/>
            <sz val="8"/>
            <color indexed="81"/>
            <rFont val="Tahoma"/>
            <family val="2"/>
            <charset val="238"/>
          </rPr>
          <t>Navrátilová Lenka:</t>
        </r>
        <r>
          <rPr>
            <sz val="8"/>
            <color indexed="81"/>
            <rFont val="Tahoma"/>
            <family val="2"/>
            <charset val="238"/>
          </rPr>
          <t xml:space="preserve">
82+20000 zapojení části zůstatku na účtu</t>
        </r>
      </text>
    </comment>
    <comment ref="C44" authorId="0">
      <text>
        <r>
          <rPr>
            <b/>
            <sz val="8"/>
            <color indexed="81"/>
            <rFont val="Tahoma"/>
            <family val="2"/>
            <charset val="238"/>
          </rPr>
          <t>Navrátilová Lenka:</t>
        </r>
        <r>
          <rPr>
            <sz val="8"/>
            <color indexed="81"/>
            <rFont val="Tahoma"/>
            <family val="2"/>
            <charset val="238"/>
          </rPr>
          <t xml:space="preserve">
20+8888
21+12950
24+5500
25+27000
26+17975
31+9580
32+72803
62+11198
63+17500
64+5500
65+10000
66+7000
67+18883
93+7739
94+19824
95+16594
156+13830
157+10865
158+13522
159+2196
199+13000
200+11900
205+23000
218+2642
219+26207
220+4307
222+44733
246+6666
289+20158
300+769
326+7686
327+6850
328+8582
329+12743
330+9898
331+1202</t>
        </r>
      </text>
    </comment>
    <comment ref="C45" authorId="0">
      <text>
        <r>
          <rPr>
            <b/>
            <sz val="8"/>
            <color indexed="81"/>
            <rFont val="Tahoma"/>
            <family val="2"/>
            <charset val="238"/>
          </rPr>
          <t>Navrátilová Lenka:</t>
        </r>
        <r>
          <rPr>
            <sz val="8"/>
            <color indexed="81"/>
            <rFont val="Tahoma"/>
            <family val="2"/>
            <charset val="238"/>
          </rPr>
          <t xml:space="preserve">
4+3037
5+100
6+91
9+243
10+39462
11+20506
12+25425
13+48286
15+6941
17+823
18+1231
19+3699
29+445
30+291
33+6038
34+1372
35+13
53+78 mzdy 60002100874
55+714
76+17
92+273
96+1039
97+7
98+2009
99+1034
100+25
101+1223
102+544
120+3000
123+10869
124+51
128+268
131+4204
145+1688
146+329
161+726
182+239
183+48
184+2975
185+537
194+20587
212+2009
213+503
247+421
253+1574
256+1
258+15
260+2155
272+12
273+1355
274+451
275+526
277+19
287+28
288+2361
296+740
299+611
308+445</t>
        </r>
      </text>
    </comment>
    <comment ref="C46" authorId="0">
      <text>
        <r>
          <rPr>
            <b/>
            <sz val="8"/>
            <color indexed="81"/>
            <rFont val="Tahoma"/>
            <family val="2"/>
            <charset val="238"/>
          </rPr>
          <t>Navrátilová Lenka:</t>
        </r>
        <r>
          <rPr>
            <sz val="8"/>
            <color indexed="81"/>
            <rFont val="Tahoma"/>
            <family val="2"/>
            <charset val="238"/>
          </rPr>
          <t xml:space="preserve">
2+50613 zapojení zůstatku
204-4296 snížení zůstatku na EIB</t>
        </r>
      </text>
    </comment>
    <comment ref="C47" authorId="0">
      <text>
        <r>
          <rPr>
            <b/>
            <sz val="8"/>
            <color indexed="81"/>
            <rFont val="Tahoma"/>
            <family val="2"/>
            <charset val="238"/>
          </rPr>
          <t>Navrátilová Lenka:</t>
        </r>
        <r>
          <rPr>
            <sz val="8"/>
            <color indexed="81"/>
            <rFont val="Tahoma"/>
            <family val="2"/>
            <charset val="238"/>
          </rPr>
          <t xml:space="preserve">
142+960 z IF do investic</t>
        </r>
      </text>
    </comment>
    <comment ref="C49" authorId="0">
      <text>
        <r>
          <rPr>
            <b/>
            <sz val="8"/>
            <color indexed="81"/>
            <rFont val="Tahoma"/>
            <family val="2"/>
            <charset val="238"/>
          </rPr>
          <t>Navrátilová Lenka:</t>
        </r>
        <r>
          <rPr>
            <sz val="8"/>
            <color indexed="81"/>
            <rFont val="Tahoma"/>
            <family val="2"/>
            <charset val="238"/>
          </rPr>
          <t xml:space="preserve">
54+2347 Ilona
57+56 Ilona hasiči
80+2046 školáci
103+33 školáci
104+164 Ilona MF
261+56 školáci
320+26 školáci
323+396 školáci</t>
        </r>
      </text>
    </comment>
    <comment ref="C55" authorId="0">
      <text>
        <r>
          <rPr>
            <b/>
            <sz val="8"/>
            <color indexed="81"/>
            <rFont val="Tahoma"/>
            <family val="2"/>
            <charset val="238"/>
          </rPr>
          <t>Navrátilová Lenka:</t>
        </r>
        <r>
          <rPr>
            <sz val="8"/>
            <color indexed="81"/>
            <rFont val="Tahoma"/>
            <family val="2"/>
            <charset val="238"/>
          </rPr>
          <t xml:space="preserve">
2+50613 zapojení zůstatku EIB
4+3037
5+100
6+91
9+243
10+9865 (část)
11+20506
12+25425
13+48286
15+2691
17+823
18+1231
30+291
33+6038
34+1372
54+2343 FV Ilona
76+17
80+43 FV školáci
82+20000 zapojení části zůstatku Fondu na účtu
104+164 FV Ilona MF
96+1039
97+7
98+2009
99+1034
100+25
101+1223
123+10869
124+51
128+268
133+34
134+3 (doplněno k 128/15)
145+1688
146+329
151+2036
152+12370
153+1695
154+5504
160+73
204-4296 snížení zůstatku na EIB</t>
        </r>
      </text>
    </comment>
  </commentList>
</comments>
</file>

<file path=xl/sharedStrings.xml><?xml version="1.0" encoding="utf-8"?>
<sst xmlns="http://schemas.openxmlformats.org/spreadsheetml/2006/main" count="573" uniqueCount="163">
  <si>
    <t>v tis. Kč</t>
  </si>
  <si>
    <t>PŘÍJMY</t>
  </si>
  <si>
    <t>schválený rozpočet</t>
  </si>
  <si>
    <t>upravený rozpočet</t>
  </si>
  <si>
    <t>Správní poplatky</t>
  </si>
  <si>
    <t xml:space="preserve">Příjmy z pronájmu </t>
  </si>
  <si>
    <t>Přijaté sankční platby</t>
  </si>
  <si>
    <t>Příjmy z prodeje</t>
  </si>
  <si>
    <t>Příjmy z úroků</t>
  </si>
  <si>
    <t xml:space="preserve">Neinvestiční přijaté dotace ze SR </t>
  </si>
  <si>
    <t xml:space="preserve">Odvody PO </t>
  </si>
  <si>
    <t xml:space="preserve">Fond na podporu výst. a obnovy vodohosp. infrastruktury </t>
  </si>
  <si>
    <t>Splátky půjček</t>
  </si>
  <si>
    <t>Příjmy Olomouckého kraje celkem</t>
  </si>
  <si>
    <t>Konsolidace</t>
  </si>
  <si>
    <t>Příjmy Olomouckého kraje celkem (po konsolidaci)</t>
  </si>
  <si>
    <t>Konsolidace je očištění údajů v rozpočtu o interní přesuny peněž. prostředků uvnitř organizace mezi jednotlivými účty.</t>
  </si>
  <si>
    <t>VÝDAJE</t>
  </si>
  <si>
    <t>Odbory (kanceláře) - provozní výdaje</t>
  </si>
  <si>
    <t>Příspěvkové organizace - provozní výdaje</t>
  </si>
  <si>
    <t xml:space="preserve">Výdaje Olomouckého kraje celkem </t>
  </si>
  <si>
    <t>Výdaje Olomouckého kraje celkem (po konsolidaci)</t>
  </si>
  <si>
    <t>Fond sociálních potřeb</t>
  </si>
  <si>
    <t>Financování (splátky úvěrů)</t>
  </si>
  <si>
    <t>Financování (přijaté úvěry, zůst. na BÚ)</t>
  </si>
  <si>
    <t>Evropské programy</t>
  </si>
  <si>
    <t>Investice</t>
  </si>
  <si>
    <t>Investice - zdravotnictví (z nájemného)</t>
  </si>
  <si>
    <t>Ostatní nedaňové příjmy</t>
  </si>
  <si>
    <t>Financování celkem</t>
  </si>
  <si>
    <t>Příjmy Olomouckého kraje včetně financování</t>
  </si>
  <si>
    <t>Výdaje Olomouckého kraje včetně financování</t>
  </si>
  <si>
    <t xml:space="preserve"> -Rozpočtová změna 324/15</t>
  </si>
  <si>
    <t>druh rozpočtové změny: zapojení nových prostředků do rozpočtu</t>
  </si>
  <si>
    <t>poskytovatel: Ministerstvo školství, mládeže a tělovýchovy</t>
  </si>
  <si>
    <t>důvod: neinvestiční dotace ze státního rozpočtu ČR na rok 2015 poskytnutá na základě rozhodnutí Ministerstva školství, mládeže a tělovýchovy ČR č.j.: 5111815 ze dne 5.6.2015 ve výši 50 000,- Kč na "Podporu nadaných žáků základních a středních škol v roce 2015“ pro Středisko volného času ATLAS a BIOS, Přerov.</t>
  </si>
  <si>
    <t>Odbor školství, mládeže a tělovýchovy</t>
  </si>
  <si>
    <t>ORJ - 10</t>
  </si>
  <si>
    <t>UZ</t>
  </si>
  <si>
    <t xml:space="preserve">§ </t>
  </si>
  <si>
    <t>položka</t>
  </si>
  <si>
    <t>částka v Kč</t>
  </si>
  <si>
    <t>4116 - Ostatní neinv. přijaté transfery ze SR</t>
  </si>
  <si>
    <t>celkem</t>
  </si>
  <si>
    <t>5336 - Neinvestiční dotace zřízeným PO</t>
  </si>
  <si>
    <t xml:space="preserve"> -Rozpočtová změna 325/15</t>
  </si>
  <si>
    <t>poskytovatel: Ministerstvo financí</t>
  </si>
  <si>
    <t>důvod: neinvestiční dotace ze státního rozpočtu ČR na rok 2015 poskytnutá na základě rozhodnutí Ministerstva financí ČR č.j.: MF - 26249/2015/1201 ze dne 11.6.2015 ve výši        20 592,- Kč na náhradu škod způsobených vydrou říční na rybách na vodním díle na pozemku v užívání p. Oldřicha Psotky, Mikulovice u Jeseníka, za období od 30.9.2014 do 30.3.2015.</t>
  </si>
  <si>
    <t>Odbor ekonomický</t>
  </si>
  <si>
    <t>ORJ - 07</t>
  </si>
  <si>
    <t>4111 - Neinvestiční přijaté transfery ze SR</t>
  </si>
  <si>
    <t>Odbor životního prostředí a zemědělství</t>
  </si>
  <si>
    <t>ORJ - 09</t>
  </si>
  <si>
    <t>seskupení položek</t>
  </si>
  <si>
    <t>51 - Neinvestiční nákupy a související výdaje</t>
  </si>
  <si>
    <t xml:space="preserve"> -Rozpočtová změna 326/15</t>
  </si>
  <si>
    <t>poskytovatel: Regionální rada regionu soudržnosti Střední Morava</t>
  </si>
  <si>
    <t>důvod: odbor veřejných zakázek a investic požádal ekonomický odbor dne 11.6.2015 o provedení rozpočtové změny. Důvodem navrhované změny je zapojení finančních prostředků do rozpočtu Olomouckého kraje ve výši 7 686 124,54 Kč. Finanční prostředky budou poukázány na účet Olomouckého kraje jako investiční dotace od Regionální rady regionu soudržnosti Střední Morava na rok 2015 na projekt z oblasti dopravy "Valšovský Žleb - Dlouhá Loučka" v rámci ROP Střední Morava.</t>
  </si>
  <si>
    <t>Odbor veřejných zakázek a investic</t>
  </si>
  <si>
    <t>ORJ - 50</t>
  </si>
  <si>
    <t>4223 - Invest. přijaté transfery od region. rad</t>
  </si>
  <si>
    <t>61 - Investiční nákupy a související výdaje</t>
  </si>
  <si>
    <t xml:space="preserve"> -Rozpočtová změna 327/15</t>
  </si>
  <si>
    <t>důvod: odbor veřejných zakázek a investic požádal ekonomický odbor dne 11.6.2015 o provedení rozpočtové změny. Důvodem navrhované změny je zapojení finančních prostředků do rozpočtu Olomouckého kraje ve výši 6 850 629,48 Kč. Finanční prostředky budou poukázány na účet Olomouckého kraje jako investiční dotace od Regionální rady regionu soudržnosti Střední Morava na rok 2015 na projekt z oblasti dopravy "III/37354 Holubice - Hrochov" v rámci ROP Střední Morava.</t>
  </si>
  <si>
    <t xml:space="preserve"> -Rozpočtová změna 328/15</t>
  </si>
  <si>
    <t>důvod: odbor veřejných zakázek a investic požádal ekonomický odbor dne 11.6.2015 o provedení rozpočtové změny. Důvodem navrhované změny je zapojení finančních prostředků do rozpočtu Olomouckého kraje ve výši 8 581 640,14 Kč. Finanční prostředky budou poukázány na účet Olomouckého kraje jako investiční dotace od Regionální rady regionu soudržnosti Střední Morava na rok 2015 na projekt z oblasti dopravy "II/433, III/36711 Výšovice průtah" v rámci ROP Střední Morava.</t>
  </si>
  <si>
    <t xml:space="preserve"> -Rozpočtová změna 329/15</t>
  </si>
  <si>
    <t>důvod: odbor veřejných zakázek a investic požádal ekonomický odbor dne 15.6.2015 o provedení rozpočtové změny. Důvodem navrhované změny je zapojení finančních prostředků do rozpočtu Olomouckého kraje ve výši 12 743 497,07 Kč. Finanční prostředky budou poukázány na účet Olomouckého kraje jako investiční dotace od Regionální rady regionu soudržnosti Střední Morava na rok 2015 na projekt z oblasti dopravy "III/3679 Čechůvky - Kralice na Hané" v rámci ROP Střední Morava.</t>
  </si>
  <si>
    <t xml:space="preserve"> -Rozpočtová změna 330/15</t>
  </si>
  <si>
    <t>důvod: odbor veřejných zakázek a investic požádal ekonomický odbor dne 15.6.2015 o provedení rozpočtové změny. Důvodem navrhované změny je zapojení finančních prostředků do rozpočtu Olomouckého kraje ve výši 9 898 228,- Kč. Finanční prostředky budou poukázány na účet Olomouckého kraje jako investiční dotace od Regionální rady regionu soudržnosti Střední Morava na rok 2015 na projekt z oblasti dopravy "III/43415 Radslavice - Grymov" v rámci ROP Střední Morava.</t>
  </si>
  <si>
    <t xml:space="preserve"> -Rozpočtová změna 331/15</t>
  </si>
  <si>
    <t>důvod: odbor strategického rozvoje kraje, územ. plánování a stavebního řádu požádal ekonomický odbor dne 16.6.2015 o provedení rozpočtové změny. Důvodem navrhované změny je zapojení finančních prostředků do rozpočtu Olomouckého kraje ve výši                                     1 201 523,96 Kč. Finanční prostředky byly poukázány na účet Olomouckého kraje jako neinvestiční dotace od Regionální rady regionu soudržnosti Střední Morava na rok 2015 na projekt v oblasti cestovního ruchu "Značení kulturních a turistických cílů v Olomouckém kraji III" v rámci ROP Střední Morava.</t>
  </si>
  <si>
    <t>Odbor strategického rozvoje kraje, územ. plánování a stavebního řádu</t>
  </si>
  <si>
    <t>ORJ - 59</t>
  </si>
  <si>
    <t>4123 - Neinvest. přijaté transf. od region. rad</t>
  </si>
  <si>
    <t>59 - Ostatní neinvestiční výdaje</t>
  </si>
  <si>
    <t xml:space="preserve"> -Rozpočtová změna 332/15</t>
  </si>
  <si>
    <t>druh rozpočtové změny: vnitřní rozpočtová změna - přesun mezi jednotlivými položkami, paragrafy a odbory ekonomickým a zdravotnictví</t>
  </si>
  <si>
    <t>důvod: odbor zdravotnictví požádal ekonomický odbor dne 18.6.2015 o provedení rozpočtové změny. Důvodem navrhované změny je převedení finančních prostředků z odboru zdravotnictví na odbor ekonomický v celkové výši 30 773 000,- Kč. Finanční prostředky nebudou v letošním roce vyčerpány na akci "Komplexní program modernizace geriatrického oddělení OLÚ Moravský Beroun" příspěvkové organizace Odborný léčebný ústav, Paseka, a budou vráceny do rezervy na čerpání revolvingového úvěru u ČS, a. s.</t>
  </si>
  <si>
    <t>Odbor zdravotnictví</t>
  </si>
  <si>
    <t>ORJ - 14</t>
  </si>
  <si>
    <t>6351 - Investiční transfery zřízeným PO</t>
  </si>
  <si>
    <t xml:space="preserve"> -Rozpočtová změna 333/15</t>
  </si>
  <si>
    <t>druh rozpočtové změny: vnitřní rozpočtová změna - přesun mezi jednotlivými položkami, paragrafy v rámci odboru ekonomického</t>
  </si>
  <si>
    <t>důvod: odbor ekonomický požádal dne 22.6.2015 o provedení rozpočtové změny. Důvodem navrhované změny je přesun finančních prostředků v rámci odboru ekonomického ve výši 1 627 900,- Kč. Finanční prostředky z rezervy Olomouckého kraje budou použity na pokrytí neinvestičních finančních příspěvků do výše 25 tis. Kč, na základě usnesení Rady Olomouckého kraje č. UR/70/9/2015 ze dne 18.6.2015, a příspěvků předložených ke schválení Radě 26.6.2015.</t>
  </si>
  <si>
    <t>52 - Neinvestiční transfery soukromopr. subj.</t>
  </si>
  <si>
    <t xml:space="preserve"> -Rozpočtová změna 334/15</t>
  </si>
  <si>
    <t>druh rozpočtové změny: vnitřní rozpočtová změna - přesun mezi jednotlivými položkami, paragrafy a odbory ekonomickým a kancelář ředitele</t>
  </si>
  <si>
    <t>důvod: odbor kancelář ředitele požádal ekonomický odbor dne 19.6.2015 o provedení rozpočtové změny. Důvodem navrhované změny je převedení finančních prostředků z odboru kancelář ředitele na odbor ekonomický ve výši 25 000,- Kč. Finanční prostředky nebudou použity na pokrytí žádosti o finanční příspěvek do výše 25 tis. Kč, na základě usnesení Rady Olomouckého kraje č. UR/70/9/2015 ze dne 18.6.2015.</t>
  </si>
  <si>
    <t>Odbor kancelář ředitele</t>
  </si>
  <si>
    <t>ORJ - 03</t>
  </si>
  <si>
    <t xml:space="preserve"> -Rozpočtová změna 335/15</t>
  </si>
  <si>
    <t>druh rozpočtové změny: vnitřní rozpočtová změna - přesun mezi jednotlivými položkami, paragrafy a odbory ekonomickým a strategického rozvoje kraje, územ. plánování a stavebního řádu</t>
  </si>
  <si>
    <t>důvod: odbor strategického rozvoje kraje, územ. plánování a stavebního řádu požádal ekonomický odbor dne 19.6.2015 o provedení rozpočtové změny. Důvodem navrhované změny je převedení finančních prostředků z odboru ekonomického na odbor strategického rozvoje kraje, územ. plánování a stavebního řádu ve výši 25 000,- Kč. Finanční prostředky budou použity na pokrytí žádosti o finanční příspěvek do výše 25 tis. Kč Okresní agrární komoře Šumperk, na základě usnesení Rady Olomouckého kraje č. UR/70/9/2015 ze dne 18.6.2015.</t>
  </si>
  <si>
    <t>ORJ - 08</t>
  </si>
  <si>
    <t xml:space="preserve"> -Rozpočtová změna 336/15</t>
  </si>
  <si>
    <t>druh rozpočtové změny: vnitřní rozpočtová změna - přesun mezi jednotlivými položkami, paragrafy a odbory ekonomickým a sociálních věcí</t>
  </si>
  <si>
    <t>důvod: odbor sociálních věcí požádal ekonomický odbor dne 19.6.2015 o provedení rozpočtové změny. Důvodem navrhované změny je převedení finančních prostředků z odboru ekonomického na odbor sociálních věcí v celkové výši 327 500,- Kč. Finanční prostředky budou použity na pokrytí 22 žádostí o finanční příspěvek do výše 25 tis. Kč, na základě usnesení Rady Olomouckého kraje č. UR/70/9/2015 ze dne 18.6.2015.</t>
  </si>
  <si>
    <t>Odbor sociálních věcí</t>
  </si>
  <si>
    <t>ORJ - 11</t>
  </si>
  <si>
    <t xml:space="preserve"> -Rozpočtová změna 337/15</t>
  </si>
  <si>
    <t>druh rozpočtové změny: vnitřní rozpočtová změna - přesun mezi jednotlivými položkami, paragrafy a odbory ekonomickým a kultury a památkové péče</t>
  </si>
  <si>
    <t>důvod: odbor kultury a památkové péče požádal ekonomický odbor dne 22.6.2015 o provedení rozpočtové změny. Důvodem navrhované změny je převedení finančních prostředků z odboru ekonomického na odbor kultury a památkové péče v celkové výši     807 400,- Kč. Finanční prostředky budou použity na pokrytí 40 žádostí o finanční příspěvek do výše 25 tis. Kč, na základě usnesení Rady Olomouckého kraje č. UR/70/9/2015 ze dne 18.6.2015.</t>
  </si>
  <si>
    <t>Odbor kultury a památkové péče</t>
  </si>
  <si>
    <t>ORJ - 13</t>
  </si>
  <si>
    <t>53 - Neinvestiční transfery veřejnopráv. subj.</t>
  </si>
  <si>
    <t>54 - Neinvestiční transfery obyvatelstvu</t>
  </si>
  <si>
    <t xml:space="preserve"> -Rozpočtová změna 338/15</t>
  </si>
  <si>
    <t>druh rozpočtové změny: vnitřní rozpočtová změna - přesun mezi jednotlivými položkami, paragrafy a odbory ekonomickým a školství, mládeže a tělovýchovy</t>
  </si>
  <si>
    <t>důvod: odbor školství, mládeže a tělovýchovy požádal ekonomický odbor dne 22.6.2015 o provedení rozpočtové změny. Důvodem navrhované změny je převedení finančních prostředků z odboru ekonomického na odbor školství, mládeže a tělovýchovy v celkové výši 1 083 000,- Kč. Finanční prostředky budou použity na pokrytí 65 žádostí o finanční příspěvek do výše 25 tis. Kč, na základě usnesení Rady Olomouckého kraje č. UR/70/9/2015 ze dne 18.6.2015.</t>
  </si>
  <si>
    <t xml:space="preserve"> -Rozpočtová změna 339/15</t>
  </si>
  <si>
    <t>důvod: odbor zdravotnictví požádal ekonomický odbor dne 22.6.2015 o provedení rozpočtové změny. Důvodem navrhované změny je převedení finančních prostředků z odboru ekonomického na odbor zdravotnictví v celkové výši 75 000,- Kč. Finanční prostředky budou použity na pokrytí 5 žádostí o finanční příspěvek do výše 25 tis. Kč, na základě usnesení Rady Olomouckého kraje č. UR/70/9/2015 ze dne 18.6.2015.</t>
  </si>
  <si>
    <t xml:space="preserve"> -Rozpočtová změna 340/15</t>
  </si>
  <si>
    <t>druh rozpočtové změny: vnitřní rozpočtová změna - přesun mezi jednotlivými položkami, paragrafy a odbory ekonomickým a životního prostředí a zemědělství</t>
  </si>
  <si>
    <t>důvod: odbor životního prostředí a zemědělství požádal ekonomický odbor dne 23.6.2015 o provedení rozpočtové změny. Důvodem navrhované změny je převedení finančních prostředků z odboru ekonomického na odbor životního prostředí a zemědělství v celkové výši 209 000,- Kč. Finanční prostředky budou použity na pokrytí 17 žádostí o finanční příspěvek do výše 25 tis. Kč, na základě usnesení Rady Olomouckého kraje č. UR/70/9/2015 ze dne 18.6.2015.</t>
  </si>
  <si>
    <t xml:space="preserve"> -Rozpočtová změna 341/15</t>
  </si>
  <si>
    <t>druh rozpočtové změny: vnitřní rozpočtová změna - přesun mezi jednotlivými položkami, paragrafy a odbory ekonomickým, sociálních věcí, zdravotnictví a školství, mládeže a tělovýchovy</t>
  </si>
  <si>
    <t>důvod: odbory sociálních věcí, zdravotnictví a školství, mládeže a tělovýchovy požádaly ekonomický odbor dne 22.6.2015 o provedení rozpočtové změny. Důvodem navrhované změny je převedení finančních prostředků z odboru ekonomického na odbor sociálních věcí ve výši 76 760,- Kč, na odbor zdravotnictví ve výši 232 560,- Kč a na odbor školství, mládeže a tělovýchovy ve výši 22 800,- Kč. Finanční prostředky ze státní dotace budou použity k zajištění výplaty státního příspěvku pro zřizovatele zařízení pro děti vyžadující okamžitou pomoc (příspěvkové organizace Dětské centrum Ostrůvek, Olomouc, Středisko sociální prevence Olomouc a Dětský domov a Školní jídelna Lipník nad Bečvou) podle § 42g a násl. zákona č. 359/1999 Sb., o sociálně - právní ochraně dětí na období květen 2015.</t>
  </si>
  <si>
    <t xml:space="preserve"> -Rozpočtová změna 342/15</t>
  </si>
  <si>
    <t>druh rozpočtové změny: vnitřní rozpočtová změna - přesun mezi jednotlivými položkami, paragrafy v rámci odboru majetkového a právního</t>
  </si>
  <si>
    <t>důvod: odbor majetkový a právní požádal ekonomický odbor dne 17.6.2015 o provedení rozpočtové změny. Důvodem navrhované změny je přesun finančních prostředků v rámci odboru majetkového a právního v celkové výši 300 000,- Kč. Finanční prostředky budou použity na úhradu znaleckých posudků a zprostředkování prodeje majetku.</t>
  </si>
  <si>
    <t>Odbor majetkový a právní</t>
  </si>
  <si>
    <t>ORJ - 04</t>
  </si>
  <si>
    <t xml:space="preserve"> -Rozpočtová změna 343/15</t>
  </si>
  <si>
    <t>druh rozpočtové změny: vnitřní rozpočtová změna - přesun mezi jednotlivými položkami, paragrafy v rámci odboru kancelář ředitele</t>
  </si>
  <si>
    <t>důvod: odbor kancelář ředitele požádala ekonomický odbor dne 23.6.2015 o provedení rozpočtové změny. Důvodem navrhované změny je přesun finančních prostředků v rámci odboru kancelář ředitele ve výši 10 000,- Kč. Finanční prostředky budou použity na poskytnutí finančního daru Oblastní charitě Přerov, materiál je součástí programu Zastupitelstva Olomouckého kraje dne 26.6.2015 (bod 35).</t>
  </si>
  <si>
    <t xml:space="preserve"> -Rozpočtová změna 344/15</t>
  </si>
  <si>
    <t>druh rozpočtové změny: vnitřní rozpočtová změna - přesun mezi jednotlivými položkami, paragrafy v rámci odboru veřejných zakázek a investic</t>
  </si>
  <si>
    <t>důvod: odbor veřejných zakázek a investic požádal ekonomický odbor dne 18.6.2015 o provedení rozpočtové změny. Důvodem navrhované změny je přesun finančních prostředků v rámci odboru veřejných zakázek a investic ve výši 32 164,22 Kč. Finanční prostředky budou použity na financování výdajů projektu z oblasti zdravotnictví "DCP Šumperk - Výtah, přístavba a půdní rekonstrukce".</t>
  </si>
  <si>
    <t>ORJ - 17</t>
  </si>
  <si>
    <t xml:space="preserve"> -Rozpočtová změna 345/15</t>
  </si>
  <si>
    <t>důvod: odbor strategického rozvoje kraje, územ. plánování a stavebního řádu požádal ekonomický odbor dne 19.6.2015 o provedení rozpočtové změny. Důvodem navrhované změny je převedení finančních prostředků z odboru strategického rozvoje kraje, územ. plánování a stavebního řádu na odbor ekonomický v celkové výši 79 753 000,- Kč. Finanční prostředky nebudou použity na financování výdajů projektu v oblasti zdravotnictví "Pořízení technologického vybavení a vozidel pro ZZS OK" v rámci Integrovaného operačního programu, na základě usnesení Rady Olomouckého kraje č. UR/69/23/2015.</t>
  </si>
  <si>
    <t xml:space="preserve"> -Rozpočtová změna 346/15</t>
  </si>
  <si>
    <t>druh rozpočtové změny: vnitřní rozpočtová změna - přesun mezi jednotlivými položkami, paragrafy v rámci odboru strategického rozvoje kraje, územ. plánování a stavebního řádu</t>
  </si>
  <si>
    <t>důvod: odbor strategického rozvoje kraje, územ. plánování a stavebního řádu požádal ekonomický odbor dne 23.6.2015 o provedení rozpočtové změny. Důvodem navrhované změny je přesun finančních prostředků v rámci odboru strategického rozvoje kraje, územ. plánování a stavebního řádu ve výši 60 000,- Kč. Finanční prostředky budou použity na financování nákladů projektu v oblasti regionálního rozvoje "Prázdninové dílny - příměstské tábory", na základě usnesení Rady Olomouckého kraje č. UR/70/32/2015 ze dne 18.6.2015.</t>
  </si>
  <si>
    <t>ORJ - 74</t>
  </si>
  <si>
    <t xml:space="preserve"> -Rozpočtová změna 347/15</t>
  </si>
  <si>
    <t>druh rozpočtové změny: vnitřní rozpočtová změna - přesun mezi jednotlivými položkami, paragrafy a odbory informačních technologií a podpory řízení příspěvkových organizací</t>
  </si>
  <si>
    <t>důvod: odbor informačních technologií požádal ekonomický odbor dne 23.6.2015 o provedení rozpočtové změny. Důvodem navrhované změny je převedení finančních prostředků z odboru informačních technologií na odbor podpory řízení příspěvkových organizací v celkové výši 816 000,- Kč. Finanční prostředky budou použity na zajištění přesunu správy části agend z OIT na OPŘPO a na realizaci nového Portálu příspěvkových organizací.</t>
  </si>
  <si>
    <t>Odbor informačních technologií</t>
  </si>
  <si>
    <t>ORJ - 06</t>
  </si>
  <si>
    <t>Odbor podpory řízení příspěvkových organizací</t>
  </si>
  <si>
    <t>ORJ - 19</t>
  </si>
  <si>
    <t xml:space="preserve"> -Rozpočtová změna 348/15</t>
  </si>
  <si>
    <t>důvod: odbor ekonomický požádal dne 22.6.2015 o provedení rozpočtové změny. Důvodem navrhované změny je zapojení finančních prostředků do rozpočtu příjmů a výdajů Olomouckého kraje ve výši 12 191 710,- Kč. Jedná se o daň z příjmu právnických osob za zdaňovací období roku 2014 na základě podaného daňového přiznání, poplatníkem i příjemcem daně je Olomoucký kraj.</t>
  </si>
  <si>
    <t>1123 - Daň z příjmu právnických osob za kraje</t>
  </si>
  <si>
    <t xml:space="preserve"> -Rozpočtová změna 349/15</t>
  </si>
  <si>
    <t>důvod: odbor školství, mládeže a tělovýchovy požádal ekonomický odbor dne 22.6.2015 o provedení rozpočtové změny. Důvodem navrhované změny je zapojení finančních prostředků do rozpočtu Olomouckého kraje v celkové výši 252 000,- Kč. Jedná se o zapojení náhrad výdajů na konání XIV. Mezikrajských sportovních her pro zaměstnance krajů zařazených do krajských úřadů, s možností účasti krajských zastupitelů. Každý kraj zašle 1 500,- Kč za jednotlivého účastníka, krajský tým tvoří maximálně 12 sportovců.</t>
  </si>
  <si>
    <t>2324 - Přijaté nekapitál. příspěvky a náhrady</t>
  </si>
  <si>
    <t>Daňové příjmy (včetně daně z příjmu PO placené krajem)</t>
  </si>
  <si>
    <t>Dotace do oblasti školství</t>
  </si>
  <si>
    <t>Dotace do oblasti zdravotnictví</t>
  </si>
  <si>
    <t>Dotace do oblasti sociálních věcí</t>
  </si>
  <si>
    <t>Dotace do oblasti kultury</t>
  </si>
  <si>
    <t>Dotace do oblasti dopravy, SFDI</t>
  </si>
  <si>
    <t>Dotace do oblasti životního prostředí a zemědělství</t>
  </si>
  <si>
    <t>Dotace pro Krajský úřad, SDH</t>
  </si>
  <si>
    <t>Dotace od Regionální rady</t>
  </si>
  <si>
    <t>Dotace ze zahraničí</t>
  </si>
  <si>
    <t>Grantová schémata, OP LZZ, OPŽP, OPPS, GG, OP VPK, IOP</t>
  </si>
  <si>
    <t>Depozita</t>
  </si>
  <si>
    <t>Zapojení finančního vypořádání</t>
  </si>
  <si>
    <t>EIB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</si>
</sst>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0"/>
    <numFmt numFmtId="166" formatCode="00000000"/>
    <numFmt numFmtId="167" formatCode="00000000000"/>
  </numFmts>
  <fonts count="24" x14ac:knownFonts="1">
    <font>
      <sz val="10"/>
      <name val="Arial"/>
      <charset val="238"/>
    </font>
    <font>
      <sz val="8"/>
      <name val="Arial"/>
      <family val="2"/>
      <charset val="238"/>
    </font>
    <font>
      <sz val="10"/>
      <name val="Arial CE"/>
      <charset val="238"/>
    </font>
    <font>
      <sz val="10"/>
      <name val="Arial"/>
      <family val="2"/>
    </font>
    <font>
      <b/>
      <sz val="11"/>
      <name val="Arial"/>
      <family val="2"/>
    </font>
    <font>
      <sz val="10"/>
      <name val="Arial"/>
      <family val="2"/>
      <charset val="238"/>
    </font>
    <font>
      <sz val="11"/>
      <name val="Arial"/>
      <family val="2"/>
    </font>
    <font>
      <sz val="11"/>
      <name val="Arial"/>
      <family val="2"/>
      <charset val="238"/>
    </font>
    <font>
      <i/>
      <sz val="11"/>
      <name val="Arial"/>
      <family val="2"/>
      <charset val="238"/>
    </font>
    <font>
      <i/>
      <sz val="11"/>
      <name val="Arial"/>
      <family val="2"/>
    </font>
    <font>
      <b/>
      <sz val="11"/>
      <name val="Arial CE"/>
      <charset val="238"/>
    </font>
    <font>
      <i/>
      <sz val="9"/>
      <name val="Arial CE"/>
      <charset val="238"/>
    </font>
    <font>
      <i/>
      <sz val="11"/>
      <name val="Arial CE"/>
      <charset val="238"/>
    </font>
    <font>
      <b/>
      <sz val="14"/>
      <name val="Arial CE"/>
      <charset val="238"/>
    </font>
    <font>
      <sz val="12"/>
      <name val="Arial"/>
      <family val="2"/>
      <charset val="238"/>
    </font>
    <font>
      <b/>
      <i/>
      <sz val="10"/>
      <name val="Arial"/>
      <family val="2"/>
      <charset val="238"/>
    </font>
    <font>
      <sz val="12"/>
      <name val="Arial CE"/>
      <charset val="238"/>
    </font>
    <font>
      <i/>
      <sz val="10"/>
      <name val="Arial CE"/>
      <charset val="238"/>
    </font>
    <font>
      <i/>
      <sz val="10"/>
      <name val="Arial"/>
      <family val="2"/>
      <charset val="238"/>
    </font>
    <font>
      <i/>
      <sz val="10"/>
      <name val="Arial CE"/>
      <family val="2"/>
      <charset val="238"/>
    </font>
    <font>
      <b/>
      <i/>
      <sz val="10"/>
      <name val="Arial CE"/>
      <charset val="238"/>
    </font>
    <font>
      <sz val="9"/>
      <name val="Arial CE"/>
      <charset val="238"/>
    </font>
    <font>
      <b/>
      <sz val="8"/>
      <color indexed="81"/>
      <name val="Tahoma"/>
      <family val="2"/>
      <charset val="238"/>
    </font>
    <font>
      <sz val="8"/>
      <color indexed="81"/>
      <name val="Tahoma"/>
      <family val="2"/>
      <charset val="238"/>
    </font>
  </fonts>
  <fills count="3">
    <fill>
      <patternFill patternType="none"/>
    </fill>
    <fill>
      <patternFill patternType="gray125"/>
    </fill>
    <fill>
      <patternFill patternType="solid">
        <fgColor indexed="42"/>
        <bgColor indexed="64"/>
      </patternFill>
    </fill>
  </fills>
  <borders count="13">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5" fillId="0" borderId="0"/>
  </cellStyleXfs>
  <cellXfs count="198">
    <xf numFmtId="0" fontId="0" fillId="0" borderId="0" xfId="0"/>
    <xf numFmtId="0" fontId="2" fillId="0" borderId="0" xfId="0" applyFont="1"/>
    <xf numFmtId="3" fontId="2" fillId="0" borderId="0" xfId="0" applyNumberFormat="1" applyFont="1"/>
    <xf numFmtId="3" fontId="3" fillId="0" borderId="0" xfId="0" applyNumberFormat="1" applyFont="1" applyAlignment="1">
      <alignment horizontal="right"/>
    </xf>
    <xf numFmtId="0" fontId="4" fillId="0" borderId="1" xfId="0" applyFont="1" applyBorder="1"/>
    <xf numFmtId="3" fontId="5" fillId="0" borderId="1" xfId="0" applyNumberFormat="1" applyFont="1" applyBorder="1" applyAlignment="1">
      <alignment horizontal="right" wrapText="1"/>
    </xf>
    <xf numFmtId="0" fontId="6" fillId="0" borderId="0" xfId="0" applyFont="1"/>
    <xf numFmtId="3" fontId="6" fillId="0" borderId="0" xfId="0" applyNumberFormat="1" applyFont="1"/>
    <xf numFmtId="0" fontId="7" fillId="0" borderId="0" xfId="0" applyFont="1"/>
    <xf numFmtId="3" fontId="7" fillId="0" borderId="0" xfId="0" applyNumberFormat="1" applyFont="1" applyAlignment="1">
      <alignment horizontal="right"/>
    </xf>
    <xf numFmtId="0" fontId="7" fillId="0" borderId="0" xfId="0" applyFont="1" applyBorder="1"/>
    <xf numFmtId="3" fontId="7" fillId="0" borderId="0" xfId="0" applyNumberFormat="1" applyFont="1" applyBorder="1" applyAlignment="1">
      <alignment horizontal="right"/>
    </xf>
    <xf numFmtId="3" fontId="4" fillId="0" borderId="1" xfId="0" applyNumberFormat="1" applyFont="1" applyBorder="1" applyAlignment="1">
      <alignment horizontal="right"/>
    </xf>
    <xf numFmtId="0" fontId="8" fillId="0" borderId="0" xfId="0" applyFont="1" applyAlignment="1">
      <alignment horizontal="justify"/>
    </xf>
    <xf numFmtId="0" fontId="10" fillId="2" borderId="2" xfId="0" applyFont="1" applyFill="1" applyBorder="1"/>
    <xf numFmtId="3" fontId="10" fillId="2" borderId="2" xfId="0" applyNumberFormat="1" applyFont="1" applyFill="1" applyBorder="1"/>
    <xf numFmtId="0" fontId="11" fillId="0" borderId="0" xfId="0" applyFont="1"/>
    <xf numFmtId="3" fontId="6" fillId="0" borderId="0" xfId="0" applyNumberFormat="1" applyFont="1" applyAlignment="1">
      <alignment horizontal="right"/>
    </xf>
    <xf numFmtId="3" fontId="6" fillId="0" borderId="0" xfId="0" applyNumberFormat="1" applyFont="1" applyFill="1"/>
    <xf numFmtId="3" fontId="7" fillId="0" borderId="0" xfId="0" applyNumberFormat="1" applyFont="1" applyFill="1" applyAlignment="1">
      <alignment horizontal="right"/>
    </xf>
    <xf numFmtId="3" fontId="7" fillId="0" borderId="0" xfId="0" applyNumberFormat="1" applyFont="1" applyFill="1" applyBorder="1" applyAlignment="1">
      <alignment horizontal="right"/>
    </xf>
    <xf numFmtId="3" fontId="4" fillId="0" borderId="1" xfId="0" applyNumberFormat="1" applyFont="1" applyFill="1" applyBorder="1" applyAlignment="1">
      <alignment horizontal="right"/>
    </xf>
    <xf numFmtId="3" fontId="9" fillId="0" borderId="0" xfId="0" applyNumberFormat="1" applyFont="1" applyFill="1" applyAlignment="1">
      <alignment horizontal="right"/>
    </xf>
    <xf numFmtId="3" fontId="2" fillId="0" borderId="0" xfId="0" applyNumberFormat="1" applyFont="1" applyFill="1"/>
    <xf numFmtId="3" fontId="5" fillId="0" borderId="1" xfId="0" applyNumberFormat="1" applyFont="1" applyFill="1" applyBorder="1" applyAlignment="1">
      <alignment horizontal="right" wrapText="1"/>
    </xf>
    <xf numFmtId="3" fontId="7" fillId="0" borderId="0" xfId="0" applyNumberFormat="1" applyFont="1" applyFill="1"/>
    <xf numFmtId="3" fontId="12" fillId="0" borderId="0" xfId="0" applyNumberFormat="1" applyFont="1" applyAlignment="1">
      <alignment horizontal="right"/>
    </xf>
    <xf numFmtId="3" fontId="7" fillId="0" borderId="0" xfId="0" applyNumberFormat="1" applyFont="1"/>
    <xf numFmtId="0" fontId="7" fillId="0" borderId="1" xfId="0" applyFont="1" applyBorder="1"/>
    <xf numFmtId="3" fontId="7" fillId="0" borderId="1" xfId="0" applyNumberFormat="1" applyFont="1" applyFill="1" applyBorder="1"/>
    <xf numFmtId="3" fontId="7" fillId="0" borderId="1" xfId="0" applyNumberFormat="1" applyFont="1" applyBorder="1"/>
    <xf numFmtId="3" fontId="7" fillId="0" borderId="0" xfId="0" applyNumberFormat="1" applyFont="1" applyFill="1" applyBorder="1"/>
    <xf numFmtId="3" fontId="7" fillId="0" borderId="0" xfId="0" applyNumberFormat="1" applyFont="1" applyBorder="1"/>
    <xf numFmtId="0" fontId="10" fillId="2" borderId="3" xfId="0" applyFont="1" applyFill="1" applyBorder="1"/>
    <xf numFmtId="3" fontId="10" fillId="2" borderId="4" xfId="0" applyNumberFormat="1" applyFont="1" applyFill="1" applyBorder="1"/>
    <xf numFmtId="3" fontId="10" fillId="2" borderId="5" xfId="0" applyNumberFormat="1" applyFont="1" applyFill="1" applyBorder="1"/>
    <xf numFmtId="0" fontId="13" fillId="0" borderId="0" xfId="0" applyFont="1" applyFill="1"/>
    <xf numFmtId="49" fontId="14" fillId="0" borderId="0" xfId="0" applyNumberFormat="1" applyFont="1" applyAlignment="1">
      <alignment horizontal="left" vertical="center" wrapText="1"/>
    </xf>
    <xf numFmtId="49" fontId="14" fillId="0" borderId="0" xfId="0" applyNumberFormat="1" applyFont="1" applyAlignment="1">
      <alignment horizontal="justify" wrapText="1"/>
    </xf>
    <xf numFmtId="0" fontId="14" fillId="0" borderId="0" xfId="0" applyFont="1" applyFill="1" applyAlignment="1">
      <alignment horizontal="justify" vertical="top" wrapText="1"/>
    </xf>
    <xf numFmtId="0" fontId="7" fillId="0" borderId="0" xfId="0" applyFont="1" applyFill="1" applyAlignment="1">
      <alignment horizontal="justify" vertical="top" wrapText="1"/>
    </xf>
    <xf numFmtId="0" fontId="7" fillId="0" borderId="0" xfId="0" applyFont="1" applyFill="1" applyAlignment="1">
      <alignment horizontal="center" vertical="top" wrapText="1"/>
    </xf>
    <xf numFmtId="0" fontId="10" fillId="0" borderId="0" xfId="0" applyFont="1" applyFill="1"/>
    <xf numFmtId="0" fontId="15" fillId="0" borderId="0" xfId="0" applyFont="1" applyFill="1" applyBorder="1" applyAlignment="1">
      <alignment horizontal="center"/>
    </xf>
    <xf numFmtId="0" fontId="15" fillId="0" borderId="0" xfId="0" applyFont="1" applyFill="1" applyBorder="1" applyAlignment="1"/>
    <xf numFmtId="0" fontId="16" fillId="0" borderId="0" xfId="0" applyFont="1" applyFill="1"/>
    <xf numFmtId="0" fontId="2" fillId="0" borderId="0" xfId="0" applyFont="1" applyFill="1" applyAlignment="1">
      <alignment horizontal="left"/>
    </xf>
    <xf numFmtId="0" fontId="5" fillId="0" borderId="0" xfId="0" applyFont="1" applyFill="1"/>
    <xf numFmtId="0" fontId="10" fillId="0" borderId="0" xfId="0" applyFont="1" applyFill="1" applyAlignment="1">
      <alignment horizontal="center"/>
    </xf>
    <xf numFmtId="0" fontId="17" fillId="0" borderId="0" xfId="0" applyFont="1" applyFill="1" applyAlignment="1">
      <alignment horizontal="right"/>
    </xf>
    <xf numFmtId="0" fontId="18" fillId="0" borderId="6" xfId="0" applyFont="1" applyFill="1" applyBorder="1" applyAlignment="1">
      <alignment horizontal="center"/>
    </xf>
    <xf numFmtId="0" fontId="19" fillId="0" borderId="7" xfId="0" applyFont="1" applyFill="1" applyBorder="1" applyAlignment="1">
      <alignment horizontal="center"/>
    </xf>
    <xf numFmtId="164" fontId="5" fillId="0" borderId="6" xfId="0" applyNumberFormat="1" applyFont="1" applyFill="1" applyBorder="1" applyAlignment="1">
      <alignment horizontal="center"/>
    </xf>
    <xf numFmtId="0" fontId="5" fillId="0" borderId="8" xfId="0" applyFont="1" applyFill="1" applyBorder="1" applyAlignment="1">
      <alignment horizontal="center"/>
    </xf>
    <xf numFmtId="0" fontId="18" fillId="0" borderId="7" xfId="0" applyFont="1" applyFill="1" applyBorder="1"/>
    <xf numFmtId="4" fontId="18" fillId="0" borderId="8" xfId="0" applyNumberFormat="1" applyFont="1" applyFill="1" applyBorder="1" applyAlignment="1">
      <alignment horizontal="right" wrapText="1"/>
    </xf>
    <xf numFmtId="165" fontId="5" fillId="0" borderId="6" xfId="0" applyNumberFormat="1" applyFont="1" applyFill="1" applyBorder="1" applyAlignment="1">
      <alignment horizontal="center"/>
    </xf>
    <xf numFmtId="0" fontId="20" fillId="0" borderId="6" xfId="0" applyFont="1" applyFill="1" applyBorder="1"/>
    <xf numFmtId="0" fontId="15" fillId="0" borderId="9" xfId="0" applyFont="1" applyFill="1" applyBorder="1" applyAlignment="1"/>
    <xf numFmtId="4" fontId="15" fillId="0" borderId="6" xfId="0" applyNumberFormat="1" applyFont="1" applyFill="1" applyBorder="1" applyAlignment="1"/>
    <xf numFmtId="0" fontId="0" fillId="0" borderId="0" xfId="0" applyFill="1" applyAlignment="1">
      <alignment horizontal="center"/>
    </xf>
    <xf numFmtId="0" fontId="0" fillId="0" borderId="0" xfId="0" applyFill="1"/>
    <xf numFmtId="0" fontId="10" fillId="0" borderId="0" xfId="0" applyFont="1"/>
    <xf numFmtId="0" fontId="15" fillId="0" borderId="0" xfId="0" applyFont="1" applyBorder="1" applyAlignment="1">
      <alignment horizontal="center"/>
    </xf>
    <xf numFmtId="0" fontId="15" fillId="0" borderId="0" xfId="0" applyFont="1" applyBorder="1" applyAlignment="1"/>
    <xf numFmtId="0" fontId="5" fillId="0" borderId="0" xfId="0" applyFont="1"/>
    <xf numFmtId="0" fontId="16" fillId="0" borderId="0" xfId="0" applyFont="1"/>
    <xf numFmtId="0" fontId="2" fillId="0" borderId="0" xfId="0" applyFont="1" applyAlignment="1">
      <alignment horizontal="left"/>
    </xf>
    <xf numFmtId="0" fontId="5" fillId="0" borderId="6" xfId="0" applyFont="1" applyFill="1" applyBorder="1" applyAlignment="1">
      <alignment horizontal="center"/>
    </xf>
    <xf numFmtId="0" fontId="18" fillId="0" borderId="6" xfId="0" applyFont="1" applyBorder="1" applyAlignment="1"/>
    <xf numFmtId="4" fontId="18" fillId="0" borderId="6" xfId="0" applyNumberFormat="1" applyFont="1" applyFill="1" applyBorder="1" applyAlignment="1">
      <alignment horizontal="right" wrapText="1"/>
    </xf>
    <xf numFmtId="0" fontId="14" fillId="0" borderId="0" xfId="0" applyFont="1" applyAlignment="1">
      <alignment horizontal="justify" vertical="top" wrapText="1"/>
    </xf>
    <xf numFmtId="0" fontId="17" fillId="0" borderId="0" xfId="0" applyFont="1" applyAlignment="1">
      <alignment horizontal="right"/>
    </xf>
    <xf numFmtId="0" fontId="18" fillId="0" borderId="6" xfId="0" applyFont="1" applyBorder="1" applyAlignment="1">
      <alignment horizontal="center"/>
    </xf>
    <xf numFmtId="0" fontId="19" fillId="0" borderId="7" xfId="0" applyFont="1" applyBorder="1" applyAlignment="1">
      <alignment horizontal="center"/>
    </xf>
    <xf numFmtId="0" fontId="18" fillId="0" borderId="6" xfId="0" applyFont="1" applyBorder="1" applyAlignment="1">
      <alignment horizontal="center" wrapText="1"/>
    </xf>
    <xf numFmtId="164" fontId="5" fillId="0" borderId="6" xfId="0" applyNumberFormat="1" applyFont="1" applyBorder="1" applyAlignment="1">
      <alignment horizontal="center"/>
    </xf>
    <xf numFmtId="165" fontId="5" fillId="0" borderId="6" xfId="0" applyNumberFormat="1" applyFont="1" applyBorder="1" applyAlignment="1">
      <alignment horizontal="center"/>
    </xf>
    <xf numFmtId="0" fontId="20" fillId="0" borderId="6" xfId="0" applyFont="1" applyBorder="1"/>
    <xf numFmtId="0" fontId="15" fillId="0" borderId="9" xfId="0" applyFont="1" applyBorder="1" applyAlignment="1"/>
    <xf numFmtId="4" fontId="15" fillId="0" borderId="6" xfId="0" applyNumberFormat="1" applyFont="1" applyBorder="1" applyAlignment="1"/>
    <xf numFmtId="0" fontId="21" fillId="0" borderId="0" xfId="0" applyFont="1" applyFill="1"/>
    <xf numFmtId="0" fontId="18" fillId="0" borderId="0" xfId="0" applyFont="1" applyFill="1" applyAlignment="1">
      <alignment horizontal="right"/>
    </xf>
    <xf numFmtId="0" fontId="19" fillId="0" borderId="9" xfId="0" applyFont="1" applyBorder="1" applyAlignment="1">
      <alignment horizontal="center"/>
    </xf>
    <xf numFmtId="0" fontId="19" fillId="0" borderId="6" xfId="0" applyFont="1" applyFill="1" applyBorder="1" applyAlignment="1">
      <alignment horizontal="left"/>
    </xf>
    <xf numFmtId="0" fontId="15" fillId="0" borderId="10" xfId="0" applyFont="1" applyFill="1" applyBorder="1"/>
    <xf numFmtId="4" fontId="15" fillId="0" borderId="6" xfId="0" applyNumberFormat="1" applyFont="1" applyFill="1" applyBorder="1"/>
    <xf numFmtId="0" fontId="14" fillId="0" borderId="0" xfId="0" applyFont="1" applyAlignment="1">
      <alignment horizontal="justify" vertical="top" wrapText="1"/>
    </xf>
    <xf numFmtId="0" fontId="14" fillId="0" borderId="0" xfId="0" applyFont="1" applyAlignment="1">
      <alignment horizontal="center" vertical="top" wrapText="1"/>
    </xf>
    <xf numFmtId="0" fontId="10" fillId="0" borderId="0" xfId="0" applyFont="1" applyAlignment="1">
      <alignment horizontal="center"/>
    </xf>
    <xf numFmtId="166" fontId="5" fillId="0" borderId="6" xfId="0" applyNumberFormat="1" applyFont="1" applyFill="1" applyBorder="1" applyAlignment="1">
      <alignment horizontal="center"/>
    </xf>
    <xf numFmtId="0" fontId="5" fillId="0" borderId="8" xfId="0" applyFont="1" applyBorder="1" applyAlignment="1">
      <alignment horizontal="center"/>
    </xf>
    <xf numFmtId="0" fontId="19" fillId="0" borderId="6" xfId="0" applyFont="1" applyBorder="1" applyAlignment="1">
      <alignment horizontal="left"/>
    </xf>
    <xf numFmtId="0" fontId="18" fillId="0" borderId="0" xfId="0" applyFont="1" applyFill="1" applyBorder="1" applyAlignment="1">
      <alignment horizontal="center"/>
    </xf>
    <xf numFmtId="0" fontId="18" fillId="0" borderId="7" xfId="0" applyFont="1" applyFill="1" applyBorder="1" applyAlignment="1">
      <alignment horizontal="center"/>
    </xf>
    <xf numFmtId="166" fontId="5" fillId="0" borderId="0" xfId="0" applyNumberFormat="1" applyFont="1" applyBorder="1" applyAlignment="1">
      <alignment horizontal="center"/>
    </xf>
    <xf numFmtId="167" fontId="5" fillId="0" borderId="0" xfId="0" applyNumberFormat="1" applyFont="1" applyFill="1" applyBorder="1" applyAlignment="1">
      <alignment horizontal="center"/>
    </xf>
    <xf numFmtId="0" fontId="19" fillId="0" borderId="7" xfId="0" applyFont="1" applyFill="1" applyBorder="1" applyAlignment="1">
      <alignment horizontal="left"/>
    </xf>
    <xf numFmtId="165" fontId="5" fillId="0" borderId="0" xfId="0" applyNumberFormat="1" applyFont="1" applyFill="1" applyBorder="1" applyAlignment="1">
      <alignment horizontal="center"/>
    </xf>
    <xf numFmtId="0" fontId="14" fillId="0" borderId="0" xfId="0" applyFont="1" applyAlignment="1"/>
    <xf numFmtId="0" fontId="5" fillId="0" borderId="0" xfId="0" applyFont="1" applyFill="1" applyAlignment="1">
      <alignment horizontal="center"/>
    </xf>
    <xf numFmtId="49" fontId="14" fillId="0" borderId="0" xfId="0" applyNumberFormat="1" applyFont="1" applyAlignment="1">
      <alignment horizontal="justify" vertical="center" wrapText="1"/>
    </xf>
    <xf numFmtId="0" fontId="14" fillId="0" borderId="0" xfId="0" applyFont="1" applyFill="1" applyAlignment="1">
      <alignment horizontal="justify" vertical="top" wrapText="1"/>
    </xf>
    <xf numFmtId="164" fontId="0" fillId="0" borderId="6" xfId="0" applyNumberFormat="1" applyBorder="1" applyAlignment="1">
      <alignment horizontal="center"/>
    </xf>
    <xf numFmtId="0" fontId="5" fillId="0" borderId="6" xfId="0" applyFont="1" applyBorder="1" applyAlignment="1">
      <alignment horizontal="center"/>
    </xf>
    <xf numFmtId="4" fontId="18" fillId="0" borderId="8" xfId="0" applyNumberFormat="1" applyFont="1" applyBorder="1" applyAlignment="1">
      <alignment horizontal="right" wrapText="1"/>
    </xf>
    <xf numFmtId="164" fontId="0" fillId="0" borderId="0" xfId="0" applyNumberFormat="1" applyBorder="1" applyAlignment="1">
      <alignment horizontal="center"/>
    </xf>
    <xf numFmtId="0" fontId="20" fillId="0" borderId="0" xfId="0" applyFont="1" applyBorder="1"/>
    <xf numFmtId="4" fontId="15" fillId="0" borderId="0" xfId="0" applyNumberFormat="1" applyFont="1" applyBorder="1" applyAlignment="1"/>
    <xf numFmtId="0" fontId="18" fillId="0" borderId="0" xfId="0" applyFont="1" applyBorder="1" applyAlignment="1">
      <alignment horizontal="center"/>
    </xf>
    <xf numFmtId="164" fontId="5" fillId="0" borderId="0" xfId="0" applyNumberFormat="1" applyFont="1" applyBorder="1" applyAlignment="1">
      <alignment horizontal="center"/>
    </xf>
    <xf numFmtId="1" fontId="5" fillId="0" borderId="6" xfId="0" applyNumberFormat="1" applyFont="1" applyBorder="1" applyAlignment="1">
      <alignment horizontal="center"/>
    </xf>
    <xf numFmtId="4" fontId="18" fillId="0" borderId="6" xfId="0" applyNumberFormat="1" applyFont="1" applyBorder="1" applyAlignment="1"/>
    <xf numFmtId="2" fontId="5" fillId="0" borderId="0" xfId="0" applyNumberFormat="1" applyFont="1" applyBorder="1" applyAlignment="1">
      <alignment horizontal="center"/>
    </xf>
    <xf numFmtId="0" fontId="5" fillId="0" borderId="0" xfId="0" applyNumberFormat="1" applyFont="1" applyBorder="1" applyAlignment="1">
      <alignment horizontal="center"/>
    </xf>
    <xf numFmtId="0" fontId="21" fillId="0" borderId="0" xfId="0" applyFont="1"/>
    <xf numFmtId="0" fontId="18" fillId="0" borderId="0" xfId="0" applyFont="1" applyAlignment="1">
      <alignment horizontal="right"/>
    </xf>
    <xf numFmtId="3" fontId="5" fillId="0" borderId="0" xfId="0" applyNumberFormat="1" applyFont="1" applyBorder="1" applyAlignment="1">
      <alignment horizontal="center"/>
    </xf>
    <xf numFmtId="165" fontId="5" fillId="0" borderId="0" xfId="0" applyNumberFormat="1" applyFont="1" applyBorder="1" applyAlignment="1">
      <alignment horizontal="center"/>
    </xf>
    <xf numFmtId="0" fontId="15" fillId="0" borderId="10" xfId="0" applyFont="1" applyBorder="1"/>
    <xf numFmtId="4" fontId="15" fillId="0" borderId="6" xfId="0" applyNumberFormat="1" applyFont="1" applyBorder="1"/>
    <xf numFmtId="4" fontId="18" fillId="0" borderId="6" xfId="0" applyNumberFormat="1" applyFont="1" applyBorder="1" applyAlignment="1">
      <alignment wrapText="1"/>
    </xf>
    <xf numFmtId="4" fontId="18" fillId="0" borderId="6" xfId="0" applyNumberFormat="1" applyFont="1" applyBorder="1"/>
    <xf numFmtId="0" fontId="18" fillId="0" borderId="6" xfId="0" applyFont="1" applyFill="1" applyBorder="1" applyAlignment="1"/>
    <xf numFmtId="0" fontId="19" fillId="0" borderId="9" xfId="0" applyFont="1" applyFill="1" applyBorder="1" applyAlignment="1">
      <alignment horizontal="center"/>
    </xf>
    <xf numFmtId="0" fontId="18" fillId="0" borderId="6" xfId="0" applyFont="1" applyFill="1" applyBorder="1" applyAlignment="1">
      <alignment horizontal="center" wrapText="1"/>
    </xf>
    <xf numFmtId="3" fontId="5" fillId="0" borderId="6" xfId="0" applyNumberFormat="1" applyFont="1" applyFill="1" applyBorder="1" applyAlignment="1">
      <alignment horizontal="center"/>
    </xf>
    <xf numFmtId="1" fontId="5" fillId="0" borderId="6" xfId="0" applyNumberFormat="1" applyFont="1" applyFill="1" applyBorder="1" applyAlignment="1">
      <alignment horizontal="center"/>
    </xf>
    <xf numFmtId="0" fontId="19" fillId="0" borderId="11" xfId="0" applyFont="1" applyFill="1" applyBorder="1" applyAlignment="1">
      <alignment horizontal="left"/>
    </xf>
    <xf numFmtId="4" fontId="18" fillId="0" borderId="6" xfId="0" applyNumberFormat="1" applyFont="1" applyFill="1" applyBorder="1" applyAlignment="1"/>
    <xf numFmtId="0" fontId="18" fillId="0" borderId="7" xfId="0" applyFont="1" applyBorder="1" applyAlignment="1">
      <alignment horizontal="center"/>
    </xf>
    <xf numFmtId="3" fontId="5" fillId="0" borderId="6" xfId="0" applyNumberFormat="1" applyFont="1" applyBorder="1" applyAlignment="1">
      <alignment horizontal="center"/>
    </xf>
    <xf numFmtId="0" fontId="5" fillId="0" borderId="0" xfId="0" applyFont="1" applyBorder="1"/>
    <xf numFmtId="0" fontId="21" fillId="0" borderId="0" xfId="0" applyFont="1" applyBorder="1"/>
    <xf numFmtId="164" fontId="5" fillId="0" borderId="0" xfId="0" applyNumberFormat="1" applyFont="1" applyFill="1" applyBorder="1" applyAlignment="1">
      <alignment horizontal="center"/>
    </xf>
    <xf numFmtId="2" fontId="15" fillId="0" borderId="0" xfId="0" applyNumberFormat="1" applyFont="1" applyBorder="1" applyAlignment="1"/>
    <xf numFmtId="0" fontId="5" fillId="0" borderId="0" xfId="0" applyFont="1" applyFill="1" applyBorder="1" applyAlignment="1">
      <alignment horizontal="center"/>
    </xf>
    <xf numFmtId="0" fontId="20" fillId="0" borderId="0" xfId="0" applyFont="1" applyFill="1" applyBorder="1"/>
    <xf numFmtId="0" fontId="15" fillId="0" borderId="0" xfId="0" applyFont="1" applyFill="1" applyBorder="1"/>
    <xf numFmtId="4" fontId="15" fillId="0" borderId="0" xfId="0" applyNumberFormat="1" applyFont="1" applyFill="1" applyBorder="1"/>
    <xf numFmtId="0" fontId="14" fillId="0" borderId="0" xfId="0" applyFont="1" applyAlignment="1">
      <alignment vertical="center"/>
    </xf>
    <xf numFmtId="3" fontId="0" fillId="0" borderId="0" xfId="0" applyNumberFormat="1" applyFill="1" applyBorder="1" applyAlignment="1">
      <alignment horizontal="center"/>
    </xf>
    <xf numFmtId="4" fontId="18" fillId="0" borderId="6" xfId="0" applyNumberFormat="1" applyFont="1" applyFill="1" applyBorder="1"/>
    <xf numFmtId="0" fontId="15" fillId="0" borderId="1" xfId="0" applyFont="1" applyFill="1" applyBorder="1"/>
    <xf numFmtId="0" fontId="5" fillId="0" borderId="0" xfId="1"/>
    <xf numFmtId="49" fontId="14" fillId="0" borderId="0" xfId="1" applyNumberFormat="1" applyFont="1" applyAlignment="1">
      <alignment horizontal="justify" wrapText="1"/>
    </xf>
    <xf numFmtId="0" fontId="14" fillId="0" borderId="0" xfId="1" applyFont="1" applyAlignment="1">
      <alignment horizontal="justify" vertical="top" wrapText="1"/>
    </xf>
    <xf numFmtId="0" fontId="7" fillId="0" borderId="0" xfId="1" applyFont="1" applyAlignment="1">
      <alignment horizontal="justify" vertical="top" wrapText="1"/>
    </xf>
    <xf numFmtId="0" fontId="10" fillId="0" borderId="0" xfId="1" applyFont="1"/>
    <xf numFmtId="0" fontId="15" fillId="0" borderId="0" xfId="1" applyFont="1" applyBorder="1" applyAlignment="1"/>
    <xf numFmtId="0" fontId="16" fillId="0" borderId="0" xfId="1" applyFont="1"/>
    <xf numFmtId="0" fontId="2" fillId="0" borderId="0" xfId="1" applyFont="1" applyAlignment="1">
      <alignment horizontal="left"/>
    </xf>
    <xf numFmtId="0" fontId="17" fillId="0" borderId="0" xfId="1" applyFont="1" applyAlignment="1">
      <alignment horizontal="right"/>
    </xf>
    <xf numFmtId="0" fontId="18" fillId="0" borderId="0" xfId="1" applyFont="1" applyBorder="1" applyAlignment="1">
      <alignment horizontal="center"/>
    </xf>
    <xf numFmtId="0" fontId="18" fillId="0" borderId="6" xfId="1" applyFont="1" applyBorder="1" applyAlignment="1">
      <alignment horizontal="center"/>
    </xf>
    <xf numFmtId="0" fontId="19" fillId="0" borderId="7" xfId="1" applyFont="1" applyBorder="1" applyAlignment="1">
      <alignment horizontal="center"/>
    </xf>
    <xf numFmtId="0" fontId="18" fillId="0" borderId="6" xfId="1" applyFont="1" applyFill="1" applyBorder="1" applyAlignment="1">
      <alignment horizontal="center"/>
    </xf>
    <xf numFmtId="166" fontId="5" fillId="0" borderId="0" xfId="1" applyNumberFormat="1" applyFont="1" applyBorder="1" applyAlignment="1">
      <alignment horizontal="center"/>
    </xf>
    <xf numFmtId="0" fontId="5" fillId="0" borderId="0" xfId="1" applyBorder="1"/>
    <xf numFmtId="0" fontId="5" fillId="0" borderId="6" xfId="1" applyFont="1" applyBorder="1" applyAlignment="1">
      <alignment horizontal="center"/>
    </xf>
    <xf numFmtId="0" fontId="19" fillId="0" borderId="12" xfId="1" applyFont="1" applyFill="1" applyBorder="1" applyAlignment="1">
      <alignment horizontal="left"/>
    </xf>
    <xf numFmtId="4" fontId="18" fillId="0" borderId="8" xfId="1" applyNumberFormat="1" applyFont="1" applyBorder="1" applyAlignment="1">
      <alignment horizontal="right" wrapText="1"/>
    </xf>
    <xf numFmtId="164" fontId="5" fillId="0" borderId="0" xfId="1" applyNumberFormat="1" applyFont="1" applyBorder="1" applyAlignment="1">
      <alignment horizontal="center"/>
    </xf>
    <xf numFmtId="0" fontId="20" fillId="0" borderId="6" xfId="1" applyFont="1" applyBorder="1"/>
    <xf numFmtId="0" fontId="15" fillId="0" borderId="9" xfId="1" applyFont="1" applyBorder="1" applyAlignment="1"/>
    <xf numFmtId="4" fontId="15" fillId="0" borderId="6" xfId="1" applyNumberFormat="1" applyFont="1" applyBorder="1" applyAlignment="1"/>
    <xf numFmtId="0" fontId="5" fillId="0" borderId="0" xfId="1" applyFont="1"/>
    <xf numFmtId="0" fontId="21" fillId="0" borderId="0" xfId="1" applyFont="1"/>
    <xf numFmtId="0" fontId="18" fillId="0" borderId="0" xfId="1" applyFont="1" applyAlignment="1">
      <alignment horizontal="right"/>
    </xf>
    <xf numFmtId="0" fontId="5" fillId="0" borderId="6" xfId="1" applyBorder="1" applyAlignment="1">
      <alignment horizontal="center"/>
    </xf>
    <xf numFmtId="0" fontId="18" fillId="0" borderId="6" xfId="1" applyFont="1" applyFill="1" applyBorder="1" applyAlignment="1"/>
    <xf numFmtId="0" fontId="15" fillId="0" borderId="10" xfId="1" applyFont="1" applyBorder="1"/>
    <xf numFmtId="4" fontId="15" fillId="0" borderId="6" xfId="1" applyNumberFormat="1" applyFont="1" applyBorder="1"/>
    <xf numFmtId="49" fontId="14" fillId="0" borderId="0" xfId="1" applyNumberFormat="1" applyFont="1" applyFill="1" applyAlignment="1">
      <alignment horizontal="justify" wrapText="1"/>
    </xf>
    <xf numFmtId="0" fontId="14" fillId="0" borderId="0" xfId="1" applyFont="1" applyFill="1" applyAlignment="1">
      <alignment horizontal="justify" vertical="top" wrapText="1"/>
    </xf>
    <xf numFmtId="0" fontId="7" fillId="0" borderId="0" xfId="1" applyFont="1" applyFill="1" applyAlignment="1">
      <alignment horizontal="justify" vertical="top" wrapText="1"/>
    </xf>
    <xf numFmtId="0" fontId="10" fillId="0" borderId="0" xfId="1" applyFont="1" applyFill="1"/>
    <xf numFmtId="0" fontId="15" fillId="0" borderId="0" xfId="1" applyFont="1" applyFill="1" applyBorder="1" applyAlignment="1"/>
    <xf numFmtId="0" fontId="5" fillId="0" borderId="0" xfId="1" applyNumberFormat="1" applyFont="1" applyFill="1" applyBorder="1" applyAlignment="1" applyProtection="1"/>
    <xf numFmtId="0" fontId="17" fillId="0" borderId="0" xfId="1" applyFont="1" applyFill="1" applyAlignment="1">
      <alignment horizontal="right"/>
    </xf>
    <xf numFmtId="0" fontId="18" fillId="0" borderId="0" xfId="1" applyFont="1" applyFill="1" applyBorder="1" applyAlignment="1">
      <alignment horizontal="center"/>
    </xf>
    <xf numFmtId="0" fontId="19" fillId="0" borderId="7" xfId="1" applyFont="1" applyFill="1" applyBorder="1" applyAlignment="1">
      <alignment horizontal="center"/>
    </xf>
    <xf numFmtId="164" fontId="5" fillId="0" borderId="0" xfId="1" applyNumberFormat="1" applyFont="1" applyFill="1" applyBorder="1" applyAlignment="1">
      <alignment horizontal="center"/>
    </xf>
    <xf numFmtId="0" fontId="5" fillId="0" borderId="0" xfId="1" applyFont="1" applyFill="1" applyBorder="1" applyAlignment="1">
      <alignment horizontal="center"/>
    </xf>
    <xf numFmtId="0" fontId="5" fillId="0" borderId="6" xfId="1" applyFont="1" applyFill="1" applyBorder="1" applyAlignment="1">
      <alignment horizontal="center"/>
    </xf>
    <xf numFmtId="0" fontId="19" fillId="0" borderId="6" xfId="1" applyFont="1" applyFill="1" applyBorder="1" applyAlignment="1">
      <alignment horizontal="left"/>
    </xf>
    <xf numFmtId="4" fontId="18" fillId="0" borderId="8" xfId="1" applyNumberFormat="1" applyFont="1" applyFill="1" applyBorder="1" applyAlignment="1">
      <alignment horizontal="right" wrapText="1"/>
    </xf>
    <xf numFmtId="0" fontId="20" fillId="0" borderId="6" xfId="1" applyFont="1" applyFill="1" applyBorder="1"/>
    <xf numFmtId="0" fontId="15" fillId="0" borderId="9" xfId="1" applyFont="1" applyFill="1" applyBorder="1" applyAlignment="1"/>
    <xf numFmtId="4" fontId="15" fillId="0" borderId="6" xfId="1" applyNumberFormat="1" applyFont="1" applyFill="1" applyBorder="1" applyAlignment="1"/>
    <xf numFmtId="0" fontId="5" fillId="0" borderId="0" xfId="1" applyFont="1" applyFill="1"/>
    <xf numFmtId="0" fontId="18" fillId="0" borderId="7" xfId="1" applyFont="1" applyFill="1" applyBorder="1" applyAlignment="1">
      <alignment horizontal="center"/>
    </xf>
    <xf numFmtId="0" fontId="18" fillId="0" borderId="6" xfId="1" applyFont="1" applyFill="1" applyBorder="1" applyAlignment="1">
      <alignment horizontal="center" wrapText="1"/>
    </xf>
    <xf numFmtId="166" fontId="5" fillId="0" borderId="0" xfId="1" applyNumberFormat="1" applyFont="1" applyFill="1" applyBorder="1" applyAlignment="1">
      <alignment horizontal="center"/>
    </xf>
    <xf numFmtId="4" fontId="18" fillId="0" borderId="6" xfId="1" applyNumberFormat="1" applyFont="1" applyFill="1" applyBorder="1" applyAlignment="1">
      <alignment wrapText="1"/>
    </xf>
    <xf numFmtId="0" fontId="7" fillId="0" borderId="0" xfId="1" applyFont="1" applyBorder="1"/>
    <xf numFmtId="0" fontId="6" fillId="0" borderId="0" xfId="1" applyFont="1" applyFill="1"/>
    <xf numFmtId="0" fontId="6" fillId="0" borderId="0" xfId="1" applyFont="1"/>
  </cellXfs>
  <cellStyles count="2">
    <cellStyle name="Normální" xfId="0" builtinId="0"/>
    <cellStyle name="Normální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261</xdr:row>
      <xdr:rowOff>0</xdr:rowOff>
    </xdr:from>
    <xdr:to>
      <xdr:col>4</xdr:col>
      <xdr:colOff>85725</xdr:colOff>
      <xdr:row>262</xdr:row>
      <xdr:rowOff>19049</xdr:rowOff>
    </xdr:to>
    <xdr:sp macro="" textlink="">
      <xdr:nvSpPr>
        <xdr:cNvPr id="2" name="Text Box 5427"/>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 name="Text Box 5428"/>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4" name="Text Box 5429"/>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5" name="Text Box 5430"/>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6" name="Text Box 5431"/>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7" name="Text Box 5432"/>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8" name="Text Box 5433"/>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9" name="Text Box 5434"/>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0" name="Text Box 5435"/>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1" name="Text Box 5436"/>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2" name="Text Box 5437"/>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3" name="Text Box 5438"/>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4" name="Text Box 5439"/>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5" name="Text Box 5440"/>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6" name="Text Box 5441"/>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7" name="Text Box 5442"/>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8" name="Text Box 5443"/>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19" name="Text Box 5444"/>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0" name="Text Box 5445"/>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1" name="Text Box 5446"/>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2" name="Text Box 5447"/>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3" name="Text Box 5448"/>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4" name="Text Box 5449"/>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5" name="Text Box 5450"/>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6" name="Text Box 5451"/>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7" name="Text Box 5452"/>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8" name="Text Box 5453"/>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29" name="Text Box 5454"/>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0" name="Text Box 5455"/>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1" name="Text Box 5456"/>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2" name="Text Box 5457"/>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3" name="Text Box 5458"/>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4" name="Text Box 5459"/>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5" name="Text Box 5460"/>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6" name="Text Box 5461"/>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7" name="Text Box 5462"/>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8" name="Text Box 5463"/>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39" name="Text Box 5464"/>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40" name="Text Box 5465"/>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41" name="Text Box 5466"/>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42" name="Text Box 5467"/>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261</xdr:row>
      <xdr:rowOff>0</xdr:rowOff>
    </xdr:from>
    <xdr:to>
      <xdr:col>4</xdr:col>
      <xdr:colOff>85725</xdr:colOff>
      <xdr:row>262</xdr:row>
      <xdr:rowOff>19049</xdr:rowOff>
    </xdr:to>
    <xdr:sp macro="" textlink="">
      <xdr:nvSpPr>
        <xdr:cNvPr id="43" name="Text Box 5468"/>
        <xdr:cNvSpPr txBox="1">
          <a:spLocks noChangeArrowheads="1"/>
        </xdr:cNvSpPr>
      </xdr:nvSpPr>
      <xdr:spPr bwMode="auto">
        <a:xfrm>
          <a:off x="4686300" y="49720500"/>
          <a:ext cx="85725"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 name="Text Box 25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 name="Text Box 25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 name="Text Box 25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 name="Text Box 25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 name="Text Box 25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 name="Text Box 25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 name="Text Box 25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 name="Text Box 25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 name="Text Box 25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 name="Text Box 25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 name="Text Box 25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 name="Text Box 25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 name="Text Box 25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 name="Text Box 25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 name="Text Box 26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 name="Text Box 26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 name="Text Box 26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 name="Text Box 26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 name="Text Box 26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 name="Text Box 26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 name="Text Box 26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 name="Text Box 26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 name="Text Box 26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 name="Text Box 26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 name="Text Box 26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 name="Text Box 26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 name="Text Box 26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 name="Text Box 26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 name="Text Box 26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 name="Text Box 26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 name="Text Box 26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 name="Text Box 26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 name="Text Box 26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 name="Text Box 26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 name="Text Box 26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 name="Text Box 26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 name="Text Box 26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 name="Text Box 26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 name="Text Box 26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 name="Text Box 26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 name="Text Box 26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 name="Text Box 26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 name="Text Box 26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 name="Text Box 26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 name="Text Box 26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 name="Text Box 26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 name="Text Box 26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 name="Text Box 26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 name="Text Box 26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 name="Text Box 26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 name="Text Box 26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 name="Text Box 26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 name="Text Box 26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 name="Text Box 26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 name="Text Box 26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 name="Text Box 26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 name="Text Box 26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 name="Text Box 26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 name="Text Box 26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 name="Text Box 26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 name="Text Box 26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 name="Text Box 26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 name="Text Box 26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 name="Text Box 26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 name="Text Box 26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 name="Text Box 26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 name="Text Box 26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 name="Text Box 26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 name="Text Box 26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 name="Text Box 26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 name="Text Box 26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 name="Text Box 26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 name="Text Box 27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 name="Text Box 27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 name="Text Box 27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 name="Text Box 27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 name="Text Box 27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 name="Text Box 27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 name="Text Box 27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 name="Text Box 27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 name="Text Box 27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 name="Text Box 27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 name="Text Box 27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 name="Text Box 27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 name="Text Box 27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 name="Text Box 27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 name="Text Box 27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 name="Text Box 27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 name="Text Box 27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 name="Text Box 27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 name="Text Box 27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 name="Text Box 27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 name="Text Box 27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 name="Text Box 27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 name="Text Box 27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 name="Text Box 27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 name="Text Box 27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 name="Text Box 27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 name="Text Box 27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 name="Text Box 27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 name="Text Box 27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 name="Text Box 27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 name="Text Box 27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 name="Text Box 27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 name="Text Box 27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 name="Text Box 27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 name="Text Box 27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 name="Text Box 27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 name="Text Box 27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 name="Text Box 27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 name="Text Box 27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 name="Text Box 27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 name="Text Box 27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 name="Text Box 27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 name="Text Box 27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 name="Text Box 27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 name="Text Box 27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 name="Text Box 27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 name="Text Box 27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 name="Text Box 27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 name="Text Box 27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 name="Text Box 27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 name="Text Box 27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 name="Text Box 27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 name="Text Box 27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 name="Text Box 27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 name="Text Box 27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 name="Text Box 27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 name="Text Box 27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 name="Text Box 27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 name="Text Box 27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 name="Text Box 27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 name="Text Box 27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 name="Text Box 27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 name="Text Box 27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 name="Text Box 27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 name="Text Box 27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 name="Text Box 27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 name="Text Box 27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 name="Text Box 27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 name="Text Box 27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 name="Text Box 27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 name="Text Box 27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 name="Text Box 27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 name="Text Box 27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 name="Text Box 27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 name="Text Box 27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 name="Text Box 27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 name="Text Box 27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 name="Text Box 27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 name="Text Box 27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 name="Text Box 27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 name="Text Box 27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 name="Text Box 27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 name="Text Box 27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 name="Text Box 27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 name="Text Box 27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 name="Text Box 27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 name="Text Box 27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 name="Text Box 27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 name="Text Box 27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 name="Text Box 27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 name="Text Box 27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 name="Text Box 27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 name="Text Box 27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 name="Text Box 27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 name="Text Box 27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 name="Text Box 27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 name="Text Box 27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 name="Text Box 27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 name="Text Box 27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 name="Text Box 27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 name="Text Box 28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 name="Text Box 28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 name="Text Box 28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 name="Text Box 28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 name="Text Box 28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 name="Text Box 28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 name="Text Box 28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 name="Text Box 28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 name="Text Box 28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 name="Text Box 28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 name="Text Box 28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 name="Text Box 28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 name="Text Box 28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 name="Text Box 28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 name="Text Box 28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 name="Text Box 28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 name="Text Box 28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 name="Text Box 28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 name="Text Box 28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 name="Text Box 28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 name="Text Box 28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 name="Text Box 28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 name="Text Box 28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 name="Text Box 28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 name="Text Box 28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 name="Text Box 28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 name="Text Box 28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 name="Text Box 28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 name="Text Box 28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 name="Text Box 28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 name="Text Box 28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 name="Text Box 28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 name="Text Box 28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 name="Text Box 28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 name="Text Box 28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 name="Text Box 28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 name="Text Box 28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 name="Text Box 28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 name="Text Box 28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 name="Text Box 28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 name="Text Box 28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 name="Text Box 28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 name="Text Box 28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 name="Text Box 28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 name="Text Box 28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 name="Text Box 28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 name="Text Box 28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 name="Text Box 28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 name="Text Box 28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 name="Text Box 28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 name="Text Box 28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 name="Text Box 28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 name="Text Box 28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 name="Text Box 28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 name="Text Box 28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 name="Text Box 28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 name="Text Box 28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 name="Text Box 28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 name="Text Box 28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 name="Text Box 28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 name="Text Box 28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 name="Text Box 28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 name="Text Box 28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 name="Text Box 28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 name="Text Box 28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 name="Text Box 28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2" name="Text Box 28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3" name="Text Box 28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4" name="Text Box 28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5" name="Text Box 28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6" name="Text Box 28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7" name="Text Box 28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8" name="Text Box 28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9" name="Text Box 28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0" name="Text Box 28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1" name="Text Box 28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2" name="Text Box 28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3" name="Text Box 28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4" name="Text Box 28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5" name="Text Box 28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6" name="Text Box 28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7" name="Text Box 28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8" name="Text Box 28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99" name="Text Box 28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0" name="Text Box 28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1" name="Text Box 28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2" name="Text Box 28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3" name="Text Box 28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4" name="Text Box 28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5" name="Text Box 28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6" name="Text Box 28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7" name="Text Box 28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8" name="Text Box 28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09" name="Text Box 28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0" name="Text Box 28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1" name="Text Box 28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2" name="Text Box 28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3" name="Text Box 28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4" name="Text Box 28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5" name="Text Box 28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6" name="Text Box 29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7" name="Text Box 29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8" name="Text Box 29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19" name="Text Box 29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0" name="Text Box 29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1" name="Text Box 29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2" name="Text Box 29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3" name="Text Box 29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4" name="Text Box 29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5" name="Text Box 29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6" name="Text Box 29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7" name="Text Box 29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8" name="Text Box 29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29" name="Text Box 29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0" name="Text Box 29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1" name="Text Box 29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2" name="Text Box 29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3" name="Text Box 29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4" name="Text Box 29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5" name="Text Box 29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6" name="Text Box 29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7" name="Text Box 29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8" name="Text Box 29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39" name="Text Box 29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0" name="Text Box 29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1" name="Text Box 29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2" name="Text Box 29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3" name="Text Box 29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4" name="Text Box 29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5" name="Text Box 29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6" name="Text Box 29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7" name="Text Box 29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8" name="Text Box 29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49" name="Text Box 29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0" name="Text Box 29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1" name="Text Box 29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2" name="Text Box 29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3" name="Text Box 29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4" name="Text Box 29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5" name="Text Box 29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6" name="Text Box 29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7" name="Text Box 29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8" name="Text Box 29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59" name="Text Box 29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0" name="Text Box 29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1" name="Text Box 29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2" name="Text Box 29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3" name="Text Box 29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4" name="Text Box 29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5" name="Text Box 29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6" name="Text Box 29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7" name="Text Box 29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8" name="Text Box 29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69" name="Text Box 29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0" name="Text Box 29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1" name="Text Box 29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2" name="Text Box 29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3" name="Text Box 29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4" name="Text Box 29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5" name="Text Box 29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6" name="Text Box 29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7" name="Text Box 29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8" name="Text Box 29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79" name="Text Box 29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0" name="Text Box 29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1" name="Text Box 29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2" name="Text Box 29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3" name="Text Box 29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4" name="Text Box 29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5" name="Text Box 29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6" name="Text Box 29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7" name="Text Box 29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8" name="Text Box 29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89" name="Text Box 29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0" name="Text Box 29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1" name="Text Box 29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2" name="Text Box 29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3" name="Text Box 29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4" name="Text Box 29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5" name="Text Box 29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6" name="Text Box 29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7" name="Text Box 29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8" name="Text Box 29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399" name="Text Box 29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0" name="Text Box 29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1" name="Text Box 29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2" name="Text Box 29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3" name="Text Box 29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4" name="Text Box 29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5" name="Text Box 29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6" name="Text Box 29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7" name="Text Box 29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8" name="Text Box 29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09" name="Text Box 29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0" name="Text Box 29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1" name="Text Box 29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2" name="Text Box 29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3" name="Text Box 29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4" name="Text Box 29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5" name="Text Box 29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6" name="Text Box 30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7" name="Text Box 30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8" name="Text Box 30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19" name="Text Box 30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0" name="Text Box 30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1" name="Text Box 30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2" name="Text Box 30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3" name="Text Box 30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4" name="Text Box 30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5" name="Text Box 30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6" name="Text Box 30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7" name="Text Box 30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8" name="Text Box 30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29" name="Text Box 30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0" name="Text Box 30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1" name="Text Box 30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2" name="Text Box 30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3" name="Text Box 30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4" name="Text Box 30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5" name="Text Box 30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6" name="Text Box 30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7" name="Text Box 30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8" name="Text Box 30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39" name="Text Box 30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0" name="Text Box 30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1" name="Text Box 30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2" name="Text Box 30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3" name="Text Box 30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4" name="Text Box 30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5" name="Text Box 30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6" name="Text Box 30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7" name="Text Box 30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8" name="Text Box 30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49" name="Text Box 30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0" name="Text Box 30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1" name="Text Box 30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2" name="Text Box 30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3" name="Text Box 30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4" name="Text Box 30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5" name="Text Box 30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6" name="Text Box 30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7" name="Text Box 30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8" name="Text Box 30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59" name="Text Box 30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0" name="Text Box 30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1" name="Text Box 30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2" name="Text Box 30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3" name="Text Box 30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4" name="Text Box 30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5" name="Text Box 30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6" name="Text Box 30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7" name="Text Box 30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8" name="Text Box 30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69" name="Text Box 30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0" name="Text Box 30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1" name="Text Box 30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2" name="Text Box 30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3" name="Text Box 30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4" name="Text Box 30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5" name="Text Box 30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6" name="Text Box 30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7" name="Text Box 30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8" name="Text Box 30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79" name="Text Box 30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0" name="Text Box 30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1" name="Text Box 30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2" name="Text Box 30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3" name="Text Box 30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4" name="Text Box 30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5" name="Text Box 30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6" name="Text Box 30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7" name="Text Box 30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8" name="Text Box 30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89" name="Text Box 30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0" name="Text Box 30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1" name="Text Box 30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2" name="Text Box 30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3" name="Text Box 30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4" name="Text Box 30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5" name="Text Box 30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6" name="Text Box 30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7" name="Text Box 30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8" name="Text Box 30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499" name="Text Box 30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0" name="Text Box 30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1" name="Text Box 30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2" name="Text Box 30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3" name="Text Box 30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4" name="Text Box 30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5" name="Text Box 30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6" name="Text Box 30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7" name="Text Box 30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8" name="Text Box 30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09" name="Text Box 30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0" name="Text Box 30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1" name="Text Box 30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2" name="Text Box 30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3" name="Text Box 30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4" name="Text Box 30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5" name="Text Box 30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6" name="Text Box 31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7" name="Text Box 31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8" name="Text Box 31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19" name="Text Box 31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0" name="Text Box 31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1" name="Text Box 31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2" name="Text Box 31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3" name="Text Box 31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4" name="Text Box 31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5" name="Text Box 31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6" name="Text Box 31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7" name="Text Box 31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8" name="Text Box 31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29" name="Text Box 31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0" name="Text Box 31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1" name="Text Box 31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2" name="Text Box 31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3" name="Text Box 31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4" name="Text Box 31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5" name="Text Box 31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6" name="Text Box 31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7" name="Text Box 31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8" name="Text Box 31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39" name="Text Box 31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0" name="Text Box 31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1" name="Text Box 31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2" name="Text Box 31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3" name="Text Box 31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4" name="Text Box 31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5" name="Text Box 31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6" name="Text Box 31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7" name="Text Box 31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8" name="Text Box 31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49" name="Text Box 31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0" name="Text Box 31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1" name="Text Box 31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2" name="Text Box 31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3" name="Text Box 31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4" name="Text Box 31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5" name="Text Box 31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6" name="Text Box 31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7" name="Text Box 31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8" name="Text Box 31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59" name="Text Box 31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0" name="Text Box 31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1" name="Text Box 31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2" name="Text Box 31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3" name="Text Box 31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4" name="Text Box 31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5" name="Text Box 31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6" name="Text Box 31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7" name="Text Box 31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8" name="Text Box 31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69" name="Text Box 31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0" name="Text Box 31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1" name="Text Box 31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2" name="Text Box 31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3" name="Text Box 31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4" name="Text Box 31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5" name="Text Box 31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6" name="Text Box 31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7" name="Text Box 31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8" name="Text Box 31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79" name="Text Box 31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0" name="Text Box 31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1" name="Text Box 31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2" name="Text Box 31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3" name="Text Box 31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4" name="Text Box 31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5" name="Text Box 31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6" name="Text Box 31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7" name="Text Box 31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8" name="Text Box 31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89" name="Text Box 31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0" name="Text Box 31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1" name="Text Box 31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2" name="Text Box 31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3" name="Text Box 31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4" name="Text Box 31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5" name="Text Box 31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6" name="Text Box 31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7" name="Text Box 31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8" name="Text Box 31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599" name="Text Box 31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0" name="Text Box 31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1" name="Text Box 31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2" name="Text Box 31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3" name="Text Box 31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4" name="Text Box 31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5" name="Text Box 31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6" name="Text Box 31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7" name="Text Box 31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8" name="Text Box 31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09" name="Text Box 31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0" name="Text Box 31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1" name="Text Box 31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2" name="Text Box 31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3" name="Text Box 31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4" name="Text Box 31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5" name="Text Box 31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6" name="Text Box 32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7" name="Text Box 32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8" name="Text Box 32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19" name="Text Box 32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0" name="Text Box 32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1" name="Text Box 32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2" name="Text Box 32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3" name="Text Box 32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4" name="Text Box 32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5" name="Text Box 32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6" name="Text Box 32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7" name="Text Box 32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8" name="Text Box 32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29" name="Text Box 32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0" name="Text Box 32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1" name="Text Box 32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2" name="Text Box 32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3" name="Text Box 32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4" name="Text Box 32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5" name="Text Box 32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6" name="Text Box 32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7" name="Text Box 32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8" name="Text Box 32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39" name="Text Box 32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0" name="Text Box 32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1" name="Text Box 32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2" name="Text Box 32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3" name="Text Box 32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4" name="Text Box 32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5" name="Text Box 32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6" name="Text Box 32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7" name="Text Box 32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8" name="Text Box 32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49" name="Text Box 32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0" name="Text Box 32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1" name="Text Box 32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2" name="Text Box 32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3" name="Text Box 32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4" name="Text Box 32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5" name="Text Box 32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6" name="Text Box 32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7" name="Text Box 32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8" name="Text Box 32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59" name="Text Box 32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0" name="Text Box 32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1" name="Text Box 32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2" name="Text Box 32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3" name="Text Box 32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4" name="Text Box 32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5" name="Text Box 32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6" name="Text Box 32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7" name="Text Box 32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8" name="Text Box 32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69" name="Text Box 32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0" name="Text Box 32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1" name="Text Box 32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2" name="Text Box 32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3" name="Text Box 32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4" name="Text Box 32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5" name="Text Box 32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6" name="Text Box 32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7" name="Text Box 32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8" name="Text Box 32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79" name="Text Box 32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0" name="Text Box 32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1" name="Text Box 32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2" name="Text Box 32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3" name="Text Box 32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4" name="Text Box 32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5" name="Text Box 32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6" name="Text Box 32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7" name="Text Box 32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8" name="Text Box 32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89" name="Text Box 32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0" name="Text Box 32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1" name="Text Box 32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2" name="Text Box 32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3" name="Text Box 32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4" name="Text Box 32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5" name="Text Box 32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6" name="Text Box 32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7" name="Text Box 32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8" name="Text Box 32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699" name="Text Box 32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0" name="Text Box 32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1" name="Text Box 32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2" name="Text Box 32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3" name="Text Box 32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4" name="Text Box 32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5" name="Text Box 32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6" name="Text Box 32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7" name="Text Box 32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8" name="Text Box 32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09" name="Text Box 32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0" name="Text Box 32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1" name="Text Box 32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2" name="Text Box 32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3" name="Text Box 32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4" name="Text Box 32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5" name="Text Box 32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6" name="Text Box 33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7" name="Text Box 33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8" name="Text Box 33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19" name="Text Box 33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0" name="Text Box 33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1" name="Text Box 33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2" name="Text Box 33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3" name="Text Box 33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4" name="Text Box 33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5" name="Text Box 33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6" name="Text Box 33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7" name="Text Box 33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8" name="Text Box 33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29" name="Text Box 33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0" name="Text Box 33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1" name="Text Box 33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2" name="Text Box 33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3" name="Text Box 33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4" name="Text Box 33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5" name="Text Box 33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6" name="Text Box 33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7" name="Text Box 33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8" name="Text Box 33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39" name="Text Box 33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0" name="Text Box 33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1" name="Text Box 33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2" name="Text Box 33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3" name="Text Box 33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4" name="Text Box 33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5" name="Text Box 33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6" name="Text Box 33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7" name="Text Box 33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8" name="Text Box 33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49" name="Text Box 33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0" name="Text Box 33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1" name="Text Box 33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2" name="Text Box 33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3" name="Text Box 33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4" name="Text Box 33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5" name="Text Box 33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6" name="Text Box 33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7" name="Text Box 33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8" name="Text Box 33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59" name="Text Box 33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0" name="Text Box 33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1" name="Text Box 33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2" name="Text Box 33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3" name="Text Box 33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4" name="Text Box 33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5" name="Text Box 33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6" name="Text Box 33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7" name="Text Box 33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8" name="Text Box 33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69" name="Text Box 33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0" name="Text Box 33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1" name="Text Box 33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2" name="Text Box 33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3" name="Text Box 33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4" name="Text Box 33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5" name="Text Box 33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6" name="Text Box 33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7" name="Text Box 33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8" name="Text Box 33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79" name="Text Box 33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0" name="Text Box 33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1" name="Text Box 33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2" name="Text Box 33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3" name="Text Box 33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4" name="Text Box 33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5" name="Text Box 33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6" name="Text Box 33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7" name="Text Box 33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8" name="Text Box 33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89" name="Text Box 33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0" name="Text Box 33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1" name="Text Box 33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2" name="Text Box 33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3" name="Text Box 33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4" name="Text Box 33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5" name="Text Box 33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6" name="Text Box 33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7" name="Text Box 33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8" name="Text Box 33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799" name="Text Box 33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0" name="Text Box 33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1" name="Text Box 33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2" name="Text Box 33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3" name="Text Box 33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4" name="Text Box 33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5" name="Text Box 33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6" name="Text Box 33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7" name="Text Box 33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8" name="Text Box 33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09" name="Text Box 33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0" name="Text Box 33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1" name="Text Box 33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2" name="Text Box 33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3" name="Text Box 33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4" name="Text Box 33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5" name="Text Box 33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6" name="Text Box 34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7" name="Text Box 34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8" name="Text Box 34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19" name="Text Box 34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0" name="Text Box 34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1" name="Text Box 34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2" name="Text Box 34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3" name="Text Box 34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4" name="Text Box 34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5" name="Text Box 34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6" name="Text Box 34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7" name="Text Box 34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8" name="Text Box 34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29" name="Text Box 34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0" name="Text Box 34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1" name="Text Box 34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2" name="Text Box 34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3" name="Text Box 34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4" name="Text Box 34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5" name="Text Box 34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6" name="Text Box 34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7" name="Text Box 34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8" name="Text Box 34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39" name="Text Box 34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0" name="Text Box 34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1" name="Text Box 34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2" name="Text Box 34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3" name="Text Box 34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4" name="Text Box 34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5" name="Text Box 34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6" name="Text Box 34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7" name="Text Box 34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8" name="Text Box 34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49" name="Text Box 34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0" name="Text Box 34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1" name="Text Box 34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2" name="Text Box 34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3" name="Text Box 34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4" name="Text Box 34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5" name="Text Box 34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6" name="Text Box 34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7" name="Text Box 34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8" name="Text Box 34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59" name="Text Box 34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0" name="Text Box 34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1" name="Text Box 34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2" name="Text Box 34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3" name="Text Box 34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4" name="Text Box 34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5" name="Text Box 34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6" name="Text Box 34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7" name="Text Box 34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8" name="Text Box 34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69" name="Text Box 34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0" name="Text Box 34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1" name="Text Box 34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2" name="Text Box 34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3" name="Text Box 34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4" name="Text Box 34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5" name="Text Box 34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6" name="Text Box 34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7" name="Text Box 34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8" name="Text Box 34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79" name="Text Box 34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0" name="Text Box 34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1" name="Text Box 34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2" name="Text Box 34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3" name="Text Box 34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4" name="Text Box 34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5" name="Text Box 34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6" name="Text Box 34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7" name="Text Box 34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8" name="Text Box 34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89" name="Text Box 34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0" name="Text Box 34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1" name="Text Box 34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2" name="Text Box 34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3" name="Text Box 34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4" name="Text Box 34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5" name="Text Box 34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6" name="Text Box 34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7" name="Text Box 34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8" name="Text Box 34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899" name="Text Box 34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0" name="Text Box 34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1" name="Text Box 34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2" name="Text Box 34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3" name="Text Box 34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4" name="Text Box 34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5" name="Text Box 34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6" name="Text Box 34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7" name="Text Box 34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8" name="Text Box 34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09" name="Text Box 34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0" name="Text Box 34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1" name="Text Box 34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2" name="Text Box 34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3" name="Text Box 34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4" name="Text Box 34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5" name="Text Box 34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6" name="Text Box 35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7" name="Text Box 35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8" name="Text Box 35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19" name="Text Box 35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0" name="Text Box 35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1" name="Text Box 35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2" name="Text Box 35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3" name="Text Box 35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4" name="Text Box 35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5" name="Text Box 35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6" name="Text Box 35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7" name="Text Box 35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8" name="Text Box 35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29" name="Text Box 35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0" name="Text Box 35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1" name="Text Box 35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2" name="Text Box 35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3" name="Text Box 35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4" name="Text Box 35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5" name="Text Box 35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6" name="Text Box 35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7" name="Text Box 35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8" name="Text Box 35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39" name="Text Box 35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0" name="Text Box 35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1" name="Text Box 35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2" name="Text Box 35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3" name="Text Box 35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4" name="Text Box 35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5" name="Text Box 35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6" name="Text Box 35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7" name="Text Box 35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8" name="Text Box 35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49" name="Text Box 35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0" name="Text Box 35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1" name="Text Box 35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2" name="Text Box 35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3" name="Text Box 35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4" name="Text Box 35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5" name="Text Box 35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6" name="Text Box 35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7" name="Text Box 35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8" name="Text Box 35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59" name="Text Box 35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0" name="Text Box 35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1" name="Text Box 35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2" name="Text Box 35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3" name="Text Box 35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4" name="Text Box 35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5" name="Text Box 35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6" name="Text Box 35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7" name="Text Box 35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8" name="Text Box 35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69" name="Text Box 35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0" name="Text Box 35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1" name="Text Box 35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2" name="Text Box 35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3" name="Text Box 35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4" name="Text Box 35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5" name="Text Box 35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6" name="Text Box 35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7" name="Text Box 35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8" name="Text Box 35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79" name="Text Box 35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0" name="Text Box 35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1" name="Text Box 35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2" name="Text Box 35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3" name="Text Box 35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4" name="Text Box 35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5" name="Text Box 35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6" name="Text Box 35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7" name="Text Box 35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8" name="Text Box 35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89" name="Text Box 35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0" name="Text Box 35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1" name="Text Box 35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2" name="Text Box 35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3" name="Text Box 35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4" name="Text Box 35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5" name="Text Box 35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6" name="Text Box 35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7" name="Text Box 35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8" name="Text Box 35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999" name="Text Box 35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0" name="Text Box 35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1" name="Text Box 35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2" name="Text Box 35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3" name="Text Box 35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4" name="Text Box 35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5" name="Text Box 35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6" name="Text Box 35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7" name="Text Box 35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8" name="Text Box 35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09" name="Text Box 35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0" name="Text Box 35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1" name="Text Box 35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2" name="Text Box 35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3" name="Text Box 35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4" name="Text Box 35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5" name="Text Box 35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6" name="Text Box 36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7" name="Text Box 36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8" name="Text Box 36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19" name="Text Box 36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0" name="Text Box 36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1" name="Text Box 36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2" name="Text Box 36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3" name="Text Box 36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4" name="Text Box 36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5" name="Text Box 36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6" name="Text Box 36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7" name="Text Box 36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8" name="Text Box 36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29" name="Text Box 36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0" name="Text Box 36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1" name="Text Box 36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2" name="Text Box 36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3" name="Text Box 36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4" name="Text Box 36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5" name="Text Box 36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6" name="Text Box 36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7" name="Text Box 36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8" name="Text Box 36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39" name="Text Box 36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0" name="Text Box 36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1" name="Text Box 36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2" name="Text Box 36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3" name="Text Box 36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4" name="Text Box 36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5" name="Text Box 36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6" name="Text Box 36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7" name="Text Box 36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8" name="Text Box 36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49" name="Text Box 36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0" name="Text Box 36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1" name="Text Box 36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2" name="Text Box 36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3" name="Text Box 36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4" name="Text Box 36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5" name="Text Box 36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6" name="Text Box 36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7" name="Text Box 36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8" name="Text Box 36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59" name="Text Box 36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0" name="Text Box 36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1" name="Text Box 36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2" name="Text Box 36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3" name="Text Box 36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4" name="Text Box 36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5" name="Text Box 36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6" name="Text Box 36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7" name="Text Box 36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8" name="Text Box 36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69" name="Text Box 36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0" name="Text Box 36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1" name="Text Box 36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2" name="Text Box 36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3" name="Text Box 36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4" name="Text Box 36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5" name="Text Box 36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6" name="Text Box 36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7" name="Text Box 36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8" name="Text Box 36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79" name="Text Box 36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0" name="Text Box 36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1" name="Text Box 36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2" name="Text Box 36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3" name="Text Box 36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4" name="Text Box 36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5" name="Text Box 36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6" name="Text Box 36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7" name="Text Box 36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8" name="Text Box 36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89" name="Text Box 36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0" name="Text Box 36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1" name="Text Box 36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2" name="Text Box 36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3" name="Text Box 36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4" name="Text Box 36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5" name="Text Box 36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6" name="Text Box 36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7" name="Text Box 36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8" name="Text Box 36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099" name="Text Box 36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0" name="Text Box 36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1" name="Text Box 36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2" name="Text Box 36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3" name="Text Box 36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4" name="Text Box 36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5" name="Text Box 36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6" name="Text Box 36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7" name="Text Box 36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8" name="Text Box 36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09" name="Text Box 36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0" name="Text Box 36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1" name="Text Box 36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2" name="Text Box 36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3" name="Text Box 36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4" name="Text Box 36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5" name="Text Box 36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6" name="Text Box 37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7" name="Text Box 37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8" name="Text Box 37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19" name="Text Box 37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0" name="Text Box 37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1" name="Text Box 37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2" name="Text Box 37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3" name="Text Box 37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4" name="Text Box 37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5" name="Text Box 37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6" name="Text Box 37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7" name="Text Box 37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8" name="Text Box 37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29" name="Text Box 37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0" name="Text Box 37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1" name="Text Box 37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2" name="Text Box 37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3" name="Text Box 37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4" name="Text Box 37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5" name="Text Box 37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6" name="Text Box 37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7" name="Text Box 37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8" name="Text Box 37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39" name="Text Box 37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0" name="Text Box 37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1" name="Text Box 37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2" name="Text Box 37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3" name="Text Box 37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4" name="Text Box 37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5" name="Text Box 37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6" name="Text Box 37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7" name="Text Box 37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8" name="Text Box 37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49" name="Text Box 37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0" name="Text Box 37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1" name="Text Box 37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2" name="Text Box 37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3" name="Text Box 37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4" name="Text Box 37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5" name="Text Box 37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6" name="Text Box 37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7" name="Text Box 37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8" name="Text Box 37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59" name="Text Box 37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0" name="Text Box 37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1" name="Text Box 37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2" name="Text Box 37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3" name="Text Box 37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4" name="Text Box 37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5" name="Text Box 37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6" name="Text Box 37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7" name="Text Box 37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8" name="Text Box 37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69" name="Text Box 37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0" name="Text Box 37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1" name="Text Box 37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2" name="Text Box 37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3" name="Text Box 37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4" name="Text Box 37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5" name="Text Box 37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6" name="Text Box 37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7" name="Text Box 37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8" name="Text Box 37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79" name="Text Box 37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0" name="Text Box 37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1" name="Text Box 37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2" name="Text Box 37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3" name="Text Box 37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4" name="Text Box 37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5" name="Text Box 37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6" name="Text Box 37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7" name="Text Box 37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8" name="Text Box 37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89" name="Text Box 37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0" name="Text Box 37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1" name="Text Box 37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2" name="Text Box 37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3" name="Text Box 37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4" name="Text Box 37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5" name="Text Box 37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6" name="Text Box 37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7" name="Text Box 37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8" name="Text Box 37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199" name="Text Box 37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0" name="Text Box 37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1" name="Text Box 37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2" name="Text Box 37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3" name="Text Box 37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4" name="Text Box 37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5" name="Text Box 37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6" name="Text Box 37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7" name="Text Box 37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8" name="Text Box 37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09" name="Text Box 37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0" name="Text Box 37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1" name="Text Box 37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2" name="Text Box 37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3" name="Text Box 37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4" name="Text Box 37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5" name="Text Box 37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6" name="Text Box 38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7" name="Text Box 38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8" name="Text Box 38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19" name="Text Box 38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0" name="Text Box 38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1" name="Text Box 38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2" name="Text Box 38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3" name="Text Box 38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4" name="Text Box 38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5" name="Text Box 38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6" name="Text Box 38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7" name="Text Box 38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8" name="Text Box 38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29" name="Text Box 38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0" name="Text Box 38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1" name="Text Box 38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2" name="Text Box 38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3" name="Text Box 38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4" name="Text Box 38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5" name="Text Box 38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6" name="Text Box 38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7" name="Text Box 38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8" name="Text Box 38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39" name="Text Box 38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0" name="Text Box 38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1" name="Text Box 38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2" name="Text Box 38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3" name="Text Box 38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4" name="Text Box 38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5" name="Text Box 38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6" name="Text Box 38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7" name="Text Box 38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8" name="Text Box 38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49" name="Text Box 38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0" name="Text Box 38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1" name="Text Box 38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2" name="Text Box 38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3" name="Text Box 38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4" name="Text Box 38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5" name="Text Box 38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6" name="Text Box 38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7" name="Text Box 38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8" name="Text Box 38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59" name="Text Box 38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0" name="Text Box 38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1" name="Text Box 38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2" name="Text Box 38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3" name="Text Box 38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4" name="Text Box 38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5" name="Text Box 38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6" name="Text Box 38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7" name="Text Box 38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8" name="Text Box 38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69" name="Text Box 38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0" name="Text Box 38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1" name="Text Box 38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2" name="Text Box 38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3" name="Text Box 38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4" name="Text Box 38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5" name="Text Box 38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6" name="Text Box 38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7" name="Text Box 38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8" name="Text Box 38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79" name="Text Box 38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0" name="Text Box 38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1" name="Text Box 38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2" name="Text Box 38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3" name="Text Box 38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4" name="Text Box 38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5" name="Text Box 38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6" name="Text Box 38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7" name="Text Box 38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8" name="Text Box 38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89" name="Text Box 38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0" name="Text Box 38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1" name="Text Box 38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2" name="Text Box 38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3" name="Text Box 38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4" name="Text Box 38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5" name="Text Box 38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6" name="Text Box 38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7" name="Text Box 38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8" name="Text Box 38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299" name="Text Box 38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0" name="Text Box 38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1" name="Text Box 38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2" name="Text Box 38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3" name="Text Box 38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4" name="Text Box 38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5" name="Text Box 38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6" name="Text Box 38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7" name="Text Box 38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8" name="Text Box 38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09" name="Text Box 38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0" name="Text Box 38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1" name="Text Box 38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2" name="Text Box 38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3" name="Text Box 38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4" name="Text Box 38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5" name="Text Box 38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6" name="Text Box 39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7" name="Text Box 39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8" name="Text Box 39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19" name="Text Box 39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0" name="Text Box 39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1" name="Text Box 39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2" name="Text Box 39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3" name="Text Box 39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4" name="Text Box 39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5" name="Text Box 39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6" name="Text Box 39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7" name="Text Box 39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8" name="Text Box 39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29" name="Text Box 39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0" name="Text Box 39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1" name="Text Box 39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2" name="Text Box 39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3" name="Text Box 39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4" name="Text Box 39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5" name="Text Box 39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6" name="Text Box 39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7" name="Text Box 39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8" name="Text Box 39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39" name="Text Box 39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0" name="Text Box 39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1" name="Text Box 39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2" name="Text Box 39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3" name="Text Box 39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4" name="Text Box 39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5" name="Text Box 39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6" name="Text Box 39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7" name="Text Box 39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8" name="Text Box 39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49" name="Text Box 39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0" name="Text Box 39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1" name="Text Box 39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2" name="Text Box 39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3" name="Text Box 39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4" name="Text Box 39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5" name="Text Box 39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6" name="Text Box 39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7" name="Text Box 39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8" name="Text Box 39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59" name="Text Box 39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0" name="Text Box 39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1" name="Text Box 39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2" name="Text Box 39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3" name="Text Box 39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4" name="Text Box 39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5" name="Text Box 39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6" name="Text Box 39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7" name="Text Box 39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8" name="Text Box 39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69" name="Text Box 39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0" name="Text Box 39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1" name="Text Box 39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2" name="Text Box 39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3" name="Text Box 39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4" name="Text Box 39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5" name="Text Box 39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6" name="Text Box 39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7" name="Text Box 39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8" name="Text Box 39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79" name="Text Box 39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0" name="Text Box 39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1" name="Text Box 39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2" name="Text Box 39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3" name="Text Box 39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4" name="Text Box 39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5" name="Text Box 39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6" name="Text Box 39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7" name="Text Box 39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8" name="Text Box 39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89" name="Text Box 39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0" name="Text Box 39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1" name="Text Box 39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2" name="Text Box 39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3" name="Text Box 39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4" name="Text Box 39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5" name="Text Box 39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6" name="Text Box 39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7" name="Text Box 39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8" name="Text Box 39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399" name="Text Box 39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0" name="Text Box 39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1" name="Text Box 39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2" name="Text Box 39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3" name="Text Box 39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4" name="Text Box 39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5" name="Text Box 39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6" name="Text Box 39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7" name="Text Box 39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8" name="Text Box 39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09" name="Text Box 39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0" name="Text Box 39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1" name="Text Box 39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2" name="Text Box 39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3" name="Text Box 39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4" name="Text Box 39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5" name="Text Box 39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6" name="Text Box 40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7" name="Text Box 40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8" name="Text Box 40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19" name="Text Box 40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0" name="Text Box 40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1" name="Text Box 40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2" name="Text Box 40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3" name="Text Box 40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4" name="Text Box 40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5" name="Text Box 40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6" name="Text Box 40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7" name="Text Box 40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8" name="Text Box 40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29" name="Text Box 40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0" name="Text Box 40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1" name="Text Box 40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2" name="Text Box 40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3" name="Text Box 40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4" name="Text Box 40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5" name="Text Box 40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6" name="Text Box 40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7" name="Text Box 40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8" name="Text Box 40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39" name="Text Box 40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0" name="Text Box 40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1" name="Text Box 40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2" name="Text Box 40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3" name="Text Box 40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4" name="Text Box 40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5" name="Text Box 40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6" name="Text Box 40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7" name="Text Box 40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8" name="Text Box 40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49" name="Text Box 40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0" name="Text Box 40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1" name="Text Box 40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2" name="Text Box 40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3" name="Text Box 40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4" name="Text Box 40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5" name="Text Box 40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6" name="Text Box 40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7" name="Text Box 40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8" name="Text Box 40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59" name="Text Box 40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0" name="Text Box 40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1" name="Text Box 40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2" name="Text Box 40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3" name="Text Box 40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4" name="Text Box 40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5" name="Text Box 40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6" name="Text Box 40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7" name="Text Box 40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8" name="Text Box 40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69" name="Text Box 40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0" name="Text Box 40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1" name="Text Box 40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2" name="Text Box 40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3" name="Text Box 40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4" name="Text Box 40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5" name="Text Box 40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6" name="Text Box 40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7" name="Text Box 40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8" name="Text Box 40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79" name="Text Box 40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0" name="Text Box 40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1" name="Text Box 40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2" name="Text Box 40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3" name="Text Box 40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4" name="Text Box 40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5" name="Text Box 40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6" name="Text Box 40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7" name="Text Box 40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8" name="Text Box 40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89" name="Text Box 40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0" name="Text Box 40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1" name="Text Box 40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2" name="Text Box 40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3" name="Text Box 40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4" name="Text Box 40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5" name="Text Box 40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6" name="Text Box 40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7" name="Text Box 40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8" name="Text Box 40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499" name="Text Box 40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0" name="Text Box 40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1" name="Text Box 40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2" name="Text Box 40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3" name="Text Box 40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4" name="Text Box 40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5" name="Text Box 40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6" name="Text Box 40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7" name="Text Box 40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8" name="Text Box 40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09" name="Text Box 40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0" name="Text Box 40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1" name="Text Box 40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2" name="Text Box 40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3" name="Text Box 40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4" name="Text Box 40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5" name="Text Box 40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6" name="Text Box 41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7" name="Text Box 41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8" name="Text Box 41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19" name="Text Box 41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0" name="Text Box 41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1" name="Text Box 41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2" name="Text Box 41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3" name="Text Box 41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4" name="Text Box 41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5" name="Text Box 41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6" name="Text Box 41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7" name="Text Box 41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8" name="Text Box 41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29" name="Text Box 41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0" name="Text Box 41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1" name="Text Box 41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2" name="Text Box 41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3" name="Text Box 41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4" name="Text Box 41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5" name="Text Box 41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6" name="Text Box 41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7" name="Text Box 41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8" name="Text Box 41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39" name="Text Box 41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0" name="Text Box 41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1" name="Text Box 41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2" name="Text Box 41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3" name="Text Box 41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4" name="Text Box 41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5" name="Text Box 41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6" name="Text Box 41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7" name="Text Box 41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8" name="Text Box 41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49" name="Text Box 41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0" name="Text Box 41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1" name="Text Box 41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2" name="Text Box 41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3" name="Text Box 41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4" name="Text Box 41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5" name="Text Box 41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6" name="Text Box 41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7" name="Text Box 41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8" name="Text Box 41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59" name="Text Box 41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0" name="Text Box 41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1" name="Text Box 41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2" name="Text Box 41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3" name="Text Box 41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4" name="Text Box 41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5" name="Text Box 41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6" name="Text Box 41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7" name="Text Box 41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8" name="Text Box 41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69" name="Text Box 41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0" name="Text Box 41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1" name="Text Box 41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2" name="Text Box 41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3" name="Text Box 41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4" name="Text Box 41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5" name="Text Box 41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6" name="Text Box 41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7" name="Text Box 41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8" name="Text Box 41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79" name="Text Box 41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0" name="Text Box 41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1" name="Text Box 41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2" name="Text Box 41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3" name="Text Box 41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4" name="Text Box 41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5" name="Text Box 41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6" name="Text Box 41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7" name="Text Box 41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8" name="Text Box 41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89" name="Text Box 41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0" name="Text Box 41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1" name="Text Box 41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2" name="Text Box 41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3" name="Text Box 41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4" name="Text Box 41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5" name="Text Box 41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6" name="Text Box 41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7" name="Text Box 41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8" name="Text Box 41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599" name="Text Box 41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0" name="Text Box 41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1" name="Text Box 41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2" name="Text Box 41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3" name="Text Box 41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4" name="Text Box 41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5" name="Text Box 41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6" name="Text Box 41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7" name="Text Box 41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8" name="Text Box 41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09" name="Text Box 41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0" name="Text Box 41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1" name="Text Box 41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2" name="Text Box 41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3" name="Text Box 41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4" name="Text Box 41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5" name="Text Box 41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6" name="Text Box 42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7" name="Text Box 42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8" name="Text Box 42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19" name="Text Box 42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0" name="Text Box 42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1" name="Text Box 42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2" name="Text Box 42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3" name="Text Box 42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4" name="Text Box 42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5" name="Text Box 42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6" name="Text Box 42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7" name="Text Box 42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8" name="Text Box 42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29" name="Text Box 42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0" name="Text Box 42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1" name="Text Box 42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2" name="Text Box 42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3" name="Text Box 42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4" name="Text Box 42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5" name="Text Box 42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6" name="Text Box 42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7" name="Text Box 42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8" name="Text Box 42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39" name="Text Box 42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0" name="Text Box 42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1" name="Text Box 42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2" name="Text Box 42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3" name="Text Box 42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4" name="Text Box 42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5" name="Text Box 42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6" name="Text Box 42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7" name="Text Box 42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8" name="Text Box 42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49" name="Text Box 42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0" name="Text Box 42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1" name="Text Box 42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2" name="Text Box 42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3" name="Text Box 42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4" name="Text Box 42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5" name="Text Box 42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6" name="Text Box 42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7" name="Text Box 42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8" name="Text Box 42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59" name="Text Box 42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0" name="Text Box 42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1" name="Text Box 42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2" name="Text Box 42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3" name="Text Box 42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4" name="Text Box 42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5" name="Text Box 42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6" name="Text Box 42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7" name="Text Box 42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8" name="Text Box 42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69" name="Text Box 42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0" name="Text Box 42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1" name="Text Box 42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2" name="Text Box 42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3" name="Text Box 42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4" name="Text Box 42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5" name="Text Box 42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6" name="Text Box 42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7" name="Text Box 42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8" name="Text Box 42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79" name="Text Box 42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0" name="Text Box 42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1" name="Text Box 42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2" name="Text Box 42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3" name="Text Box 42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4" name="Text Box 42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5" name="Text Box 42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6" name="Text Box 42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7" name="Text Box 42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8" name="Text Box 42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89" name="Text Box 42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0" name="Text Box 42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1" name="Text Box 42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2" name="Text Box 42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3" name="Text Box 42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4" name="Text Box 42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5" name="Text Box 42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6" name="Text Box 42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7" name="Text Box 42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8" name="Text Box 42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699" name="Text Box 42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0" name="Text Box 42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1" name="Text Box 42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2" name="Text Box 42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3" name="Text Box 42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4" name="Text Box 42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5" name="Text Box 42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6" name="Text Box 42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7" name="Text Box 42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8" name="Text Box 42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09" name="Text Box 42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0" name="Text Box 42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1" name="Text Box 42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2" name="Text Box 42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3" name="Text Box 42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4" name="Text Box 42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5" name="Text Box 42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6" name="Text Box 43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7" name="Text Box 43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8" name="Text Box 43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19" name="Text Box 43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0" name="Text Box 43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1" name="Text Box 43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2" name="Text Box 43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3" name="Text Box 43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4" name="Text Box 43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5" name="Text Box 43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6" name="Text Box 43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7" name="Text Box 43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8" name="Text Box 43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29" name="Text Box 43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0" name="Text Box 43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1" name="Text Box 43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2" name="Text Box 43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3" name="Text Box 43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4" name="Text Box 43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5" name="Text Box 43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6" name="Text Box 43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7" name="Text Box 43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8" name="Text Box 43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39" name="Text Box 43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0" name="Text Box 43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1" name="Text Box 43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2" name="Text Box 43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3" name="Text Box 43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4" name="Text Box 43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5" name="Text Box 43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6" name="Text Box 43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7" name="Text Box 43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8" name="Text Box 43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49" name="Text Box 43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0" name="Text Box 43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1" name="Text Box 43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2" name="Text Box 43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3" name="Text Box 43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4" name="Text Box 43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5" name="Text Box 43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6" name="Text Box 43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7" name="Text Box 43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8" name="Text Box 43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59" name="Text Box 43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0" name="Text Box 43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1" name="Text Box 43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2" name="Text Box 43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3" name="Text Box 43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4" name="Text Box 43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5" name="Text Box 43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6" name="Text Box 43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7" name="Text Box 43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8" name="Text Box 43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69" name="Text Box 43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0" name="Text Box 43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1" name="Text Box 43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2" name="Text Box 43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3" name="Text Box 43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4" name="Text Box 43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5" name="Text Box 43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6" name="Text Box 43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7" name="Text Box 43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8" name="Text Box 43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79" name="Text Box 43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0" name="Text Box 43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1" name="Text Box 43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2" name="Text Box 43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3" name="Text Box 43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4" name="Text Box 43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5" name="Text Box 43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6" name="Text Box 43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7" name="Text Box 43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8" name="Text Box 43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89" name="Text Box 43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0" name="Text Box 43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1" name="Text Box 43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2" name="Text Box 43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3" name="Text Box 43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4" name="Text Box 43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5" name="Text Box 43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6" name="Text Box 43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7" name="Text Box 43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8" name="Text Box 43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799" name="Text Box 43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0" name="Text Box 43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1" name="Text Box 43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2" name="Text Box 43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3" name="Text Box 43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4" name="Text Box 43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5" name="Text Box 43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6" name="Text Box 43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7" name="Text Box 43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8" name="Text Box 43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09" name="Text Box 43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0" name="Text Box 43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1" name="Text Box 43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2" name="Text Box 43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3" name="Text Box 43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4" name="Text Box 43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5" name="Text Box 43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6" name="Text Box 44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7" name="Text Box 44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8" name="Text Box 44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19" name="Text Box 44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0" name="Text Box 44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1" name="Text Box 44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2" name="Text Box 44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3" name="Text Box 44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4" name="Text Box 44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5" name="Text Box 44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6" name="Text Box 44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7" name="Text Box 44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8" name="Text Box 44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29" name="Text Box 44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0" name="Text Box 44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1" name="Text Box 44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2" name="Text Box 44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3" name="Text Box 44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4" name="Text Box 44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5" name="Text Box 44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6" name="Text Box 44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7" name="Text Box 44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8" name="Text Box 44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39" name="Text Box 44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0" name="Text Box 44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1" name="Text Box 44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2" name="Text Box 44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3" name="Text Box 44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4" name="Text Box 44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5" name="Text Box 44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6" name="Text Box 44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7" name="Text Box 44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8" name="Text Box 44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49" name="Text Box 44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0" name="Text Box 44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1" name="Text Box 44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2" name="Text Box 44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3" name="Text Box 44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4" name="Text Box 44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5" name="Text Box 44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6" name="Text Box 44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7" name="Text Box 44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8" name="Text Box 44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59" name="Text Box 44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0" name="Text Box 44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1" name="Text Box 44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2" name="Text Box 44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3" name="Text Box 44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4" name="Text Box 44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5" name="Text Box 44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6" name="Text Box 44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7" name="Text Box 44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8" name="Text Box 44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69" name="Text Box 44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0" name="Text Box 44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1" name="Text Box 44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2" name="Text Box 44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3" name="Text Box 44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4" name="Text Box 44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5" name="Text Box 44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6" name="Text Box 44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7" name="Text Box 44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8" name="Text Box 44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79" name="Text Box 44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0" name="Text Box 44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1" name="Text Box 44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2" name="Text Box 44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3" name="Text Box 44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4" name="Text Box 44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5" name="Text Box 44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6" name="Text Box 44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7" name="Text Box 44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8" name="Text Box 44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89" name="Text Box 44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0" name="Text Box 44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1" name="Text Box 44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2" name="Text Box 44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3" name="Text Box 44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4" name="Text Box 44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5" name="Text Box 44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6" name="Text Box 44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7" name="Text Box 44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8" name="Text Box 44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899" name="Text Box 44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0" name="Text Box 44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1" name="Text Box 44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2" name="Text Box 44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3" name="Text Box 44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4" name="Text Box 44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5" name="Text Box 44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6" name="Text Box 44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7" name="Text Box 44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8" name="Text Box 44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09" name="Text Box 44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0" name="Text Box 44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1" name="Text Box 44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2" name="Text Box 44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3" name="Text Box 44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4" name="Text Box 44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5" name="Text Box 44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6" name="Text Box 45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7" name="Text Box 45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8" name="Text Box 45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19" name="Text Box 45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0" name="Text Box 45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1" name="Text Box 45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2" name="Text Box 45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3" name="Text Box 45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4" name="Text Box 45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5" name="Text Box 45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6" name="Text Box 45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7" name="Text Box 45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8" name="Text Box 45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29" name="Text Box 45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0" name="Text Box 45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1" name="Text Box 45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2" name="Text Box 45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3" name="Text Box 45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4" name="Text Box 45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5" name="Text Box 45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6" name="Text Box 45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7" name="Text Box 45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8" name="Text Box 45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39" name="Text Box 45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0" name="Text Box 45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1" name="Text Box 45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2" name="Text Box 45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3" name="Text Box 45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4" name="Text Box 45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5" name="Text Box 45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6" name="Text Box 45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7" name="Text Box 45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8" name="Text Box 45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49" name="Text Box 45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0" name="Text Box 45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1" name="Text Box 45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2" name="Text Box 45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3" name="Text Box 45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4" name="Text Box 45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5" name="Text Box 45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6" name="Text Box 45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7" name="Text Box 45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8" name="Text Box 45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59" name="Text Box 45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0" name="Text Box 45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1" name="Text Box 45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2" name="Text Box 45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3" name="Text Box 45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4" name="Text Box 45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5" name="Text Box 45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6" name="Text Box 45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7" name="Text Box 45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8" name="Text Box 45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69" name="Text Box 45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0" name="Text Box 45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1" name="Text Box 45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2" name="Text Box 45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3" name="Text Box 45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4" name="Text Box 45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5" name="Text Box 45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6" name="Text Box 45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7" name="Text Box 45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8" name="Text Box 45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79" name="Text Box 45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0" name="Text Box 45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1" name="Text Box 45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2" name="Text Box 45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3" name="Text Box 45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4" name="Text Box 45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5" name="Text Box 45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6" name="Text Box 45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7" name="Text Box 45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8" name="Text Box 45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89" name="Text Box 45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0" name="Text Box 45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1" name="Text Box 45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2" name="Text Box 45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3" name="Text Box 45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4" name="Text Box 45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5" name="Text Box 45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6" name="Text Box 45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7" name="Text Box 45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8" name="Text Box 45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1999" name="Text Box 45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0" name="Text Box 45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1" name="Text Box 45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2" name="Text Box 45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3" name="Text Box 45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4" name="Text Box 45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5" name="Text Box 45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6" name="Text Box 45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7" name="Text Box 45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8" name="Text Box 45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09" name="Text Box 45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0" name="Text Box 45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1" name="Text Box 45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2" name="Text Box 45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3" name="Text Box 45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4" name="Text Box 45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5" name="Text Box 45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6" name="Text Box 46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7" name="Text Box 46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8" name="Text Box 46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19" name="Text Box 46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0" name="Text Box 46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1" name="Text Box 46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2" name="Text Box 46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3" name="Text Box 46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4" name="Text Box 46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5" name="Text Box 46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6" name="Text Box 46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7" name="Text Box 46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8" name="Text Box 46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29" name="Text Box 46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0" name="Text Box 46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1" name="Text Box 46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2" name="Text Box 46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3" name="Text Box 46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4" name="Text Box 46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5" name="Text Box 46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6" name="Text Box 46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7" name="Text Box 46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8" name="Text Box 46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39" name="Text Box 46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0" name="Text Box 46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1" name="Text Box 46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2" name="Text Box 46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3" name="Text Box 46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4" name="Text Box 46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5" name="Text Box 46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6" name="Text Box 46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7" name="Text Box 46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8" name="Text Box 46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49" name="Text Box 46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0" name="Text Box 46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1" name="Text Box 46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2" name="Text Box 46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3" name="Text Box 46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4" name="Text Box 46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5" name="Text Box 46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6" name="Text Box 46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7" name="Text Box 46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8" name="Text Box 46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59" name="Text Box 46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0" name="Text Box 46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1" name="Text Box 46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2" name="Text Box 46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3" name="Text Box 46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4" name="Text Box 46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5" name="Text Box 46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6" name="Text Box 46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7" name="Text Box 46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8" name="Text Box 46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69" name="Text Box 46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0" name="Text Box 46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1" name="Text Box 46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2" name="Text Box 46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3" name="Text Box 46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4" name="Text Box 46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5" name="Text Box 46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6" name="Text Box 46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7" name="Text Box 46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8" name="Text Box 46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79" name="Text Box 46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0" name="Text Box 46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1" name="Text Box 46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2" name="Text Box 46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3" name="Text Box 46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4" name="Text Box 46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5" name="Text Box 46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6" name="Text Box 46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7" name="Text Box 46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8" name="Text Box 46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89" name="Text Box 46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0" name="Text Box 46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1" name="Text Box 46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2" name="Text Box 46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3" name="Text Box 46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4" name="Text Box 46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5" name="Text Box 46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6" name="Text Box 46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7" name="Text Box 46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8" name="Text Box 46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099" name="Text Box 46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0" name="Text Box 46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1" name="Text Box 46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2" name="Text Box 46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3" name="Text Box 46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4" name="Text Box 46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5" name="Text Box 46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6" name="Text Box 46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7" name="Text Box 46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8" name="Text Box 46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09" name="Text Box 46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0" name="Text Box 46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1" name="Text Box 46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2" name="Text Box 46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3" name="Text Box 46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4" name="Text Box 46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5" name="Text Box 46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6" name="Text Box 47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7" name="Text Box 47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8" name="Text Box 47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19" name="Text Box 47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0" name="Text Box 47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1" name="Text Box 47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2" name="Text Box 47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3" name="Text Box 47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4" name="Text Box 47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5" name="Text Box 47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6" name="Text Box 47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7" name="Text Box 47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8" name="Text Box 47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29" name="Text Box 47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0" name="Text Box 47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1" name="Text Box 47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2" name="Text Box 47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3" name="Text Box 47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4" name="Text Box 47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5" name="Text Box 47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6" name="Text Box 47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7" name="Text Box 47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8" name="Text Box 47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39" name="Text Box 47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0" name="Text Box 47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1" name="Text Box 47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2" name="Text Box 47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3" name="Text Box 47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4" name="Text Box 47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5" name="Text Box 47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6" name="Text Box 47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7" name="Text Box 47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8" name="Text Box 47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49" name="Text Box 47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0" name="Text Box 47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1" name="Text Box 47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2" name="Text Box 47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3" name="Text Box 47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4" name="Text Box 47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5" name="Text Box 47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6" name="Text Box 47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7" name="Text Box 47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8" name="Text Box 47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59" name="Text Box 47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0" name="Text Box 47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1" name="Text Box 47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2" name="Text Box 47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3" name="Text Box 47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4" name="Text Box 47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5" name="Text Box 47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6" name="Text Box 47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7" name="Text Box 47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8" name="Text Box 47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69" name="Text Box 47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0" name="Text Box 47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1" name="Text Box 47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2" name="Text Box 47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3" name="Text Box 47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4" name="Text Box 47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5" name="Text Box 47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6" name="Text Box 47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7" name="Text Box 47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8" name="Text Box 47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79" name="Text Box 47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0" name="Text Box 47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1" name="Text Box 47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2" name="Text Box 47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3" name="Text Box 47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4" name="Text Box 47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5" name="Text Box 47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6" name="Text Box 47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7" name="Text Box 47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8" name="Text Box 47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89" name="Text Box 47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0" name="Text Box 47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1" name="Text Box 47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2" name="Text Box 47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3" name="Text Box 47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4" name="Text Box 47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5" name="Text Box 47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6" name="Text Box 47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7" name="Text Box 47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8" name="Text Box 47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199" name="Text Box 47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0" name="Text Box 47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1" name="Text Box 47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2" name="Text Box 47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3" name="Text Box 47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4" name="Text Box 47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5" name="Text Box 47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6" name="Text Box 47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7" name="Text Box 47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8" name="Text Box 47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09" name="Text Box 47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0" name="Text Box 47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1" name="Text Box 47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2" name="Text Box 47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3" name="Text Box 47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4" name="Text Box 47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5" name="Text Box 47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6" name="Text Box 48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7" name="Text Box 48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8" name="Text Box 48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19" name="Text Box 48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0" name="Text Box 48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1" name="Text Box 48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2" name="Text Box 48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3" name="Text Box 48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4" name="Text Box 48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5" name="Text Box 48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6" name="Text Box 48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7" name="Text Box 48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8" name="Text Box 48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29" name="Text Box 48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0" name="Text Box 48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1" name="Text Box 48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2" name="Text Box 48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3" name="Text Box 48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4" name="Text Box 48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5" name="Text Box 48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6" name="Text Box 48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7" name="Text Box 48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8" name="Text Box 48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39" name="Text Box 48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0" name="Text Box 48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1" name="Text Box 48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2" name="Text Box 48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3" name="Text Box 48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4" name="Text Box 48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5" name="Text Box 48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6" name="Text Box 48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7" name="Text Box 48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8" name="Text Box 48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49" name="Text Box 48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0" name="Text Box 48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1" name="Text Box 48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2" name="Text Box 48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3" name="Text Box 48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4" name="Text Box 48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5" name="Text Box 48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6" name="Text Box 48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7" name="Text Box 48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8" name="Text Box 48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59" name="Text Box 48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0" name="Text Box 48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1" name="Text Box 48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2" name="Text Box 48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3" name="Text Box 48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4" name="Text Box 48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5" name="Text Box 48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6" name="Text Box 48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7" name="Text Box 48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8" name="Text Box 48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69" name="Text Box 48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0" name="Text Box 48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1" name="Text Box 48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2" name="Text Box 48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3" name="Text Box 48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4" name="Text Box 48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5" name="Text Box 48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6" name="Text Box 48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7" name="Text Box 48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8" name="Text Box 48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79" name="Text Box 48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0" name="Text Box 48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1" name="Text Box 48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2" name="Text Box 48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3" name="Text Box 48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4" name="Text Box 48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5" name="Text Box 48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6" name="Text Box 48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7" name="Text Box 48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8" name="Text Box 48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89" name="Text Box 48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0" name="Text Box 48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1" name="Text Box 48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2" name="Text Box 48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3" name="Text Box 48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4" name="Text Box 48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5" name="Text Box 48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6" name="Text Box 48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7" name="Text Box 48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8" name="Text Box 48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299" name="Text Box 48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0" name="Text Box 48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1" name="Text Box 48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2" name="Text Box 48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3" name="Text Box 48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4" name="Text Box 48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5" name="Text Box 48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6" name="Text Box 48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7" name="Text Box 48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8" name="Text Box 48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09" name="Text Box 48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0" name="Text Box 48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1" name="Text Box 48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2" name="Text Box 48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3" name="Text Box 48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4" name="Text Box 48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5" name="Text Box 48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6" name="Text Box 49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7" name="Text Box 49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8" name="Text Box 49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19" name="Text Box 49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0" name="Text Box 49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1" name="Text Box 49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2" name="Text Box 49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3" name="Text Box 49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4" name="Text Box 49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5" name="Text Box 49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6" name="Text Box 49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7" name="Text Box 49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8" name="Text Box 49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29" name="Text Box 49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0" name="Text Box 49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1" name="Text Box 49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2" name="Text Box 49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3" name="Text Box 49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4" name="Text Box 49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5" name="Text Box 49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6" name="Text Box 49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7" name="Text Box 49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8" name="Text Box 49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39" name="Text Box 49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0" name="Text Box 49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1" name="Text Box 49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2" name="Text Box 49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3" name="Text Box 49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4" name="Text Box 49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5" name="Text Box 49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6" name="Text Box 49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7" name="Text Box 49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8" name="Text Box 49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49" name="Text Box 49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0" name="Text Box 49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1" name="Text Box 49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2" name="Text Box 49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3" name="Text Box 49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4" name="Text Box 49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5" name="Text Box 49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6" name="Text Box 49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7" name="Text Box 49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8" name="Text Box 49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59" name="Text Box 49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0" name="Text Box 49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1" name="Text Box 49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2" name="Text Box 49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3" name="Text Box 49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4" name="Text Box 49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5" name="Text Box 49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6" name="Text Box 49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7" name="Text Box 49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8" name="Text Box 49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69" name="Text Box 49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0" name="Text Box 49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1" name="Text Box 49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2" name="Text Box 49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3" name="Text Box 49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4" name="Text Box 49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5" name="Text Box 49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6" name="Text Box 49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7" name="Text Box 49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8" name="Text Box 49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79" name="Text Box 49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0" name="Text Box 49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1" name="Text Box 49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2" name="Text Box 49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3" name="Text Box 49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4" name="Text Box 49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5" name="Text Box 49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6" name="Text Box 49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7" name="Text Box 49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8" name="Text Box 49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89" name="Text Box 49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0" name="Text Box 49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1" name="Text Box 49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2" name="Text Box 49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3" name="Text Box 49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4" name="Text Box 49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5" name="Text Box 49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6" name="Text Box 49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7" name="Text Box 49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8" name="Text Box 49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399" name="Text Box 49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0" name="Text Box 49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1" name="Text Box 49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2" name="Text Box 49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3" name="Text Box 49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4" name="Text Box 49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5" name="Text Box 49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6" name="Text Box 49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7" name="Text Box 49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8" name="Text Box 49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09" name="Text Box 49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0" name="Text Box 49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1" name="Text Box 49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2" name="Text Box 49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3" name="Text Box 49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4" name="Text Box 49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5" name="Text Box 49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6" name="Text Box 50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7" name="Text Box 50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8" name="Text Box 50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19" name="Text Box 50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0" name="Text Box 50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1" name="Text Box 50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2" name="Text Box 50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3" name="Text Box 50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4" name="Text Box 50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5" name="Text Box 50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6" name="Text Box 50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7" name="Text Box 50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8" name="Text Box 50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29" name="Text Box 50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0" name="Text Box 50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1" name="Text Box 50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2" name="Text Box 50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3" name="Text Box 50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4" name="Text Box 50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5" name="Text Box 50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6" name="Text Box 50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7" name="Text Box 50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8" name="Text Box 50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39" name="Text Box 50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0" name="Text Box 50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1" name="Text Box 50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2" name="Text Box 50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3" name="Text Box 50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4" name="Text Box 50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5" name="Text Box 50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6" name="Text Box 50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7" name="Text Box 50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8" name="Text Box 50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49" name="Text Box 50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0" name="Text Box 50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1" name="Text Box 50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2" name="Text Box 50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3" name="Text Box 50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4" name="Text Box 50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5" name="Text Box 50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6" name="Text Box 50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7" name="Text Box 50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8" name="Text Box 50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59" name="Text Box 50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0" name="Text Box 50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1" name="Text Box 50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2" name="Text Box 50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3" name="Text Box 50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4" name="Text Box 50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5" name="Text Box 50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6" name="Text Box 50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7" name="Text Box 50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8" name="Text Box 50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69" name="Text Box 50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0" name="Text Box 50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1" name="Text Box 50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2" name="Text Box 50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3" name="Text Box 50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4" name="Text Box 50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5" name="Text Box 50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6" name="Text Box 50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7" name="Text Box 50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8" name="Text Box 50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79" name="Text Box 50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0" name="Text Box 50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1" name="Text Box 50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2" name="Text Box 50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3" name="Text Box 50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4" name="Text Box 50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5" name="Text Box 50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6" name="Text Box 50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7" name="Text Box 50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8" name="Text Box 50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89" name="Text Box 50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0" name="Text Box 50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1" name="Text Box 50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2" name="Text Box 50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3" name="Text Box 50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4" name="Text Box 50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5" name="Text Box 50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6" name="Text Box 50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7" name="Text Box 50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8" name="Text Box 50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499" name="Text Box 50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0" name="Text Box 50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1" name="Text Box 50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2" name="Text Box 50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3" name="Text Box 50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4" name="Text Box 50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5" name="Text Box 50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6" name="Text Box 50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7" name="Text Box 50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8" name="Text Box 50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09" name="Text Box 50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0" name="Text Box 50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1" name="Text Box 50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2" name="Text Box 50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3" name="Text Box 50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4" name="Text Box 50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5" name="Text Box 50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6" name="Text Box 51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7" name="Text Box 51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8" name="Text Box 51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19" name="Text Box 51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0" name="Text Box 51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1" name="Text Box 51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2" name="Text Box 51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3" name="Text Box 51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4" name="Text Box 51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5" name="Text Box 51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6" name="Text Box 51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7" name="Text Box 51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8" name="Text Box 51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29" name="Text Box 51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0" name="Text Box 51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1" name="Text Box 51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2" name="Text Box 51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3" name="Text Box 51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4" name="Text Box 51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5" name="Text Box 51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6" name="Text Box 51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7" name="Text Box 51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8" name="Text Box 51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39" name="Text Box 51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0" name="Text Box 51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1" name="Text Box 51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2" name="Text Box 51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3" name="Text Box 51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4" name="Text Box 51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5" name="Text Box 51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6" name="Text Box 51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7" name="Text Box 51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8" name="Text Box 51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49" name="Text Box 51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0" name="Text Box 51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1" name="Text Box 51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2" name="Text Box 51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3" name="Text Box 51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4" name="Text Box 51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5" name="Text Box 51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6" name="Text Box 51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7" name="Text Box 51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8" name="Text Box 51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59" name="Text Box 51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0" name="Text Box 51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1" name="Text Box 51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2" name="Text Box 51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3" name="Text Box 51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4" name="Text Box 51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5" name="Text Box 51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6" name="Text Box 51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7" name="Text Box 51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8" name="Text Box 51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69" name="Text Box 51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0" name="Text Box 51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1" name="Text Box 51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2" name="Text Box 51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3" name="Text Box 51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4" name="Text Box 51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5" name="Text Box 51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6" name="Text Box 51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7" name="Text Box 51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8" name="Text Box 51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79" name="Text Box 51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0" name="Text Box 51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1" name="Text Box 51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2" name="Text Box 51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3" name="Text Box 51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4" name="Text Box 51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5" name="Text Box 51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6" name="Text Box 51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7" name="Text Box 51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8" name="Text Box 51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89" name="Text Box 51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0" name="Text Box 51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1" name="Text Box 51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2" name="Text Box 51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3" name="Text Box 51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4" name="Text Box 51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5" name="Text Box 51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6" name="Text Box 51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7" name="Text Box 51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8" name="Text Box 51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599" name="Text Box 51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0" name="Text Box 51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1" name="Text Box 51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2" name="Text Box 51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3" name="Text Box 51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4" name="Text Box 51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5" name="Text Box 51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6" name="Text Box 51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7" name="Text Box 51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8" name="Text Box 51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09" name="Text Box 51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0" name="Text Box 51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1" name="Text Box 51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2" name="Text Box 51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3" name="Text Box 51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4" name="Text Box 51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5" name="Text Box 51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6" name="Text Box 52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7" name="Text Box 52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8" name="Text Box 52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19" name="Text Box 52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0" name="Text Box 52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1" name="Text Box 52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2" name="Text Box 52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3" name="Text Box 52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4" name="Text Box 52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5" name="Text Box 52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6" name="Text Box 52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7" name="Text Box 52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8" name="Text Box 52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29" name="Text Box 52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0" name="Text Box 52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1" name="Text Box 52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2" name="Text Box 52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3" name="Text Box 52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4" name="Text Box 52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5" name="Text Box 52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6" name="Text Box 52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7" name="Text Box 52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8" name="Text Box 52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39" name="Text Box 52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0" name="Text Box 52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1" name="Text Box 52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2" name="Text Box 52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3" name="Text Box 52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4" name="Text Box 52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5" name="Text Box 52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6" name="Text Box 52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7" name="Text Box 52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8" name="Text Box 52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49" name="Text Box 52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0" name="Text Box 52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1" name="Text Box 52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2" name="Text Box 52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3" name="Text Box 52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4" name="Text Box 52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5" name="Text Box 52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6" name="Text Box 52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7" name="Text Box 52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8" name="Text Box 52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59" name="Text Box 52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0" name="Text Box 52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1" name="Text Box 52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2" name="Text Box 52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3" name="Text Box 52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4" name="Text Box 52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5" name="Text Box 52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6" name="Text Box 52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7" name="Text Box 52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8" name="Text Box 52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69" name="Text Box 52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0" name="Text Box 52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1" name="Text Box 52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2" name="Text Box 52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3" name="Text Box 52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4" name="Text Box 52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5" name="Text Box 52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6" name="Text Box 52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7" name="Text Box 52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8" name="Text Box 52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79" name="Text Box 52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0" name="Text Box 52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1" name="Text Box 52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2" name="Text Box 52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3" name="Text Box 52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4" name="Text Box 52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5" name="Text Box 52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6" name="Text Box 52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7" name="Text Box 52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8" name="Text Box 52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89" name="Text Box 52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0" name="Text Box 52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1" name="Text Box 52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2" name="Text Box 52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3" name="Text Box 52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4" name="Text Box 52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5" name="Text Box 52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6" name="Text Box 52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7" name="Text Box 52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8" name="Text Box 52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699" name="Text Box 52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0" name="Text Box 52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1" name="Text Box 52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2" name="Text Box 52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3" name="Text Box 52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4" name="Text Box 52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5" name="Text Box 52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6" name="Text Box 52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7" name="Text Box 52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8" name="Text Box 52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09" name="Text Box 52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0" name="Text Box 52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1" name="Text Box 52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2" name="Text Box 52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3" name="Text Box 52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4" name="Text Box 52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5" name="Text Box 52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6" name="Text Box 53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7" name="Text Box 53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8" name="Text Box 53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19" name="Text Box 53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0" name="Text Box 53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1" name="Text Box 53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2" name="Text Box 53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3" name="Text Box 53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4" name="Text Box 530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5" name="Text Box 530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6" name="Text Box 531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7" name="Text Box 531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8" name="Text Box 531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29" name="Text Box 531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0" name="Text Box 531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1" name="Text Box 531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2" name="Text Box 531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3" name="Text Box 531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4" name="Text Box 531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5" name="Text Box 531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6" name="Text Box 532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7" name="Text Box 532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8" name="Text Box 532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39" name="Text Box 532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0" name="Text Box 532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1" name="Text Box 532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2" name="Text Box 532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3" name="Text Box 532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4" name="Text Box 532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5" name="Text Box 532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6" name="Text Box 533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7" name="Text Box 533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8" name="Text Box 533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49" name="Text Box 533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0" name="Text Box 533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1" name="Text Box 533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2" name="Text Box 533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3" name="Text Box 533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4" name="Text Box 533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5" name="Text Box 533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6" name="Text Box 534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7" name="Text Box 534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8" name="Text Box 534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59" name="Text Box 534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0" name="Text Box 534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1" name="Text Box 534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2" name="Text Box 534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3" name="Text Box 534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4" name="Text Box 534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5" name="Text Box 534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6" name="Text Box 535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7" name="Text Box 535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8" name="Text Box 535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69" name="Text Box 535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0" name="Text Box 535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1" name="Text Box 535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2" name="Text Box 535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3" name="Text Box 535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4" name="Text Box 535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5" name="Text Box 535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6" name="Text Box 536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7" name="Text Box 536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8" name="Text Box 536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79" name="Text Box 536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0" name="Text Box 536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1" name="Text Box 536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2" name="Text Box 536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3" name="Text Box 536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4" name="Text Box 536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5" name="Text Box 536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6" name="Text Box 537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7" name="Text Box 537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8" name="Text Box 537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89" name="Text Box 537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0" name="Text Box 537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1" name="Text Box 537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2" name="Text Box 537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3" name="Text Box 537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4" name="Text Box 537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5" name="Text Box 537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6" name="Text Box 538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7" name="Text Box 538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8" name="Text Box 538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799" name="Text Box 538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0" name="Text Box 538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1" name="Text Box 538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2" name="Text Box 538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3" name="Text Box 538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4" name="Text Box 538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5" name="Text Box 538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6" name="Text Box 539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7" name="Text Box 539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8" name="Text Box 539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09" name="Text Box 539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0" name="Text Box 539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1" name="Text Box 539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2" name="Text Box 539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3" name="Text Box 539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4" name="Text Box 5398"/>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5" name="Text Box 5399"/>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6" name="Text Box 5400"/>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7" name="Text Box 5401"/>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8" name="Text Box 5402"/>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19" name="Text Box 5403"/>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20" name="Text Box 5404"/>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21" name="Text Box 5405"/>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22" name="Text Box 5406"/>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602</xdr:row>
      <xdr:rowOff>0</xdr:rowOff>
    </xdr:from>
    <xdr:to>
      <xdr:col>4</xdr:col>
      <xdr:colOff>85725</xdr:colOff>
      <xdr:row>603</xdr:row>
      <xdr:rowOff>19051</xdr:rowOff>
    </xdr:to>
    <xdr:sp macro="" textlink="">
      <xdr:nvSpPr>
        <xdr:cNvPr id="2823" name="Text Box 5407"/>
        <xdr:cNvSpPr txBox="1">
          <a:spLocks noChangeArrowheads="1"/>
        </xdr:cNvSpPr>
      </xdr:nvSpPr>
      <xdr:spPr bwMode="auto">
        <a:xfrm>
          <a:off x="4686300" y="1146810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24" name="Text Box 5427"/>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25" name="Text Box 5428"/>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26" name="Text Box 5429"/>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27" name="Text Box 5430"/>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28" name="Text Box 5431"/>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29" name="Text Box 5432"/>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0" name="Text Box 5433"/>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1" name="Text Box 5434"/>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2" name="Text Box 5435"/>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3" name="Text Box 5436"/>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4" name="Text Box 5437"/>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5" name="Text Box 5438"/>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6" name="Text Box 5439"/>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7" name="Text Box 5440"/>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8" name="Text Box 5441"/>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39" name="Text Box 5442"/>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0" name="Text Box 5443"/>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1" name="Text Box 5444"/>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2" name="Text Box 5445"/>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3" name="Text Box 5446"/>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4" name="Text Box 5447"/>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5" name="Text Box 5448"/>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6" name="Text Box 5449"/>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7" name="Text Box 5450"/>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8" name="Text Box 5451"/>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49" name="Text Box 5452"/>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0" name="Text Box 5453"/>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1" name="Text Box 5454"/>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2" name="Text Box 5455"/>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3" name="Text Box 5456"/>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4" name="Text Box 5457"/>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5" name="Text Box 5458"/>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6" name="Text Box 5459"/>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7" name="Text Box 5460"/>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8" name="Text Box 5461"/>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59" name="Text Box 5462"/>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60" name="Text Box 5463"/>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61" name="Text Box 5464"/>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62" name="Text Box 5465"/>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63" name="Text Box 5466"/>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64" name="Text Box 5467"/>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601</xdr:row>
      <xdr:rowOff>0</xdr:rowOff>
    </xdr:from>
    <xdr:to>
      <xdr:col>4</xdr:col>
      <xdr:colOff>85725</xdr:colOff>
      <xdr:row>602</xdr:row>
      <xdr:rowOff>19050</xdr:rowOff>
    </xdr:to>
    <xdr:sp macro="" textlink="">
      <xdr:nvSpPr>
        <xdr:cNvPr id="2865" name="Text Box 5468"/>
        <xdr:cNvSpPr txBox="1">
          <a:spLocks noChangeArrowheads="1"/>
        </xdr:cNvSpPr>
      </xdr:nvSpPr>
      <xdr:spPr bwMode="auto">
        <a:xfrm>
          <a:off x="4686300" y="11449050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1</xdr:row>
      <xdr:rowOff>0</xdr:rowOff>
    </xdr:from>
    <xdr:ext cx="85725" cy="205409"/>
    <xdr:sp macro="" textlink="">
      <xdr:nvSpPr>
        <xdr:cNvPr id="2" name="Text Box 1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 name="Text Box 1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 name="Text Box 1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 name="Text Box 1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 name="Text Box 1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 name="Text Box 1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 name="Text Box 1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 name="Text Box 1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 name="Text Box 1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 name="Text Box 1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 name="Text Box 1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 name="Text Box 1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 name="Text Box 1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 name="Text Box 1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 name="Text Box 1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 name="Text Box 1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 name="Text Box 1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 name="Text Box 1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 name="Text Box 1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 name="Text Box 1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 name="Text Box 1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 name="Text Box 1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 name="Text Box 1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 name="Text Box 1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 name="Text Box 1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 name="Text Box 1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 name="Text Box 1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 name="Text Box 1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 name="Text Box 1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 name="Text Box 1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 name="Text Box 1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 name="Text Box 1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 name="Text Box 1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 name="Text Box 2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 name="Text Box 2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 name="Text Box 2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 name="Text Box 2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 name="Text Box 2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 name="Text Box 2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 name="Text Box 2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 name="Text Box 2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 name="Text Box 2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 name="Text Box 2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 name="Text Box 2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 name="Text Box 2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 name="Text Box 2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 name="Text Box 2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 name="Text Box 2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 name="Text Box 2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 name="Text Box 2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 name="Text Box 2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 name="Text Box 2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 name="Text Box 2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 name="Text Box 2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 name="Text Box 2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 name="Text Box 2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 name="Text Box 2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 name="Text Box 2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 name="Text Box 2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 name="Text Box 2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 name="Text Box 2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 name="Text Box 2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 name="Text Box 2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 name="Text Box 2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 name="Text Box 2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 name="Text Box 2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 name="Text Box 2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 name="Text Box 2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 name="Text Box 2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 name="Text Box 2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 name="Text Box 2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 name="Text Box 2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 name="Text Box 2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 name="Text Box 2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 name="Text Box 2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 name="Text Box 2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 name="Text Box 2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 name="Text Box 2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 name="Text Box 2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 name="Text Box 2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 name="Text Box 2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 name="Text Box 2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 name="Text Box 2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 name="Text Box 2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 name="Text Box 2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 name="Text Box 2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 name="Text Box 2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 name="Text Box 2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 name="Text Box 2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 name="Text Box 2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 name="Text Box 2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 name="Text Box 2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 name="Text Box 2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 name="Text Box 2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 name="Text Box 2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 name="Text Box 2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 name="Text Box 2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 name="Text Box 2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 name="Text Box 2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 name="Text Box 2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 name="Text Box 2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 name="Text Box 2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 name="Text Box 2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 name="Text Box 2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 name="Text Box 2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 name="Text Box 2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 name="Text Box 2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 name="Text Box 2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 name="Text Box 2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 name="Text Box 2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 name="Text Box 2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 name="Text Box 2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 name="Text Box 2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 name="Text Box 2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 name="Text Box 2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 name="Text Box 2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 name="Text Box 2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9" name="Text Box 2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0" name="Text Box 2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1" name="Text Box 2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2" name="Text Box 2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3" name="Text Box 2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4" name="Text Box 2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5" name="Text Box 2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6" name="Text Box 2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7" name="Text Box 2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8" name="Text Box 2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29" name="Text Box 2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0" name="Text Box 2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1" name="Text Box 2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2" name="Text Box 2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3" name="Text Box 2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4" name="Text Box 2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5" name="Text Box 3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6" name="Text Box 3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7" name="Text Box 3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8" name="Text Box 3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39" name="Text Box 3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0" name="Text Box 3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1" name="Text Box 3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2" name="Text Box 3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3" name="Text Box 3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4" name="Text Box 3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5" name="Text Box 3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6" name="Text Box 3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7" name="Text Box 3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8" name="Text Box 3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49" name="Text Box 3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0" name="Text Box 3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1" name="Text Box 3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2" name="Text Box 3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3" name="Text Box 3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4" name="Text Box 3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5" name="Text Box 3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6" name="Text Box 3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7" name="Text Box 3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8" name="Text Box 3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59" name="Text Box 3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0" name="Text Box 3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1" name="Text Box 3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2" name="Text Box 3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3" name="Text Box 3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4" name="Text Box 3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5" name="Text Box 3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6" name="Text Box 3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7" name="Text Box 3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8" name="Text Box 3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69" name="Text Box 3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0" name="Text Box 3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1" name="Text Box 3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2" name="Text Box 3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3" name="Text Box 3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4" name="Text Box 3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5" name="Text Box 3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6" name="Text Box 3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7" name="Text Box 3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8" name="Text Box 3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79" name="Text Box 3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0" name="Text Box 3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1" name="Text Box 3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2" name="Text Box 3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3" name="Text Box 3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4" name="Text Box 3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5" name="Text Box 3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6" name="Text Box 3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7" name="Text Box 3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8" name="Text Box 3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89" name="Text Box 3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0" name="Text Box 3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1" name="Text Box 3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2" name="Text Box 3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3" name="Text Box 3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4" name="Text Box 3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5" name="Text Box 3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6" name="Text Box 3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7" name="Text Box 3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8" name="Text Box 3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99" name="Text Box 3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0" name="Text Box 3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1" name="Text Box 3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2" name="Text Box 3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3" name="Text Box 3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4" name="Text Box 3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5" name="Text Box 3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6" name="Text Box 3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7" name="Text Box 3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8" name="Text Box 3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09" name="Text Box 3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0" name="Text Box 3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1" name="Text Box 3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2" name="Text Box 3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3" name="Text Box 3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4" name="Text Box 3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5" name="Text Box 3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6" name="Text Box 3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7" name="Text Box 3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8" name="Text Box 3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19" name="Text Box 3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0" name="Text Box 3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1" name="Text Box 3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2" name="Text Box 3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3" name="Text Box 3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4" name="Text Box 3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5" name="Text Box 3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6" name="Text Box 3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7" name="Text Box 3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8" name="Text Box 3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29" name="Text Box 3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0" name="Text Box 3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1" name="Text Box 3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2" name="Text Box 3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3" name="Text Box 3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4" name="Text Box 3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5" name="Text Box 4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6" name="Text Box 4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7" name="Text Box 4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8" name="Text Box 4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39" name="Text Box 4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0" name="Text Box 4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1" name="Text Box 4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2" name="Text Box 4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3" name="Text Box 4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4" name="Text Box 4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5" name="Text Box 4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6" name="Text Box 4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7" name="Text Box 4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8" name="Text Box 4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49" name="Text Box 4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0" name="Text Box 4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1" name="Text Box 4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2" name="Text Box 4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3" name="Text Box 4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4" name="Text Box 4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5" name="Text Box 4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6" name="Text Box 4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7" name="Text Box 4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8" name="Text Box 4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59" name="Text Box 4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0" name="Text Box 4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1" name="Text Box 4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2" name="Text Box 4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3" name="Text Box 4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4" name="Text Box 4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5" name="Text Box 4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6" name="Text Box 4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7" name="Text Box 4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8" name="Text Box 4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69" name="Text Box 4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0" name="Text Box 4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1" name="Text Box 4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2" name="Text Box 4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3" name="Text Box 4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4" name="Text Box 4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5" name="Text Box 4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6" name="Text Box 4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7" name="Text Box 4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8" name="Text Box 4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79" name="Text Box 4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0" name="Text Box 4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1" name="Text Box 4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2" name="Text Box 4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3" name="Text Box 4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4" name="Text Box 4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5" name="Text Box 4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6" name="Text Box 4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7" name="Text Box 4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8" name="Text Box 4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89" name="Text Box 4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0" name="Text Box 4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1" name="Text Box 4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2" name="Text Box 4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3" name="Text Box 4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4" name="Text Box 4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5" name="Text Box 4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6" name="Text Box 4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7" name="Text Box 4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8" name="Text Box 4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299" name="Text Box 4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0" name="Text Box 4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1" name="Text Box 4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2" name="Text Box 4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3" name="Text Box 4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4" name="Text Box 4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5" name="Text Box 4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6" name="Text Box 4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7" name="Text Box 4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8" name="Text Box 4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09" name="Text Box 4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0" name="Text Box 4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1" name="Text Box 4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2" name="Text Box 4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3" name="Text Box 4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4" name="Text Box 4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5" name="Text Box 4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6" name="Text Box 4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7" name="Text Box 4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8" name="Text Box 4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19" name="Text Box 4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0" name="Text Box 4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1" name="Text Box 4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2" name="Text Box 4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3" name="Text Box 4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4" name="Text Box 4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5" name="Text Box 4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6" name="Text Box 4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7" name="Text Box 4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8" name="Text Box 4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29" name="Text Box 4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0" name="Text Box 4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1" name="Text Box 4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2" name="Text Box 4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3" name="Text Box 4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4" name="Text Box 4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5" name="Text Box 5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6" name="Text Box 5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7" name="Text Box 5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8" name="Text Box 5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39" name="Text Box 5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0" name="Text Box 5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1" name="Text Box 5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2" name="Text Box 5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3" name="Text Box 5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4" name="Text Box 5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5" name="Text Box 5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6" name="Text Box 5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7" name="Text Box 5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8" name="Text Box 5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49" name="Text Box 5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0" name="Text Box 5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1" name="Text Box 5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2" name="Text Box 5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3" name="Text Box 5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4" name="Text Box 5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5" name="Text Box 5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6" name="Text Box 5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7" name="Text Box 5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8" name="Text Box 5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59" name="Text Box 5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0" name="Text Box 5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1" name="Text Box 5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2" name="Text Box 5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3" name="Text Box 5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4" name="Text Box 5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5" name="Text Box 5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6" name="Text Box 5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7" name="Text Box 5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8" name="Text Box 5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69" name="Text Box 5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0" name="Text Box 5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1" name="Text Box 5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2" name="Text Box 5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3" name="Text Box 5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4" name="Text Box 5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5" name="Text Box 5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6" name="Text Box 5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7" name="Text Box 5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8" name="Text Box 5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79" name="Text Box 5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0" name="Text Box 5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1" name="Text Box 5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2" name="Text Box 5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3" name="Text Box 5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4" name="Text Box 5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5" name="Text Box 5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6" name="Text Box 5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7" name="Text Box 5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8" name="Text Box 5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89" name="Text Box 5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0" name="Text Box 5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1" name="Text Box 5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2" name="Text Box 5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3" name="Text Box 5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4" name="Text Box 5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5" name="Text Box 5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6" name="Text Box 5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7" name="Text Box 5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8" name="Text Box 5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399" name="Text Box 5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0" name="Text Box 5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1" name="Text Box 5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2" name="Text Box 5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3" name="Text Box 5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4" name="Text Box 5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5" name="Text Box 5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6" name="Text Box 5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7" name="Text Box 5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8" name="Text Box 5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09" name="Text Box 5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0" name="Text Box 5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1" name="Text Box 5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2" name="Text Box 5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3" name="Text Box 5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4" name="Text Box 5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5" name="Text Box 5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6" name="Text Box 5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7" name="Text Box 5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8" name="Text Box 5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19" name="Text Box 5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0" name="Text Box 5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1" name="Text Box 5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2" name="Text Box 5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3" name="Text Box 5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4" name="Text Box 5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5" name="Text Box 5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6" name="Text Box 5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7" name="Text Box 5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8" name="Text Box 5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29" name="Text Box 5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0" name="Text Box 5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1" name="Text Box 5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2" name="Text Box 5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3" name="Text Box 5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4" name="Text Box 5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5" name="Text Box 6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6" name="Text Box 6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7" name="Text Box 6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8" name="Text Box 6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39" name="Text Box 6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0" name="Text Box 6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1" name="Text Box 6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2" name="Text Box 6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3" name="Text Box 6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4" name="Text Box 6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5" name="Text Box 6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6" name="Text Box 6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7" name="Text Box 6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8" name="Text Box 6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49" name="Text Box 6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0" name="Text Box 6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1" name="Text Box 6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2" name="Text Box 6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3" name="Text Box 6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4" name="Text Box 6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5" name="Text Box 6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6" name="Text Box 6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7" name="Text Box 6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8" name="Text Box 6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59" name="Text Box 6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0" name="Text Box 6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1" name="Text Box 6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2" name="Text Box 6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3" name="Text Box 6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4" name="Text Box 6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5" name="Text Box 6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6" name="Text Box 6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7" name="Text Box 6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8" name="Text Box 6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69" name="Text Box 6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0" name="Text Box 6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1" name="Text Box 6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2" name="Text Box 6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3" name="Text Box 6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4" name="Text Box 6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5" name="Text Box 6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6" name="Text Box 6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7" name="Text Box 6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8" name="Text Box 6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79" name="Text Box 6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0" name="Text Box 6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1" name="Text Box 6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2" name="Text Box 6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3" name="Text Box 6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4" name="Text Box 6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5" name="Text Box 6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6" name="Text Box 6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7" name="Text Box 6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8" name="Text Box 6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89" name="Text Box 6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0" name="Text Box 6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1" name="Text Box 6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2" name="Text Box 6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3" name="Text Box 6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4" name="Text Box 6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5" name="Text Box 6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6" name="Text Box 6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7" name="Text Box 6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8" name="Text Box 6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499" name="Text Box 6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0" name="Text Box 6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1" name="Text Box 6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2" name="Text Box 6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3" name="Text Box 6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4" name="Text Box 6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5" name="Text Box 6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6" name="Text Box 6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7" name="Text Box 6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8" name="Text Box 6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09" name="Text Box 6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0" name="Text Box 6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1" name="Text Box 6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2" name="Text Box 6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3" name="Text Box 6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4" name="Text Box 6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5" name="Text Box 6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6" name="Text Box 6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7" name="Text Box 6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8" name="Text Box 6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19" name="Text Box 6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0" name="Text Box 6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1" name="Text Box 6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2" name="Text Box 6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3" name="Text Box 6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4" name="Text Box 6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5" name="Text Box 6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6" name="Text Box 6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7" name="Text Box 6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8" name="Text Box 6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29" name="Text Box 6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0" name="Text Box 6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1" name="Text Box 6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2" name="Text Box 6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3" name="Text Box 6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4" name="Text Box 6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5" name="Text Box 7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6" name="Text Box 7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7" name="Text Box 7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8" name="Text Box 7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39" name="Text Box 7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0" name="Text Box 7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1" name="Text Box 7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2" name="Text Box 7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3" name="Text Box 7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4" name="Text Box 7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5" name="Text Box 7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6" name="Text Box 7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7" name="Text Box 7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8" name="Text Box 7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49" name="Text Box 7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0" name="Text Box 7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1" name="Text Box 7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2" name="Text Box 7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3" name="Text Box 7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4" name="Text Box 7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5" name="Text Box 7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6" name="Text Box 7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7" name="Text Box 7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8" name="Text Box 7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59" name="Text Box 7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0" name="Text Box 7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1" name="Text Box 7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2" name="Text Box 7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3" name="Text Box 7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4" name="Text Box 7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5" name="Text Box 7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6" name="Text Box 7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7" name="Text Box 7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8" name="Text Box 7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69" name="Text Box 7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0" name="Text Box 7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1" name="Text Box 7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2" name="Text Box 7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3" name="Text Box 7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4" name="Text Box 7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5" name="Text Box 7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6" name="Text Box 7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7" name="Text Box 7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8" name="Text Box 7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79" name="Text Box 7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0" name="Text Box 7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1" name="Text Box 7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2" name="Text Box 7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3" name="Text Box 7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4" name="Text Box 7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5" name="Text Box 7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6" name="Text Box 7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7" name="Text Box 7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8" name="Text Box 7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89" name="Text Box 7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0" name="Text Box 7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1" name="Text Box 7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2" name="Text Box 7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3" name="Text Box 7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4" name="Text Box 7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5" name="Text Box 7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6" name="Text Box 7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7" name="Text Box 7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8" name="Text Box 7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599" name="Text Box 7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0" name="Text Box 7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1" name="Text Box 7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2" name="Text Box 7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3" name="Text Box 7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4" name="Text Box 7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5" name="Text Box 7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6" name="Text Box 7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7" name="Text Box 7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8" name="Text Box 7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09" name="Text Box 7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0" name="Text Box 7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1" name="Text Box 7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2" name="Text Box 7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3" name="Text Box 7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4" name="Text Box 7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5" name="Text Box 7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6" name="Text Box 7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7" name="Text Box 7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8" name="Text Box 7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19" name="Text Box 7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0" name="Text Box 7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1" name="Text Box 7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2" name="Text Box 7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3" name="Text Box 7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4" name="Text Box 7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5" name="Text Box 7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6" name="Text Box 7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7" name="Text Box 7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8" name="Text Box 7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29" name="Text Box 7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0" name="Text Box 7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1" name="Text Box 7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2" name="Text Box 7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3" name="Text Box 7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4" name="Text Box 7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5" name="Text Box 8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6" name="Text Box 8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7" name="Text Box 8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8" name="Text Box 8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39" name="Text Box 8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0" name="Text Box 8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1" name="Text Box 8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2" name="Text Box 8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3" name="Text Box 8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4" name="Text Box 8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5" name="Text Box 8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6" name="Text Box 8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7" name="Text Box 8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8" name="Text Box 8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49" name="Text Box 8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0" name="Text Box 8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1" name="Text Box 8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2" name="Text Box 8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3" name="Text Box 8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4" name="Text Box 8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5" name="Text Box 8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6" name="Text Box 8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7" name="Text Box 8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8" name="Text Box 8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59" name="Text Box 8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0" name="Text Box 8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1" name="Text Box 8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2" name="Text Box 8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3" name="Text Box 8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4" name="Text Box 8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5" name="Text Box 8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6" name="Text Box 8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7" name="Text Box 8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8" name="Text Box 8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69" name="Text Box 8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0" name="Text Box 8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1" name="Text Box 8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2" name="Text Box 8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3" name="Text Box 8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4" name="Text Box 8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5" name="Text Box 8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6" name="Text Box 8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7" name="Text Box 8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8" name="Text Box 8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79" name="Text Box 8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0" name="Text Box 8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1" name="Text Box 8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2" name="Text Box 8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3" name="Text Box 8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4" name="Text Box 8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5" name="Text Box 8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6" name="Text Box 8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7" name="Text Box 8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8" name="Text Box 8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89" name="Text Box 8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0" name="Text Box 8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1" name="Text Box 8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2" name="Text Box 8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3" name="Text Box 8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4" name="Text Box 8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5" name="Text Box 8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6" name="Text Box 8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7" name="Text Box 8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8" name="Text Box 8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699" name="Text Box 8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0" name="Text Box 8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1" name="Text Box 8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2" name="Text Box 8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3" name="Text Box 8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4" name="Text Box 8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5" name="Text Box 8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6" name="Text Box 8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7" name="Text Box 8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8" name="Text Box 8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09" name="Text Box 8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0" name="Text Box 8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1" name="Text Box 8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2" name="Text Box 8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3" name="Text Box 8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4" name="Text Box 8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5" name="Text Box 8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6" name="Text Box 8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7" name="Text Box 8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8" name="Text Box 8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19" name="Text Box 8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0" name="Text Box 8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1" name="Text Box 8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2" name="Text Box 8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3" name="Text Box 8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4" name="Text Box 8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5" name="Text Box 8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6" name="Text Box 8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7" name="Text Box 8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8" name="Text Box 8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29" name="Text Box 8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0" name="Text Box 8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1" name="Text Box 8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2" name="Text Box 8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3" name="Text Box 8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4" name="Text Box 8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5" name="Text Box 9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6" name="Text Box 9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7" name="Text Box 9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8" name="Text Box 9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39" name="Text Box 9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0" name="Text Box 9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1" name="Text Box 9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2" name="Text Box 9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3" name="Text Box 9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4" name="Text Box 9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5" name="Text Box 9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6" name="Text Box 9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7" name="Text Box 9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8" name="Text Box 9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49" name="Text Box 9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0" name="Text Box 9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1" name="Text Box 9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2" name="Text Box 9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3" name="Text Box 9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4" name="Text Box 9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5" name="Text Box 9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6" name="Text Box 9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7" name="Text Box 9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8" name="Text Box 9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59" name="Text Box 9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0" name="Text Box 9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1" name="Text Box 9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2" name="Text Box 9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3" name="Text Box 9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4" name="Text Box 9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5" name="Text Box 9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6" name="Text Box 9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7" name="Text Box 9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8" name="Text Box 9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69" name="Text Box 9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0" name="Text Box 9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1" name="Text Box 9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2" name="Text Box 9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3" name="Text Box 9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4" name="Text Box 9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5" name="Text Box 9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6" name="Text Box 9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7" name="Text Box 9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8" name="Text Box 9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79" name="Text Box 9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0" name="Text Box 9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1" name="Text Box 9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2" name="Text Box 9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3" name="Text Box 9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4" name="Text Box 9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5" name="Text Box 9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6" name="Text Box 9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7" name="Text Box 9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8" name="Text Box 9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89" name="Text Box 9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0" name="Text Box 9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1" name="Text Box 9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2" name="Text Box 9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3" name="Text Box 9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4" name="Text Box 9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5" name="Text Box 9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6" name="Text Box 9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7" name="Text Box 9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8" name="Text Box 9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799" name="Text Box 9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0" name="Text Box 9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1" name="Text Box 9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2" name="Text Box 9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3" name="Text Box 9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4" name="Text Box 9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5" name="Text Box 9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6" name="Text Box 9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7" name="Text Box 9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8" name="Text Box 9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09" name="Text Box 9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0" name="Text Box 9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1" name="Text Box 9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2" name="Text Box 9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3" name="Text Box 9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4" name="Text Box 9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5" name="Text Box 9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6" name="Text Box 9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7" name="Text Box 9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8" name="Text Box 9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19" name="Text Box 9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0" name="Text Box 9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1" name="Text Box 9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2" name="Text Box 9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3" name="Text Box 9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4" name="Text Box 9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5" name="Text Box 9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6" name="Text Box 9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7" name="Text Box 9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8" name="Text Box 9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29" name="Text Box 9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0" name="Text Box 9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1" name="Text Box 9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2" name="Text Box 9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3" name="Text Box 9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4" name="Text Box 9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5" name="Text Box 10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6" name="Text Box 10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7" name="Text Box 10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8" name="Text Box 10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39" name="Text Box 10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0" name="Text Box 10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1" name="Text Box 10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2" name="Text Box 10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3" name="Text Box 10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4" name="Text Box 10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5" name="Text Box 10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6" name="Text Box 10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7" name="Text Box 10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8" name="Text Box 10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49" name="Text Box 10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0" name="Text Box 10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1" name="Text Box 10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2" name="Text Box 10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3" name="Text Box 10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4" name="Text Box 10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5" name="Text Box 10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6" name="Text Box 10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7" name="Text Box 10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8" name="Text Box 10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59" name="Text Box 10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0" name="Text Box 10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1" name="Text Box 10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2" name="Text Box 10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3" name="Text Box 10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4" name="Text Box 10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5" name="Text Box 10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6" name="Text Box 10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7" name="Text Box 10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8" name="Text Box 10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69" name="Text Box 10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0" name="Text Box 10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1" name="Text Box 10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2" name="Text Box 10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3" name="Text Box 10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4" name="Text Box 10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5" name="Text Box 10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6" name="Text Box 10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7" name="Text Box 10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8" name="Text Box 10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79" name="Text Box 10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0" name="Text Box 10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1" name="Text Box 10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2" name="Text Box 10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3" name="Text Box 10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4" name="Text Box 10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5" name="Text Box 10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6" name="Text Box 10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7" name="Text Box 10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8" name="Text Box 10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89" name="Text Box 10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0" name="Text Box 10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1" name="Text Box 10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2" name="Text Box 10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3" name="Text Box 10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4" name="Text Box 10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5" name="Text Box 10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6" name="Text Box 10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7" name="Text Box 10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8" name="Text Box 10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899" name="Text Box 10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0" name="Text Box 10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1" name="Text Box 10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2" name="Text Box 10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3" name="Text Box 10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4" name="Text Box 10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5" name="Text Box 10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6" name="Text Box 10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7" name="Text Box 10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8" name="Text Box 10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09" name="Text Box 10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0" name="Text Box 10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1" name="Text Box 10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2" name="Text Box 10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3" name="Text Box 10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4" name="Text Box 10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5" name="Text Box 10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6" name="Text Box 10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7" name="Text Box 10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8" name="Text Box 10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19" name="Text Box 10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0" name="Text Box 10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1" name="Text Box 10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2" name="Text Box 10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3" name="Text Box 10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4" name="Text Box 10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5" name="Text Box 10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6" name="Text Box 10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7" name="Text Box 10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8" name="Text Box 10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29" name="Text Box 10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0" name="Text Box 10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1" name="Text Box 10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2" name="Text Box 10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3" name="Text Box 10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4" name="Text Box 10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5" name="Text Box 11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6" name="Text Box 11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7" name="Text Box 11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8" name="Text Box 11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39" name="Text Box 11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0" name="Text Box 11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1" name="Text Box 11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2" name="Text Box 11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3" name="Text Box 11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4" name="Text Box 11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5" name="Text Box 11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6" name="Text Box 11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7" name="Text Box 11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8" name="Text Box 11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49" name="Text Box 11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0" name="Text Box 11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1" name="Text Box 11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2" name="Text Box 11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3" name="Text Box 11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4" name="Text Box 11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5" name="Text Box 11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6" name="Text Box 11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7" name="Text Box 11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8" name="Text Box 11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59" name="Text Box 11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0" name="Text Box 11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1" name="Text Box 11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2" name="Text Box 11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3" name="Text Box 11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4" name="Text Box 11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5" name="Text Box 11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6" name="Text Box 11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7" name="Text Box 11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8" name="Text Box 11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69" name="Text Box 11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0" name="Text Box 11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1" name="Text Box 11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2" name="Text Box 11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3" name="Text Box 11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4" name="Text Box 11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5" name="Text Box 11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6" name="Text Box 11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7" name="Text Box 11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8" name="Text Box 11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79" name="Text Box 11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0" name="Text Box 11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1" name="Text Box 11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2" name="Text Box 11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3" name="Text Box 11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4" name="Text Box 11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5" name="Text Box 11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6" name="Text Box 11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7" name="Text Box 11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8" name="Text Box 11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89" name="Text Box 11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0" name="Text Box 11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1" name="Text Box 11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2" name="Text Box 11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3" name="Text Box 11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4" name="Text Box 11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5" name="Text Box 11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6" name="Text Box 11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7" name="Text Box 11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8" name="Text Box 11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999" name="Text Box 11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0" name="Text Box 11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1" name="Text Box 11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2" name="Text Box 11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3" name="Text Box 11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4" name="Text Box 11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5" name="Text Box 11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6" name="Text Box 11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7" name="Text Box 11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8" name="Text Box 11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09" name="Text Box 11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0" name="Text Box 11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1" name="Text Box 11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2" name="Text Box 11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3" name="Text Box 11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4" name="Text Box 11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5" name="Text Box 11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6" name="Text Box 11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7" name="Text Box 11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8" name="Text Box 11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19" name="Text Box 11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0" name="Text Box 11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1" name="Text Box 11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2" name="Text Box 11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3" name="Text Box 11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4" name="Text Box 11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5" name="Text Box 11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6" name="Text Box 11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7" name="Text Box 11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8" name="Text Box 11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29" name="Text Box 11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0" name="Text Box 11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1" name="Text Box 11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2" name="Text Box 11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3" name="Text Box 11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4" name="Text Box 11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5" name="Text Box 12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6" name="Text Box 12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7" name="Text Box 12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8" name="Text Box 12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39" name="Text Box 12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0" name="Text Box 12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1" name="Text Box 12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2" name="Text Box 12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3" name="Text Box 12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4" name="Text Box 12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5" name="Text Box 12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6" name="Text Box 12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7" name="Text Box 12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8" name="Text Box 12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49" name="Text Box 12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0" name="Text Box 12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1" name="Text Box 12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2" name="Text Box 12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3" name="Text Box 12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4" name="Text Box 12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5" name="Text Box 12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6" name="Text Box 12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7" name="Text Box 12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8" name="Text Box 12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59" name="Text Box 12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0" name="Text Box 12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1" name="Text Box 12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2" name="Text Box 12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3" name="Text Box 12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4" name="Text Box 12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5" name="Text Box 12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6" name="Text Box 12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7" name="Text Box 12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8" name="Text Box 12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69" name="Text Box 12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0" name="Text Box 12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1" name="Text Box 12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2" name="Text Box 12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3" name="Text Box 12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4" name="Text Box 12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5" name="Text Box 12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6" name="Text Box 12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7" name="Text Box 12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8" name="Text Box 12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79" name="Text Box 12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0" name="Text Box 12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1" name="Text Box 12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2" name="Text Box 12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3" name="Text Box 12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4" name="Text Box 12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5" name="Text Box 12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6" name="Text Box 12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7" name="Text Box 12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8" name="Text Box 12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89" name="Text Box 12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0" name="Text Box 125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1" name="Text Box 125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2" name="Text Box 125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3" name="Text Box 125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4" name="Text Box 125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5" name="Text Box 126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6" name="Text Box 126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7" name="Text Box 126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8" name="Text Box 126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099" name="Text Box 126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0" name="Text Box 126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1" name="Text Box 126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2" name="Text Box 126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3" name="Text Box 126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4" name="Text Box 126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5" name="Text Box 127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6" name="Text Box 127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7" name="Text Box 127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8" name="Text Box 127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09" name="Text Box 127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0" name="Text Box 127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1" name="Text Box 127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2" name="Text Box 127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3" name="Text Box 127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4" name="Text Box 127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5" name="Text Box 128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6" name="Text Box 128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7" name="Text Box 128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8" name="Text Box 128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19" name="Text Box 128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0" name="Text Box 128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1" name="Text Box 128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2" name="Text Box 128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3" name="Text Box 128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4" name="Text Box 128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5" name="Text Box 129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6" name="Text Box 129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7" name="Text Box 129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8" name="Text Box 129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29" name="Text Box 129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0" name="Text Box 129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1" name="Text Box 129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2" name="Text Box 129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3" name="Text Box 129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4" name="Text Box 129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5" name="Text Box 130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6" name="Text Box 130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7" name="Text Box 130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8" name="Text Box 130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39" name="Text Box 130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0" name="Text Box 130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1" name="Text Box 130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2" name="Text Box 130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3" name="Text Box 130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4" name="Text Box 130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5" name="Text Box 131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6" name="Text Box 131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7" name="Text Box 131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8" name="Text Box 131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49" name="Text Box 131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0" name="Text Box 131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1" name="Text Box 131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2" name="Text Box 131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3" name="Text Box 131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4" name="Text Box 131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5" name="Text Box 132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6" name="Text Box 132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7" name="Text Box 132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8" name="Text Box 132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59" name="Text Box 132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0" name="Text Box 132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1" name="Text Box 132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2" name="Text Box 132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3" name="Text Box 132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4" name="Text Box 132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5" name="Text Box 133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6" name="Text Box 133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7" name="Text Box 133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8" name="Text Box 133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69" name="Text Box 133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0" name="Text Box 133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1" name="Text Box 133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2" name="Text Box 133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3" name="Text Box 133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4" name="Text Box 133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5" name="Text Box 134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6" name="Text Box 134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7" name="Text Box 134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8" name="Text Box 134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79" name="Text Box 134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0" name="Text Box 1345"/>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1" name="Text Box 1346"/>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2" name="Text Box 1347"/>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3" name="Text Box 1348"/>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4" name="Text Box 1349"/>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5" name="Text Box 1350"/>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6" name="Text Box 1351"/>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7" name="Text Box 1352"/>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8" name="Text Box 1353"/>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xdr:row>
      <xdr:rowOff>0</xdr:rowOff>
    </xdr:from>
    <xdr:ext cx="85725" cy="205409"/>
    <xdr:sp macro="" textlink="">
      <xdr:nvSpPr>
        <xdr:cNvPr id="1189" name="Text Box 1354"/>
        <xdr:cNvSpPr txBox="1">
          <a:spLocks noChangeArrowheads="1"/>
        </xdr:cNvSpPr>
      </xdr:nvSpPr>
      <xdr:spPr bwMode="auto">
        <a:xfrm>
          <a:off x="4667250" y="190500"/>
          <a:ext cx="85725" cy="2054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2"/>
  <sheetViews>
    <sheetView showGridLines="0" tabSelected="1" zoomScale="92" zoomScaleNormal="92" zoomScaleSheetLayoutView="92" workbookViewId="0"/>
  </sheetViews>
  <sheetFormatPr defaultRowHeight="12.75" x14ac:dyDescent="0.2"/>
  <cols>
    <col min="1" max="1" width="9.7109375" customWidth="1"/>
    <col min="2" max="2" width="13.140625" customWidth="1"/>
    <col min="3" max="3" width="8.28515625" customWidth="1"/>
    <col min="4" max="4" width="39.140625" customWidth="1"/>
    <col min="5" max="5" width="18.42578125" customWidth="1"/>
  </cols>
  <sheetData>
    <row r="1" spans="1:5" ht="15" customHeight="1" x14ac:dyDescent="0.25">
      <c r="A1" s="36" t="s">
        <v>32</v>
      </c>
    </row>
    <row r="2" spans="1:5" ht="15" customHeight="1" x14ac:dyDescent="0.2">
      <c r="A2" s="37" t="s">
        <v>33</v>
      </c>
      <c r="B2" s="37"/>
      <c r="C2" s="37"/>
      <c r="D2" s="37"/>
      <c r="E2" s="37"/>
    </row>
    <row r="3" spans="1:5" ht="15" customHeight="1" x14ac:dyDescent="0.2">
      <c r="A3" s="38" t="s">
        <v>34</v>
      </c>
      <c r="B3" s="38"/>
      <c r="C3" s="38"/>
      <c r="D3" s="38"/>
      <c r="E3" s="38"/>
    </row>
    <row r="4" spans="1:5" ht="15" customHeight="1" x14ac:dyDescent="0.2">
      <c r="A4" s="39" t="s">
        <v>35</v>
      </c>
      <c r="B4" s="39"/>
      <c r="C4" s="39"/>
      <c r="D4" s="39"/>
      <c r="E4" s="39"/>
    </row>
    <row r="5" spans="1:5" ht="15" customHeight="1" x14ac:dyDescent="0.2">
      <c r="A5" s="39"/>
      <c r="B5" s="39"/>
      <c r="C5" s="39"/>
      <c r="D5" s="39"/>
      <c r="E5" s="39"/>
    </row>
    <row r="6" spans="1:5" ht="15" customHeight="1" x14ac:dyDescent="0.2">
      <c r="A6" s="39"/>
      <c r="B6" s="39"/>
      <c r="C6" s="39"/>
      <c r="D6" s="39"/>
      <c r="E6" s="39"/>
    </row>
    <row r="7" spans="1:5" ht="15" customHeight="1" x14ac:dyDescent="0.2">
      <c r="A7" s="39"/>
      <c r="B7" s="39"/>
      <c r="C7" s="39"/>
      <c r="D7" s="39"/>
      <c r="E7" s="39"/>
    </row>
    <row r="8" spans="1:5" ht="15" customHeight="1" x14ac:dyDescent="0.2">
      <c r="A8" s="40"/>
      <c r="B8" s="41"/>
      <c r="C8" s="40"/>
      <c r="D8" s="40"/>
      <c r="E8" s="40"/>
    </row>
    <row r="9" spans="1:5" ht="15" customHeight="1" x14ac:dyDescent="0.25">
      <c r="A9" s="42" t="s">
        <v>1</v>
      </c>
      <c r="B9" s="43"/>
      <c r="C9" s="44"/>
      <c r="D9" s="44"/>
      <c r="E9" s="44"/>
    </row>
    <row r="10" spans="1:5" ht="15" customHeight="1" x14ac:dyDescent="0.2">
      <c r="A10" s="45" t="s">
        <v>36</v>
      </c>
      <c r="B10" s="43"/>
      <c r="C10" s="44"/>
      <c r="D10" s="44"/>
      <c r="E10" s="46" t="s">
        <v>37</v>
      </c>
    </row>
    <row r="11" spans="1:5" ht="15" customHeight="1" x14ac:dyDescent="0.25">
      <c r="A11" s="47"/>
      <c r="B11" s="48"/>
      <c r="C11" s="44"/>
      <c r="D11" s="44"/>
      <c r="E11" s="49"/>
    </row>
    <row r="12" spans="1:5" ht="15" customHeight="1" x14ac:dyDescent="0.2">
      <c r="B12" s="50" t="s">
        <v>38</v>
      </c>
      <c r="C12" s="50" t="s">
        <v>39</v>
      </c>
      <c r="D12" s="51" t="s">
        <v>40</v>
      </c>
      <c r="E12" s="50" t="s">
        <v>41</v>
      </c>
    </row>
    <row r="13" spans="1:5" ht="15" customHeight="1" x14ac:dyDescent="0.2">
      <c r="B13" s="52">
        <v>33055</v>
      </c>
      <c r="C13" s="53"/>
      <c r="D13" s="54" t="s">
        <v>42</v>
      </c>
      <c r="E13" s="55">
        <v>50000</v>
      </c>
    </row>
    <row r="14" spans="1:5" ht="15" customHeight="1" x14ac:dyDescent="0.2">
      <c r="B14" s="56"/>
      <c r="C14" s="57" t="s">
        <v>43</v>
      </c>
      <c r="D14" s="58"/>
      <c r="E14" s="59">
        <f>SUM(E13:E13)</f>
        <v>50000</v>
      </c>
    </row>
    <row r="15" spans="1:5" ht="15" customHeight="1" x14ac:dyDescent="0.25">
      <c r="A15" s="36"/>
      <c r="B15" s="60"/>
      <c r="C15" s="61"/>
      <c r="D15" s="61"/>
      <c r="E15" s="61"/>
    </row>
    <row r="16" spans="1:5" ht="15" customHeight="1" x14ac:dyDescent="0.25">
      <c r="A16" s="62" t="s">
        <v>17</v>
      </c>
      <c r="B16" s="63"/>
      <c r="C16" s="64"/>
      <c r="D16" s="64"/>
      <c r="E16" s="65"/>
    </row>
    <row r="17" spans="1:5" ht="15" customHeight="1" x14ac:dyDescent="0.2">
      <c r="A17" s="66" t="s">
        <v>36</v>
      </c>
      <c r="B17" s="63"/>
      <c r="C17" s="64"/>
      <c r="D17" s="64"/>
      <c r="E17" s="67" t="s">
        <v>37</v>
      </c>
    </row>
    <row r="18" spans="1:5" ht="15" customHeight="1" x14ac:dyDescent="0.2">
      <c r="A18" s="66"/>
      <c r="B18" s="63"/>
      <c r="C18" s="64"/>
      <c r="D18" s="64"/>
      <c r="E18" s="67"/>
    </row>
    <row r="19" spans="1:5" ht="15" customHeight="1" x14ac:dyDescent="0.2">
      <c r="B19" s="50" t="s">
        <v>38</v>
      </c>
      <c r="C19" s="50" t="s">
        <v>39</v>
      </c>
      <c r="D19" s="51" t="s">
        <v>40</v>
      </c>
      <c r="E19" s="50" t="s">
        <v>41</v>
      </c>
    </row>
    <row r="20" spans="1:5" ht="15" customHeight="1" x14ac:dyDescent="0.2">
      <c r="B20" s="52">
        <v>33055</v>
      </c>
      <c r="C20" s="68"/>
      <c r="D20" s="69" t="s">
        <v>44</v>
      </c>
      <c r="E20" s="70">
        <v>50000</v>
      </c>
    </row>
    <row r="21" spans="1:5" ht="15" customHeight="1" x14ac:dyDescent="0.2">
      <c r="B21" s="56"/>
      <c r="C21" s="57" t="s">
        <v>43</v>
      </c>
      <c r="D21" s="58"/>
      <c r="E21" s="59">
        <f>SUM(E20)</f>
        <v>50000</v>
      </c>
    </row>
    <row r="22" spans="1:5" ht="15" customHeight="1" x14ac:dyDescent="0.2"/>
    <row r="23" spans="1:5" ht="15" customHeight="1" x14ac:dyDescent="0.2"/>
    <row r="24" spans="1:5" ht="15" customHeight="1" x14ac:dyDescent="0.25">
      <c r="A24" s="36" t="s">
        <v>45</v>
      </c>
    </row>
    <row r="25" spans="1:5" ht="15" customHeight="1" x14ac:dyDescent="0.2">
      <c r="A25" s="38" t="s">
        <v>33</v>
      </c>
      <c r="B25" s="38"/>
      <c r="C25" s="38"/>
      <c r="D25" s="38"/>
      <c r="E25" s="38"/>
    </row>
    <row r="26" spans="1:5" ht="15" customHeight="1" x14ac:dyDescent="0.2">
      <c r="A26" s="38" t="s">
        <v>46</v>
      </c>
      <c r="B26" s="38"/>
      <c r="C26" s="38"/>
      <c r="D26" s="38"/>
      <c r="E26" s="38"/>
    </row>
    <row r="27" spans="1:5" ht="15" customHeight="1" x14ac:dyDescent="0.2">
      <c r="A27" s="39" t="s">
        <v>47</v>
      </c>
      <c r="B27" s="39"/>
      <c r="C27" s="39"/>
      <c r="D27" s="39"/>
      <c r="E27" s="39"/>
    </row>
    <row r="28" spans="1:5" ht="15" customHeight="1" x14ac:dyDescent="0.2">
      <c r="A28" s="39"/>
      <c r="B28" s="39"/>
      <c r="C28" s="39"/>
      <c r="D28" s="39"/>
      <c r="E28" s="39"/>
    </row>
    <row r="29" spans="1:5" ht="15" customHeight="1" x14ac:dyDescent="0.2">
      <c r="A29" s="39"/>
      <c r="B29" s="39"/>
      <c r="C29" s="39"/>
      <c r="D29" s="39"/>
      <c r="E29" s="39"/>
    </row>
    <row r="30" spans="1:5" ht="15" customHeight="1" x14ac:dyDescent="0.2">
      <c r="A30" s="39"/>
      <c r="B30" s="39"/>
      <c r="C30" s="39"/>
      <c r="D30" s="39"/>
      <c r="E30" s="39"/>
    </row>
    <row r="31" spans="1:5" ht="15" customHeight="1" x14ac:dyDescent="0.2">
      <c r="A31" s="39"/>
      <c r="B31" s="39"/>
      <c r="C31" s="39"/>
      <c r="D31" s="39"/>
      <c r="E31" s="39"/>
    </row>
    <row r="32" spans="1:5" ht="15" customHeight="1" x14ac:dyDescent="0.2">
      <c r="A32" s="71"/>
      <c r="B32" s="71"/>
      <c r="C32" s="71"/>
      <c r="D32" s="71"/>
      <c r="E32" s="71"/>
    </row>
    <row r="33" spans="1:5" ht="15" customHeight="1" x14ac:dyDescent="0.25">
      <c r="A33" s="42" t="s">
        <v>1</v>
      </c>
      <c r="B33" s="44"/>
      <c r="C33" s="44"/>
      <c r="D33" s="44"/>
      <c r="E33" s="44"/>
    </row>
    <row r="34" spans="1:5" ht="15" customHeight="1" x14ac:dyDescent="0.2">
      <c r="A34" s="66" t="s">
        <v>48</v>
      </c>
      <c r="B34" s="44"/>
      <c r="C34" s="44"/>
      <c r="D34" s="44"/>
      <c r="E34" s="46" t="s">
        <v>49</v>
      </c>
    </row>
    <row r="35" spans="1:5" ht="15" customHeight="1" x14ac:dyDescent="0.25">
      <c r="A35" s="65"/>
      <c r="B35" s="62"/>
      <c r="C35" s="64"/>
      <c r="D35" s="64"/>
      <c r="E35" s="72"/>
    </row>
    <row r="36" spans="1:5" ht="15" customHeight="1" x14ac:dyDescent="0.2">
      <c r="B36" s="73" t="s">
        <v>38</v>
      </c>
      <c r="C36" s="73" t="s">
        <v>39</v>
      </c>
      <c r="D36" s="74" t="s">
        <v>40</v>
      </c>
      <c r="E36" s="75" t="s">
        <v>41</v>
      </c>
    </row>
    <row r="37" spans="1:5" ht="15" customHeight="1" x14ac:dyDescent="0.2">
      <c r="B37" s="76">
        <v>98278</v>
      </c>
      <c r="C37" s="53"/>
      <c r="D37" s="54" t="s">
        <v>50</v>
      </c>
      <c r="E37" s="55">
        <v>20592</v>
      </c>
    </row>
    <row r="38" spans="1:5" ht="15" customHeight="1" x14ac:dyDescent="0.2">
      <c r="B38" s="77"/>
      <c r="C38" s="78" t="s">
        <v>43</v>
      </c>
      <c r="D38" s="79"/>
      <c r="E38" s="80">
        <f>SUM(E37:E37)</f>
        <v>20592</v>
      </c>
    </row>
    <row r="39" spans="1:5" ht="15" customHeight="1" x14ac:dyDescent="0.25">
      <c r="A39" s="36"/>
      <c r="B39" s="61"/>
      <c r="C39" s="61"/>
      <c r="D39" s="61"/>
      <c r="E39" s="61"/>
    </row>
    <row r="40" spans="1:5" ht="15" customHeight="1" x14ac:dyDescent="0.25">
      <c r="A40" s="42" t="s">
        <v>17</v>
      </c>
      <c r="B40" s="44"/>
      <c r="C40" s="44"/>
    </row>
    <row r="41" spans="1:5" ht="15" customHeight="1" x14ac:dyDescent="0.2">
      <c r="A41" s="66" t="s">
        <v>51</v>
      </c>
      <c r="B41" s="64"/>
      <c r="C41" s="64"/>
      <c r="D41" s="64"/>
      <c r="E41" s="67" t="s">
        <v>52</v>
      </c>
    </row>
    <row r="42" spans="1:5" ht="15" customHeight="1" x14ac:dyDescent="0.2">
      <c r="A42" s="47"/>
      <c r="B42" s="81"/>
      <c r="C42" s="44"/>
      <c r="D42" s="61"/>
      <c r="E42" s="82"/>
    </row>
    <row r="43" spans="1:5" ht="15" customHeight="1" x14ac:dyDescent="0.2">
      <c r="C43" s="50" t="s">
        <v>39</v>
      </c>
      <c r="D43" s="83" t="s">
        <v>53</v>
      </c>
      <c r="E43" s="75" t="s">
        <v>41</v>
      </c>
    </row>
    <row r="44" spans="1:5" ht="15" customHeight="1" x14ac:dyDescent="0.2">
      <c r="C44" s="68">
        <v>3769</v>
      </c>
      <c r="D44" s="84" t="s">
        <v>54</v>
      </c>
      <c r="E44" s="55">
        <v>20592</v>
      </c>
    </row>
    <row r="45" spans="1:5" ht="15" customHeight="1" x14ac:dyDescent="0.2">
      <c r="C45" s="57" t="s">
        <v>43</v>
      </c>
      <c r="D45" s="85"/>
      <c r="E45" s="86">
        <f>SUM(E44:E44)</f>
        <v>20592</v>
      </c>
    </row>
    <row r="46" spans="1:5" ht="15" customHeight="1" x14ac:dyDescent="0.2"/>
    <row r="47" spans="1:5" ht="15" customHeight="1" x14ac:dyDescent="0.2"/>
    <row r="48" spans="1:5" ht="15" customHeight="1" x14ac:dyDescent="0.2"/>
    <row r="49" spans="1:5" ht="15" customHeight="1" x14ac:dyDescent="0.2"/>
    <row r="50" spans="1:5" ht="15" customHeight="1" x14ac:dyDescent="0.2"/>
    <row r="51" spans="1:5" ht="15" customHeight="1" x14ac:dyDescent="0.2"/>
    <row r="52" spans="1:5" ht="15" customHeight="1" x14ac:dyDescent="0.2"/>
    <row r="53" spans="1:5" ht="15" customHeight="1" x14ac:dyDescent="0.2"/>
    <row r="54" spans="1:5" ht="15" customHeight="1" x14ac:dyDescent="0.25">
      <c r="A54" s="36" t="s">
        <v>55</v>
      </c>
    </row>
    <row r="55" spans="1:5" ht="15" customHeight="1" x14ac:dyDescent="0.2">
      <c r="A55" s="38" t="s">
        <v>33</v>
      </c>
      <c r="B55" s="38"/>
      <c r="C55" s="38"/>
      <c r="D55" s="38"/>
      <c r="E55" s="38"/>
    </row>
    <row r="56" spans="1:5" ht="15" customHeight="1" x14ac:dyDescent="0.2">
      <c r="A56" s="38" t="s">
        <v>56</v>
      </c>
      <c r="B56" s="38"/>
      <c r="C56" s="38"/>
      <c r="D56" s="38"/>
      <c r="E56" s="38"/>
    </row>
    <row r="57" spans="1:5" ht="15" customHeight="1" x14ac:dyDescent="0.2">
      <c r="A57" s="87" t="s">
        <v>57</v>
      </c>
      <c r="B57" s="87"/>
      <c r="C57" s="87"/>
      <c r="D57" s="87"/>
      <c r="E57" s="87"/>
    </row>
    <row r="58" spans="1:5" ht="15" customHeight="1" x14ac:dyDescent="0.2">
      <c r="A58" s="87"/>
      <c r="B58" s="87"/>
      <c r="C58" s="87"/>
      <c r="D58" s="87"/>
      <c r="E58" s="87"/>
    </row>
    <row r="59" spans="1:5" ht="15" customHeight="1" x14ac:dyDescent="0.2">
      <c r="A59" s="87"/>
      <c r="B59" s="87"/>
      <c r="C59" s="87"/>
      <c r="D59" s="87"/>
      <c r="E59" s="87"/>
    </row>
    <row r="60" spans="1:5" ht="15" customHeight="1" x14ac:dyDescent="0.2">
      <c r="A60" s="87"/>
      <c r="B60" s="87"/>
      <c r="C60" s="87"/>
      <c r="D60" s="87"/>
      <c r="E60" s="87"/>
    </row>
    <row r="61" spans="1:5" ht="15" customHeight="1" x14ac:dyDescent="0.2">
      <c r="A61" s="87"/>
      <c r="B61" s="87"/>
      <c r="C61" s="87"/>
      <c r="D61" s="87"/>
      <c r="E61" s="87"/>
    </row>
    <row r="62" spans="1:5" ht="15" customHeight="1" x14ac:dyDescent="0.2">
      <c r="A62" s="87"/>
      <c r="B62" s="87"/>
      <c r="C62" s="87"/>
      <c r="D62" s="87"/>
      <c r="E62" s="87"/>
    </row>
    <row r="63" spans="1:5" ht="15" customHeight="1" x14ac:dyDescent="0.2">
      <c r="A63" s="71"/>
      <c r="B63" s="88"/>
      <c r="C63" s="71"/>
      <c r="D63" s="71"/>
      <c r="E63" s="71"/>
    </row>
    <row r="64" spans="1:5" ht="15" customHeight="1" x14ac:dyDescent="0.25">
      <c r="A64" s="42" t="s">
        <v>1</v>
      </c>
      <c r="B64" s="43"/>
      <c r="C64" s="44"/>
      <c r="D64" s="44"/>
      <c r="E64" s="44"/>
    </row>
    <row r="65" spans="1:5" ht="15" customHeight="1" x14ac:dyDescent="0.2">
      <c r="A65" s="45" t="s">
        <v>58</v>
      </c>
      <c r="B65" s="44"/>
      <c r="C65" s="44"/>
      <c r="D65" s="44"/>
      <c r="E65" s="46" t="s">
        <v>59</v>
      </c>
    </row>
    <row r="66" spans="1:5" ht="15" customHeight="1" x14ac:dyDescent="0.25">
      <c r="A66" s="65"/>
      <c r="B66" s="89"/>
      <c r="C66" s="64"/>
      <c r="D66" s="64"/>
      <c r="E66" s="72"/>
    </row>
    <row r="67" spans="1:5" ht="15" customHeight="1" x14ac:dyDescent="0.2">
      <c r="B67" s="73" t="s">
        <v>38</v>
      </c>
      <c r="C67" s="73" t="s">
        <v>39</v>
      </c>
      <c r="D67" s="74" t="s">
        <v>40</v>
      </c>
      <c r="E67" s="75" t="s">
        <v>41</v>
      </c>
    </row>
    <row r="68" spans="1:5" ht="15" customHeight="1" x14ac:dyDescent="0.2">
      <c r="B68" s="90">
        <v>38587505</v>
      </c>
      <c r="C68" s="91"/>
      <c r="D68" s="92" t="s">
        <v>60</v>
      </c>
      <c r="E68" s="55">
        <v>7686124.54</v>
      </c>
    </row>
    <row r="69" spans="1:5" ht="15" customHeight="1" x14ac:dyDescent="0.2">
      <c r="B69" s="77"/>
      <c r="C69" s="78" t="s">
        <v>43</v>
      </c>
      <c r="D69" s="79"/>
      <c r="E69" s="80">
        <f>SUM(E68:E68)</f>
        <v>7686124.54</v>
      </c>
    </row>
    <row r="70" spans="1:5" ht="15" customHeight="1" x14ac:dyDescent="0.2"/>
    <row r="71" spans="1:5" ht="15" customHeight="1" x14ac:dyDescent="0.25">
      <c r="A71" s="42" t="s">
        <v>17</v>
      </c>
      <c r="B71" s="44"/>
      <c r="C71" s="44"/>
      <c r="D71" s="65"/>
      <c r="E71" s="65"/>
    </row>
    <row r="72" spans="1:5" ht="15" customHeight="1" x14ac:dyDescent="0.2">
      <c r="A72" s="45" t="s">
        <v>58</v>
      </c>
      <c r="B72" s="44"/>
      <c r="C72" s="44"/>
      <c r="D72" s="44"/>
      <c r="E72" s="46" t="s">
        <v>59</v>
      </c>
    </row>
    <row r="73" spans="1:5" ht="15" customHeight="1" x14ac:dyDescent="0.2">
      <c r="A73" s="47"/>
      <c r="B73" s="81"/>
      <c r="C73" s="44"/>
      <c r="D73" s="47"/>
      <c r="E73" s="82"/>
    </row>
    <row r="74" spans="1:5" ht="15" customHeight="1" x14ac:dyDescent="0.2">
      <c r="A74" s="93"/>
      <c r="B74" s="93"/>
      <c r="C74" s="50" t="s">
        <v>39</v>
      </c>
      <c r="D74" s="94" t="s">
        <v>53</v>
      </c>
      <c r="E74" s="50" t="s">
        <v>41</v>
      </c>
    </row>
    <row r="75" spans="1:5" ht="15" customHeight="1" x14ac:dyDescent="0.2">
      <c r="A75" s="95"/>
      <c r="B75" s="96"/>
      <c r="C75" s="68">
        <v>2212</v>
      </c>
      <c r="D75" s="97" t="s">
        <v>61</v>
      </c>
      <c r="E75" s="55">
        <v>7686124.54</v>
      </c>
    </row>
    <row r="76" spans="1:5" ht="15" customHeight="1" x14ac:dyDescent="0.2">
      <c r="A76" s="98"/>
      <c r="B76" s="44"/>
      <c r="C76" s="57" t="s">
        <v>43</v>
      </c>
      <c r="D76" s="85"/>
      <c r="E76" s="86">
        <f>SUM(E75:E75)</f>
        <v>7686124.54</v>
      </c>
    </row>
    <row r="77" spans="1:5" ht="15" customHeight="1" x14ac:dyDescent="0.2"/>
    <row r="78" spans="1:5" ht="15" customHeight="1" x14ac:dyDescent="0.2"/>
    <row r="79" spans="1:5" ht="15" customHeight="1" x14ac:dyDescent="0.25">
      <c r="A79" s="36" t="s">
        <v>62</v>
      </c>
    </row>
    <row r="80" spans="1:5" ht="15" customHeight="1" x14ac:dyDescent="0.2">
      <c r="A80" s="38" t="s">
        <v>33</v>
      </c>
      <c r="B80" s="38"/>
      <c r="C80" s="38"/>
      <c r="D80" s="38"/>
      <c r="E80" s="38"/>
    </row>
    <row r="81" spans="1:5" ht="15" customHeight="1" x14ac:dyDescent="0.2">
      <c r="A81" s="38" t="s">
        <v>56</v>
      </c>
      <c r="B81" s="38"/>
      <c r="C81" s="38"/>
      <c r="D81" s="38"/>
      <c r="E81" s="38"/>
    </row>
    <row r="82" spans="1:5" ht="15" customHeight="1" x14ac:dyDescent="0.2">
      <c r="A82" s="87" t="s">
        <v>63</v>
      </c>
      <c r="B82" s="87"/>
      <c r="C82" s="87"/>
      <c r="D82" s="87"/>
      <c r="E82" s="87"/>
    </row>
    <row r="83" spans="1:5" ht="15" customHeight="1" x14ac:dyDescent="0.2">
      <c r="A83" s="87"/>
      <c r="B83" s="87"/>
      <c r="C83" s="87"/>
      <c r="D83" s="87"/>
      <c r="E83" s="87"/>
    </row>
    <row r="84" spans="1:5" ht="15" customHeight="1" x14ac:dyDescent="0.2">
      <c r="A84" s="87"/>
      <c r="B84" s="87"/>
      <c r="C84" s="87"/>
      <c r="D84" s="87"/>
      <c r="E84" s="87"/>
    </row>
    <row r="85" spans="1:5" ht="15" customHeight="1" x14ac:dyDescent="0.2">
      <c r="A85" s="87"/>
      <c r="B85" s="87"/>
      <c r="C85" s="87"/>
      <c r="D85" s="87"/>
      <c r="E85" s="87"/>
    </row>
    <row r="86" spans="1:5" ht="15" customHeight="1" x14ac:dyDescent="0.2">
      <c r="A86" s="87"/>
      <c r="B86" s="87"/>
      <c r="C86" s="87"/>
      <c r="D86" s="87"/>
      <c r="E86" s="87"/>
    </row>
    <row r="87" spans="1:5" ht="15" customHeight="1" x14ac:dyDescent="0.2">
      <c r="A87" s="87"/>
      <c r="B87" s="87"/>
      <c r="C87" s="87"/>
      <c r="D87" s="87"/>
      <c r="E87" s="87"/>
    </row>
    <row r="88" spans="1:5" ht="15" customHeight="1" x14ac:dyDescent="0.2">
      <c r="A88" s="71"/>
      <c r="B88" s="88"/>
      <c r="C88" s="71"/>
      <c r="D88" s="71"/>
      <c r="E88" s="71"/>
    </row>
    <row r="89" spans="1:5" ht="15" customHeight="1" x14ac:dyDescent="0.25">
      <c r="A89" s="42" t="s">
        <v>1</v>
      </c>
      <c r="B89" s="43"/>
      <c r="C89" s="44"/>
      <c r="D89" s="44"/>
      <c r="E89" s="44"/>
    </row>
    <row r="90" spans="1:5" ht="15" customHeight="1" x14ac:dyDescent="0.2">
      <c r="A90" s="45" t="s">
        <v>58</v>
      </c>
      <c r="B90" s="44"/>
      <c r="C90" s="44"/>
      <c r="D90" s="44"/>
      <c r="E90" s="46" t="s">
        <v>59</v>
      </c>
    </row>
    <row r="91" spans="1:5" ht="15" customHeight="1" x14ac:dyDescent="0.25">
      <c r="A91" s="65"/>
      <c r="B91" s="89"/>
      <c r="C91" s="64"/>
      <c r="D91" s="64"/>
      <c r="E91" s="72"/>
    </row>
    <row r="92" spans="1:5" ht="15" customHeight="1" x14ac:dyDescent="0.2">
      <c r="B92" s="73" t="s">
        <v>38</v>
      </c>
      <c r="C92" s="73" t="s">
        <v>39</v>
      </c>
      <c r="D92" s="74" t="s">
        <v>40</v>
      </c>
      <c r="E92" s="75" t="s">
        <v>41</v>
      </c>
    </row>
    <row r="93" spans="1:5" ht="15" customHeight="1" x14ac:dyDescent="0.2">
      <c r="B93" s="90">
        <v>38587505</v>
      </c>
      <c r="C93" s="91"/>
      <c r="D93" s="92" t="s">
        <v>60</v>
      </c>
      <c r="E93" s="55">
        <v>6850629.4800000004</v>
      </c>
    </row>
    <row r="94" spans="1:5" ht="15" customHeight="1" x14ac:dyDescent="0.2">
      <c r="B94" s="77"/>
      <c r="C94" s="78" t="s">
        <v>43</v>
      </c>
      <c r="D94" s="79"/>
      <c r="E94" s="80">
        <f>SUM(E93:E93)</f>
        <v>6850629.4800000004</v>
      </c>
    </row>
    <row r="95" spans="1:5" ht="15" customHeight="1" x14ac:dyDescent="0.2"/>
    <row r="96" spans="1:5" ht="15" customHeight="1" x14ac:dyDescent="0.25">
      <c r="A96" s="42" t="s">
        <v>17</v>
      </c>
      <c r="B96" s="44"/>
      <c r="C96" s="44"/>
      <c r="D96" s="65"/>
      <c r="E96" s="65"/>
    </row>
    <row r="97" spans="1:5" ht="15" customHeight="1" x14ac:dyDescent="0.2">
      <c r="A97" s="45" t="s">
        <v>58</v>
      </c>
      <c r="B97" s="44"/>
      <c r="C97" s="44"/>
      <c r="D97" s="44"/>
      <c r="E97" s="46" t="s">
        <v>59</v>
      </c>
    </row>
    <row r="98" spans="1:5" ht="15" customHeight="1" x14ac:dyDescent="0.2">
      <c r="A98" s="47"/>
      <c r="B98" s="81"/>
      <c r="C98" s="44"/>
      <c r="D98" s="47"/>
      <c r="E98" s="82"/>
    </row>
    <row r="99" spans="1:5" ht="15" customHeight="1" x14ac:dyDescent="0.2">
      <c r="A99" s="93"/>
      <c r="B99" s="93"/>
      <c r="C99" s="50" t="s">
        <v>39</v>
      </c>
      <c r="D99" s="94" t="s">
        <v>53</v>
      </c>
      <c r="E99" s="50" t="s">
        <v>41</v>
      </c>
    </row>
    <row r="100" spans="1:5" ht="15" customHeight="1" x14ac:dyDescent="0.2">
      <c r="A100" s="95"/>
      <c r="B100" s="96"/>
      <c r="C100" s="68">
        <v>2212</v>
      </c>
      <c r="D100" s="97" t="s">
        <v>61</v>
      </c>
      <c r="E100" s="55">
        <v>6850629.4800000004</v>
      </c>
    </row>
    <row r="101" spans="1:5" ht="15" customHeight="1" x14ac:dyDescent="0.2">
      <c r="A101" s="98"/>
      <c r="B101" s="44"/>
      <c r="C101" s="57" t="s">
        <v>43</v>
      </c>
      <c r="D101" s="85"/>
      <c r="E101" s="86">
        <f>SUM(E100:E100)</f>
        <v>6850629.4800000004</v>
      </c>
    </row>
    <row r="102" spans="1:5" ht="15" customHeight="1" x14ac:dyDescent="0.2"/>
    <row r="103" spans="1:5" ht="15" customHeight="1" x14ac:dyDescent="0.2"/>
    <row r="104" spans="1:5" ht="15" customHeight="1" x14ac:dyDescent="0.2"/>
    <row r="105" spans="1:5" ht="15" customHeight="1" x14ac:dyDescent="0.2"/>
    <row r="106" spans="1:5" ht="15" customHeight="1" x14ac:dyDescent="0.25">
      <c r="A106" s="36" t="s">
        <v>64</v>
      </c>
    </row>
    <row r="107" spans="1:5" ht="15" customHeight="1" x14ac:dyDescent="0.2">
      <c r="A107" s="38" t="s">
        <v>33</v>
      </c>
      <c r="B107" s="38"/>
      <c r="C107" s="38"/>
      <c r="D107" s="38"/>
      <c r="E107" s="38"/>
    </row>
    <row r="108" spans="1:5" ht="15" customHeight="1" x14ac:dyDescent="0.2">
      <c r="A108" s="38" t="s">
        <v>56</v>
      </c>
      <c r="B108" s="38"/>
      <c r="C108" s="38"/>
      <c r="D108" s="38"/>
      <c r="E108" s="38"/>
    </row>
    <row r="109" spans="1:5" ht="15" customHeight="1" x14ac:dyDescent="0.2">
      <c r="A109" s="87" t="s">
        <v>65</v>
      </c>
      <c r="B109" s="87"/>
      <c r="C109" s="87"/>
      <c r="D109" s="87"/>
      <c r="E109" s="87"/>
    </row>
    <row r="110" spans="1:5" ht="15" customHeight="1" x14ac:dyDescent="0.2">
      <c r="A110" s="87"/>
      <c r="B110" s="87"/>
      <c r="C110" s="87"/>
      <c r="D110" s="87"/>
      <c r="E110" s="87"/>
    </row>
    <row r="111" spans="1:5" ht="15" customHeight="1" x14ac:dyDescent="0.2">
      <c r="A111" s="87"/>
      <c r="B111" s="87"/>
      <c r="C111" s="87"/>
      <c r="D111" s="87"/>
      <c r="E111" s="87"/>
    </row>
    <row r="112" spans="1:5" ht="15" customHeight="1" x14ac:dyDescent="0.2">
      <c r="A112" s="87"/>
      <c r="B112" s="87"/>
      <c r="C112" s="87"/>
      <c r="D112" s="87"/>
      <c r="E112" s="87"/>
    </row>
    <row r="113" spans="1:5" ht="15" customHeight="1" x14ac:dyDescent="0.2">
      <c r="A113" s="87"/>
      <c r="B113" s="87"/>
      <c r="C113" s="87"/>
      <c r="D113" s="87"/>
      <c r="E113" s="87"/>
    </row>
    <row r="114" spans="1:5" ht="15" customHeight="1" x14ac:dyDescent="0.2">
      <c r="A114" s="87"/>
      <c r="B114" s="87"/>
      <c r="C114" s="87"/>
      <c r="D114" s="87"/>
      <c r="E114" s="87"/>
    </row>
    <row r="115" spans="1:5" ht="15" customHeight="1" x14ac:dyDescent="0.2">
      <c r="A115" s="71"/>
      <c r="B115" s="88"/>
      <c r="C115" s="71"/>
      <c r="D115" s="71"/>
      <c r="E115" s="71"/>
    </row>
    <row r="116" spans="1:5" ht="15" customHeight="1" x14ac:dyDescent="0.25">
      <c r="A116" s="42" t="s">
        <v>1</v>
      </c>
      <c r="B116" s="43"/>
      <c r="C116" s="44"/>
      <c r="D116" s="44"/>
      <c r="E116" s="44"/>
    </row>
    <row r="117" spans="1:5" ht="15" customHeight="1" x14ac:dyDescent="0.2">
      <c r="A117" s="45" t="s">
        <v>58</v>
      </c>
      <c r="B117" s="44"/>
      <c r="C117" s="44"/>
      <c r="D117" s="44"/>
      <c r="E117" s="46" t="s">
        <v>59</v>
      </c>
    </row>
    <row r="118" spans="1:5" ht="15" customHeight="1" x14ac:dyDescent="0.25">
      <c r="A118" s="65"/>
      <c r="B118" s="89"/>
      <c r="C118" s="64"/>
      <c r="D118" s="64"/>
      <c r="E118" s="72"/>
    </row>
    <row r="119" spans="1:5" ht="15" customHeight="1" x14ac:dyDescent="0.2">
      <c r="B119" s="73" t="s">
        <v>38</v>
      </c>
      <c r="C119" s="73" t="s">
        <v>39</v>
      </c>
      <c r="D119" s="74" t="s">
        <v>40</v>
      </c>
      <c r="E119" s="75" t="s">
        <v>41</v>
      </c>
    </row>
    <row r="120" spans="1:5" ht="15" customHeight="1" x14ac:dyDescent="0.2">
      <c r="B120" s="90">
        <v>38587505</v>
      </c>
      <c r="C120" s="91"/>
      <c r="D120" s="92" t="s">
        <v>60</v>
      </c>
      <c r="E120" s="55">
        <v>8581640.1400000006</v>
      </c>
    </row>
    <row r="121" spans="1:5" ht="15" customHeight="1" x14ac:dyDescent="0.2">
      <c r="B121" s="77"/>
      <c r="C121" s="78" t="s">
        <v>43</v>
      </c>
      <c r="D121" s="79"/>
      <c r="E121" s="80">
        <f>SUM(E120:E120)</f>
        <v>8581640.1400000006</v>
      </c>
    </row>
    <row r="122" spans="1:5" ht="15" customHeight="1" x14ac:dyDescent="0.2"/>
    <row r="123" spans="1:5" ht="15" customHeight="1" x14ac:dyDescent="0.25">
      <c r="A123" s="42" t="s">
        <v>17</v>
      </c>
      <c r="B123" s="44"/>
      <c r="C123" s="44"/>
      <c r="D123" s="65"/>
      <c r="E123" s="65"/>
    </row>
    <row r="124" spans="1:5" ht="15" customHeight="1" x14ac:dyDescent="0.2">
      <c r="A124" s="45" t="s">
        <v>58</v>
      </c>
      <c r="B124" s="44"/>
      <c r="C124" s="44"/>
      <c r="D124" s="44"/>
      <c r="E124" s="46" t="s">
        <v>59</v>
      </c>
    </row>
    <row r="125" spans="1:5" ht="15" customHeight="1" x14ac:dyDescent="0.2">
      <c r="A125" s="47"/>
      <c r="B125" s="81"/>
      <c r="C125" s="44"/>
      <c r="D125" s="47"/>
      <c r="E125" s="82"/>
    </row>
    <row r="126" spans="1:5" ht="15" customHeight="1" x14ac:dyDescent="0.2">
      <c r="A126" s="93"/>
      <c r="B126" s="93"/>
      <c r="C126" s="50" t="s">
        <v>39</v>
      </c>
      <c r="D126" s="94" t="s">
        <v>53</v>
      </c>
      <c r="E126" s="50" t="s">
        <v>41</v>
      </c>
    </row>
    <row r="127" spans="1:5" ht="15" customHeight="1" x14ac:dyDescent="0.2">
      <c r="A127" s="95"/>
      <c r="B127" s="96"/>
      <c r="C127" s="68">
        <v>2212</v>
      </c>
      <c r="D127" s="97" t="s">
        <v>61</v>
      </c>
      <c r="E127" s="55">
        <v>8581640.1400000006</v>
      </c>
    </row>
    <row r="128" spans="1:5" ht="15" customHeight="1" x14ac:dyDescent="0.2">
      <c r="A128" s="98"/>
      <c r="B128" s="44"/>
      <c r="C128" s="57" t="s">
        <v>43</v>
      </c>
      <c r="D128" s="85"/>
      <c r="E128" s="86">
        <f>SUM(E127:E127)</f>
        <v>8581640.1400000006</v>
      </c>
    </row>
    <row r="129" spans="1:5" ht="15" customHeight="1" x14ac:dyDescent="0.2"/>
    <row r="130" spans="1:5" ht="15" customHeight="1" x14ac:dyDescent="0.2"/>
    <row r="131" spans="1:5" ht="15" customHeight="1" x14ac:dyDescent="0.25">
      <c r="A131" s="36" t="s">
        <v>66</v>
      </c>
    </row>
    <row r="132" spans="1:5" ht="15" customHeight="1" x14ac:dyDescent="0.2">
      <c r="A132" s="38" t="s">
        <v>33</v>
      </c>
      <c r="B132" s="38"/>
      <c r="C132" s="38"/>
      <c r="D132" s="38"/>
      <c r="E132" s="38"/>
    </row>
    <row r="133" spans="1:5" ht="15" customHeight="1" x14ac:dyDescent="0.2">
      <c r="A133" s="38" t="s">
        <v>56</v>
      </c>
      <c r="B133" s="38"/>
      <c r="C133" s="38"/>
      <c r="D133" s="38"/>
      <c r="E133" s="38"/>
    </row>
    <row r="134" spans="1:5" ht="15" customHeight="1" x14ac:dyDescent="0.2">
      <c r="A134" s="87" t="s">
        <v>67</v>
      </c>
      <c r="B134" s="87"/>
      <c r="C134" s="87"/>
      <c r="D134" s="87"/>
      <c r="E134" s="87"/>
    </row>
    <row r="135" spans="1:5" ht="15" customHeight="1" x14ac:dyDescent="0.2">
      <c r="A135" s="87"/>
      <c r="B135" s="87"/>
      <c r="C135" s="87"/>
      <c r="D135" s="87"/>
      <c r="E135" s="87"/>
    </row>
    <row r="136" spans="1:5" ht="15" customHeight="1" x14ac:dyDescent="0.2">
      <c r="A136" s="87"/>
      <c r="B136" s="87"/>
      <c r="C136" s="87"/>
      <c r="D136" s="87"/>
      <c r="E136" s="87"/>
    </row>
    <row r="137" spans="1:5" ht="15" customHeight="1" x14ac:dyDescent="0.2">
      <c r="A137" s="87"/>
      <c r="B137" s="87"/>
      <c r="C137" s="87"/>
      <c r="D137" s="87"/>
      <c r="E137" s="87"/>
    </row>
    <row r="138" spans="1:5" ht="15" customHeight="1" x14ac:dyDescent="0.2">
      <c r="A138" s="87"/>
      <c r="B138" s="87"/>
      <c r="C138" s="87"/>
      <c r="D138" s="87"/>
      <c r="E138" s="87"/>
    </row>
    <row r="139" spans="1:5" ht="15" customHeight="1" x14ac:dyDescent="0.2">
      <c r="A139" s="87"/>
      <c r="B139" s="87"/>
      <c r="C139" s="87"/>
      <c r="D139" s="87"/>
      <c r="E139" s="87"/>
    </row>
    <row r="140" spans="1:5" ht="15" customHeight="1" x14ac:dyDescent="0.2">
      <c r="A140" s="71"/>
      <c r="B140" s="88"/>
      <c r="C140" s="71"/>
      <c r="D140" s="71"/>
      <c r="E140" s="71"/>
    </row>
    <row r="141" spans="1:5" ht="15" customHeight="1" x14ac:dyDescent="0.25">
      <c r="A141" s="42" t="s">
        <v>1</v>
      </c>
      <c r="B141" s="43"/>
      <c r="C141" s="44"/>
      <c r="D141" s="44"/>
      <c r="E141" s="44"/>
    </row>
    <row r="142" spans="1:5" ht="15" customHeight="1" x14ac:dyDescent="0.2">
      <c r="A142" s="45" t="s">
        <v>58</v>
      </c>
      <c r="B142" s="44"/>
      <c r="C142" s="44"/>
      <c r="D142" s="44"/>
      <c r="E142" s="46" t="s">
        <v>59</v>
      </c>
    </row>
    <row r="143" spans="1:5" ht="15" customHeight="1" x14ac:dyDescent="0.25">
      <c r="A143" s="65"/>
      <c r="B143" s="89"/>
      <c r="C143" s="64"/>
      <c r="D143" s="64"/>
      <c r="E143" s="72"/>
    </row>
    <row r="144" spans="1:5" ht="15" customHeight="1" x14ac:dyDescent="0.2">
      <c r="B144" s="73" t="s">
        <v>38</v>
      </c>
      <c r="C144" s="73" t="s">
        <v>39</v>
      </c>
      <c r="D144" s="74" t="s">
        <v>40</v>
      </c>
      <c r="E144" s="75" t="s">
        <v>41</v>
      </c>
    </row>
    <row r="145" spans="1:5" ht="15" customHeight="1" x14ac:dyDescent="0.2">
      <c r="B145" s="90">
        <v>38587505</v>
      </c>
      <c r="C145" s="91"/>
      <c r="D145" s="92" t="s">
        <v>60</v>
      </c>
      <c r="E145" s="55">
        <v>12743497.07</v>
      </c>
    </row>
    <row r="146" spans="1:5" ht="15" customHeight="1" x14ac:dyDescent="0.2">
      <c r="B146" s="77"/>
      <c r="C146" s="78" t="s">
        <v>43</v>
      </c>
      <c r="D146" s="79"/>
      <c r="E146" s="80">
        <f>SUM(E145:E145)</f>
        <v>12743497.07</v>
      </c>
    </row>
    <row r="147" spans="1:5" ht="15" customHeight="1" x14ac:dyDescent="0.2"/>
    <row r="148" spans="1:5" ht="15" customHeight="1" x14ac:dyDescent="0.25">
      <c r="A148" s="42" t="s">
        <v>17</v>
      </c>
      <c r="B148" s="44"/>
      <c r="C148" s="44"/>
      <c r="D148" s="65"/>
      <c r="E148" s="65"/>
    </row>
    <row r="149" spans="1:5" ht="15" customHeight="1" x14ac:dyDescent="0.2">
      <c r="A149" s="45" t="s">
        <v>58</v>
      </c>
      <c r="B149" s="44"/>
      <c r="C149" s="44"/>
      <c r="D149" s="44"/>
      <c r="E149" s="46" t="s">
        <v>59</v>
      </c>
    </row>
    <row r="150" spans="1:5" ht="15" customHeight="1" x14ac:dyDescent="0.2">
      <c r="A150" s="47"/>
      <c r="B150" s="81"/>
      <c r="C150" s="44"/>
      <c r="D150" s="47"/>
      <c r="E150" s="82"/>
    </row>
    <row r="151" spans="1:5" ht="15" customHeight="1" x14ac:dyDescent="0.2">
      <c r="A151" s="93"/>
      <c r="B151" s="93"/>
      <c r="C151" s="50" t="s">
        <v>39</v>
      </c>
      <c r="D151" s="94" t="s">
        <v>53</v>
      </c>
      <c r="E151" s="50" t="s">
        <v>41</v>
      </c>
    </row>
    <row r="152" spans="1:5" ht="15" customHeight="1" x14ac:dyDescent="0.2">
      <c r="A152" s="95"/>
      <c r="B152" s="96"/>
      <c r="C152" s="68">
        <v>2212</v>
      </c>
      <c r="D152" s="97" t="s">
        <v>61</v>
      </c>
      <c r="E152" s="55">
        <v>12743497.07</v>
      </c>
    </row>
    <row r="153" spans="1:5" ht="15" customHeight="1" x14ac:dyDescent="0.2">
      <c r="A153" s="98"/>
      <c r="B153" s="44"/>
      <c r="C153" s="57" t="s">
        <v>43</v>
      </c>
      <c r="D153" s="85"/>
      <c r="E153" s="86">
        <f>SUM(E152:E152)</f>
        <v>12743497.07</v>
      </c>
    </row>
    <row r="154" spans="1:5" ht="15" customHeight="1" x14ac:dyDescent="0.2"/>
    <row r="155" spans="1:5" ht="15" customHeight="1" x14ac:dyDescent="0.2"/>
    <row r="156" spans="1:5" ht="15" customHeight="1" x14ac:dyDescent="0.2"/>
    <row r="157" spans="1:5" ht="15" customHeight="1" x14ac:dyDescent="0.2"/>
    <row r="158" spans="1:5" ht="15" customHeight="1" x14ac:dyDescent="0.25">
      <c r="A158" s="36" t="s">
        <v>68</v>
      </c>
    </row>
    <row r="159" spans="1:5" ht="15" customHeight="1" x14ac:dyDescent="0.2">
      <c r="A159" s="38" t="s">
        <v>33</v>
      </c>
      <c r="B159" s="38"/>
      <c r="C159" s="38"/>
      <c r="D159" s="38"/>
      <c r="E159" s="38"/>
    </row>
    <row r="160" spans="1:5" ht="15" customHeight="1" x14ac:dyDescent="0.2">
      <c r="A160" s="38" t="s">
        <v>56</v>
      </c>
      <c r="B160" s="38"/>
      <c r="C160" s="38"/>
      <c r="D160" s="38"/>
      <c r="E160" s="38"/>
    </row>
    <row r="161" spans="1:5" ht="15" customHeight="1" x14ac:dyDescent="0.2">
      <c r="A161" s="87" t="s">
        <v>69</v>
      </c>
      <c r="B161" s="87"/>
      <c r="C161" s="87"/>
      <c r="D161" s="87"/>
      <c r="E161" s="87"/>
    </row>
    <row r="162" spans="1:5" ht="15" customHeight="1" x14ac:dyDescent="0.2">
      <c r="A162" s="87"/>
      <c r="B162" s="87"/>
      <c r="C162" s="87"/>
      <c r="D162" s="87"/>
      <c r="E162" s="87"/>
    </row>
    <row r="163" spans="1:5" ht="15" customHeight="1" x14ac:dyDescent="0.2">
      <c r="A163" s="87"/>
      <c r="B163" s="87"/>
      <c r="C163" s="87"/>
      <c r="D163" s="87"/>
      <c r="E163" s="87"/>
    </row>
    <row r="164" spans="1:5" ht="15" customHeight="1" x14ac:dyDescent="0.2">
      <c r="A164" s="87"/>
      <c r="B164" s="87"/>
      <c r="C164" s="87"/>
      <c r="D164" s="87"/>
      <c r="E164" s="87"/>
    </row>
    <row r="165" spans="1:5" ht="15" customHeight="1" x14ac:dyDescent="0.2">
      <c r="A165" s="87"/>
      <c r="B165" s="87"/>
      <c r="C165" s="87"/>
      <c r="D165" s="87"/>
      <c r="E165" s="87"/>
    </row>
    <row r="166" spans="1:5" ht="15" customHeight="1" x14ac:dyDescent="0.2">
      <c r="A166" s="87"/>
      <c r="B166" s="87"/>
      <c r="C166" s="87"/>
      <c r="D166" s="87"/>
      <c r="E166" s="87"/>
    </row>
    <row r="167" spans="1:5" ht="15" customHeight="1" x14ac:dyDescent="0.2">
      <c r="A167" s="71"/>
      <c r="B167" s="88"/>
      <c r="C167" s="71"/>
      <c r="D167" s="71"/>
      <c r="E167" s="71"/>
    </row>
    <row r="168" spans="1:5" ht="15" customHeight="1" x14ac:dyDescent="0.25">
      <c r="A168" s="42" t="s">
        <v>1</v>
      </c>
      <c r="B168" s="43"/>
      <c r="C168" s="44"/>
      <c r="D168" s="44"/>
      <c r="E168" s="44"/>
    </row>
    <row r="169" spans="1:5" ht="15" customHeight="1" x14ac:dyDescent="0.2">
      <c r="A169" s="45" t="s">
        <v>58</v>
      </c>
      <c r="B169" s="44"/>
      <c r="C169" s="44"/>
      <c r="D169" s="44"/>
      <c r="E169" s="46" t="s">
        <v>59</v>
      </c>
    </row>
    <row r="170" spans="1:5" ht="15" customHeight="1" x14ac:dyDescent="0.25">
      <c r="A170" s="65"/>
      <c r="B170" s="89"/>
      <c r="C170" s="64"/>
      <c r="D170" s="64"/>
      <c r="E170" s="72"/>
    </row>
    <row r="171" spans="1:5" ht="15" customHeight="1" x14ac:dyDescent="0.2">
      <c r="B171" s="73" t="s">
        <v>38</v>
      </c>
      <c r="C171" s="73" t="s">
        <v>39</v>
      </c>
      <c r="D171" s="74" t="s">
        <v>40</v>
      </c>
      <c r="E171" s="75" t="s">
        <v>41</v>
      </c>
    </row>
    <row r="172" spans="1:5" ht="15" customHeight="1" x14ac:dyDescent="0.2">
      <c r="B172" s="90">
        <v>38587505</v>
      </c>
      <c r="C172" s="91"/>
      <c r="D172" s="92" t="s">
        <v>60</v>
      </c>
      <c r="E172" s="55">
        <v>9898228</v>
      </c>
    </row>
    <row r="173" spans="1:5" ht="15" customHeight="1" x14ac:dyDescent="0.2">
      <c r="B173" s="77"/>
      <c r="C173" s="78" t="s">
        <v>43</v>
      </c>
      <c r="D173" s="79"/>
      <c r="E173" s="80">
        <f>SUM(E172:E172)</f>
        <v>9898228</v>
      </c>
    </row>
    <row r="174" spans="1:5" ht="15" customHeight="1" x14ac:dyDescent="0.2"/>
    <row r="175" spans="1:5" ht="15" customHeight="1" x14ac:dyDescent="0.25">
      <c r="A175" s="42" t="s">
        <v>17</v>
      </c>
      <c r="B175" s="44"/>
      <c r="C175" s="44"/>
      <c r="D175" s="65"/>
      <c r="E175" s="65"/>
    </row>
    <row r="176" spans="1:5" ht="15" customHeight="1" x14ac:dyDescent="0.2">
      <c r="A176" s="45" t="s">
        <v>58</v>
      </c>
      <c r="B176" s="44"/>
      <c r="C176" s="44"/>
      <c r="D176" s="44"/>
      <c r="E176" s="46" t="s">
        <v>59</v>
      </c>
    </row>
    <row r="177" spans="1:5" ht="15" customHeight="1" x14ac:dyDescent="0.2">
      <c r="A177" s="47"/>
      <c r="B177" s="81"/>
      <c r="C177" s="44"/>
      <c r="D177" s="47"/>
      <c r="E177" s="82"/>
    </row>
    <row r="178" spans="1:5" ht="15" customHeight="1" x14ac:dyDescent="0.2">
      <c r="A178" s="93"/>
      <c r="B178" s="93"/>
      <c r="C178" s="50" t="s">
        <v>39</v>
      </c>
      <c r="D178" s="94" t="s">
        <v>53</v>
      </c>
      <c r="E178" s="50" t="s">
        <v>41</v>
      </c>
    </row>
    <row r="179" spans="1:5" ht="15" customHeight="1" x14ac:dyDescent="0.2">
      <c r="A179" s="95"/>
      <c r="B179" s="96"/>
      <c r="C179" s="68">
        <v>2212</v>
      </c>
      <c r="D179" s="97" t="s">
        <v>61</v>
      </c>
      <c r="E179" s="55">
        <v>9898228</v>
      </c>
    </row>
    <row r="180" spans="1:5" ht="15" customHeight="1" x14ac:dyDescent="0.2">
      <c r="A180" s="98"/>
      <c r="B180" s="44"/>
      <c r="C180" s="57" t="s">
        <v>43</v>
      </c>
      <c r="D180" s="85"/>
      <c r="E180" s="86">
        <f>SUM(E179:E179)</f>
        <v>9898228</v>
      </c>
    </row>
    <row r="181" spans="1:5" ht="15" customHeight="1" x14ac:dyDescent="0.2"/>
    <row r="182" spans="1:5" ht="15" customHeight="1" x14ac:dyDescent="0.2"/>
    <row r="183" spans="1:5" ht="15" customHeight="1" x14ac:dyDescent="0.25">
      <c r="A183" s="36" t="s">
        <v>70</v>
      </c>
    </row>
    <row r="184" spans="1:5" ht="15" customHeight="1" x14ac:dyDescent="0.2">
      <c r="A184" s="38" t="s">
        <v>33</v>
      </c>
      <c r="B184" s="38"/>
      <c r="C184" s="38"/>
      <c r="D184" s="38"/>
      <c r="E184" s="38"/>
    </row>
    <row r="185" spans="1:5" ht="15" customHeight="1" x14ac:dyDescent="0.2">
      <c r="A185" s="38" t="s">
        <v>56</v>
      </c>
      <c r="B185" s="38"/>
      <c r="C185" s="38"/>
      <c r="D185" s="38"/>
      <c r="E185" s="38"/>
    </row>
    <row r="186" spans="1:5" ht="15" customHeight="1" x14ac:dyDescent="0.2">
      <c r="A186" s="87" t="s">
        <v>71</v>
      </c>
      <c r="B186" s="87"/>
      <c r="C186" s="87"/>
      <c r="D186" s="87"/>
      <c r="E186" s="87"/>
    </row>
    <row r="187" spans="1:5" ht="15" customHeight="1" x14ac:dyDescent="0.2">
      <c r="A187" s="87"/>
      <c r="B187" s="87"/>
      <c r="C187" s="87"/>
      <c r="D187" s="87"/>
      <c r="E187" s="87"/>
    </row>
    <row r="188" spans="1:5" ht="15" customHeight="1" x14ac:dyDescent="0.2">
      <c r="A188" s="87"/>
      <c r="B188" s="87"/>
      <c r="C188" s="87"/>
      <c r="D188" s="87"/>
      <c r="E188" s="87"/>
    </row>
    <row r="189" spans="1:5" ht="15" customHeight="1" x14ac:dyDescent="0.2">
      <c r="A189" s="87"/>
      <c r="B189" s="87"/>
      <c r="C189" s="87"/>
      <c r="D189" s="87"/>
      <c r="E189" s="87"/>
    </row>
    <row r="190" spans="1:5" ht="15" customHeight="1" x14ac:dyDescent="0.2">
      <c r="A190" s="87"/>
      <c r="B190" s="87"/>
      <c r="C190" s="87"/>
      <c r="D190" s="87"/>
      <c r="E190" s="87"/>
    </row>
    <row r="191" spans="1:5" ht="15" customHeight="1" x14ac:dyDescent="0.2">
      <c r="A191" s="87"/>
      <c r="B191" s="87"/>
      <c r="C191" s="87"/>
      <c r="D191" s="87"/>
      <c r="E191" s="87"/>
    </row>
    <row r="192" spans="1:5" ht="15" customHeight="1" x14ac:dyDescent="0.2">
      <c r="A192" s="87"/>
      <c r="B192" s="87"/>
      <c r="C192" s="87"/>
      <c r="D192" s="87"/>
      <c r="E192" s="87"/>
    </row>
    <row r="193" spans="1:5" ht="15" customHeight="1" x14ac:dyDescent="0.2">
      <c r="A193" s="71"/>
      <c r="B193" s="88"/>
      <c r="C193" s="71"/>
      <c r="D193" s="71"/>
      <c r="E193" s="71"/>
    </row>
    <row r="194" spans="1:5" ht="15" customHeight="1" x14ac:dyDescent="0.25">
      <c r="A194" s="42" t="s">
        <v>1</v>
      </c>
      <c r="B194" s="43"/>
      <c r="C194" s="44"/>
      <c r="D194" s="44"/>
      <c r="E194" s="44"/>
    </row>
    <row r="195" spans="1:5" ht="15" customHeight="1" x14ac:dyDescent="0.2">
      <c r="A195" s="99" t="s">
        <v>72</v>
      </c>
      <c r="B195" s="44"/>
      <c r="C195" s="44"/>
      <c r="D195" s="44"/>
      <c r="E195" s="46" t="s">
        <v>73</v>
      </c>
    </row>
    <row r="196" spans="1:5" ht="15" customHeight="1" x14ac:dyDescent="0.25">
      <c r="A196" s="65"/>
      <c r="B196" s="89"/>
      <c r="C196" s="64"/>
      <c r="D196" s="64"/>
      <c r="E196" s="72"/>
    </row>
    <row r="197" spans="1:5" ht="15" customHeight="1" x14ac:dyDescent="0.2">
      <c r="B197" s="73" t="s">
        <v>38</v>
      </c>
      <c r="C197" s="73" t="s">
        <v>39</v>
      </c>
      <c r="D197" s="74" t="s">
        <v>40</v>
      </c>
      <c r="E197" s="75" t="s">
        <v>41</v>
      </c>
    </row>
    <row r="198" spans="1:5" ht="15" customHeight="1" x14ac:dyDescent="0.2">
      <c r="B198" s="90">
        <v>38587005</v>
      </c>
      <c r="C198" s="91"/>
      <c r="D198" s="92" t="s">
        <v>74</v>
      </c>
      <c r="E198" s="55">
        <v>1201523.96</v>
      </c>
    </row>
    <row r="199" spans="1:5" ht="15" customHeight="1" x14ac:dyDescent="0.2">
      <c r="B199" s="77"/>
      <c r="C199" s="78" t="s">
        <v>43</v>
      </c>
      <c r="D199" s="79"/>
      <c r="E199" s="80">
        <f>SUM(E198:E198)</f>
        <v>1201523.96</v>
      </c>
    </row>
    <row r="200" spans="1:5" ht="15" customHeight="1" x14ac:dyDescent="0.2"/>
    <row r="201" spans="1:5" ht="15" customHeight="1" x14ac:dyDescent="0.25">
      <c r="A201" s="42" t="s">
        <v>17</v>
      </c>
      <c r="B201" s="43"/>
      <c r="C201" s="44"/>
      <c r="D201" s="44"/>
      <c r="E201" s="44"/>
    </row>
    <row r="202" spans="1:5" ht="15" customHeight="1" x14ac:dyDescent="0.2">
      <c r="A202" s="45" t="s">
        <v>48</v>
      </c>
      <c r="B202" s="43"/>
      <c r="C202" s="44"/>
      <c r="D202" s="44"/>
      <c r="E202" s="46" t="s">
        <v>49</v>
      </c>
    </row>
    <row r="203" spans="1:5" ht="15" customHeight="1" x14ac:dyDescent="0.25">
      <c r="A203" s="47"/>
      <c r="B203" s="48"/>
      <c r="C203" s="44"/>
      <c r="D203" s="44"/>
      <c r="E203" s="49"/>
    </row>
    <row r="204" spans="1:5" ht="15" customHeight="1" x14ac:dyDescent="0.25">
      <c r="A204" s="47"/>
      <c r="B204" s="48"/>
      <c r="C204" s="50" t="s">
        <v>39</v>
      </c>
      <c r="D204" s="94" t="s">
        <v>53</v>
      </c>
      <c r="E204" s="50" t="s">
        <v>41</v>
      </c>
    </row>
    <row r="205" spans="1:5" ht="15" customHeight="1" x14ac:dyDescent="0.25">
      <c r="A205" s="47"/>
      <c r="B205" s="48"/>
      <c r="C205" s="68">
        <v>6409</v>
      </c>
      <c r="D205" s="84" t="s">
        <v>75</v>
      </c>
      <c r="E205" s="55">
        <v>1201523.96</v>
      </c>
    </row>
    <row r="206" spans="1:5" ht="15" customHeight="1" x14ac:dyDescent="0.25">
      <c r="A206" s="36"/>
      <c r="B206" s="100"/>
      <c r="C206" s="57" t="s">
        <v>43</v>
      </c>
      <c r="D206" s="85"/>
      <c r="E206" s="86">
        <f>SUM(E205:E205)</f>
        <v>1201523.96</v>
      </c>
    </row>
    <row r="207" spans="1:5" ht="15" customHeight="1" x14ac:dyDescent="0.2"/>
    <row r="208" spans="1:5" ht="15" customHeight="1" x14ac:dyDescent="0.2"/>
    <row r="209" spans="1:5" ht="15" customHeight="1" x14ac:dyDescent="0.2"/>
    <row r="210" spans="1:5" ht="15" customHeight="1" x14ac:dyDescent="0.25">
      <c r="A210" s="36" t="s">
        <v>76</v>
      </c>
    </row>
    <row r="211" spans="1:5" ht="15" customHeight="1" x14ac:dyDescent="0.2">
      <c r="A211" s="101" t="s">
        <v>77</v>
      </c>
      <c r="B211" s="101"/>
      <c r="C211" s="101"/>
      <c r="D211" s="101"/>
      <c r="E211" s="101"/>
    </row>
    <row r="212" spans="1:5" ht="15" customHeight="1" x14ac:dyDescent="0.2">
      <c r="A212" s="101"/>
      <c r="B212" s="101"/>
      <c r="C212" s="101"/>
      <c r="D212" s="101"/>
      <c r="E212" s="101"/>
    </row>
    <row r="213" spans="1:5" ht="15" customHeight="1" x14ac:dyDescent="0.2">
      <c r="A213" s="39" t="s">
        <v>78</v>
      </c>
      <c r="B213" s="39"/>
      <c r="C213" s="39"/>
      <c r="D213" s="39"/>
      <c r="E213" s="39"/>
    </row>
    <row r="214" spans="1:5" ht="15" customHeight="1" x14ac:dyDescent="0.2">
      <c r="A214" s="39"/>
      <c r="B214" s="39"/>
      <c r="C214" s="39"/>
      <c r="D214" s="39"/>
      <c r="E214" s="39"/>
    </row>
    <row r="215" spans="1:5" ht="15" customHeight="1" x14ac:dyDescent="0.2">
      <c r="A215" s="39"/>
      <c r="B215" s="39"/>
      <c r="C215" s="39"/>
      <c r="D215" s="39"/>
      <c r="E215" s="39"/>
    </row>
    <row r="216" spans="1:5" ht="15" customHeight="1" x14ac:dyDescent="0.2">
      <c r="A216" s="39"/>
      <c r="B216" s="39"/>
      <c r="C216" s="39"/>
      <c r="D216" s="39"/>
      <c r="E216" s="39"/>
    </row>
    <row r="217" spans="1:5" ht="15" customHeight="1" x14ac:dyDescent="0.2">
      <c r="A217" s="39"/>
      <c r="B217" s="39"/>
      <c r="C217" s="39"/>
      <c r="D217" s="39"/>
      <c r="E217" s="39"/>
    </row>
    <row r="218" spans="1:5" ht="15" customHeight="1" x14ac:dyDescent="0.2">
      <c r="A218" s="39"/>
      <c r="B218" s="39"/>
      <c r="C218" s="39"/>
      <c r="D218" s="39"/>
      <c r="E218" s="39"/>
    </row>
    <row r="219" spans="1:5" ht="15" customHeight="1" x14ac:dyDescent="0.2">
      <c r="A219" s="39"/>
      <c r="B219" s="39"/>
      <c r="C219" s="39"/>
      <c r="D219" s="39"/>
      <c r="E219" s="39"/>
    </row>
    <row r="220" spans="1:5" ht="15" customHeight="1" x14ac:dyDescent="0.2">
      <c r="A220" s="102"/>
      <c r="B220" s="102"/>
      <c r="C220" s="102"/>
      <c r="D220" s="102"/>
      <c r="E220" s="102"/>
    </row>
    <row r="221" spans="1:5" ht="15" customHeight="1" x14ac:dyDescent="0.25">
      <c r="A221" s="62" t="s">
        <v>17</v>
      </c>
    </row>
    <row r="222" spans="1:5" ht="15" customHeight="1" x14ac:dyDescent="0.2">
      <c r="A222" s="66" t="s">
        <v>79</v>
      </c>
      <c r="B222" s="64"/>
      <c r="C222" s="64"/>
      <c r="D222" s="64"/>
      <c r="E222" s="67" t="s">
        <v>80</v>
      </c>
    </row>
    <row r="223" spans="1:5" ht="15" customHeight="1" x14ac:dyDescent="0.2"/>
    <row r="224" spans="1:5" ht="15" customHeight="1" x14ac:dyDescent="0.2">
      <c r="B224" s="73" t="s">
        <v>38</v>
      </c>
      <c r="C224" s="73" t="s">
        <v>39</v>
      </c>
      <c r="D224" s="74" t="s">
        <v>40</v>
      </c>
      <c r="E224" s="75" t="s">
        <v>41</v>
      </c>
    </row>
    <row r="225" spans="1:5" ht="15" customHeight="1" x14ac:dyDescent="0.2">
      <c r="B225" s="103">
        <v>891</v>
      </c>
      <c r="C225" s="104"/>
      <c r="D225" s="84" t="s">
        <v>81</v>
      </c>
      <c r="E225" s="105">
        <v>-30773000</v>
      </c>
    </row>
    <row r="226" spans="1:5" ht="15" customHeight="1" x14ac:dyDescent="0.2">
      <c r="B226" s="103"/>
      <c r="C226" s="78" t="s">
        <v>43</v>
      </c>
      <c r="D226" s="79"/>
      <c r="E226" s="80">
        <f>SUM(E225:E225)</f>
        <v>-30773000</v>
      </c>
    </row>
    <row r="227" spans="1:5" ht="15" customHeight="1" x14ac:dyDescent="0.2">
      <c r="B227" s="106"/>
      <c r="C227" s="107"/>
      <c r="D227" s="64"/>
      <c r="E227" s="108"/>
    </row>
    <row r="228" spans="1:5" ht="15" customHeight="1" x14ac:dyDescent="0.25">
      <c r="A228" s="62" t="s">
        <v>17</v>
      </c>
      <c r="B228" s="64"/>
      <c r="C228" s="64"/>
      <c r="D228" s="64"/>
      <c r="E228" s="64"/>
    </row>
    <row r="229" spans="1:5" ht="15" customHeight="1" x14ac:dyDescent="0.2">
      <c r="A229" s="66" t="s">
        <v>48</v>
      </c>
      <c r="B229" s="64"/>
      <c r="C229" s="64"/>
      <c r="D229" s="64"/>
      <c r="E229" s="67" t="s">
        <v>49</v>
      </c>
    </row>
    <row r="230" spans="1:5" ht="15" customHeight="1" x14ac:dyDescent="0.25">
      <c r="A230" s="62"/>
      <c r="B230" s="65"/>
      <c r="C230" s="64"/>
      <c r="D230" s="64"/>
      <c r="E230" s="72"/>
    </row>
    <row r="231" spans="1:5" ht="15" customHeight="1" x14ac:dyDescent="0.2">
      <c r="A231" s="109"/>
      <c r="B231" s="109"/>
      <c r="C231" s="73" t="s">
        <v>39</v>
      </c>
      <c r="D231" s="94" t="s">
        <v>53</v>
      </c>
      <c r="E231" s="75" t="s">
        <v>41</v>
      </c>
    </row>
    <row r="232" spans="1:5" ht="15" customHeight="1" x14ac:dyDescent="0.2">
      <c r="A232" s="110"/>
      <c r="B232" s="96"/>
      <c r="C232" s="111">
        <v>6409</v>
      </c>
      <c r="D232" s="84" t="s">
        <v>75</v>
      </c>
      <c r="E232" s="112">
        <v>30773000</v>
      </c>
    </row>
    <row r="233" spans="1:5" ht="15" customHeight="1" x14ac:dyDescent="0.2">
      <c r="A233" s="113"/>
      <c r="B233" s="114"/>
      <c r="C233" s="78" t="s">
        <v>43</v>
      </c>
      <c r="D233" s="79"/>
      <c r="E233" s="80">
        <f>E232</f>
        <v>30773000</v>
      </c>
    </row>
    <row r="234" spans="1:5" ht="15" customHeight="1" x14ac:dyDescent="0.2"/>
    <row r="235" spans="1:5" ht="15" customHeight="1" x14ac:dyDescent="0.2"/>
    <row r="236" spans="1:5" ht="15" customHeight="1" x14ac:dyDescent="0.25">
      <c r="A236" s="36" t="s">
        <v>82</v>
      </c>
    </row>
    <row r="237" spans="1:5" ht="15" customHeight="1" x14ac:dyDescent="0.2">
      <c r="A237" s="101" t="s">
        <v>83</v>
      </c>
      <c r="B237" s="101"/>
      <c r="C237" s="101"/>
      <c r="D237" s="101"/>
      <c r="E237" s="101"/>
    </row>
    <row r="238" spans="1:5" ht="15" customHeight="1" x14ac:dyDescent="0.2">
      <c r="A238" s="101"/>
      <c r="B238" s="101"/>
      <c r="C238" s="101"/>
      <c r="D238" s="101"/>
      <c r="E238" s="101"/>
    </row>
    <row r="239" spans="1:5" ht="15" customHeight="1" x14ac:dyDescent="0.2">
      <c r="A239" s="87" t="s">
        <v>84</v>
      </c>
      <c r="B239" s="87"/>
      <c r="C239" s="87"/>
      <c r="D239" s="87"/>
      <c r="E239" s="87"/>
    </row>
    <row r="240" spans="1:5" ht="15" customHeight="1" x14ac:dyDescent="0.2">
      <c r="A240" s="87"/>
      <c r="B240" s="87"/>
      <c r="C240" s="87"/>
      <c r="D240" s="87"/>
      <c r="E240" s="87"/>
    </row>
    <row r="241" spans="1:5" ht="15" customHeight="1" x14ac:dyDescent="0.2">
      <c r="A241" s="87"/>
      <c r="B241" s="87"/>
      <c r="C241" s="87"/>
      <c r="D241" s="87"/>
      <c r="E241" s="87"/>
    </row>
    <row r="242" spans="1:5" ht="15" customHeight="1" x14ac:dyDescent="0.2">
      <c r="A242" s="87"/>
      <c r="B242" s="87"/>
      <c r="C242" s="87"/>
      <c r="D242" s="87"/>
      <c r="E242" s="87"/>
    </row>
    <row r="243" spans="1:5" ht="15" customHeight="1" x14ac:dyDescent="0.2">
      <c r="A243" s="87"/>
      <c r="B243" s="87"/>
      <c r="C243" s="87"/>
      <c r="D243" s="87"/>
      <c r="E243" s="87"/>
    </row>
    <row r="244" spans="1:5" ht="15" customHeight="1" x14ac:dyDescent="0.2">
      <c r="A244" s="87"/>
      <c r="B244" s="87"/>
      <c r="C244" s="87"/>
      <c r="D244" s="87"/>
      <c r="E244" s="87"/>
    </row>
    <row r="245" spans="1:5" ht="15" customHeight="1" x14ac:dyDescent="0.25">
      <c r="A245" s="36"/>
    </row>
    <row r="246" spans="1:5" ht="15" customHeight="1" x14ac:dyDescent="0.25">
      <c r="A246" s="62" t="s">
        <v>17</v>
      </c>
      <c r="B246" s="64"/>
      <c r="C246" s="64"/>
      <c r="D246" s="64"/>
      <c r="E246" s="64"/>
    </row>
    <row r="247" spans="1:5" ht="15" customHeight="1" x14ac:dyDescent="0.2">
      <c r="A247" s="66" t="s">
        <v>48</v>
      </c>
      <c r="B247" s="64"/>
      <c r="C247" s="64"/>
      <c r="D247" s="64"/>
      <c r="E247" s="67" t="s">
        <v>49</v>
      </c>
    </row>
    <row r="248" spans="1:5" ht="15" customHeight="1" x14ac:dyDescent="0.25">
      <c r="A248" s="62"/>
      <c r="B248" s="65"/>
      <c r="C248" s="64"/>
      <c r="D248" s="64"/>
      <c r="E248" s="72"/>
    </row>
    <row r="249" spans="1:5" ht="15" customHeight="1" x14ac:dyDescent="0.2">
      <c r="A249" s="109"/>
      <c r="B249" s="109"/>
      <c r="C249" s="73" t="s">
        <v>39</v>
      </c>
      <c r="D249" s="74" t="s">
        <v>53</v>
      </c>
      <c r="E249" s="75" t="s">
        <v>41</v>
      </c>
    </row>
    <row r="250" spans="1:5" ht="15" customHeight="1" x14ac:dyDescent="0.2">
      <c r="A250" s="110"/>
      <c r="B250" s="96"/>
      <c r="C250" s="111">
        <v>6409</v>
      </c>
      <c r="D250" s="84" t="s">
        <v>75</v>
      </c>
      <c r="E250" s="112">
        <v>-1627900</v>
      </c>
    </row>
    <row r="251" spans="1:5" ht="15" customHeight="1" x14ac:dyDescent="0.2">
      <c r="A251" s="110"/>
      <c r="B251" s="96"/>
      <c r="C251" s="111">
        <v>6409</v>
      </c>
      <c r="D251" s="92" t="s">
        <v>85</v>
      </c>
      <c r="E251" s="112">
        <v>1627900</v>
      </c>
    </row>
    <row r="252" spans="1:5" ht="15" customHeight="1" x14ac:dyDescent="0.2">
      <c r="A252" s="113"/>
      <c r="B252" s="114"/>
      <c r="C252" s="78" t="s">
        <v>43</v>
      </c>
      <c r="D252" s="79"/>
      <c r="E252" s="80">
        <f>SUM(E250:E251)</f>
        <v>0</v>
      </c>
    </row>
    <row r="253" spans="1:5" ht="15" customHeight="1" x14ac:dyDescent="0.2"/>
    <row r="254" spans="1:5" ht="15" customHeight="1" x14ac:dyDescent="0.2"/>
    <row r="255" spans="1:5" ht="15" customHeight="1" x14ac:dyDescent="0.2"/>
    <row r="256" spans="1:5" ht="15" customHeight="1" x14ac:dyDescent="0.2"/>
    <row r="257" spans="1:5" ht="15" customHeight="1" x14ac:dyDescent="0.2"/>
    <row r="258" spans="1:5" ht="15" customHeight="1" x14ac:dyDescent="0.2"/>
    <row r="259" spans="1:5" ht="15" customHeight="1" x14ac:dyDescent="0.2"/>
    <row r="260" spans="1:5" ht="15" customHeight="1" x14ac:dyDescent="0.2"/>
    <row r="261" spans="1:5" ht="15" customHeight="1" x14ac:dyDescent="0.2"/>
    <row r="262" spans="1:5" ht="15" customHeight="1" x14ac:dyDescent="0.25">
      <c r="A262" s="36" t="s">
        <v>86</v>
      </c>
    </row>
    <row r="263" spans="1:5" ht="15" customHeight="1" x14ac:dyDescent="0.2">
      <c r="A263" s="101" t="s">
        <v>87</v>
      </c>
      <c r="B263" s="101"/>
      <c r="C263" s="101"/>
      <c r="D263" s="101"/>
      <c r="E263" s="101"/>
    </row>
    <row r="264" spans="1:5" ht="15" customHeight="1" x14ac:dyDescent="0.2">
      <c r="A264" s="101"/>
      <c r="B264" s="101"/>
      <c r="C264" s="101"/>
      <c r="D264" s="101"/>
      <c r="E264" s="101"/>
    </row>
    <row r="265" spans="1:5" ht="15" customHeight="1" x14ac:dyDescent="0.2">
      <c r="A265" s="39" t="s">
        <v>88</v>
      </c>
      <c r="B265" s="39"/>
      <c r="C265" s="39"/>
      <c r="D265" s="39"/>
      <c r="E265" s="39"/>
    </row>
    <row r="266" spans="1:5" ht="15" customHeight="1" x14ac:dyDescent="0.2">
      <c r="A266" s="39"/>
      <c r="B266" s="39"/>
      <c r="C266" s="39"/>
      <c r="D266" s="39"/>
      <c r="E266" s="39"/>
    </row>
    <row r="267" spans="1:5" ht="15" customHeight="1" x14ac:dyDescent="0.2">
      <c r="A267" s="39"/>
      <c r="B267" s="39"/>
      <c r="C267" s="39"/>
      <c r="D267" s="39"/>
      <c r="E267" s="39"/>
    </row>
    <row r="268" spans="1:5" ht="15" customHeight="1" x14ac:dyDescent="0.2">
      <c r="A268" s="39"/>
      <c r="B268" s="39"/>
      <c r="C268" s="39"/>
      <c r="D268" s="39"/>
      <c r="E268" s="39"/>
    </row>
    <row r="269" spans="1:5" ht="15" customHeight="1" x14ac:dyDescent="0.2">
      <c r="A269" s="39"/>
      <c r="B269" s="39"/>
      <c r="C269" s="39"/>
      <c r="D269" s="39"/>
      <c r="E269" s="39"/>
    </row>
    <row r="270" spans="1:5" ht="15" customHeight="1" x14ac:dyDescent="0.2">
      <c r="A270" s="102"/>
      <c r="B270" s="102"/>
      <c r="C270" s="102"/>
      <c r="D270" s="102"/>
      <c r="E270" s="102"/>
    </row>
    <row r="271" spans="1:5" ht="15" customHeight="1" x14ac:dyDescent="0.25">
      <c r="A271" s="62" t="s">
        <v>17</v>
      </c>
      <c r="B271" s="63"/>
      <c r="C271" s="64"/>
      <c r="D271" s="64"/>
      <c r="E271" s="65"/>
    </row>
    <row r="272" spans="1:5" ht="15" customHeight="1" x14ac:dyDescent="0.2">
      <c r="A272" s="66" t="s">
        <v>89</v>
      </c>
      <c r="B272" s="63"/>
      <c r="C272" s="64"/>
      <c r="D272" s="64"/>
      <c r="E272" s="67" t="s">
        <v>90</v>
      </c>
    </row>
    <row r="273" spans="1:5" ht="15" customHeight="1" x14ac:dyDescent="0.2">
      <c r="A273" s="65"/>
      <c r="B273" s="115"/>
      <c r="C273" s="64"/>
      <c r="D273" s="65"/>
      <c r="E273" s="116"/>
    </row>
    <row r="274" spans="1:5" ht="15" customHeight="1" x14ac:dyDescent="0.2">
      <c r="A274" s="93"/>
      <c r="B274" s="93"/>
      <c r="C274" s="73" t="s">
        <v>39</v>
      </c>
      <c r="D274" s="94" t="s">
        <v>53</v>
      </c>
      <c r="E274" s="75" t="s">
        <v>41</v>
      </c>
    </row>
    <row r="275" spans="1:5" ht="15" customHeight="1" x14ac:dyDescent="0.2">
      <c r="A275" s="117"/>
      <c r="B275" s="117"/>
      <c r="C275" s="68">
        <v>3429</v>
      </c>
      <c r="D275" s="92" t="s">
        <v>85</v>
      </c>
      <c r="E275" s="112">
        <v>-25000</v>
      </c>
    </row>
    <row r="276" spans="1:5" ht="15" customHeight="1" x14ac:dyDescent="0.2">
      <c r="A276" s="118"/>
      <c r="B276" s="118"/>
      <c r="C276" s="78" t="s">
        <v>43</v>
      </c>
      <c r="D276" s="119"/>
      <c r="E276" s="120">
        <f>SUM(E275)</f>
        <v>-25000</v>
      </c>
    </row>
    <row r="277" spans="1:5" ht="15" customHeight="1" x14ac:dyDescent="0.2"/>
    <row r="278" spans="1:5" ht="15" customHeight="1" x14ac:dyDescent="0.25">
      <c r="A278" s="62" t="s">
        <v>17</v>
      </c>
      <c r="B278" s="64"/>
      <c r="C278" s="64"/>
      <c r="D278" s="64"/>
      <c r="E278" s="64"/>
    </row>
    <row r="279" spans="1:5" ht="15" customHeight="1" x14ac:dyDescent="0.2">
      <c r="A279" s="66" t="s">
        <v>48</v>
      </c>
      <c r="B279" s="64"/>
      <c r="C279" s="64"/>
      <c r="D279" s="64"/>
      <c r="E279" s="67" t="s">
        <v>49</v>
      </c>
    </row>
    <row r="280" spans="1:5" ht="15" customHeight="1" x14ac:dyDescent="0.25">
      <c r="A280" s="62"/>
      <c r="B280" s="65"/>
      <c r="C280" s="64"/>
      <c r="D280" s="64"/>
      <c r="E280" s="72"/>
    </row>
    <row r="281" spans="1:5" ht="15" customHeight="1" x14ac:dyDescent="0.2">
      <c r="A281" s="109"/>
      <c r="B281" s="109"/>
      <c r="C281" s="73" t="s">
        <v>39</v>
      </c>
      <c r="D281" s="94" t="s">
        <v>53</v>
      </c>
      <c r="E281" s="75" t="s">
        <v>41</v>
      </c>
    </row>
    <row r="282" spans="1:5" ht="15" customHeight="1" x14ac:dyDescent="0.2">
      <c r="A282" s="110"/>
      <c r="B282" s="96"/>
      <c r="C282" s="111">
        <v>6409</v>
      </c>
      <c r="D282" s="92" t="s">
        <v>85</v>
      </c>
      <c r="E282" s="112">
        <v>25000</v>
      </c>
    </row>
    <row r="283" spans="1:5" ht="15" customHeight="1" x14ac:dyDescent="0.2">
      <c r="A283" s="113"/>
      <c r="B283" s="114"/>
      <c r="C283" s="78" t="s">
        <v>43</v>
      </c>
      <c r="D283" s="79"/>
      <c r="E283" s="120">
        <f>SUM(E282)</f>
        <v>25000</v>
      </c>
    </row>
    <row r="284" spans="1:5" ht="15" customHeight="1" x14ac:dyDescent="0.2"/>
    <row r="285" spans="1:5" ht="15" customHeight="1" x14ac:dyDescent="0.2"/>
    <row r="286" spans="1:5" ht="15" customHeight="1" x14ac:dyDescent="0.25">
      <c r="A286" s="36" t="s">
        <v>91</v>
      </c>
    </row>
    <row r="287" spans="1:5" ht="15" customHeight="1" x14ac:dyDescent="0.2">
      <c r="A287" s="101" t="s">
        <v>92</v>
      </c>
      <c r="B287" s="101"/>
      <c r="C287" s="101"/>
      <c r="D287" s="101"/>
      <c r="E287" s="101"/>
    </row>
    <row r="288" spans="1:5" ht="15" customHeight="1" x14ac:dyDescent="0.2">
      <c r="A288" s="101"/>
      <c r="B288" s="101"/>
      <c r="C288" s="101"/>
      <c r="D288" s="101"/>
      <c r="E288" s="101"/>
    </row>
    <row r="289" spans="1:5" ht="15" customHeight="1" x14ac:dyDescent="0.2">
      <c r="A289" s="101"/>
      <c r="B289" s="101"/>
      <c r="C289" s="101"/>
      <c r="D289" s="101"/>
      <c r="E289" s="101"/>
    </row>
    <row r="290" spans="1:5" ht="15" customHeight="1" x14ac:dyDescent="0.2">
      <c r="A290" s="39" t="s">
        <v>93</v>
      </c>
      <c r="B290" s="39"/>
      <c r="C290" s="39"/>
      <c r="D290" s="39"/>
      <c r="E290" s="39"/>
    </row>
    <row r="291" spans="1:5" ht="15" customHeight="1" x14ac:dyDescent="0.2">
      <c r="A291" s="39"/>
      <c r="B291" s="39"/>
      <c r="C291" s="39"/>
      <c r="D291" s="39"/>
      <c r="E291" s="39"/>
    </row>
    <row r="292" spans="1:5" ht="15" customHeight="1" x14ac:dyDescent="0.2">
      <c r="A292" s="39"/>
      <c r="B292" s="39"/>
      <c r="C292" s="39"/>
      <c r="D292" s="39"/>
      <c r="E292" s="39"/>
    </row>
    <row r="293" spans="1:5" ht="15" customHeight="1" x14ac:dyDescent="0.2">
      <c r="A293" s="39"/>
      <c r="B293" s="39"/>
      <c r="C293" s="39"/>
      <c r="D293" s="39"/>
      <c r="E293" s="39"/>
    </row>
    <row r="294" spans="1:5" ht="15" customHeight="1" x14ac:dyDescent="0.2">
      <c r="A294" s="39"/>
      <c r="B294" s="39"/>
      <c r="C294" s="39"/>
      <c r="D294" s="39"/>
      <c r="E294" s="39"/>
    </row>
    <row r="295" spans="1:5" ht="15" customHeight="1" x14ac:dyDescent="0.2">
      <c r="A295" s="39"/>
      <c r="B295" s="39"/>
      <c r="C295" s="39"/>
      <c r="D295" s="39"/>
      <c r="E295" s="39"/>
    </row>
    <row r="296" spans="1:5" ht="15" customHeight="1" x14ac:dyDescent="0.2">
      <c r="A296" s="39"/>
      <c r="B296" s="39"/>
      <c r="C296" s="39"/>
      <c r="D296" s="39"/>
      <c r="E296" s="39"/>
    </row>
    <row r="297" spans="1:5" ht="15" customHeight="1" x14ac:dyDescent="0.2">
      <c r="A297" s="102"/>
      <c r="B297" s="102"/>
      <c r="C297" s="102"/>
      <c r="D297" s="102"/>
      <c r="E297" s="102"/>
    </row>
    <row r="298" spans="1:5" ht="15" customHeight="1" x14ac:dyDescent="0.25">
      <c r="A298" s="62" t="s">
        <v>17</v>
      </c>
      <c r="B298" s="64"/>
      <c r="C298" s="64"/>
      <c r="D298" s="64"/>
      <c r="E298" s="64"/>
    </row>
    <row r="299" spans="1:5" ht="15" customHeight="1" x14ac:dyDescent="0.2">
      <c r="A299" s="66" t="s">
        <v>48</v>
      </c>
      <c r="B299" s="64"/>
      <c r="C299" s="64"/>
      <c r="D299" s="64"/>
      <c r="E299" s="67" t="s">
        <v>49</v>
      </c>
    </row>
    <row r="300" spans="1:5" ht="15" customHeight="1" x14ac:dyDescent="0.25">
      <c r="A300" s="62"/>
      <c r="B300" s="65"/>
      <c r="C300" s="64"/>
      <c r="D300" s="64"/>
      <c r="E300" s="72"/>
    </row>
    <row r="301" spans="1:5" ht="15" customHeight="1" x14ac:dyDescent="0.2">
      <c r="A301" s="109"/>
      <c r="B301" s="109"/>
      <c r="C301" s="73" t="s">
        <v>39</v>
      </c>
      <c r="D301" s="94" t="s">
        <v>53</v>
      </c>
      <c r="E301" s="75" t="s">
        <v>41</v>
      </c>
    </row>
    <row r="302" spans="1:5" ht="15" customHeight="1" x14ac:dyDescent="0.2">
      <c r="A302" s="110"/>
      <c r="B302" s="96"/>
      <c r="C302" s="111">
        <v>6409</v>
      </c>
      <c r="D302" s="92" t="s">
        <v>85</v>
      </c>
      <c r="E302" s="112">
        <v>-25000</v>
      </c>
    </row>
    <row r="303" spans="1:5" ht="15" customHeight="1" x14ac:dyDescent="0.2">
      <c r="A303" s="113"/>
      <c r="B303" s="114"/>
      <c r="C303" s="78" t="s">
        <v>43</v>
      </c>
      <c r="D303" s="79"/>
      <c r="E303" s="80">
        <f>E302</f>
        <v>-25000</v>
      </c>
    </row>
    <row r="304" spans="1:5" ht="15" customHeight="1" x14ac:dyDescent="0.2">
      <c r="A304" s="113"/>
      <c r="B304" s="114"/>
      <c r="C304" s="107"/>
      <c r="D304" s="64"/>
      <c r="E304" s="108"/>
    </row>
    <row r="305" spans="1:5" ht="15" customHeight="1" x14ac:dyDescent="0.25">
      <c r="A305" s="62" t="s">
        <v>17</v>
      </c>
      <c r="B305" s="64"/>
      <c r="C305" s="64"/>
      <c r="D305" s="64"/>
      <c r="E305" s="65"/>
    </row>
    <row r="306" spans="1:5" ht="15" customHeight="1" x14ac:dyDescent="0.2">
      <c r="A306" s="99" t="s">
        <v>72</v>
      </c>
      <c r="B306" s="64"/>
      <c r="C306" s="64"/>
      <c r="D306" s="64"/>
      <c r="E306" s="67" t="s">
        <v>94</v>
      </c>
    </row>
    <row r="307" spans="1:5" ht="15" customHeight="1" x14ac:dyDescent="0.2">
      <c r="A307" s="66"/>
      <c r="B307" s="65"/>
      <c r="C307" s="64"/>
      <c r="D307" s="64"/>
      <c r="E307" s="72"/>
    </row>
    <row r="308" spans="1:5" ht="15" customHeight="1" x14ac:dyDescent="0.2">
      <c r="A308" s="109"/>
      <c r="B308" s="109"/>
      <c r="C308" s="73" t="s">
        <v>39</v>
      </c>
      <c r="D308" s="94" t="s">
        <v>53</v>
      </c>
      <c r="E308" s="75" t="s">
        <v>41</v>
      </c>
    </row>
    <row r="309" spans="1:5" ht="15" customHeight="1" x14ac:dyDescent="0.2">
      <c r="A309" s="109"/>
      <c r="B309" s="109"/>
      <c r="C309" s="104">
        <v>3399</v>
      </c>
      <c r="D309" s="92" t="s">
        <v>85</v>
      </c>
      <c r="E309" s="121">
        <v>25000</v>
      </c>
    </row>
    <row r="310" spans="1:5" ht="15" customHeight="1" x14ac:dyDescent="0.2">
      <c r="A310" s="117"/>
      <c r="B310" s="117"/>
      <c r="C310" s="78" t="s">
        <v>43</v>
      </c>
      <c r="D310" s="79"/>
      <c r="E310" s="80">
        <f>SUM(E309:E309)</f>
        <v>25000</v>
      </c>
    </row>
    <row r="311" spans="1:5" ht="15" customHeight="1" x14ac:dyDescent="0.2"/>
    <row r="312" spans="1:5" ht="15" customHeight="1" x14ac:dyDescent="0.2"/>
    <row r="313" spans="1:5" ht="15" customHeight="1" x14ac:dyDescent="0.25">
      <c r="A313" s="36" t="s">
        <v>95</v>
      </c>
    </row>
    <row r="314" spans="1:5" ht="15" customHeight="1" x14ac:dyDescent="0.2">
      <c r="A314" s="101" t="s">
        <v>96</v>
      </c>
      <c r="B314" s="101"/>
      <c r="C314" s="101"/>
      <c r="D314" s="101"/>
      <c r="E314" s="101"/>
    </row>
    <row r="315" spans="1:5" ht="15" customHeight="1" x14ac:dyDescent="0.2">
      <c r="A315" s="101"/>
      <c r="B315" s="101"/>
      <c r="C315" s="101"/>
      <c r="D315" s="101"/>
      <c r="E315" s="101"/>
    </row>
    <row r="316" spans="1:5" ht="15" customHeight="1" x14ac:dyDescent="0.2">
      <c r="A316" s="39" t="s">
        <v>97</v>
      </c>
      <c r="B316" s="39"/>
      <c r="C316" s="39"/>
      <c r="D316" s="39"/>
      <c r="E316" s="39"/>
    </row>
    <row r="317" spans="1:5" ht="15" customHeight="1" x14ac:dyDescent="0.2">
      <c r="A317" s="39"/>
      <c r="B317" s="39"/>
      <c r="C317" s="39"/>
      <c r="D317" s="39"/>
      <c r="E317" s="39"/>
    </row>
    <row r="318" spans="1:5" ht="15" customHeight="1" x14ac:dyDescent="0.2">
      <c r="A318" s="39"/>
      <c r="B318" s="39"/>
      <c r="C318" s="39"/>
      <c r="D318" s="39"/>
      <c r="E318" s="39"/>
    </row>
    <row r="319" spans="1:5" ht="15" customHeight="1" x14ac:dyDescent="0.2">
      <c r="A319" s="39"/>
      <c r="B319" s="39"/>
      <c r="C319" s="39"/>
      <c r="D319" s="39"/>
      <c r="E319" s="39"/>
    </row>
    <row r="320" spans="1:5" ht="15" customHeight="1" x14ac:dyDescent="0.2">
      <c r="A320" s="39"/>
      <c r="B320" s="39"/>
      <c r="C320" s="39"/>
      <c r="D320" s="39"/>
      <c r="E320" s="39"/>
    </row>
    <row r="321" spans="1:5" ht="15" customHeight="1" x14ac:dyDescent="0.2">
      <c r="A321" s="102"/>
      <c r="B321" s="102"/>
      <c r="C321" s="102"/>
      <c r="D321" s="102"/>
      <c r="E321" s="102"/>
    </row>
    <row r="322" spans="1:5" ht="15" customHeight="1" x14ac:dyDescent="0.25">
      <c r="A322" s="62" t="s">
        <v>17</v>
      </c>
      <c r="B322" s="64"/>
      <c r="C322" s="64"/>
      <c r="D322" s="64"/>
      <c r="E322" s="64"/>
    </row>
    <row r="323" spans="1:5" ht="15" customHeight="1" x14ac:dyDescent="0.2">
      <c r="A323" s="66" t="s">
        <v>48</v>
      </c>
      <c r="B323" s="64"/>
      <c r="C323" s="64"/>
      <c r="D323" s="64"/>
      <c r="E323" s="67" t="s">
        <v>49</v>
      </c>
    </row>
    <row r="324" spans="1:5" ht="15" customHeight="1" x14ac:dyDescent="0.25">
      <c r="A324" s="62"/>
      <c r="B324" s="65"/>
      <c r="C324" s="64"/>
      <c r="D324" s="64"/>
      <c r="E324" s="72"/>
    </row>
    <row r="325" spans="1:5" ht="15" customHeight="1" x14ac:dyDescent="0.2">
      <c r="A325" s="109"/>
      <c r="B325" s="109"/>
      <c r="C325" s="73" t="s">
        <v>39</v>
      </c>
      <c r="D325" s="94" t="s">
        <v>53</v>
      </c>
      <c r="E325" s="75" t="s">
        <v>41</v>
      </c>
    </row>
    <row r="326" spans="1:5" ht="15" customHeight="1" x14ac:dyDescent="0.2">
      <c r="A326" s="110"/>
      <c r="B326" s="96"/>
      <c r="C326" s="111">
        <v>6409</v>
      </c>
      <c r="D326" s="92" t="s">
        <v>85</v>
      </c>
      <c r="E326" s="112">
        <v>-327500</v>
      </c>
    </row>
    <row r="327" spans="1:5" ht="15" customHeight="1" x14ac:dyDescent="0.2">
      <c r="A327" s="113"/>
      <c r="B327" s="114"/>
      <c r="C327" s="78" t="s">
        <v>43</v>
      </c>
      <c r="D327" s="79"/>
      <c r="E327" s="80">
        <f>E326</f>
        <v>-327500</v>
      </c>
    </row>
    <row r="328" spans="1:5" ht="15" customHeight="1" x14ac:dyDescent="0.2">
      <c r="A328" s="113"/>
      <c r="B328" s="114"/>
      <c r="C328" s="107"/>
      <c r="D328" s="64"/>
      <c r="E328" s="108"/>
    </row>
    <row r="329" spans="1:5" ht="15" customHeight="1" x14ac:dyDescent="0.25">
      <c r="A329" s="62" t="s">
        <v>17</v>
      </c>
      <c r="B329" s="64"/>
      <c r="C329" s="64"/>
      <c r="D329" s="64"/>
      <c r="E329" s="65"/>
    </row>
    <row r="330" spans="1:5" ht="15" customHeight="1" x14ac:dyDescent="0.2">
      <c r="A330" s="66" t="s">
        <v>98</v>
      </c>
      <c r="B330" s="65"/>
      <c r="C330" s="65"/>
      <c r="D330" s="65"/>
      <c r="E330" s="65" t="s">
        <v>99</v>
      </c>
    </row>
    <row r="331" spans="1:5" ht="15" customHeight="1" x14ac:dyDescent="0.2">
      <c r="A331" s="66"/>
      <c r="B331" s="65"/>
      <c r="C331" s="64"/>
      <c r="D331" s="64"/>
      <c r="E331" s="72"/>
    </row>
    <row r="332" spans="1:5" ht="15" customHeight="1" x14ac:dyDescent="0.2">
      <c r="A332" s="109"/>
      <c r="B332" s="109"/>
      <c r="C332" s="73" t="s">
        <v>39</v>
      </c>
      <c r="D332" s="94" t="s">
        <v>53</v>
      </c>
      <c r="E332" s="75" t="s">
        <v>41</v>
      </c>
    </row>
    <row r="333" spans="1:5" ht="15" customHeight="1" x14ac:dyDescent="0.2">
      <c r="A333" s="109"/>
      <c r="B333" s="109"/>
      <c r="C333" s="104">
        <v>4399</v>
      </c>
      <c r="D333" s="92" t="s">
        <v>85</v>
      </c>
      <c r="E333" s="121">
        <v>327500</v>
      </c>
    </row>
    <row r="334" spans="1:5" ht="15" customHeight="1" x14ac:dyDescent="0.2">
      <c r="A334" s="117"/>
      <c r="B334" s="117"/>
      <c r="C334" s="78" t="s">
        <v>43</v>
      </c>
      <c r="D334" s="79"/>
      <c r="E334" s="80">
        <f>SUM(E333:E333)</f>
        <v>327500</v>
      </c>
    </row>
    <row r="335" spans="1:5" ht="15" customHeight="1" x14ac:dyDescent="0.2"/>
    <row r="336" spans="1:5" ht="15" customHeight="1" x14ac:dyDescent="0.2"/>
    <row r="337" spans="1:5" ht="15" customHeight="1" x14ac:dyDescent="0.25">
      <c r="A337" s="36" t="s">
        <v>100</v>
      </c>
    </row>
    <row r="338" spans="1:5" ht="15" customHeight="1" x14ac:dyDescent="0.2">
      <c r="A338" s="101" t="s">
        <v>101</v>
      </c>
      <c r="B338" s="101"/>
      <c r="C338" s="101"/>
      <c r="D338" s="101"/>
      <c r="E338" s="101"/>
    </row>
    <row r="339" spans="1:5" ht="15" customHeight="1" x14ac:dyDescent="0.2">
      <c r="A339" s="101"/>
      <c r="B339" s="101"/>
      <c r="C339" s="101"/>
      <c r="D339" s="101"/>
      <c r="E339" s="101"/>
    </row>
    <row r="340" spans="1:5" ht="15" customHeight="1" x14ac:dyDescent="0.2">
      <c r="A340" s="39" t="s">
        <v>102</v>
      </c>
      <c r="B340" s="39"/>
      <c r="C340" s="39"/>
      <c r="D340" s="39"/>
      <c r="E340" s="39"/>
    </row>
    <row r="341" spans="1:5" ht="15" customHeight="1" x14ac:dyDescent="0.2">
      <c r="A341" s="39"/>
      <c r="B341" s="39"/>
      <c r="C341" s="39"/>
      <c r="D341" s="39"/>
      <c r="E341" s="39"/>
    </row>
    <row r="342" spans="1:5" ht="15" customHeight="1" x14ac:dyDescent="0.2">
      <c r="A342" s="39"/>
      <c r="B342" s="39"/>
      <c r="C342" s="39"/>
      <c r="D342" s="39"/>
      <c r="E342" s="39"/>
    </row>
    <row r="343" spans="1:5" ht="15" customHeight="1" x14ac:dyDescent="0.2">
      <c r="A343" s="39"/>
      <c r="B343" s="39"/>
      <c r="C343" s="39"/>
      <c r="D343" s="39"/>
      <c r="E343" s="39"/>
    </row>
    <row r="344" spans="1:5" ht="15" customHeight="1" x14ac:dyDescent="0.2">
      <c r="A344" s="39"/>
      <c r="B344" s="39"/>
      <c r="C344" s="39"/>
      <c r="D344" s="39"/>
      <c r="E344" s="39"/>
    </row>
    <row r="345" spans="1:5" ht="15" customHeight="1" x14ac:dyDescent="0.2">
      <c r="A345" s="39"/>
      <c r="B345" s="39"/>
      <c r="C345" s="39"/>
      <c r="D345" s="39"/>
      <c r="E345" s="39"/>
    </row>
    <row r="346" spans="1:5" ht="15" customHeight="1" x14ac:dyDescent="0.2">
      <c r="A346" s="102"/>
      <c r="B346" s="102"/>
      <c r="C346" s="102"/>
      <c r="D346" s="102"/>
      <c r="E346" s="102"/>
    </row>
    <row r="347" spans="1:5" ht="15" customHeight="1" x14ac:dyDescent="0.25">
      <c r="A347" s="62" t="s">
        <v>17</v>
      </c>
      <c r="B347" s="64"/>
      <c r="C347" s="64"/>
      <c r="D347" s="64"/>
      <c r="E347" s="64"/>
    </row>
    <row r="348" spans="1:5" ht="15" customHeight="1" x14ac:dyDescent="0.2">
      <c r="A348" s="66" t="s">
        <v>48</v>
      </c>
      <c r="B348" s="64"/>
      <c r="C348" s="64"/>
      <c r="D348" s="64"/>
      <c r="E348" s="67" t="s">
        <v>49</v>
      </c>
    </row>
    <row r="349" spans="1:5" ht="15" customHeight="1" x14ac:dyDescent="0.25">
      <c r="A349" s="62"/>
      <c r="B349" s="65"/>
      <c r="C349" s="64"/>
      <c r="D349" s="64"/>
      <c r="E349" s="72"/>
    </row>
    <row r="350" spans="1:5" ht="15" customHeight="1" x14ac:dyDescent="0.2">
      <c r="A350" s="109"/>
      <c r="B350" s="109"/>
      <c r="C350" s="73" t="s">
        <v>39</v>
      </c>
      <c r="D350" s="94" t="s">
        <v>53</v>
      </c>
      <c r="E350" s="75" t="s">
        <v>41</v>
      </c>
    </row>
    <row r="351" spans="1:5" ht="15" customHeight="1" x14ac:dyDescent="0.2">
      <c r="A351" s="110"/>
      <c r="B351" s="96"/>
      <c r="C351" s="111">
        <v>6409</v>
      </c>
      <c r="D351" s="92" t="s">
        <v>85</v>
      </c>
      <c r="E351" s="112">
        <v>-807400</v>
      </c>
    </row>
    <row r="352" spans="1:5" ht="15" customHeight="1" x14ac:dyDescent="0.2">
      <c r="A352" s="113"/>
      <c r="B352" s="114"/>
      <c r="C352" s="78" t="s">
        <v>43</v>
      </c>
      <c r="D352" s="79"/>
      <c r="E352" s="80">
        <f>E351</f>
        <v>-807400</v>
      </c>
    </row>
    <row r="353" spans="1:5" ht="15" customHeight="1" x14ac:dyDescent="0.2"/>
    <row r="354" spans="1:5" ht="15" customHeight="1" x14ac:dyDescent="0.25">
      <c r="A354" s="62" t="s">
        <v>17</v>
      </c>
      <c r="B354" s="64"/>
      <c r="C354" s="64"/>
      <c r="D354" s="64"/>
      <c r="E354" s="64"/>
    </row>
    <row r="355" spans="1:5" ht="15" customHeight="1" x14ac:dyDescent="0.2">
      <c r="A355" s="66" t="s">
        <v>103</v>
      </c>
      <c r="B355" s="64"/>
      <c r="C355" s="64"/>
      <c r="D355" s="64"/>
      <c r="E355" s="67" t="s">
        <v>104</v>
      </c>
    </row>
    <row r="356" spans="1:5" ht="15" customHeight="1" x14ac:dyDescent="0.2">
      <c r="A356" s="65"/>
      <c r="B356" s="115"/>
      <c r="C356" s="64"/>
      <c r="D356" s="65"/>
      <c r="E356" s="116"/>
    </row>
    <row r="357" spans="1:5" ht="15" customHeight="1" x14ac:dyDescent="0.2">
      <c r="A357" s="93"/>
      <c r="B357" s="93"/>
      <c r="C357" s="73" t="s">
        <v>39</v>
      </c>
      <c r="D357" s="94" t="s">
        <v>53</v>
      </c>
      <c r="E357" s="75" t="s">
        <v>41</v>
      </c>
    </row>
    <row r="358" spans="1:5" ht="15" customHeight="1" x14ac:dyDescent="0.2">
      <c r="A358" s="117"/>
      <c r="B358" s="117"/>
      <c r="C358" s="104">
        <v>3311</v>
      </c>
      <c r="D358" s="92" t="s">
        <v>85</v>
      </c>
      <c r="E358" s="122">
        <v>25000</v>
      </c>
    </row>
    <row r="359" spans="1:5" ht="15" customHeight="1" x14ac:dyDescent="0.2">
      <c r="A359" s="117"/>
      <c r="B359" s="117"/>
      <c r="C359" s="104">
        <v>3312</v>
      </c>
      <c r="D359" s="92" t="s">
        <v>85</v>
      </c>
      <c r="E359" s="122">
        <f>10000+25000+158400</f>
        <v>193400</v>
      </c>
    </row>
    <row r="360" spans="1:5" ht="15" customHeight="1" x14ac:dyDescent="0.2">
      <c r="A360" s="117"/>
      <c r="B360" s="117"/>
      <c r="C360" s="104">
        <v>3312</v>
      </c>
      <c r="D360" s="123" t="s">
        <v>105</v>
      </c>
      <c r="E360" s="122">
        <v>25000</v>
      </c>
    </row>
    <row r="361" spans="1:5" ht="15" customHeight="1" x14ac:dyDescent="0.2">
      <c r="A361" s="117"/>
      <c r="B361" s="117"/>
      <c r="C361" s="104">
        <v>3319</v>
      </c>
      <c r="D361" s="92" t="s">
        <v>85</v>
      </c>
      <c r="E361" s="122">
        <f>10000+25000+15000+394000+25000</f>
        <v>469000</v>
      </c>
    </row>
    <row r="362" spans="1:5" ht="15" customHeight="1" x14ac:dyDescent="0.2">
      <c r="A362" s="117"/>
      <c r="B362" s="117"/>
      <c r="C362" s="104">
        <v>3319</v>
      </c>
      <c r="D362" s="123" t="s">
        <v>105</v>
      </c>
      <c r="E362" s="122">
        <v>65000</v>
      </c>
    </row>
    <row r="363" spans="1:5" ht="15" customHeight="1" x14ac:dyDescent="0.2">
      <c r="A363" s="117"/>
      <c r="B363" s="117"/>
      <c r="C363" s="104">
        <v>3319</v>
      </c>
      <c r="D363" s="84" t="s">
        <v>106</v>
      </c>
      <c r="E363" s="122">
        <v>30000</v>
      </c>
    </row>
    <row r="364" spans="1:5" ht="15" customHeight="1" x14ac:dyDescent="0.2">
      <c r="A364" s="118"/>
      <c r="B364" s="118"/>
      <c r="C364" s="78" t="s">
        <v>43</v>
      </c>
      <c r="D364" s="119"/>
      <c r="E364" s="120">
        <f>SUM(E358:E363)</f>
        <v>807400</v>
      </c>
    </row>
    <row r="365" spans="1:5" ht="15" customHeight="1" x14ac:dyDescent="0.25">
      <c r="A365" s="36" t="s">
        <v>107</v>
      </c>
    </row>
    <row r="366" spans="1:5" ht="15" customHeight="1" x14ac:dyDescent="0.2">
      <c r="A366" s="101" t="s">
        <v>108</v>
      </c>
      <c r="B366" s="101"/>
      <c r="C366" s="101"/>
      <c r="D366" s="101"/>
      <c r="E366" s="101"/>
    </row>
    <row r="367" spans="1:5" ht="15" customHeight="1" x14ac:dyDescent="0.2">
      <c r="A367" s="101"/>
      <c r="B367" s="101"/>
      <c r="C367" s="101"/>
      <c r="D367" s="101"/>
      <c r="E367" s="101"/>
    </row>
    <row r="368" spans="1:5" ht="15" customHeight="1" x14ac:dyDescent="0.2">
      <c r="A368" s="39" t="s">
        <v>109</v>
      </c>
      <c r="B368" s="39"/>
      <c r="C368" s="39"/>
      <c r="D368" s="39"/>
      <c r="E368" s="39"/>
    </row>
    <row r="369" spans="1:5" ht="15" customHeight="1" x14ac:dyDescent="0.2">
      <c r="A369" s="39"/>
      <c r="B369" s="39"/>
      <c r="C369" s="39"/>
      <c r="D369" s="39"/>
      <c r="E369" s="39"/>
    </row>
    <row r="370" spans="1:5" ht="15" customHeight="1" x14ac:dyDescent="0.2">
      <c r="A370" s="39"/>
      <c r="B370" s="39"/>
      <c r="C370" s="39"/>
      <c r="D370" s="39"/>
      <c r="E370" s="39"/>
    </row>
    <row r="371" spans="1:5" ht="15" customHeight="1" x14ac:dyDescent="0.2">
      <c r="A371" s="39"/>
      <c r="B371" s="39"/>
      <c r="C371" s="39"/>
      <c r="D371" s="39"/>
      <c r="E371" s="39"/>
    </row>
    <row r="372" spans="1:5" ht="15" customHeight="1" x14ac:dyDescent="0.2">
      <c r="A372" s="39"/>
      <c r="B372" s="39"/>
      <c r="C372" s="39"/>
      <c r="D372" s="39"/>
      <c r="E372" s="39"/>
    </row>
    <row r="373" spans="1:5" ht="15" customHeight="1" x14ac:dyDescent="0.2">
      <c r="A373" s="39"/>
      <c r="B373" s="39"/>
      <c r="C373" s="39"/>
      <c r="D373" s="39"/>
      <c r="E373" s="39"/>
    </row>
    <row r="374" spans="1:5" ht="15" customHeight="1" x14ac:dyDescent="0.2">
      <c r="A374" s="102"/>
      <c r="B374" s="102"/>
      <c r="C374" s="102"/>
      <c r="D374" s="102"/>
      <c r="E374" s="102"/>
    </row>
    <row r="375" spans="1:5" ht="15" customHeight="1" x14ac:dyDescent="0.25">
      <c r="A375" s="62" t="s">
        <v>17</v>
      </c>
      <c r="B375" s="64"/>
      <c r="C375" s="64"/>
      <c r="D375" s="64"/>
      <c r="E375" s="64"/>
    </row>
    <row r="376" spans="1:5" ht="15" customHeight="1" x14ac:dyDescent="0.2">
      <c r="A376" s="66" t="s">
        <v>48</v>
      </c>
      <c r="B376" s="64"/>
      <c r="C376" s="64"/>
      <c r="D376" s="64"/>
      <c r="E376" s="67" t="s">
        <v>49</v>
      </c>
    </row>
    <row r="377" spans="1:5" ht="15" customHeight="1" x14ac:dyDescent="0.25">
      <c r="A377" s="62"/>
      <c r="B377" s="65"/>
      <c r="C377" s="64"/>
      <c r="D377" s="64"/>
      <c r="E377" s="72"/>
    </row>
    <row r="378" spans="1:5" ht="15" customHeight="1" x14ac:dyDescent="0.2">
      <c r="A378" s="109"/>
      <c r="B378" s="109"/>
      <c r="C378" s="73" t="s">
        <v>39</v>
      </c>
      <c r="D378" s="94" t="s">
        <v>53</v>
      </c>
      <c r="E378" s="75" t="s">
        <v>41</v>
      </c>
    </row>
    <row r="379" spans="1:5" ht="15" customHeight="1" x14ac:dyDescent="0.2">
      <c r="A379" s="110"/>
      <c r="B379" s="96"/>
      <c r="C379" s="111">
        <v>6409</v>
      </c>
      <c r="D379" s="92" t="s">
        <v>85</v>
      </c>
      <c r="E379" s="112">
        <v>-1083000</v>
      </c>
    </row>
    <row r="380" spans="1:5" ht="15" customHeight="1" x14ac:dyDescent="0.2">
      <c r="A380" s="113"/>
      <c r="B380" s="114"/>
      <c r="C380" s="78" t="s">
        <v>43</v>
      </c>
      <c r="D380" s="79"/>
      <c r="E380" s="80">
        <f>E379</f>
        <v>-1083000</v>
      </c>
    </row>
    <row r="381" spans="1:5" ht="15" customHeight="1" x14ac:dyDescent="0.2">
      <c r="A381" s="113"/>
      <c r="B381" s="114"/>
      <c r="C381" s="107"/>
      <c r="D381" s="64"/>
      <c r="E381" s="108"/>
    </row>
    <row r="382" spans="1:5" ht="15" customHeight="1" x14ac:dyDescent="0.25">
      <c r="A382" s="62" t="s">
        <v>17</v>
      </c>
      <c r="B382" s="64"/>
      <c r="C382" s="64"/>
      <c r="D382" s="64"/>
      <c r="E382" s="65"/>
    </row>
    <row r="383" spans="1:5" ht="15" customHeight="1" x14ac:dyDescent="0.2">
      <c r="A383" s="45" t="s">
        <v>36</v>
      </c>
      <c r="B383" s="44"/>
      <c r="C383" s="44"/>
      <c r="D383" s="44"/>
      <c r="E383" s="46" t="s">
        <v>37</v>
      </c>
    </row>
    <row r="384" spans="1:5" ht="15" customHeight="1" x14ac:dyDescent="0.2">
      <c r="A384" s="66"/>
      <c r="B384" s="65"/>
      <c r="C384" s="64"/>
      <c r="D384" s="64"/>
      <c r="E384" s="72"/>
    </row>
    <row r="385" spans="1:5" ht="15" customHeight="1" x14ac:dyDescent="0.2">
      <c r="A385" s="109"/>
      <c r="B385" s="109"/>
      <c r="C385" s="73" t="s">
        <v>39</v>
      </c>
      <c r="D385" s="94" t="s">
        <v>53</v>
      </c>
      <c r="E385" s="75" t="s">
        <v>41</v>
      </c>
    </row>
    <row r="386" spans="1:5" ht="15" customHeight="1" x14ac:dyDescent="0.2">
      <c r="A386" s="109"/>
      <c r="B386" s="109"/>
      <c r="C386" s="104">
        <v>3299</v>
      </c>
      <c r="D386" s="92" t="s">
        <v>85</v>
      </c>
      <c r="E386" s="121">
        <v>40000</v>
      </c>
    </row>
    <row r="387" spans="1:5" ht="15" customHeight="1" x14ac:dyDescent="0.2">
      <c r="A387" s="109"/>
      <c r="B387" s="109"/>
      <c r="C387" s="104">
        <v>3419</v>
      </c>
      <c r="D387" s="92" t="s">
        <v>85</v>
      </c>
      <c r="E387" s="121">
        <f>45000+35000+415000</f>
        <v>495000</v>
      </c>
    </row>
    <row r="388" spans="1:5" ht="15" customHeight="1" x14ac:dyDescent="0.2">
      <c r="A388" s="109"/>
      <c r="B388" s="109"/>
      <c r="C388" s="104">
        <v>3419</v>
      </c>
      <c r="D388" s="84" t="s">
        <v>106</v>
      </c>
      <c r="E388" s="121">
        <v>288000</v>
      </c>
    </row>
    <row r="389" spans="1:5" ht="15" customHeight="1" x14ac:dyDescent="0.2">
      <c r="A389" s="110"/>
      <c r="B389" s="96"/>
      <c r="C389" s="104">
        <v>3429</v>
      </c>
      <c r="D389" s="92" t="s">
        <v>85</v>
      </c>
      <c r="E389" s="121">
        <f>35000+20000+195000</f>
        <v>250000</v>
      </c>
    </row>
    <row r="390" spans="1:5" ht="15" customHeight="1" x14ac:dyDescent="0.2">
      <c r="A390" s="110"/>
      <c r="B390" s="96"/>
      <c r="C390" s="104">
        <v>3429</v>
      </c>
      <c r="D390" s="84" t="s">
        <v>106</v>
      </c>
      <c r="E390" s="121">
        <v>10000</v>
      </c>
    </row>
    <row r="391" spans="1:5" ht="15" customHeight="1" x14ac:dyDescent="0.2">
      <c r="A391" s="117"/>
      <c r="B391" s="117"/>
      <c r="C391" s="78" t="s">
        <v>43</v>
      </c>
      <c r="D391" s="79"/>
      <c r="E391" s="80">
        <f>SUM(E386:E390)</f>
        <v>1083000</v>
      </c>
    </row>
    <row r="392" spans="1:5" ht="15" customHeight="1" x14ac:dyDescent="0.2"/>
    <row r="393" spans="1:5" ht="15" customHeight="1" x14ac:dyDescent="0.2"/>
    <row r="394" spans="1:5" ht="15" customHeight="1" x14ac:dyDescent="0.25">
      <c r="A394" s="36" t="s">
        <v>110</v>
      </c>
    </row>
    <row r="395" spans="1:5" ht="15" customHeight="1" x14ac:dyDescent="0.2">
      <c r="A395" s="101" t="s">
        <v>77</v>
      </c>
      <c r="B395" s="101"/>
      <c r="C395" s="101"/>
      <c r="D395" s="101"/>
      <c r="E395" s="101"/>
    </row>
    <row r="396" spans="1:5" ht="15" customHeight="1" x14ac:dyDescent="0.2">
      <c r="A396" s="101"/>
      <c r="B396" s="101"/>
      <c r="C396" s="101"/>
      <c r="D396" s="101"/>
      <c r="E396" s="101"/>
    </row>
    <row r="397" spans="1:5" ht="15" customHeight="1" x14ac:dyDescent="0.2">
      <c r="A397" s="39" t="s">
        <v>111</v>
      </c>
      <c r="B397" s="39"/>
      <c r="C397" s="39"/>
      <c r="D397" s="39"/>
      <c r="E397" s="39"/>
    </row>
    <row r="398" spans="1:5" ht="15" customHeight="1" x14ac:dyDescent="0.2">
      <c r="A398" s="39"/>
      <c r="B398" s="39"/>
      <c r="C398" s="39"/>
      <c r="D398" s="39"/>
      <c r="E398" s="39"/>
    </row>
    <row r="399" spans="1:5" ht="15" customHeight="1" x14ac:dyDescent="0.2">
      <c r="A399" s="39"/>
      <c r="B399" s="39"/>
      <c r="C399" s="39"/>
      <c r="D399" s="39"/>
      <c r="E399" s="39"/>
    </row>
    <row r="400" spans="1:5" ht="15" customHeight="1" x14ac:dyDescent="0.2">
      <c r="A400" s="39"/>
      <c r="B400" s="39"/>
      <c r="C400" s="39"/>
      <c r="D400" s="39"/>
      <c r="E400" s="39"/>
    </row>
    <row r="401" spans="1:5" ht="15" customHeight="1" x14ac:dyDescent="0.2">
      <c r="A401" s="39"/>
      <c r="B401" s="39"/>
      <c r="C401" s="39"/>
      <c r="D401" s="39"/>
      <c r="E401" s="39"/>
    </row>
    <row r="402" spans="1:5" ht="15" customHeight="1" x14ac:dyDescent="0.2">
      <c r="A402" s="102"/>
      <c r="B402" s="102"/>
      <c r="C402" s="102"/>
      <c r="D402" s="102"/>
      <c r="E402" s="102"/>
    </row>
    <row r="403" spans="1:5" ht="15" customHeight="1" x14ac:dyDescent="0.25">
      <c r="A403" s="62" t="s">
        <v>17</v>
      </c>
      <c r="B403" s="64"/>
      <c r="C403" s="64"/>
      <c r="D403" s="64"/>
      <c r="E403" s="64"/>
    </row>
    <row r="404" spans="1:5" ht="15" customHeight="1" x14ac:dyDescent="0.2">
      <c r="A404" s="66" t="s">
        <v>48</v>
      </c>
      <c r="B404" s="64"/>
      <c r="C404" s="64"/>
      <c r="D404" s="64"/>
      <c r="E404" s="67" t="s">
        <v>49</v>
      </c>
    </row>
    <row r="405" spans="1:5" ht="15" customHeight="1" x14ac:dyDescent="0.25">
      <c r="A405" s="62"/>
      <c r="B405" s="65"/>
      <c r="C405" s="64"/>
      <c r="D405" s="64"/>
      <c r="E405" s="72"/>
    </row>
    <row r="406" spans="1:5" ht="15" customHeight="1" x14ac:dyDescent="0.2">
      <c r="A406" s="109"/>
      <c r="B406" s="109"/>
      <c r="C406" s="73" t="s">
        <v>39</v>
      </c>
      <c r="D406" s="94" t="s">
        <v>53</v>
      </c>
      <c r="E406" s="75" t="s">
        <v>41</v>
      </c>
    </row>
    <row r="407" spans="1:5" ht="15" customHeight="1" x14ac:dyDescent="0.2">
      <c r="A407" s="110"/>
      <c r="B407" s="96"/>
      <c r="C407" s="111">
        <v>6409</v>
      </c>
      <c r="D407" s="92" t="s">
        <v>85</v>
      </c>
      <c r="E407" s="112">
        <v>-75000</v>
      </c>
    </row>
    <row r="408" spans="1:5" ht="15" customHeight="1" x14ac:dyDescent="0.2">
      <c r="A408" s="113"/>
      <c r="B408" s="114"/>
      <c r="C408" s="78" t="s">
        <v>43</v>
      </c>
      <c r="D408" s="79"/>
      <c r="E408" s="80">
        <f>E407</f>
        <v>-75000</v>
      </c>
    </row>
    <row r="409" spans="1:5" ht="15" customHeight="1" x14ac:dyDescent="0.2"/>
    <row r="410" spans="1:5" ht="15" customHeight="1" x14ac:dyDescent="0.25">
      <c r="A410" s="62" t="s">
        <v>17</v>
      </c>
      <c r="B410" s="64"/>
      <c r="C410" s="64"/>
      <c r="D410" s="64"/>
      <c r="E410" s="64"/>
    </row>
    <row r="411" spans="1:5" ht="15" customHeight="1" x14ac:dyDescent="0.2">
      <c r="A411" s="66" t="s">
        <v>79</v>
      </c>
      <c r="B411" s="65"/>
      <c r="C411" s="65"/>
      <c r="D411" s="65"/>
      <c r="E411" s="65" t="s">
        <v>80</v>
      </c>
    </row>
    <row r="412" spans="1:5" ht="15" customHeight="1" x14ac:dyDescent="0.2">
      <c r="A412" s="65"/>
      <c r="B412" s="115"/>
      <c r="C412" s="64"/>
      <c r="D412" s="65"/>
      <c r="E412" s="116"/>
    </row>
    <row r="413" spans="1:5" ht="15" customHeight="1" x14ac:dyDescent="0.2">
      <c r="A413" s="93"/>
      <c r="B413" s="93"/>
      <c r="C413" s="73" t="s">
        <v>39</v>
      </c>
      <c r="D413" s="94" t="s">
        <v>53</v>
      </c>
      <c r="E413" s="75" t="s">
        <v>41</v>
      </c>
    </row>
    <row r="414" spans="1:5" ht="15" customHeight="1" x14ac:dyDescent="0.2">
      <c r="A414" s="93"/>
      <c r="B414" s="93"/>
      <c r="C414" s="104">
        <v>3599</v>
      </c>
      <c r="D414" s="92" t="s">
        <v>85</v>
      </c>
      <c r="E414" s="122">
        <v>25000</v>
      </c>
    </row>
    <row r="415" spans="1:5" ht="15" customHeight="1" x14ac:dyDescent="0.2">
      <c r="A415" s="117"/>
      <c r="B415" s="117"/>
      <c r="C415" s="104">
        <v>3543</v>
      </c>
      <c r="D415" s="92" t="s">
        <v>85</v>
      </c>
      <c r="E415" s="122">
        <v>50000</v>
      </c>
    </row>
    <row r="416" spans="1:5" ht="15" customHeight="1" x14ac:dyDescent="0.2">
      <c r="A416" s="118"/>
      <c r="B416" s="118"/>
      <c r="C416" s="78" t="s">
        <v>43</v>
      </c>
      <c r="D416" s="119"/>
      <c r="E416" s="120">
        <f>SUM(E414:E415)</f>
        <v>75000</v>
      </c>
    </row>
    <row r="417" spans="1:5" ht="15" customHeight="1" x14ac:dyDescent="0.2"/>
    <row r="418" spans="1:5" ht="15" customHeight="1" x14ac:dyDescent="0.25">
      <c r="A418" s="36" t="s">
        <v>112</v>
      </c>
    </row>
    <row r="419" spans="1:5" ht="15" customHeight="1" x14ac:dyDescent="0.2">
      <c r="A419" s="101" t="s">
        <v>113</v>
      </c>
      <c r="B419" s="101"/>
      <c r="C419" s="101"/>
      <c r="D419" s="101"/>
      <c r="E419" s="101"/>
    </row>
    <row r="420" spans="1:5" ht="15" customHeight="1" x14ac:dyDescent="0.2">
      <c r="A420" s="101"/>
      <c r="B420" s="101"/>
      <c r="C420" s="101"/>
      <c r="D420" s="101"/>
      <c r="E420" s="101"/>
    </row>
    <row r="421" spans="1:5" ht="15" customHeight="1" x14ac:dyDescent="0.2">
      <c r="A421" s="39" t="s">
        <v>114</v>
      </c>
      <c r="B421" s="39"/>
      <c r="C421" s="39"/>
      <c r="D421" s="39"/>
      <c r="E421" s="39"/>
    </row>
    <row r="422" spans="1:5" ht="15" customHeight="1" x14ac:dyDescent="0.2">
      <c r="A422" s="39"/>
      <c r="B422" s="39"/>
      <c r="C422" s="39"/>
      <c r="D422" s="39"/>
      <c r="E422" s="39"/>
    </row>
    <row r="423" spans="1:5" ht="15" customHeight="1" x14ac:dyDescent="0.2">
      <c r="A423" s="39"/>
      <c r="B423" s="39"/>
      <c r="C423" s="39"/>
      <c r="D423" s="39"/>
      <c r="E423" s="39"/>
    </row>
    <row r="424" spans="1:5" ht="15" customHeight="1" x14ac:dyDescent="0.2">
      <c r="A424" s="39"/>
      <c r="B424" s="39"/>
      <c r="C424" s="39"/>
      <c r="D424" s="39"/>
      <c r="E424" s="39"/>
    </row>
    <row r="425" spans="1:5" ht="15" customHeight="1" x14ac:dyDescent="0.2">
      <c r="A425" s="39"/>
      <c r="B425" s="39"/>
      <c r="C425" s="39"/>
      <c r="D425" s="39"/>
      <c r="E425" s="39"/>
    </row>
    <row r="426" spans="1:5" ht="15" customHeight="1" x14ac:dyDescent="0.2">
      <c r="A426" s="39"/>
      <c r="B426" s="39"/>
      <c r="C426" s="39"/>
      <c r="D426" s="39"/>
      <c r="E426" s="39"/>
    </row>
    <row r="427" spans="1:5" ht="15" customHeight="1" x14ac:dyDescent="0.2">
      <c r="A427" s="102"/>
      <c r="B427" s="102"/>
      <c r="C427" s="102"/>
      <c r="D427" s="102"/>
      <c r="E427" s="102"/>
    </row>
    <row r="428" spans="1:5" ht="15" customHeight="1" x14ac:dyDescent="0.25">
      <c r="A428" s="62" t="s">
        <v>17</v>
      </c>
      <c r="B428" s="64"/>
      <c r="C428" s="64"/>
      <c r="D428" s="64"/>
      <c r="E428" s="64"/>
    </row>
    <row r="429" spans="1:5" ht="15" customHeight="1" x14ac:dyDescent="0.2">
      <c r="A429" s="66" t="s">
        <v>48</v>
      </c>
      <c r="B429" s="64"/>
      <c r="C429" s="64"/>
      <c r="D429" s="64"/>
      <c r="E429" s="67" t="s">
        <v>49</v>
      </c>
    </row>
    <row r="430" spans="1:5" ht="15" customHeight="1" x14ac:dyDescent="0.25">
      <c r="A430" s="62"/>
      <c r="B430" s="65"/>
      <c r="C430" s="64"/>
      <c r="D430" s="64"/>
      <c r="E430" s="72"/>
    </row>
    <row r="431" spans="1:5" ht="15" customHeight="1" x14ac:dyDescent="0.2">
      <c r="A431" s="109"/>
      <c r="B431" s="109"/>
      <c r="C431" s="73" t="s">
        <v>39</v>
      </c>
      <c r="D431" s="94" t="s">
        <v>53</v>
      </c>
      <c r="E431" s="75" t="s">
        <v>41</v>
      </c>
    </row>
    <row r="432" spans="1:5" ht="15" customHeight="1" x14ac:dyDescent="0.2">
      <c r="A432" s="110"/>
      <c r="B432" s="96"/>
      <c r="C432" s="111">
        <v>6409</v>
      </c>
      <c r="D432" s="92" t="s">
        <v>85</v>
      </c>
      <c r="E432" s="112">
        <v>-209000</v>
      </c>
    </row>
    <row r="433" spans="1:5" ht="15" customHeight="1" x14ac:dyDescent="0.2">
      <c r="A433" s="113"/>
      <c r="B433" s="114"/>
      <c r="C433" s="78" t="s">
        <v>43</v>
      </c>
      <c r="D433" s="79"/>
      <c r="E433" s="80">
        <f>E432</f>
        <v>-209000</v>
      </c>
    </row>
    <row r="434" spans="1:5" ht="15" customHeight="1" x14ac:dyDescent="0.2">
      <c r="A434" s="113"/>
      <c r="B434" s="114"/>
      <c r="C434" s="107"/>
      <c r="D434" s="64"/>
      <c r="E434" s="108"/>
    </row>
    <row r="435" spans="1:5" ht="15" customHeight="1" x14ac:dyDescent="0.25">
      <c r="A435" s="62" t="s">
        <v>17</v>
      </c>
      <c r="B435" s="64"/>
      <c r="C435" s="64"/>
      <c r="D435" s="64"/>
      <c r="E435" s="65"/>
    </row>
    <row r="436" spans="1:5" ht="15" customHeight="1" x14ac:dyDescent="0.2">
      <c r="A436" s="66" t="s">
        <v>51</v>
      </c>
      <c r="B436" s="64"/>
      <c r="C436" s="64"/>
      <c r="D436" s="64"/>
      <c r="E436" s="67" t="s">
        <v>52</v>
      </c>
    </row>
    <row r="437" spans="1:5" ht="15" customHeight="1" x14ac:dyDescent="0.2">
      <c r="A437" s="66"/>
      <c r="B437" s="65"/>
      <c r="C437" s="64"/>
      <c r="D437" s="64"/>
      <c r="E437" s="72"/>
    </row>
    <row r="438" spans="1:5" ht="15" customHeight="1" x14ac:dyDescent="0.2">
      <c r="A438" s="109"/>
      <c r="B438" s="109"/>
      <c r="C438" s="73" t="s">
        <v>39</v>
      </c>
      <c r="D438" s="94" t="s">
        <v>53</v>
      </c>
      <c r="E438" s="75" t="s">
        <v>41</v>
      </c>
    </row>
    <row r="439" spans="1:5" ht="15" customHeight="1" x14ac:dyDescent="0.2">
      <c r="A439" s="109"/>
      <c r="B439" s="109"/>
      <c r="C439" s="104">
        <v>1019</v>
      </c>
      <c r="D439" s="92" t="s">
        <v>85</v>
      </c>
      <c r="E439" s="121">
        <v>55000</v>
      </c>
    </row>
    <row r="440" spans="1:5" ht="15" customHeight="1" x14ac:dyDescent="0.2">
      <c r="A440" s="109"/>
      <c r="B440" s="109"/>
      <c r="C440" s="104">
        <v>1039</v>
      </c>
      <c r="D440" s="92" t="s">
        <v>85</v>
      </c>
      <c r="E440" s="121">
        <v>10000</v>
      </c>
    </row>
    <row r="441" spans="1:5" ht="15" customHeight="1" x14ac:dyDescent="0.2">
      <c r="A441" s="109"/>
      <c r="B441" s="109"/>
      <c r="C441" s="104">
        <v>1070</v>
      </c>
      <c r="D441" s="92" t="s">
        <v>85</v>
      </c>
      <c r="E441" s="121">
        <v>15000</v>
      </c>
    </row>
    <row r="442" spans="1:5" ht="15" customHeight="1" x14ac:dyDescent="0.2">
      <c r="A442" s="109"/>
      <c r="B442" s="109"/>
      <c r="C442" s="104">
        <v>3429</v>
      </c>
      <c r="D442" s="92" t="s">
        <v>85</v>
      </c>
      <c r="E442" s="121">
        <f>99000+10000</f>
        <v>109000</v>
      </c>
    </row>
    <row r="443" spans="1:5" ht="15" customHeight="1" x14ac:dyDescent="0.2">
      <c r="A443" s="109"/>
      <c r="B443" s="109"/>
      <c r="C443" s="104">
        <v>3741</v>
      </c>
      <c r="D443" s="92" t="s">
        <v>85</v>
      </c>
      <c r="E443" s="121">
        <v>20000</v>
      </c>
    </row>
    <row r="444" spans="1:5" ht="15" customHeight="1" x14ac:dyDescent="0.2">
      <c r="A444" s="117"/>
      <c r="B444" s="117"/>
      <c r="C444" s="78" t="s">
        <v>43</v>
      </c>
      <c r="D444" s="79"/>
      <c r="E444" s="80">
        <f>SUM(E439:E443)</f>
        <v>209000</v>
      </c>
    </row>
    <row r="445" spans="1:5" ht="15" customHeight="1" x14ac:dyDescent="0.2"/>
    <row r="446" spans="1:5" ht="15" customHeight="1" x14ac:dyDescent="0.2"/>
    <row r="447" spans="1:5" ht="15" customHeight="1" x14ac:dyDescent="0.25">
      <c r="A447" s="36" t="s">
        <v>115</v>
      </c>
    </row>
    <row r="448" spans="1:5" ht="15" customHeight="1" x14ac:dyDescent="0.2">
      <c r="A448" s="101" t="s">
        <v>116</v>
      </c>
      <c r="B448" s="101"/>
      <c r="C448" s="101"/>
      <c r="D448" s="101"/>
      <c r="E448" s="101"/>
    </row>
    <row r="449" spans="1:5" ht="15" customHeight="1" x14ac:dyDescent="0.2">
      <c r="A449" s="101"/>
      <c r="B449" s="101"/>
      <c r="C449" s="101"/>
      <c r="D449" s="101"/>
      <c r="E449" s="101"/>
    </row>
    <row r="450" spans="1:5" ht="15" customHeight="1" x14ac:dyDescent="0.2">
      <c r="A450" s="101"/>
      <c r="B450" s="101"/>
      <c r="C450" s="101"/>
      <c r="D450" s="101"/>
      <c r="E450" s="101"/>
    </row>
    <row r="451" spans="1:5" ht="15" customHeight="1" x14ac:dyDescent="0.2">
      <c r="A451" s="39" t="s">
        <v>117</v>
      </c>
      <c r="B451" s="39"/>
      <c r="C451" s="39"/>
      <c r="D451" s="39"/>
      <c r="E451" s="39"/>
    </row>
    <row r="452" spans="1:5" ht="15" customHeight="1" x14ac:dyDescent="0.2">
      <c r="A452" s="39"/>
      <c r="B452" s="39"/>
      <c r="C452" s="39"/>
      <c r="D452" s="39"/>
      <c r="E452" s="39"/>
    </row>
    <row r="453" spans="1:5" ht="15" customHeight="1" x14ac:dyDescent="0.2">
      <c r="A453" s="39"/>
      <c r="B453" s="39"/>
      <c r="C453" s="39"/>
      <c r="D453" s="39"/>
      <c r="E453" s="39"/>
    </row>
    <row r="454" spans="1:5" ht="15" customHeight="1" x14ac:dyDescent="0.2">
      <c r="A454" s="39"/>
      <c r="B454" s="39"/>
      <c r="C454" s="39"/>
      <c r="D454" s="39"/>
      <c r="E454" s="39"/>
    </row>
    <row r="455" spans="1:5" ht="15" customHeight="1" x14ac:dyDescent="0.2">
      <c r="A455" s="39"/>
      <c r="B455" s="39"/>
      <c r="C455" s="39"/>
      <c r="D455" s="39"/>
      <c r="E455" s="39"/>
    </row>
    <row r="456" spans="1:5" ht="15" customHeight="1" x14ac:dyDescent="0.2">
      <c r="A456" s="39"/>
      <c r="B456" s="39"/>
      <c r="C456" s="39"/>
      <c r="D456" s="39"/>
      <c r="E456" s="39"/>
    </row>
    <row r="457" spans="1:5" ht="15" customHeight="1" x14ac:dyDescent="0.2">
      <c r="A457" s="39"/>
      <c r="B457" s="39"/>
      <c r="C457" s="39"/>
      <c r="D457" s="39"/>
      <c r="E457" s="39"/>
    </row>
    <row r="458" spans="1:5" ht="15" customHeight="1" x14ac:dyDescent="0.2">
      <c r="A458" s="39"/>
      <c r="B458" s="39"/>
      <c r="C458" s="39"/>
      <c r="D458" s="39"/>
      <c r="E458" s="39"/>
    </row>
    <row r="459" spans="1:5" ht="15" customHeight="1" x14ac:dyDescent="0.2">
      <c r="A459" s="39"/>
      <c r="B459" s="39"/>
      <c r="C459" s="39"/>
      <c r="D459" s="39"/>
      <c r="E459" s="39"/>
    </row>
    <row r="460" spans="1:5" ht="15" customHeight="1" x14ac:dyDescent="0.2">
      <c r="A460" s="39"/>
      <c r="B460" s="39"/>
      <c r="C460" s="39"/>
      <c r="D460" s="39"/>
      <c r="E460" s="39"/>
    </row>
    <row r="461" spans="1:5" ht="15" customHeight="1" x14ac:dyDescent="0.2"/>
    <row r="462" spans="1:5" s="61" customFormat="1" ht="15" customHeight="1" x14ac:dyDescent="0.25">
      <c r="A462" s="42" t="s">
        <v>17</v>
      </c>
      <c r="B462" s="44"/>
      <c r="C462" s="44"/>
      <c r="D462" s="44"/>
      <c r="E462" s="44"/>
    </row>
    <row r="463" spans="1:5" s="61" customFormat="1" ht="15" customHeight="1" x14ac:dyDescent="0.2">
      <c r="A463" s="45" t="s">
        <v>48</v>
      </c>
      <c r="B463" s="44"/>
      <c r="C463" s="44"/>
      <c r="D463" s="44"/>
      <c r="E463" s="46" t="s">
        <v>49</v>
      </c>
    </row>
    <row r="464" spans="1:5" s="61" customFormat="1" ht="15" customHeight="1" x14ac:dyDescent="0.25">
      <c r="A464" s="42"/>
      <c r="B464" s="47"/>
      <c r="C464" s="44"/>
      <c r="D464" s="44"/>
      <c r="E464" s="49"/>
    </row>
    <row r="465" spans="1:5" s="61" customFormat="1" ht="15" customHeight="1" x14ac:dyDescent="0.2">
      <c r="B465" s="50" t="s">
        <v>38</v>
      </c>
      <c r="C465" s="50" t="s">
        <v>39</v>
      </c>
      <c r="D465" s="124" t="s">
        <v>53</v>
      </c>
      <c r="E465" s="125" t="s">
        <v>41</v>
      </c>
    </row>
    <row r="466" spans="1:5" s="61" customFormat="1" ht="15" customHeight="1" x14ac:dyDescent="0.2">
      <c r="B466" s="126">
        <v>13307</v>
      </c>
      <c r="C466" s="127">
        <v>4324</v>
      </c>
      <c r="D466" s="128" t="s">
        <v>75</v>
      </c>
      <c r="E466" s="129">
        <v>-332120</v>
      </c>
    </row>
    <row r="467" spans="1:5" s="61" customFormat="1" ht="15" customHeight="1" x14ac:dyDescent="0.2">
      <c r="B467" s="56"/>
      <c r="C467" s="57" t="s">
        <v>43</v>
      </c>
      <c r="D467" s="58"/>
      <c r="E467" s="59">
        <f>SUM(E466:E466)</f>
        <v>-332120</v>
      </c>
    </row>
    <row r="468" spans="1:5" ht="15" customHeight="1" x14ac:dyDescent="0.2"/>
    <row r="469" spans="1:5" ht="15" customHeight="1" x14ac:dyDescent="0.2"/>
    <row r="470" spans="1:5" ht="15" customHeight="1" x14ac:dyDescent="0.25">
      <c r="A470" s="62" t="s">
        <v>17</v>
      </c>
      <c r="B470" s="64"/>
      <c r="C470" s="64"/>
      <c r="D470" s="64"/>
      <c r="E470" s="64"/>
    </row>
    <row r="471" spans="1:5" ht="15" customHeight="1" x14ac:dyDescent="0.2">
      <c r="A471" s="66" t="s">
        <v>98</v>
      </c>
      <c r="B471" s="65"/>
      <c r="C471" s="65"/>
      <c r="D471" s="65"/>
      <c r="E471" s="65" t="s">
        <v>99</v>
      </c>
    </row>
    <row r="472" spans="1:5" ht="15" customHeight="1" x14ac:dyDescent="0.2">
      <c r="A472" s="65"/>
      <c r="B472" s="115"/>
      <c r="C472" s="64"/>
      <c r="D472" s="65"/>
      <c r="E472" s="116"/>
    </row>
    <row r="473" spans="1:5" ht="15" customHeight="1" x14ac:dyDescent="0.2">
      <c r="B473" s="50" t="s">
        <v>38</v>
      </c>
      <c r="C473" s="73" t="s">
        <v>39</v>
      </c>
      <c r="D473" s="130" t="s">
        <v>40</v>
      </c>
      <c r="E473" s="75" t="s">
        <v>41</v>
      </c>
    </row>
    <row r="474" spans="1:5" ht="15" customHeight="1" x14ac:dyDescent="0.2">
      <c r="B474" s="131">
        <v>13307</v>
      </c>
      <c r="C474" s="104"/>
      <c r="D474" s="69" t="s">
        <v>44</v>
      </c>
      <c r="E474" s="122">
        <v>76760</v>
      </c>
    </row>
    <row r="475" spans="1:5" ht="15" customHeight="1" x14ac:dyDescent="0.2">
      <c r="B475" s="77"/>
      <c r="C475" s="78" t="s">
        <v>43</v>
      </c>
      <c r="D475" s="119"/>
      <c r="E475" s="120">
        <f>SUM(E474:E474)</f>
        <v>76760</v>
      </c>
    </row>
    <row r="476" spans="1:5" ht="15" customHeight="1" x14ac:dyDescent="0.2">
      <c r="A476" s="65"/>
      <c r="B476" s="65"/>
      <c r="C476" s="65"/>
      <c r="D476" s="65"/>
      <c r="E476" s="65"/>
    </row>
    <row r="477" spans="1:5" ht="15" customHeight="1" x14ac:dyDescent="0.25">
      <c r="A477" s="62" t="s">
        <v>17</v>
      </c>
      <c r="B477" s="64"/>
      <c r="C477" s="64"/>
      <c r="D477" s="64"/>
      <c r="E477" s="64"/>
    </row>
    <row r="478" spans="1:5" ht="15" customHeight="1" x14ac:dyDescent="0.2">
      <c r="A478" s="66" t="s">
        <v>79</v>
      </c>
      <c r="B478" s="65"/>
      <c r="C478" s="65"/>
      <c r="D478" s="65"/>
      <c r="E478" s="65" t="s">
        <v>80</v>
      </c>
    </row>
    <row r="479" spans="1:5" ht="15" customHeight="1" x14ac:dyDescent="0.2">
      <c r="A479" s="65"/>
      <c r="B479" s="115"/>
      <c r="C479" s="64"/>
      <c r="D479" s="65"/>
      <c r="E479" s="116"/>
    </row>
    <row r="480" spans="1:5" ht="15" customHeight="1" x14ac:dyDescent="0.2">
      <c r="A480" s="93"/>
      <c r="B480" s="50" t="s">
        <v>38</v>
      </c>
      <c r="C480" s="73" t="s">
        <v>39</v>
      </c>
      <c r="D480" s="130" t="s">
        <v>40</v>
      </c>
      <c r="E480" s="75" t="s">
        <v>41</v>
      </c>
    </row>
    <row r="481" spans="1:5" ht="15" customHeight="1" x14ac:dyDescent="0.2">
      <c r="A481" s="117"/>
      <c r="B481" s="131">
        <v>13307</v>
      </c>
      <c r="C481" s="104"/>
      <c r="D481" s="69" t="s">
        <v>44</v>
      </c>
      <c r="E481" s="122">
        <v>232560</v>
      </c>
    </row>
    <row r="482" spans="1:5" ht="15" customHeight="1" x14ac:dyDescent="0.2">
      <c r="A482" s="118"/>
      <c r="B482" s="77"/>
      <c r="C482" s="78" t="s">
        <v>43</v>
      </c>
      <c r="D482" s="119"/>
      <c r="E482" s="120">
        <f>SUM(E481)</f>
        <v>232560</v>
      </c>
    </row>
    <row r="483" spans="1:5" ht="15" customHeight="1" x14ac:dyDescent="0.2"/>
    <row r="484" spans="1:5" ht="15" customHeight="1" x14ac:dyDescent="0.25">
      <c r="A484" s="62" t="s">
        <v>17</v>
      </c>
      <c r="B484" s="63"/>
      <c r="C484" s="64"/>
      <c r="D484" s="64"/>
      <c r="E484" s="65"/>
    </row>
    <row r="485" spans="1:5" ht="15" customHeight="1" x14ac:dyDescent="0.2">
      <c r="A485" s="66" t="s">
        <v>36</v>
      </c>
      <c r="B485" s="63"/>
      <c r="C485" s="64"/>
      <c r="D485" s="64"/>
      <c r="E485" s="67" t="s">
        <v>37</v>
      </c>
    </row>
    <row r="486" spans="1:5" ht="15" customHeight="1" x14ac:dyDescent="0.2"/>
    <row r="487" spans="1:5" ht="15" customHeight="1" x14ac:dyDescent="0.2">
      <c r="B487" s="50" t="s">
        <v>38</v>
      </c>
      <c r="C487" s="73" t="s">
        <v>39</v>
      </c>
      <c r="D487" s="130" t="s">
        <v>40</v>
      </c>
      <c r="E487" s="75" t="s">
        <v>41</v>
      </c>
    </row>
    <row r="488" spans="1:5" ht="15" customHeight="1" x14ac:dyDescent="0.2">
      <c r="B488" s="131">
        <v>13307</v>
      </c>
      <c r="C488" s="104"/>
      <c r="D488" s="69" t="s">
        <v>44</v>
      </c>
      <c r="E488" s="122">
        <v>22800</v>
      </c>
    </row>
    <row r="489" spans="1:5" ht="15" customHeight="1" x14ac:dyDescent="0.2">
      <c r="B489" s="77"/>
      <c r="C489" s="78" t="s">
        <v>43</v>
      </c>
      <c r="D489" s="119"/>
      <c r="E489" s="120">
        <f>SUM(E488:E488)</f>
        <v>22800</v>
      </c>
    </row>
    <row r="490" spans="1:5" ht="15" customHeight="1" x14ac:dyDescent="0.2"/>
    <row r="491" spans="1:5" ht="15" customHeight="1" x14ac:dyDescent="0.2"/>
    <row r="492" spans="1:5" ht="15" customHeight="1" x14ac:dyDescent="0.25">
      <c r="A492" s="36" t="s">
        <v>118</v>
      </c>
    </row>
    <row r="493" spans="1:5" ht="15" customHeight="1" x14ac:dyDescent="0.2">
      <c r="A493" s="101" t="s">
        <v>119</v>
      </c>
      <c r="B493" s="101"/>
      <c r="C493" s="101"/>
      <c r="D493" s="101"/>
      <c r="E493" s="101"/>
    </row>
    <row r="494" spans="1:5" ht="15" customHeight="1" x14ac:dyDescent="0.2">
      <c r="A494" s="101"/>
      <c r="B494" s="101"/>
      <c r="C494" s="101"/>
      <c r="D494" s="101"/>
      <c r="E494" s="101"/>
    </row>
    <row r="495" spans="1:5" ht="15" customHeight="1" x14ac:dyDescent="0.2">
      <c r="A495" s="39" t="s">
        <v>120</v>
      </c>
      <c r="B495" s="39"/>
      <c r="C495" s="39"/>
      <c r="D495" s="39"/>
      <c r="E495" s="39"/>
    </row>
    <row r="496" spans="1:5" ht="15" customHeight="1" x14ac:dyDescent="0.2">
      <c r="A496" s="39"/>
      <c r="B496" s="39"/>
      <c r="C496" s="39"/>
      <c r="D496" s="39"/>
      <c r="E496" s="39"/>
    </row>
    <row r="497" spans="1:5" ht="15" customHeight="1" x14ac:dyDescent="0.2">
      <c r="A497" s="39"/>
      <c r="B497" s="39"/>
      <c r="C497" s="39"/>
      <c r="D497" s="39"/>
      <c r="E497" s="39"/>
    </row>
    <row r="498" spans="1:5" ht="15" customHeight="1" x14ac:dyDescent="0.2">
      <c r="A498" s="39"/>
      <c r="B498" s="39"/>
      <c r="C498" s="39"/>
      <c r="D498" s="39"/>
      <c r="E498" s="39"/>
    </row>
    <row r="499" spans="1:5" ht="15" customHeight="1" x14ac:dyDescent="0.2"/>
    <row r="500" spans="1:5" ht="15" customHeight="1" x14ac:dyDescent="0.25">
      <c r="A500" s="42" t="s">
        <v>17</v>
      </c>
      <c r="B500" s="44"/>
      <c r="C500" s="44"/>
      <c r="D500" s="44"/>
      <c r="E500" s="44"/>
    </row>
    <row r="501" spans="1:5" ht="15" customHeight="1" x14ac:dyDescent="0.2">
      <c r="A501" s="66" t="s">
        <v>121</v>
      </c>
      <c r="B501" s="64"/>
      <c r="C501" s="64"/>
      <c r="D501" s="64"/>
      <c r="E501" s="67" t="s">
        <v>122</v>
      </c>
    </row>
    <row r="502" spans="1:5" ht="15" customHeight="1" x14ac:dyDescent="0.2">
      <c r="A502" s="132"/>
      <c r="B502" s="133"/>
      <c r="C502" s="64"/>
      <c r="D502" s="64"/>
      <c r="E502" s="72"/>
    </row>
    <row r="503" spans="1:5" ht="15" customHeight="1" x14ac:dyDescent="0.2">
      <c r="A503" s="93"/>
      <c r="B503" s="109"/>
      <c r="C503" s="73" t="s">
        <v>39</v>
      </c>
      <c r="D503" s="94" t="s">
        <v>53</v>
      </c>
      <c r="E503" s="75" t="s">
        <v>41</v>
      </c>
    </row>
    <row r="504" spans="1:5" ht="15" customHeight="1" x14ac:dyDescent="0.2">
      <c r="A504" s="110"/>
      <c r="B504" s="134"/>
      <c r="C504" s="68">
        <v>6172</v>
      </c>
      <c r="D504" s="84" t="s">
        <v>61</v>
      </c>
      <c r="E504" s="121">
        <v>-300000</v>
      </c>
    </row>
    <row r="505" spans="1:5" ht="15" customHeight="1" x14ac:dyDescent="0.2">
      <c r="A505" s="110"/>
      <c r="B505" s="134"/>
      <c r="C505" s="68">
        <v>6172</v>
      </c>
      <c r="D505" s="84" t="s">
        <v>54</v>
      </c>
      <c r="E505" s="121">
        <v>300000</v>
      </c>
    </row>
    <row r="506" spans="1:5" ht="15" customHeight="1" x14ac:dyDescent="0.2">
      <c r="A506" s="118"/>
      <c r="B506" s="118"/>
      <c r="C506" s="78" t="s">
        <v>43</v>
      </c>
      <c r="D506" s="79"/>
      <c r="E506" s="80">
        <f>SUM(E504:E505)</f>
        <v>0</v>
      </c>
    </row>
    <row r="507" spans="1:5" ht="15" customHeight="1" x14ac:dyDescent="0.2"/>
    <row r="508" spans="1:5" ht="15" customHeight="1" x14ac:dyDescent="0.2"/>
    <row r="509" spans="1:5" ht="15" customHeight="1" x14ac:dyDescent="0.25">
      <c r="A509" s="36" t="s">
        <v>123</v>
      </c>
    </row>
    <row r="510" spans="1:5" ht="15" customHeight="1" x14ac:dyDescent="0.2">
      <c r="A510" s="101" t="s">
        <v>124</v>
      </c>
      <c r="B510" s="101"/>
      <c r="C510" s="101"/>
      <c r="D510" s="101"/>
      <c r="E510" s="101"/>
    </row>
    <row r="511" spans="1:5" ht="15" customHeight="1" x14ac:dyDescent="0.2">
      <c r="A511" s="101"/>
      <c r="B511" s="101"/>
      <c r="C511" s="101"/>
      <c r="D511" s="101"/>
      <c r="E511" s="101"/>
    </row>
    <row r="512" spans="1:5" ht="15" customHeight="1" x14ac:dyDescent="0.2">
      <c r="A512" s="39" t="s">
        <v>125</v>
      </c>
      <c r="B512" s="39"/>
      <c r="C512" s="39"/>
      <c r="D512" s="39"/>
      <c r="E512" s="39"/>
    </row>
    <row r="513" spans="1:5" ht="15" customHeight="1" x14ac:dyDescent="0.2">
      <c r="A513" s="39"/>
      <c r="B513" s="39"/>
      <c r="C513" s="39"/>
      <c r="D513" s="39"/>
      <c r="E513" s="39"/>
    </row>
    <row r="514" spans="1:5" ht="15" customHeight="1" x14ac:dyDescent="0.2">
      <c r="A514" s="39"/>
      <c r="B514" s="39"/>
      <c r="C514" s="39"/>
      <c r="D514" s="39"/>
      <c r="E514" s="39"/>
    </row>
    <row r="515" spans="1:5" ht="15" customHeight="1" x14ac:dyDescent="0.2">
      <c r="A515" s="39"/>
      <c r="B515" s="39"/>
      <c r="C515" s="39"/>
      <c r="D515" s="39"/>
      <c r="E515" s="39"/>
    </row>
    <row r="516" spans="1:5" ht="15" customHeight="1" x14ac:dyDescent="0.2">
      <c r="A516" s="39"/>
      <c r="B516" s="39"/>
      <c r="C516" s="39"/>
      <c r="D516" s="39"/>
      <c r="E516" s="39"/>
    </row>
    <row r="517" spans="1:5" ht="15" customHeight="1" x14ac:dyDescent="0.2">
      <c r="A517" s="64"/>
      <c r="B517" s="132"/>
      <c r="C517" s="107"/>
      <c r="D517" s="64"/>
      <c r="E517" s="135"/>
    </row>
    <row r="518" spans="1:5" ht="15" customHeight="1" x14ac:dyDescent="0.2">
      <c r="A518" s="64"/>
      <c r="B518" s="132"/>
      <c r="C518" s="107"/>
      <c r="D518" s="64"/>
      <c r="E518" s="135"/>
    </row>
    <row r="519" spans="1:5" ht="15" customHeight="1" x14ac:dyDescent="0.2">
      <c r="A519" s="64"/>
      <c r="B519" s="132"/>
      <c r="C519" s="107"/>
      <c r="D519" s="64"/>
      <c r="E519" s="135"/>
    </row>
    <row r="520" spans="1:5" ht="15" customHeight="1" x14ac:dyDescent="0.2">
      <c r="A520" s="64"/>
      <c r="B520" s="132"/>
      <c r="C520" s="107"/>
      <c r="D520" s="64"/>
      <c r="E520" s="135"/>
    </row>
    <row r="521" spans="1:5" ht="15" customHeight="1" x14ac:dyDescent="0.25">
      <c r="A521" s="62" t="s">
        <v>17</v>
      </c>
      <c r="B521" s="64"/>
      <c r="C521" s="64"/>
      <c r="D521" s="64"/>
      <c r="E521" s="65"/>
    </row>
    <row r="522" spans="1:5" ht="15" customHeight="1" x14ac:dyDescent="0.2">
      <c r="A522" s="66" t="s">
        <v>89</v>
      </c>
      <c r="B522" s="64"/>
      <c r="C522" s="64"/>
      <c r="D522" s="64"/>
      <c r="E522" s="67" t="s">
        <v>90</v>
      </c>
    </row>
    <row r="523" spans="1:5" ht="15" customHeight="1" x14ac:dyDescent="0.2">
      <c r="A523" s="66"/>
      <c r="B523" s="65"/>
      <c r="C523" s="64"/>
      <c r="D523" s="64"/>
      <c r="E523" s="72"/>
    </row>
    <row r="524" spans="1:5" ht="15" customHeight="1" x14ac:dyDescent="0.2">
      <c r="A524" s="109"/>
      <c r="B524" s="109"/>
      <c r="C524" s="73" t="s">
        <v>39</v>
      </c>
      <c r="D524" s="94" t="s">
        <v>53</v>
      </c>
      <c r="E524" s="50" t="s">
        <v>41</v>
      </c>
    </row>
    <row r="525" spans="1:5" ht="15" customHeight="1" x14ac:dyDescent="0.2">
      <c r="A525" s="110"/>
      <c r="B525" s="96"/>
      <c r="C525" s="104">
        <v>5273</v>
      </c>
      <c r="D525" s="84" t="s">
        <v>75</v>
      </c>
      <c r="E525" s="121">
        <v>-10000</v>
      </c>
    </row>
    <row r="526" spans="1:5" ht="15" customHeight="1" x14ac:dyDescent="0.2">
      <c r="A526" s="110"/>
      <c r="B526" s="96"/>
      <c r="C526" s="104">
        <v>4343</v>
      </c>
      <c r="D526" s="92" t="s">
        <v>85</v>
      </c>
      <c r="E526" s="121">
        <v>10000</v>
      </c>
    </row>
    <row r="527" spans="1:5" ht="15" customHeight="1" x14ac:dyDescent="0.2">
      <c r="A527" s="117"/>
      <c r="B527" s="117"/>
      <c r="C527" s="78" t="s">
        <v>43</v>
      </c>
      <c r="D527" s="123"/>
      <c r="E527" s="80">
        <f>SUM(E525:E526)</f>
        <v>0</v>
      </c>
    </row>
    <row r="528" spans="1:5" ht="15" customHeight="1" x14ac:dyDescent="0.2"/>
    <row r="529" spans="1:5" ht="15" customHeight="1" x14ac:dyDescent="0.2"/>
    <row r="530" spans="1:5" ht="15" customHeight="1" x14ac:dyDescent="0.25">
      <c r="A530" s="36" t="s">
        <v>126</v>
      </c>
    </row>
    <row r="531" spans="1:5" ht="15" customHeight="1" x14ac:dyDescent="0.2">
      <c r="A531" s="101" t="s">
        <v>127</v>
      </c>
      <c r="B531" s="101"/>
      <c r="C531" s="101"/>
      <c r="D531" s="101"/>
      <c r="E531" s="101"/>
    </row>
    <row r="532" spans="1:5" ht="15" customHeight="1" x14ac:dyDescent="0.2">
      <c r="A532" s="101"/>
      <c r="B532" s="101"/>
      <c r="C532" s="101"/>
      <c r="D532" s="101"/>
      <c r="E532" s="101"/>
    </row>
    <row r="533" spans="1:5" ht="15" customHeight="1" x14ac:dyDescent="0.2">
      <c r="A533" s="87" t="s">
        <v>128</v>
      </c>
      <c r="B533" s="87"/>
      <c r="C533" s="87"/>
      <c r="D533" s="87"/>
      <c r="E533" s="87"/>
    </row>
    <row r="534" spans="1:5" ht="15" customHeight="1" x14ac:dyDescent="0.2">
      <c r="A534" s="87"/>
      <c r="B534" s="87"/>
      <c r="C534" s="87"/>
      <c r="D534" s="87"/>
      <c r="E534" s="87"/>
    </row>
    <row r="535" spans="1:5" ht="15" customHeight="1" x14ac:dyDescent="0.2">
      <c r="A535" s="87"/>
      <c r="B535" s="87"/>
      <c r="C535" s="87"/>
      <c r="D535" s="87"/>
      <c r="E535" s="87"/>
    </row>
    <row r="536" spans="1:5" ht="15" customHeight="1" x14ac:dyDescent="0.2">
      <c r="A536" s="87"/>
      <c r="B536" s="87"/>
      <c r="C536" s="87"/>
      <c r="D536" s="87"/>
      <c r="E536" s="87"/>
    </row>
    <row r="537" spans="1:5" ht="15" customHeight="1" x14ac:dyDescent="0.2">
      <c r="A537" s="87"/>
      <c r="B537" s="87"/>
      <c r="C537" s="87"/>
      <c r="D537" s="87"/>
      <c r="E537" s="87"/>
    </row>
    <row r="538" spans="1:5" ht="15" customHeight="1" x14ac:dyDescent="0.2"/>
    <row r="539" spans="1:5" ht="15" customHeight="1" x14ac:dyDescent="0.25">
      <c r="A539" s="42" t="s">
        <v>17</v>
      </c>
      <c r="B539" s="44"/>
      <c r="C539" s="44"/>
      <c r="D539" s="65"/>
      <c r="E539" s="65"/>
    </row>
    <row r="540" spans="1:5" ht="15" customHeight="1" x14ac:dyDescent="0.2">
      <c r="A540" s="66" t="s">
        <v>58</v>
      </c>
      <c r="B540" s="44"/>
      <c r="C540" s="44"/>
      <c r="D540" s="44"/>
      <c r="E540" s="46" t="s">
        <v>129</v>
      </c>
    </row>
    <row r="541" spans="1:5" ht="15" customHeight="1" x14ac:dyDescent="0.2">
      <c r="A541" s="47"/>
      <c r="B541" s="81"/>
      <c r="C541" s="44"/>
      <c r="D541" s="47"/>
      <c r="E541" s="82"/>
    </row>
    <row r="542" spans="1:5" ht="15" customHeight="1" x14ac:dyDescent="0.2">
      <c r="A542" s="93"/>
      <c r="B542" s="93"/>
      <c r="C542" s="50" t="s">
        <v>39</v>
      </c>
      <c r="D542" s="94" t="s">
        <v>53</v>
      </c>
      <c r="E542" s="50" t="s">
        <v>41</v>
      </c>
    </row>
    <row r="543" spans="1:5" ht="15" customHeight="1" x14ac:dyDescent="0.2">
      <c r="A543" s="95"/>
      <c r="B543" s="96"/>
      <c r="C543" s="68">
        <v>3529</v>
      </c>
      <c r="D543" s="97" t="s">
        <v>61</v>
      </c>
      <c r="E543" s="55">
        <v>-32164.22</v>
      </c>
    </row>
    <row r="544" spans="1:5" ht="15" customHeight="1" x14ac:dyDescent="0.2">
      <c r="A544" s="95"/>
      <c r="B544" s="96"/>
      <c r="C544" s="68">
        <v>3529</v>
      </c>
      <c r="D544" s="84" t="s">
        <v>54</v>
      </c>
      <c r="E544" s="55">
        <v>32164.22</v>
      </c>
    </row>
    <row r="545" spans="1:5" ht="15" customHeight="1" x14ac:dyDescent="0.2">
      <c r="A545" s="98"/>
      <c r="B545" s="44"/>
      <c r="C545" s="57" t="s">
        <v>43</v>
      </c>
      <c r="D545" s="85"/>
      <c r="E545" s="86">
        <f>SUM(E543:E544)</f>
        <v>0</v>
      </c>
    </row>
    <row r="546" spans="1:5" ht="15" customHeight="1" x14ac:dyDescent="0.2"/>
    <row r="547" spans="1:5" ht="15" customHeight="1" x14ac:dyDescent="0.2"/>
    <row r="548" spans="1:5" ht="15" customHeight="1" x14ac:dyDescent="0.25">
      <c r="A548" s="36" t="s">
        <v>130</v>
      </c>
    </row>
    <row r="549" spans="1:5" ht="15" customHeight="1" x14ac:dyDescent="0.2">
      <c r="A549" s="38" t="s">
        <v>92</v>
      </c>
      <c r="B549" s="38"/>
      <c r="C549" s="38"/>
      <c r="D549" s="38"/>
      <c r="E549" s="38"/>
    </row>
    <row r="550" spans="1:5" ht="15" customHeight="1" x14ac:dyDescent="0.2">
      <c r="A550" s="38"/>
      <c r="B550" s="38"/>
      <c r="C550" s="38"/>
      <c r="D550" s="38"/>
      <c r="E550" s="38"/>
    </row>
    <row r="551" spans="1:5" ht="15" customHeight="1" x14ac:dyDescent="0.2">
      <c r="A551" s="38"/>
      <c r="B551" s="38"/>
      <c r="C551" s="38"/>
      <c r="D551" s="38"/>
      <c r="E551" s="38"/>
    </row>
    <row r="552" spans="1:5" ht="15" customHeight="1" x14ac:dyDescent="0.2">
      <c r="A552" s="39" t="s">
        <v>131</v>
      </c>
      <c r="B552" s="39"/>
      <c r="C552" s="39"/>
      <c r="D552" s="39"/>
      <c r="E552" s="39"/>
    </row>
    <row r="553" spans="1:5" ht="15" customHeight="1" x14ac:dyDescent="0.2">
      <c r="A553" s="39"/>
      <c r="B553" s="39"/>
      <c r="C553" s="39"/>
      <c r="D553" s="39"/>
      <c r="E553" s="39"/>
    </row>
    <row r="554" spans="1:5" ht="15" customHeight="1" x14ac:dyDescent="0.2">
      <c r="A554" s="39"/>
      <c r="B554" s="39"/>
      <c r="C554" s="39"/>
      <c r="D554" s="39"/>
      <c r="E554" s="39"/>
    </row>
    <row r="555" spans="1:5" ht="15" customHeight="1" x14ac:dyDescent="0.2">
      <c r="A555" s="39"/>
      <c r="B555" s="39"/>
      <c r="C555" s="39"/>
      <c r="D555" s="39"/>
      <c r="E555" s="39"/>
    </row>
    <row r="556" spans="1:5" ht="15" customHeight="1" x14ac:dyDescent="0.2">
      <c r="A556" s="39"/>
      <c r="B556" s="39"/>
      <c r="C556" s="39"/>
      <c r="D556" s="39"/>
      <c r="E556" s="39"/>
    </row>
    <row r="557" spans="1:5" ht="15" customHeight="1" x14ac:dyDescent="0.2">
      <c r="A557" s="39"/>
      <c r="B557" s="39"/>
      <c r="C557" s="39"/>
      <c r="D557" s="39"/>
      <c r="E557" s="39"/>
    </row>
    <row r="558" spans="1:5" ht="15" customHeight="1" x14ac:dyDescent="0.2">
      <c r="A558" s="39"/>
      <c r="B558" s="39"/>
      <c r="C558" s="39"/>
      <c r="D558" s="39"/>
      <c r="E558" s="39"/>
    </row>
    <row r="559" spans="1:5" ht="15" customHeight="1" x14ac:dyDescent="0.2">
      <c r="A559" s="39"/>
      <c r="B559" s="39"/>
      <c r="C559" s="39"/>
      <c r="D559" s="39"/>
      <c r="E559" s="39"/>
    </row>
    <row r="560" spans="1:5" ht="15" customHeight="1" x14ac:dyDescent="0.2">
      <c r="A560" s="40"/>
      <c r="B560" s="40"/>
      <c r="C560" s="40"/>
      <c r="D560" s="40"/>
      <c r="E560" s="40"/>
    </row>
    <row r="561" spans="1:5" ht="15" customHeight="1" x14ac:dyDescent="0.25">
      <c r="A561" s="42" t="s">
        <v>17</v>
      </c>
      <c r="B561" s="44"/>
      <c r="C561" s="44"/>
      <c r="D561" s="65"/>
      <c r="E561" s="65"/>
    </row>
    <row r="562" spans="1:5" ht="15" customHeight="1" x14ac:dyDescent="0.2">
      <c r="A562" s="99" t="s">
        <v>72</v>
      </c>
      <c r="B562" s="44"/>
      <c r="C562" s="44"/>
      <c r="D562" s="44"/>
      <c r="E562" s="46" t="s">
        <v>59</v>
      </c>
    </row>
    <row r="563" spans="1:5" ht="15" customHeight="1" x14ac:dyDescent="0.2">
      <c r="A563" s="47"/>
      <c r="B563" s="81"/>
      <c r="C563" s="44"/>
      <c r="D563" s="47"/>
      <c r="E563" s="82"/>
    </row>
    <row r="564" spans="1:5" ht="15" customHeight="1" x14ac:dyDescent="0.2">
      <c r="A564" s="93"/>
      <c r="B564" s="93"/>
      <c r="C564" s="50" t="s">
        <v>39</v>
      </c>
      <c r="D564" s="94" t="s">
        <v>53</v>
      </c>
      <c r="E564" s="50" t="s">
        <v>41</v>
      </c>
    </row>
    <row r="565" spans="1:5" ht="15" customHeight="1" x14ac:dyDescent="0.2">
      <c r="A565" s="95"/>
      <c r="B565" s="96"/>
      <c r="C565" s="68">
        <v>3533</v>
      </c>
      <c r="D565" s="97" t="s">
        <v>61</v>
      </c>
      <c r="E565" s="55">
        <f>-11829425-67923575</f>
        <v>-79753000</v>
      </c>
    </row>
    <row r="566" spans="1:5" ht="15" customHeight="1" x14ac:dyDescent="0.2">
      <c r="A566" s="98"/>
      <c r="B566" s="44"/>
      <c r="C566" s="57" t="s">
        <v>43</v>
      </c>
      <c r="D566" s="85"/>
      <c r="E566" s="86">
        <f>SUM(E565:E565)</f>
        <v>-79753000</v>
      </c>
    </row>
    <row r="567" spans="1:5" ht="15" customHeight="1" x14ac:dyDescent="0.2"/>
    <row r="568" spans="1:5" ht="15" customHeight="1" x14ac:dyDescent="0.2"/>
    <row r="569" spans="1:5" ht="15" customHeight="1" x14ac:dyDescent="0.2"/>
    <row r="570" spans="1:5" ht="15" customHeight="1" x14ac:dyDescent="0.2"/>
    <row r="571" spans="1:5" ht="15" customHeight="1" x14ac:dyDescent="0.2"/>
    <row r="572" spans="1:5" ht="15" customHeight="1" x14ac:dyDescent="0.2"/>
    <row r="573" spans="1:5" ht="15" customHeight="1" x14ac:dyDescent="0.25">
      <c r="A573" s="42" t="s">
        <v>17</v>
      </c>
      <c r="B573" s="44"/>
      <c r="C573" s="44"/>
      <c r="D573" s="44"/>
      <c r="E573" s="44"/>
    </row>
    <row r="574" spans="1:5" ht="15" customHeight="1" x14ac:dyDescent="0.2">
      <c r="A574" s="45" t="s">
        <v>48</v>
      </c>
      <c r="B574" s="44"/>
      <c r="C574" s="44"/>
      <c r="D574" s="44"/>
      <c r="E574" s="46" t="s">
        <v>49</v>
      </c>
    </row>
    <row r="575" spans="1:5" ht="15" customHeight="1" x14ac:dyDescent="0.25">
      <c r="A575" s="47"/>
      <c r="B575" s="42"/>
      <c r="C575" s="44"/>
      <c r="D575" s="44"/>
      <c r="E575" s="49"/>
    </row>
    <row r="576" spans="1:5" ht="15" customHeight="1" x14ac:dyDescent="0.2">
      <c r="A576" s="93"/>
      <c r="B576" s="109"/>
      <c r="C576" s="50" t="s">
        <v>39</v>
      </c>
      <c r="D576" s="94" t="s">
        <v>53</v>
      </c>
      <c r="E576" s="50" t="s">
        <v>41</v>
      </c>
    </row>
    <row r="577" spans="1:5" ht="15" customHeight="1" x14ac:dyDescent="0.2">
      <c r="A577" s="134"/>
      <c r="B577" s="136"/>
      <c r="C577" s="68">
        <v>6409</v>
      </c>
      <c r="D577" s="84" t="s">
        <v>75</v>
      </c>
      <c r="E577" s="55">
        <v>11829425</v>
      </c>
    </row>
    <row r="578" spans="1:5" ht="15" customHeight="1" x14ac:dyDescent="0.2">
      <c r="A578" s="134"/>
      <c r="B578" s="136"/>
      <c r="C578" s="68">
        <v>6409</v>
      </c>
      <c r="D578" s="84" t="s">
        <v>75</v>
      </c>
      <c r="E578" s="55">
        <v>67923575</v>
      </c>
    </row>
    <row r="579" spans="1:5" ht="15" customHeight="1" x14ac:dyDescent="0.2">
      <c r="A579" s="98"/>
      <c r="B579" s="118"/>
      <c r="C579" s="57" t="s">
        <v>43</v>
      </c>
      <c r="D579" s="85"/>
      <c r="E579" s="86">
        <f>SUM(E577:E578)</f>
        <v>79753000</v>
      </c>
    </row>
    <row r="580" spans="1:5" ht="15" customHeight="1" x14ac:dyDescent="0.2">
      <c r="A580" s="98"/>
      <c r="B580" s="118"/>
      <c r="C580" s="137"/>
      <c r="D580" s="138"/>
      <c r="E580" s="139"/>
    </row>
    <row r="581" spans="1:5" ht="15" customHeight="1" x14ac:dyDescent="0.2"/>
    <row r="582" spans="1:5" ht="15" customHeight="1" x14ac:dyDescent="0.25">
      <c r="A582" s="36" t="s">
        <v>132</v>
      </c>
    </row>
    <row r="583" spans="1:5" ht="15" customHeight="1" x14ac:dyDescent="0.2">
      <c r="A583" s="101" t="s">
        <v>133</v>
      </c>
      <c r="B583" s="101"/>
      <c r="C583" s="101"/>
      <c r="D583" s="101"/>
      <c r="E583" s="101"/>
    </row>
    <row r="584" spans="1:5" ht="15" customHeight="1" x14ac:dyDescent="0.2">
      <c r="A584" s="101"/>
      <c r="B584" s="101"/>
      <c r="C584" s="101"/>
      <c r="D584" s="101"/>
      <c r="E584" s="101"/>
    </row>
    <row r="585" spans="1:5" ht="15" customHeight="1" x14ac:dyDescent="0.2">
      <c r="A585" s="87" t="s">
        <v>134</v>
      </c>
      <c r="B585" s="87"/>
      <c r="C585" s="87"/>
      <c r="D585" s="87"/>
      <c r="E585" s="87"/>
    </row>
    <row r="586" spans="1:5" ht="15" customHeight="1" x14ac:dyDescent="0.2">
      <c r="A586" s="87"/>
      <c r="B586" s="87"/>
      <c r="C586" s="87"/>
      <c r="D586" s="87"/>
      <c r="E586" s="87"/>
    </row>
    <row r="587" spans="1:5" ht="15" customHeight="1" x14ac:dyDescent="0.2">
      <c r="A587" s="87"/>
      <c r="B587" s="87"/>
      <c r="C587" s="87"/>
      <c r="D587" s="87"/>
      <c r="E587" s="87"/>
    </row>
    <row r="588" spans="1:5" ht="15" customHeight="1" x14ac:dyDescent="0.2">
      <c r="A588" s="87"/>
      <c r="B588" s="87"/>
      <c r="C588" s="87"/>
      <c r="D588" s="87"/>
      <c r="E588" s="87"/>
    </row>
    <row r="589" spans="1:5" ht="15" customHeight="1" x14ac:dyDescent="0.2">
      <c r="A589" s="87"/>
      <c r="B589" s="87"/>
      <c r="C589" s="87"/>
      <c r="D589" s="87"/>
      <c r="E589" s="87"/>
    </row>
    <row r="590" spans="1:5" ht="15" customHeight="1" x14ac:dyDescent="0.2">
      <c r="A590" s="87"/>
      <c r="B590" s="87"/>
      <c r="C590" s="87"/>
      <c r="D590" s="87"/>
      <c r="E590" s="87"/>
    </row>
    <row r="591" spans="1:5" ht="15" customHeight="1" x14ac:dyDescent="0.2">
      <c r="A591" s="87"/>
      <c r="B591" s="87"/>
      <c r="C591" s="87"/>
      <c r="D591" s="87"/>
      <c r="E591" s="87"/>
    </row>
    <row r="592" spans="1:5" ht="15" customHeight="1" x14ac:dyDescent="0.2"/>
    <row r="593" spans="1:5" ht="15" customHeight="1" x14ac:dyDescent="0.25">
      <c r="A593" s="42" t="s">
        <v>17</v>
      </c>
      <c r="B593" s="44"/>
      <c r="C593" s="44"/>
      <c r="D593" s="65"/>
      <c r="E593" s="65"/>
    </row>
    <row r="594" spans="1:5" ht="15" customHeight="1" x14ac:dyDescent="0.2">
      <c r="A594" s="99" t="s">
        <v>72</v>
      </c>
      <c r="B594" s="64"/>
      <c r="C594" s="64"/>
      <c r="D594" s="64"/>
      <c r="E594" s="67" t="s">
        <v>135</v>
      </c>
    </row>
    <row r="595" spans="1:5" ht="15" customHeight="1" x14ac:dyDescent="0.25">
      <c r="A595" s="62"/>
      <c r="B595" s="81"/>
      <c r="C595" s="44"/>
      <c r="D595" s="47"/>
      <c r="E595" s="82"/>
    </row>
    <row r="596" spans="1:5" ht="15" customHeight="1" x14ac:dyDescent="0.2">
      <c r="A596" s="93"/>
      <c r="B596" s="93"/>
      <c r="C596" s="50" t="s">
        <v>39</v>
      </c>
      <c r="D596" s="94" t="s">
        <v>53</v>
      </c>
      <c r="E596" s="75" t="s">
        <v>41</v>
      </c>
    </row>
    <row r="597" spans="1:5" ht="15" customHeight="1" x14ac:dyDescent="0.2">
      <c r="A597" s="134"/>
      <c r="B597" s="136"/>
      <c r="C597" s="68">
        <v>2125</v>
      </c>
      <c r="D597" s="92" t="s">
        <v>85</v>
      </c>
      <c r="E597" s="55">
        <v>-60000</v>
      </c>
    </row>
    <row r="598" spans="1:5" ht="15" customHeight="1" x14ac:dyDescent="0.2">
      <c r="A598" s="134"/>
      <c r="B598" s="136"/>
      <c r="C598" s="68">
        <v>3636</v>
      </c>
      <c r="D598" s="84" t="s">
        <v>54</v>
      </c>
      <c r="E598" s="55">
        <v>60000</v>
      </c>
    </row>
    <row r="599" spans="1:5" ht="15" customHeight="1" x14ac:dyDescent="0.2">
      <c r="A599" s="98"/>
      <c r="B599" s="44"/>
      <c r="C599" s="57" t="s">
        <v>43</v>
      </c>
      <c r="D599" s="85"/>
      <c r="E599" s="86">
        <f>SUM(E597:E598)</f>
        <v>0</v>
      </c>
    </row>
    <row r="600" spans="1:5" ht="15" customHeight="1" x14ac:dyDescent="0.2"/>
    <row r="601" spans="1:5" ht="15" customHeight="1" x14ac:dyDescent="0.2"/>
    <row r="602" spans="1:5" ht="15" customHeight="1" x14ac:dyDescent="0.25">
      <c r="A602" s="36" t="s">
        <v>136</v>
      </c>
    </row>
    <row r="603" spans="1:5" ht="15" customHeight="1" x14ac:dyDescent="0.2">
      <c r="A603" s="101" t="s">
        <v>137</v>
      </c>
      <c r="B603" s="101"/>
      <c r="C603" s="101"/>
      <c r="D603" s="101"/>
      <c r="E603" s="101"/>
    </row>
    <row r="604" spans="1:5" ht="15" customHeight="1" x14ac:dyDescent="0.2">
      <c r="A604" s="101"/>
      <c r="B604" s="101"/>
      <c r="C604" s="101"/>
      <c r="D604" s="101"/>
      <c r="E604" s="101"/>
    </row>
    <row r="605" spans="1:5" ht="15" customHeight="1" x14ac:dyDescent="0.2">
      <c r="A605" s="39" t="s">
        <v>138</v>
      </c>
      <c r="B605" s="39"/>
      <c r="C605" s="39"/>
      <c r="D605" s="39"/>
      <c r="E605" s="39"/>
    </row>
    <row r="606" spans="1:5" ht="15" customHeight="1" x14ac:dyDescent="0.2">
      <c r="A606" s="39"/>
      <c r="B606" s="39"/>
      <c r="C606" s="39"/>
      <c r="D606" s="39"/>
      <c r="E606" s="39"/>
    </row>
    <row r="607" spans="1:5" ht="15" customHeight="1" x14ac:dyDescent="0.2">
      <c r="A607" s="39"/>
      <c r="B607" s="39"/>
      <c r="C607" s="39"/>
      <c r="D607" s="39"/>
      <c r="E607" s="39"/>
    </row>
    <row r="608" spans="1:5" ht="15" customHeight="1" x14ac:dyDescent="0.2">
      <c r="A608" s="39"/>
      <c r="B608" s="39"/>
      <c r="C608" s="39"/>
      <c r="D608" s="39"/>
      <c r="E608" s="39"/>
    </row>
    <row r="609" spans="1:5" ht="15" customHeight="1" x14ac:dyDescent="0.2">
      <c r="A609" s="39"/>
      <c r="B609" s="39"/>
      <c r="C609" s="39"/>
      <c r="D609" s="39"/>
      <c r="E609" s="39"/>
    </row>
    <row r="610" spans="1:5" ht="15" customHeight="1" x14ac:dyDescent="0.2">
      <c r="A610" s="39"/>
      <c r="B610" s="39"/>
      <c r="C610" s="39"/>
      <c r="D610" s="39"/>
      <c r="E610" s="39"/>
    </row>
    <row r="611" spans="1:5" ht="15" customHeight="1" x14ac:dyDescent="0.2">
      <c r="A611" s="102"/>
      <c r="B611" s="102"/>
      <c r="C611" s="102"/>
      <c r="D611" s="102"/>
      <c r="E611" s="102"/>
    </row>
    <row r="612" spans="1:5" ht="15" customHeight="1" x14ac:dyDescent="0.25">
      <c r="A612" s="62" t="s">
        <v>17</v>
      </c>
      <c r="B612" s="64"/>
      <c r="C612" s="64"/>
      <c r="D612" s="64"/>
      <c r="E612" s="64"/>
    </row>
    <row r="613" spans="1:5" ht="15" customHeight="1" x14ac:dyDescent="0.2">
      <c r="A613" s="66" t="s">
        <v>139</v>
      </c>
      <c r="B613" s="64"/>
      <c r="C613" s="64"/>
      <c r="D613" s="64"/>
      <c r="E613" s="67" t="s">
        <v>140</v>
      </c>
    </row>
    <row r="614" spans="1:5" ht="15" customHeight="1" x14ac:dyDescent="0.2">
      <c r="A614" s="132"/>
      <c r="B614" s="133"/>
      <c r="C614" s="64"/>
      <c r="D614" s="64"/>
      <c r="E614" s="72"/>
    </row>
    <row r="615" spans="1:5" ht="15" customHeight="1" x14ac:dyDescent="0.2">
      <c r="C615" s="73" t="s">
        <v>39</v>
      </c>
      <c r="D615" s="94" t="s">
        <v>53</v>
      </c>
      <c r="E615" s="50" t="s">
        <v>41</v>
      </c>
    </row>
    <row r="616" spans="1:5" ht="15" customHeight="1" x14ac:dyDescent="0.2">
      <c r="C616" s="104">
        <v>6172</v>
      </c>
      <c r="D616" s="84" t="s">
        <v>54</v>
      </c>
      <c r="E616" s="121">
        <v>-816000</v>
      </c>
    </row>
    <row r="617" spans="1:5" ht="15" customHeight="1" x14ac:dyDescent="0.2">
      <c r="C617" s="78" t="s">
        <v>43</v>
      </c>
      <c r="D617" s="123"/>
      <c r="E617" s="80">
        <f>SUM(E616:E616)</f>
        <v>-816000</v>
      </c>
    </row>
    <row r="618" spans="1:5" ht="15" customHeight="1" x14ac:dyDescent="0.2">
      <c r="A618" s="113"/>
      <c r="B618" s="114"/>
      <c r="C618" s="107"/>
      <c r="D618" s="64"/>
      <c r="E618" s="108"/>
    </row>
    <row r="619" spans="1:5" ht="15" customHeight="1" x14ac:dyDescent="0.25">
      <c r="A619" s="62" t="s">
        <v>17</v>
      </c>
      <c r="B619" s="64"/>
      <c r="C619" s="64"/>
      <c r="D619" s="64"/>
      <c r="E619" s="65"/>
    </row>
    <row r="620" spans="1:5" ht="15" customHeight="1" x14ac:dyDescent="0.2">
      <c r="A620" s="140" t="s">
        <v>141</v>
      </c>
      <c r="B620" s="61"/>
      <c r="C620" s="61"/>
      <c r="D620" s="61"/>
      <c r="E620" s="47" t="s">
        <v>142</v>
      </c>
    </row>
    <row r="621" spans="1:5" ht="15" customHeight="1" x14ac:dyDescent="0.2">
      <c r="A621" s="47"/>
      <c r="B621" s="81"/>
      <c r="C621" s="44"/>
      <c r="D621" s="61"/>
      <c r="E621" s="82"/>
    </row>
    <row r="622" spans="1:5" ht="15" customHeight="1" x14ac:dyDescent="0.2">
      <c r="B622" s="93"/>
      <c r="C622" s="50" t="s">
        <v>39</v>
      </c>
      <c r="D622" s="83" t="s">
        <v>53</v>
      </c>
      <c r="E622" s="125" t="s">
        <v>41</v>
      </c>
    </row>
    <row r="623" spans="1:5" ht="15" customHeight="1" x14ac:dyDescent="0.2">
      <c r="B623" s="141"/>
      <c r="C623" s="68">
        <v>6172</v>
      </c>
      <c r="D623" s="84" t="s">
        <v>54</v>
      </c>
      <c r="E623" s="142">
        <v>816000</v>
      </c>
    </row>
    <row r="624" spans="1:5" ht="15" customHeight="1" x14ac:dyDescent="0.2">
      <c r="B624" s="141"/>
      <c r="C624" s="57" t="s">
        <v>43</v>
      </c>
      <c r="D624" s="143"/>
      <c r="E624" s="86">
        <f>SUM(E623:E623)</f>
        <v>816000</v>
      </c>
    </row>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sheetData>
  <mergeCells count="56">
    <mergeCell ref="A603:E604"/>
    <mergeCell ref="A605:E610"/>
    <mergeCell ref="A531:E532"/>
    <mergeCell ref="A533:E537"/>
    <mergeCell ref="A549:E551"/>
    <mergeCell ref="A552:E559"/>
    <mergeCell ref="A583:E584"/>
    <mergeCell ref="A585:E591"/>
    <mergeCell ref="A448:E450"/>
    <mergeCell ref="A451:E460"/>
    <mergeCell ref="A493:E494"/>
    <mergeCell ref="A495:E498"/>
    <mergeCell ref="A510:E511"/>
    <mergeCell ref="A512:E516"/>
    <mergeCell ref="A366:E367"/>
    <mergeCell ref="A368:E373"/>
    <mergeCell ref="A395:E396"/>
    <mergeCell ref="A397:E401"/>
    <mergeCell ref="A419:E420"/>
    <mergeCell ref="A421:E426"/>
    <mergeCell ref="A287:E289"/>
    <mergeCell ref="A290:E296"/>
    <mergeCell ref="A314:E315"/>
    <mergeCell ref="A316:E320"/>
    <mergeCell ref="A338:E339"/>
    <mergeCell ref="A340:E345"/>
    <mergeCell ref="A211:E212"/>
    <mergeCell ref="A213:E219"/>
    <mergeCell ref="A237:E238"/>
    <mergeCell ref="A239:E244"/>
    <mergeCell ref="A263:E264"/>
    <mergeCell ref="A265:E269"/>
    <mergeCell ref="A159:E159"/>
    <mergeCell ref="A160:E160"/>
    <mergeCell ref="A161:E166"/>
    <mergeCell ref="A184:E184"/>
    <mergeCell ref="A185:E185"/>
    <mergeCell ref="A186:E192"/>
    <mergeCell ref="A107:E107"/>
    <mergeCell ref="A108:E108"/>
    <mergeCell ref="A109:E114"/>
    <mergeCell ref="A132:E132"/>
    <mergeCell ref="A133:E133"/>
    <mergeCell ref="A134:E139"/>
    <mergeCell ref="A55:E55"/>
    <mergeCell ref="A56:E56"/>
    <mergeCell ref="A57:E62"/>
    <mergeCell ref="A80:E80"/>
    <mergeCell ref="A81:E81"/>
    <mergeCell ref="A82:E87"/>
    <mergeCell ref="A2:E2"/>
    <mergeCell ref="A3:E3"/>
    <mergeCell ref="A4:E7"/>
    <mergeCell ref="A25:E25"/>
    <mergeCell ref="A26:E26"/>
    <mergeCell ref="A27:E31"/>
  </mergeCells>
  <phoneticPr fontId="1" type="noConversion"/>
  <pageMargins left="0.98425196850393704" right="0.98425196850393704" top="0.98425196850393704" bottom="0.98425196850393704" header="0.51181102362204722" footer="0.51181102362204722"/>
  <pageSetup paperSize="9" scale="92" firstPageNumber="3" orientation="portrait" useFirstPageNumber="1" r:id="rId1"/>
  <headerFooter alignWithMargins="0">
    <oddHeader>&amp;C&amp;"Arial,Kurzíva"Příloha č. 1: Rozpočtové změny č. 324/15 - 347/15 schválené Radou Olomouckého kraje 26.6.2015</oddHeader>
    <oddFooter xml:space="preserve">&amp;L&amp;"Arial,Kurzíva"Zastupitelstvo OK 26.6.2015
5.1.2. - Rozpočet Olomouckého kraje 2015 - rozpočtové změny 
Příloha č.1: Rozpočtové změny č. 324/15 - 347/15 schválené Radou Olomouckého kraje 26.6.2015&amp;R&amp;"Arial,Kurzíva"Strana &amp;P (celkem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zoomScale="92" zoomScaleNormal="92" zoomScaleSheetLayoutView="92" workbookViewId="0"/>
  </sheetViews>
  <sheetFormatPr defaultRowHeight="12.75" x14ac:dyDescent="0.2"/>
  <cols>
    <col min="1" max="1" width="9.7109375" style="144" customWidth="1"/>
    <col min="2" max="2" width="12.85546875" style="144" customWidth="1"/>
    <col min="3" max="3" width="8.28515625" style="144" customWidth="1"/>
    <col min="4" max="4" width="39.140625" style="144" customWidth="1"/>
    <col min="5" max="5" width="18.85546875" style="144" customWidth="1"/>
    <col min="6" max="16384" width="9.140625" style="144"/>
  </cols>
  <sheetData>
    <row r="1" spans="1:5" ht="15" customHeight="1" x14ac:dyDescent="0.25">
      <c r="A1" s="36" t="s">
        <v>143</v>
      </c>
    </row>
    <row r="2" spans="1:5" ht="15" customHeight="1" x14ac:dyDescent="0.2">
      <c r="A2" s="145" t="s">
        <v>33</v>
      </c>
      <c r="B2" s="145"/>
      <c r="C2" s="145"/>
      <c r="D2" s="145"/>
      <c r="E2" s="145"/>
    </row>
    <row r="3" spans="1:5" ht="15" customHeight="1" x14ac:dyDescent="0.2">
      <c r="A3" s="146" t="s">
        <v>144</v>
      </c>
      <c r="B3" s="146"/>
      <c r="C3" s="146"/>
      <c r="D3" s="146"/>
      <c r="E3" s="146"/>
    </row>
    <row r="4" spans="1:5" ht="15" customHeight="1" x14ac:dyDescent="0.2">
      <c r="A4" s="146"/>
      <c r="B4" s="146"/>
      <c r="C4" s="146"/>
      <c r="D4" s="146"/>
      <c r="E4" s="146"/>
    </row>
    <row r="5" spans="1:5" ht="15" customHeight="1" x14ac:dyDescent="0.2">
      <c r="A5" s="146"/>
      <c r="B5" s="146"/>
      <c r="C5" s="146"/>
      <c r="D5" s="146"/>
      <c r="E5" s="146"/>
    </row>
    <row r="6" spans="1:5" ht="15" customHeight="1" x14ac:dyDescent="0.2">
      <c r="A6" s="146"/>
      <c r="B6" s="146"/>
      <c r="C6" s="146"/>
      <c r="D6" s="146"/>
      <c r="E6" s="146"/>
    </row>
    <row r="7" spans="1:5" ht="15" customHeight="1" x14ac:dyDescent="0.2">
      <c r="A7" s="146"/>
      <c r="B7" s="146"/>
      <c r="C7" s="146"/>
      <c r="D7" s="146"/>
      <c r="E7" s="146"/>
    </row>
    <row r="8" spans="1:5" ht="15" customHeight="1" x14ac:dyDescent="0.2">
      <c r="A8" s="147"/>
      <c r="B8" s="147"/>
      <c r="C8" s="147"/>
      <c r="D8" s="147"/>
      <c r="E8" s="147"/>
    </row>
    <row r="9" spans="1:5" ht="15" customHeight="1" x14ac:dyDescent="0.25">
      <c r="A9" s="148" t="s">
        <v>1</v>
      </c>
      <c r="B9" s="149"/>
      <c r="C9" s="149"/>
      <c r="D9" s="149"/>
      <c r="E9" s="149"/>
    </row>
    <row r="10" spans="1:5" ht="15" customHeight="1" x14ac:dyDescent="0.2">
      <c r="A10" s="150" t="s">
        <v>48</v>
      </c>
      <c r="B10" s="149"/>
      <c r="C10" s="149"/>
      <c r="D10" s="149"/>
      <c r="E10" s="151" t="s">
        <v>49</v>
      </c>
    </row>
    <row r="11" spans="1:5" ht="15" customHeight="1" x14ac:dyDescent="0.25">
      <c r="B11" s="148"/>
      <c r="C11" s="149"/>
      <c r="D11" s="149"/>
      <c r="E11" s="152"/>
    </row>
    <row r="12" spans="1:5" ht="15" customHeight="1" x14ac:dyDescent="0.2">
      <c r="A12" s="153"/>
      <c r="B12" s="153"/>
      <c r="C12" s="154" t="s">
        <v>39</v>
      </c>
      <c r="D12" s="155" t="s">
        <v>40</v>
      </c>
      <c r="E12" s="156" t="s">
        <v>41</v>
      </c>
    </row>
    <row r="13" spans="1:5" ht="15" customHeight="1" x14ac:dyDescent="0.2">
      <c r="A13" s="157"/>
      <c r="B13" s="158"/>
      <c r="C13" s="159"/>
      <c r="D13" s="160" t="s">
        <v>145</v>
      </c>
      <c r="E13" s="161">
        <v>12191710</v>
      </c>
    </row>
    <row r="14" spans="1:5" ht="15" customHeight="1" x14ac:dyDescent="0.2">
      <c r="A14" s="162"/>
      <c r="B14" s="158"/>
      <c r="C14" s="163" t="s">
        <v>43</v>
      </c>
      <c r="D14" s="164"/>
      <c r="E14" s="165">
        <f>SUM(E13:E13)</f>
        <v>12191710</v>
      </c>
    </row>
    <row r="15" spans="1:5" ht="15" customHeight="1" x14ac:dyDescent="0.2">
      <c r="A15" s="166"/>
      <c r="B15" s="166"/>
      <c r="C15" s="166"/>
      <c r="D15" s="166"/>
      <c r="E15" s="166"/>
    </row>
    <row r="16" spans="1:5" ht="15" customHeight="1" x14ac:dyDescent="0.25">
      <c r="A16" s="148" t="s">
        <v>17</v>
      </c>
      <c r="B16" s="149"/>
      <c r="C16" s="149"/>
      <c r="D16" s="149"/>
      <c r="E16" s="166"/>
    </row>
    <row r="17" spans="1:5" ht="15" customHeight="1" x14ac:dyDescent="0.2">
      <c r="A17" s="150" t="s">
        <v>48</v>
      </c>
      <c r="B17" s="149"/>
      <c r="C17" s="149"/>
      <c r="D17" s="149"/>
      <c r="E17" s="151" t="s">
        <v>49</v>
      </c>
    </row>
    <row r="18" spans="1:5" ht="15" customHeight="1" x14ac:dyDescent="0.2">
      <c r="A18" s="166"/>
      <c r="B18" s="167"/>
      <c r="C18" s="149"/>
      <c r="E18" s="168"/>
    </row>
    <row r="19" spans="1:5" ht="15" customHeight="1" x14ac:dyDescent="0.2">
      <c r="A19" s="153"/>
      <c r="B19" s="153"/>
      <c r="C19" s="154" t="s">
        <v>39</v>
      </c>
      <c r="D19" s="155" t="s">
        <v>53</v>
      </c>
      <c r="E19" s="156" t="s">
        <v>41</v>
      </c>
    </row>
    <row r="20" spans="1:5" ht="15" customHeight="1" x14ac:dyDescent="0.2">
      <c r="A20" s="162"/>
      <c r="B20" s="158"/>
      <c r="C20" s="169">
        <v>6172</v>
      </c>
      <c r="D20" s="170" t="s">
        <v>105</v>
      </c>
      <c r="E20" s="161">
        <v>12191710</v>
      </c>
    </row>
    <row r="21" spans="1:5" ht="15" customHeight="1" x14ac:dyDescent="0.2">
      <c r="A21" s="162"/>
      <c r="B21" s="158"/>
      <c r="C21" s="163" t="s">
        <v>43</v>
      </c>
      <c r="D21" s="171"/>
      <c r="E21" s="172">
        <f>SUM(E20:E20)</f>
        <v>12191710</v>
      </c>
    </row>
    <row r="22" spans="1:5" ht="15" customHeight="1" x14ac:dyDescent="0.2"/>
    <row r="23" spans="1:5" ht="15" customHeight="1" x14ac:dyDescent="0.2"/>
    <row r="24" spans="1:5" ht="15" customHeight="1" x14ac:dyDescent="0.25">
      <c r="A24" s="36" t="s">
        <v>146</v>
      </c>
    </row>
    <row r="25" spans="1:5" ht="15" customHeight="1" x14ac:dyDescent="0.2">
      <c r="A25" s="173" t="s">
        <v>33</v>
      </c>
      <c r="B25" s="173"/>
      <c r="C25" s="173"/>
      <c r="D25" s="173"/>
      <c r="E25" s="173"/>
    </row>
    <row r="26" spans="1:5" ht="15" customHeight="1" x14ac:dyDescent="0.2">
      <c r="A26" s="174" t="s">
        <v>147</v>
      </c>
      <c r="B26" s="174"/>
      <c r="C26" s="174"/>
      <c r="D26" s="174"/>
      <c r="E26" s="174"/>
    </row>
    <row r="27" spans="1:5" ht="15" customHeight="1" x14ac:dyDescent="0.2">
      <c r="A27" s="174"/>
      <c r="B27" s="174"/>
      <c r="C27" s="174"/>
      <c r="D27" s="174"/>
      <c r="E27" s="174"/>
    </row>
    <row r="28" spans="1:5" ht="15" customHeight="1" x14ac:dyDescent="0.2">
      <c r="A28" s="174"/>
      <c r="B28" s="174"/>
      <c r="C28" s="174"/>
      <c r="D28" s="174"/>
      <c r="E28" s="174"/>
    </row>
    <row r="29" spans="1:5" ht="15" customHeight="1" x14ac:dyDescent="0.2">
      <c r="A29" s="174"/>
      <c r="B29" s="174"/>
      <c r="C29" s="174"/>
      <c r="D29" s="174"/>
      <c r="E29" s="174"/>
    </row>
    <row r="30" spans="1:5" ht="15" customHeight="1" x14ac:dyDescent="0.2">
      <c r="A30" s="174"/>
      <c r="B30" s="174"/>
      <c r="C30" s="174"/>
      <c r="D30" s="174"/>
      <c r="E30" s="174"/>
    </row>
    <row r="31" spans="1:5" ht="15" customHeight="1" x14ac:dyDescent="0.2">
      <c r="A31" s="174"/>
      <c r="B31" s="174"/>
      <c r="C31" s="174"/>
      <c r="D31" s="174"/>
      <c r="E31" s="174"/>
    </row>
    <row r="32" spans="1:5" ht="15" customHeight="1" x14ac:dyDescent="0.2">
      <c r="A32" s="174"/>
      <c r="B32" s="174"/>
      <c r="C32" s="174"/>
      <c r="D32" s="174"/>
      <c r="E32" s="174"/>
    </row>
    <row r="33" spans="1:5" ht="15" customHeight="1" x14ac:dyDescent="0.2">
      <c r="A33" s="175"/>
      <c r="B33" s="175"/>
      <c r="C33" s="175"/>
      <c r="D33" s="175"/>
      <c r="E33" s="175"/>
    </row>
    <row r="34" spans="1:5" ht="15" customHeight="1" x14ac:dyDescent="0.25">
      <c r="A34" s="176" t="s">
        <v>1</v>
      </c>
      <c r="B34" s="177"/>
      <c r="C34" s="177"/>
      <c r="D34" s="177"/>
      <c r="E34" s="177"/>
    </row>
    <row r="35" spans="1:5" ht="15" customHeight="1" x14ac:dyDescent="0.2">
      <c r="A35" s="45" t="s">
        <v>36</v>
      </c>
      <c r="B35" s="43"/>
      <c r="C35" s="44"/>
      <c r="D35" s="44"/>
      <c r="E35" s="46" t="s">
        <v>37</v>
      </c>
    </row>
    <row r="36" spans="1:5" ht="15" customHeight="1" x14ac:dyDescent="0.25">
      <c r="A36" s="178"/>
      <c r="B36" s="176"/>
      <c r="C36" s="177"/>
      <c r="D36" s="177"/>
      <c r="E36" s="179"/>
    </row>
    <row r="37" spans="1:5" ht="15" customHeight="1" x14ac:dyDescent="0.2">
      <c r="A37" s="180"/>
      <c r="B37" s="180"/>
      <c r="C37" s="156" t="s">
        <v>39</v>
      </c>
      <c r="D37" s="181" t="s">
        <v>40</v>
      </c>
      <c r="E37" s="156" t="s">
        <v>41</v>
      </c>
    </row>
    <row r="38" spans="1:5" ht="15" customHeight="1" x14ac:dyDescent="0.2">
      <c r="A38" s="182"/>
      <c r="B38" s="183"/>
      <c r="C38" s="184">
        <v>6172</v>
      </c>
      <c r="D38" s="185" t="s">
        <v>148</v>
      </c>
      <c r="E38" s="186">
        <v>252000</v>
      </c>
    </row>
    <row r="39" spans="1:5" ht="15" customHeight="1" x14ac:dyDescent="0.2">
      <c r="A39" s="182"/>
      <c r="B39" s="177"/>
      <c r="C39" s="187" t="s">
        <v>43</v>
      </c>
      <c r="D39" s="188"/>
      <c r="E39" s="189">
        <f>SUM(E38:E38)</f>
        <v>252000</v>
      </c>
    </row>
    <row r="40" spans="1:5" ht="15" customHeight="1" x14ac:dyDescent="0.2">
      <c r="A40" s="190"/>
      <c r="B40" s="190"/>
      <c r="C40" s="190"/>
      <c r="D40" s="190"/>
      <c r="E40" s="190"/>
    </row>
    <row r="41" spans="1:5" ht="15" customHeight="1" x14ac:dyDescent="0.25">
      <c r="A41" s="176" t="s">
        <v>17</v>
      </c>
      <c r="B41" s="177"/>
      <c r="C41" s="177"/>
      <c r="D41" s="177"/>
      <c r="E41" s="177"/>
    </row>
    <row r="42" spans="1:5" ht="15" customHeight="1" x14ac:dyDescent="0.2">
      <c r="A42" s="45" t="s">
        <v>36</v>
      </c>
      <c r="B42" s="43"/>
      <c r="C42" s="44"/>
      <c r="D42" s="44"/>
      <c r="E42" s="46" t="s">
        <v>37</v>
      </c>
    </row>
    <row r="43" spans="1:5" ht="15" customHeight="1" x14ac:dyDescent="0.25">
      <c r="A43" s="176"/>
      <c r="B43" s="190"/>
      <c r="C43" s="177"/>
      <c r="D43" s="177"/>
      <c r="E43" s="179"/>
    </row>
    <row r="44" spans="1:5" ht="15" customHeight="1" x14ac:dyDescent="0.2">
      <c r="A44" s="180"/>
      <c r="B44" s="180"/>
      <c r="C44" s="156" t="s">
        <v>39</v>
      </c>
      <c r="D44" s="191" t="s">
        <v>53</v>
      </c>
      <c r="E44" s="192" t="s">
        <v>41</v>
      </c>
    </row>
    <row r="45" spans="1:5" ht="15" customHeight="1" x14ac:dyDescent="0.2">
      <c r="A45" s="193"/>
      <c r="B45" s="183"/>
      <c r="C45" s="184">
        <v>3269</v>
      </c>
      <c r="D45" s="84" t="s">
        <v>54</v>
      </c>
      <c r="E45" s="194">
        <v>252000</v>
      </c>
    </row>
    <row r="46" spans="1:5" ht="15" customHeight="1" x14ac:dyDescent="0.2">
      <c r="A46" s="182"/>
      <c r="B46" s="183"/>
      <c r="C46" s="187" t="s">
        <v>43</v>
      </c>
      <c r="D46" s="188"/>
      <c r="E46" s="189">
        <f>SUM(E45:E45)</f>
        <v>252000</v>
      </c>
    </row>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sheetData>
  <mergeCells count="4">
    <mergeCell ref="A2:E2"/>
    <mergeCell ref="A3:E7"/>
    <mergeCell ref="A25:E25"/>
    <mergeCell ref="A26:E32"/>
  </mergeCells>
  <phoneticPr fontId="1" type="noConversion"/>
  <pageMargins left="0.98425196850393704" right="0.98425196850393704" top="0.98425196850393704" bottom="0.98425196850393704" header="0.51181102362204722" footer="0.51181102362204722"/>
  <pageSetup paperSize="9" scale="92" firstPageNumber="3" orientation="portrait" r:id="rId1"/>
  <headerFooter alignWithMargins="0">
    <oddHeader>&amp;C&amp;"Arial,Kurzíva"Příloha č. 2: Rozpočtové změny č. 348/15 - 349/15 navržené Radou Olomouckého kraje 26.6.2015 ke schválení</oddHeader>
    <oddFooter xml:space="preserve">&amp;L&amp;"Arial,Kurzíva"Zastupitelstvo OK 26.6.2015
5.1.2. - Rozpočet Olomouckého kraje 2015 - rozpočtové změny - DODATEK č. 2
Příloha č.2: Rozpočtové změny č. 348/15 - 349/15 navržené Radou OK 26.6.2015 ke schválení&amp;R&amp;"Arial,Kurzíva"Strana 15 (celkem 16)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88"/>
  <sheetViews>
    <sheetView showGridLines="0" zoomScale="92" zoomScaleNormal="92" zoomScaleSheetLayoutView="92" workbookViewId="0"/>
  </sheetViews>
  <sheetFormatPr defaultRowHeight="12.75" x14ac:dyDescent="0.2"/>
  <cols>
    <col min="1" max="1" width="52.7109375" style="1" customWidth="1"/>
    <col min="2" max="3" width="18" style="2" customWidth="1"/>
    <col min="4" max="16384" width="9.140625" style="1"/>
  </cols>
  <sheetData>
    <row r="1" spans="1:3" x14ac:dyDescent="0.2">
      <c r="C1" s="3" t="s">
        <v>0</v>
      </c>
    </row>
    <row r="2" spans="1:3" ht="15" x14ac:dyDescent="0.25">
      <c r="A2" s="4" t="s">
        <v>1</v>
      </c>
      <c r="B2" s="5" t="s">
        <v>2</v>
      </c>
      <c r="C2" s="5" t="s">
        <v>3</v>
      </c>
    </row>
    <row r="3" spans="1:3" ht="14.25" x14ac:dyDescent="0.2">
      <c r="A3" s="6" t="s">
        <v>149</v>
      </c>
      <c r="B3" s="18">
        <v>3365000</v>
      </c>
      <c r="C3" s="7">
        <f>3365000+12192</f>
        <v>3377192</v>
      </c>
    </row>
    <row r="4" spans="1:3" ht="14.25" x14ac:dyDescent="0.2">
      <c r="A4" s="6" t="s">
        <v>4</v>
      </c>
      <c r="B4" s="18">
        <v>867</v>
      </c>
      <c r="C4" s="7">
        <v>867</v>
      </c>
    </row>
    <row r="5" spans="1:3" ht="14.25" x14ac:dyDescent="0.2">
      <c r="A5" s="6" t="s">
        <v>5</v>
      </c>
      <c r="B5" s="18">
        <v>37965</v>
      </c>
      <c r="C5" s="7">
        <v>37965</v>
      </c>
    </row>
    <row r="6" spans="1:3" ht="14.25" x14ac:dyDescent="0.2">
      <c r="A6" s="6" t="s">
        <v>6</v>
      </c>
      <c r="B6" s="18">
        <v>2030</v>
      </c>
      <c r="C6" s="7">
        <v>2030</v>
      </c>
    </row>
    <row r="7" spans="1:3" ht="14.25" x14ac:dyDescent="0.2">
      <c r="A7" s="6" t="s">
        <v>28</v>
      </c>
      <c r="B7" s="18">
        <v>37922</v>
      </c>
      <c r="C7" s="7">
        <f>45540+252</f>
        <v>45792</v>
      </c>
    </row>
    <row r="8" spans="1:3" ht="14.25" x14ac:dyDescent="0.2">
      <c r="A8" s="6" t="s">
        <v>7</v>
      </c>
      <c r="B8" s="18">
        <v>15800</v>
      </c>
      <c r="C8" s="7">
        <v>15800</v>
      </c>
    </row>
    <row r="9" spans="1:3" ht="14.25" x14ac:dyDescent="0.2">
      <c r="A9" s="6" t="s">
        <v>8</v>
      </c>
      <c r="B9" s="18">
        <v>998</v>
      </c>
      <c r="C9" s="7">
        <v>998</v>
      </c>
    </row>
    <row r="10" spans="1:3" ht="14.25" x14ac:dyDescent="0.2">
      <c r="A10" s="6" t="s">
        <v>9</v>
      </c>
      <c r="B10" s="18">
        <v>73854</v>
      </c>
      <c r="C10" s="7">
        <v>73854</v>
      </c>
    </row>
    <row r="11" spans="1:3" ht="14.25" x14ac:dyDescent="0.2">
      <c r="A11" s="195" t="s">
        <v>150</v>
      </c>
      <c r="B11" s="18"/>
      <c r="C11" s="7">
        <f>5279654+50</f>
        <v>5279704</v>
      </c>
    </row>
    <row r="12" spans="1:3" ht="14.25" x14ac:dyDescent="0.2">
      <c r="A12" s="195" t="s">
        <v>151</v>
      </c>
      <c r="B12" s="18"/>
      <c r="C12" s="7">
        <f>738</f>
        <v>738</v>
      </c>
    </row>
    <row r="13" spans="1:3" ht="14.25" x14ac:dyDescent="0.2">
      <c r="A13" s="196" t="s">
        <v>152</v>
      </c>
      <c r="B13" s="18"/>
      <c r="C13" s="7">
        <v>601196</v>
      </c>
    </row>
    <row r="14" spans="1:3" ht="14.25" x14ac:dyDescent="0.2">
      <c r="A14" s="195" t="s">
        <v>153</v>
      </c>
      <c r="B14" s="18"/>
      <c r="C14" s="7">
        <v>428</v>
      </c>
    </row>
    <row r="15" spans="1:3" ht="14.25" x14ac:dyDescent="0.2">
      <c r="A15" s="195" t="s">
        <v>154</v>
      </c>
      <c r="B15" s="18"/>
      <c r="C15" s="7">
        <v>99699</v>
      </c>
    </row>
    <row r="16" spans="1:3" ht="14.25" x14ac:dyDescent="0.2">
      <c r="A16" s="197" t="s">
        <v>155</v>
      </c>
      <c r="B16" s="18"/>
      <c r="C16" s="7">
        <v>20</v>
      </c>
    </row>
    <row r="17" spans="1:3" ht="14.25" x14ac:dyDescent="0.2">
      <c r="A17" s="197" t="s">
        <v>156</v>
      </c>
      <c r="B17" s="18"/>
      <c r="C17" s="7">
        <v>6386</v>
      </c>
    </row>
    <row r="18" spans="1:3" ht="14.25" x14ac:dyDescent="0.2">
      <c r="A18" s="197" t="s">
        <v>157</v>
      </c>
      <c r="B18" s="18"/>
      <c r="C18" s="7">
        <f>466162+7686+6850+8582+12743+9898+1202</f>
        <v>513123</v>
      </c>
    </row>
    <row r="19" spans="1:3" ht="14.25" x14ac:dyDescent="0.2">
      <c r="A19" s="197" t="s">
        <v>158</v>
      </c>
      <c r="B19" s="18"/>
      <c r="C19" s="7">
        <v>738</v>
      </c>
    </row>
    <row r="20" spans="1:3" ht="14.25" x14ac:dyDescent="0.2">
      <c r="A20" s="195" t="s">
        <v>159</v>
      </c>
      <c r="B20" s="18"/>
      <c r="C20" s="7">
        <v>85077</v>
      </c>
    </row>
    <row r="21" spans="1:3" ht="14.25" customHeight="1" x14ac:dyDescent="0.2">
      <c r="A21" s="8" t="s">
        <v>10</v>
      </c>
      <c r="B21" s="19">
        <v>150776</v>
      </c>
      <c r="C21" s="9">
        <v>153963</v>
      </c>
    </row>
    <row r="22" spans="1:3" ht="14.25" customHeight="1" x14ac:dyDescent="0.2">
      <c r="A22" s="10" t="s">
        <v>22</v>
      </c>
      <c r="B22" s="20">
        <v>6768</v>
      </c>
      <c r="C22" s="11">
        <v>6768</v>
      </c>
    </row>
    <row r="23" spans="1:3" ht="15.75" customHeight="1" x14ac:dyDescent="0.2">
      <c r="A23" s="10" t="s">
        <v>11</v>
      </c>
      <c r="B23" s="20">
        <v>40000</v>
      </c>
      <c r="C23" s="11">
        <v>40000</v>
      </c>
    </row>
    <row r="24" spans="1:3" ht="13.5" customHeight="1" x14ac:dyDescent="0.2">
      <c r="A24" s="10" t="s">
        <v>160</v>
      </c>
      <c r="B24" s="20"/>
      <c r="C24" s="11">
        <v>1254</v>
      </c>
    </row>
    <row r="25" spans="1:3" ht="15.75" customHeight="1" x14ac:dyDescent="0.2">
      <c r="A25" s="10" t="s">
        <v>12</v>
      </c>
      <c r="B25" s="20">
        <v>5366</v>
      </c>
      <c r="C25" s="11">
        <v>5366</v>
      </c>
    </row>
    <row r="26" spans="1:3" ht="14.25" customHeight="1" x14ac:dyDescent="0.2">
      <c r="A26" s="10" t="s">
        <v>161</v>
      </c>
      <c r="B26" s="20"/>
      <c r="C26" s="11">
        <v>2574</v>
      </c>
    </row>
    <row r="27" spans="1:3" ht="14.25" customHeight="1" x14ac:dyDescent="0.25">
      <c r="A27" s="4" t="s">
        <v>13</v>
      </c>
      <c r="B27" s="21">
        <f>SUM(B3:B25)</f>
        <v>3737346</v>
      </c>
      <c r="C27" s="12">
        <f>SUM(C3:C26)</f>
        <v>10351532</v>
      </c>
    </row>
    <row r="28" spans="1:3" ht="14.25" customHeight="1" x14ac:dyDescent="0.2">
      <c r="A28" s="13" t="s">
        <v>14</v>
      </c>
      <c r="B28" s="22">
        <v>-6766</v>
      </c>
      <c r="C28" s="26">
        <v>-6766</v>
      </c>
    </row>
    <row r="29" spans="1:3" ht="15" customHeight="1" thickBot="1" x14ac:dyDescent="0.3">
      <c r="A29" s="14" t="s">
        <v>15</v>
      </c>
      <c r="B29" s="15">
        <f>B27+B28</f>
        <v>3730580</v>
      </c>
      <c r="C29" s="15">
        <f>C27+C28</f>
        <v>10344766</v>
      </c>
    </row>
    <row r="30" spans="1:3" ht="14.25" customHeight="1" thickTop="1" x14ac:dyDescent="0.2">
      <c r="A30" s="16"/>
      <c r="B30" s="23"/>
    </row>
    <row r="31" spans="1:3" ht="14.25" customHeight="1" x14ac:dyDescent="0.25">
      <c r="A31" s="4" t="s">
        <v>17</v>
      </c>
      <c r="B31" s="24" t="s">
        <v>2</v>
      </c>
      <c r="C31" s="5" t="s">
        <v>3</v>
      </c>
    </row>
    <row r="32" spans="1:3" ht="14.25" customHeight="1" x14ac:dyDescent="0.2">
      <c r="A32" s="8" t="s">
        <v>18</v>
      </c>
      <c r="B32" s="25">
        <v>846199</v>
      </c>
      <c r="C32" s="27">
        <f>878191+12192+252</f>
        <v>890635</v>
      </c>
    </row>
    <row r="33" spans="1:3" ht="14.25" customHeight="1" x14ac:dyDescent="0.2">
      <c r="A33" s="195" t="s">
        <v>150</v>
      </c>
      <c r="B33" s="25"/>
      <c r="C33" s="27">
        <f>5279654+50</f>
        <v>5279704</v>
      </c>
    </row>
    <row r="34" spans="1:3" ht="14.25" customHeight="1" x14ac:dyDescent="0.2">
      <c r="A34" s="195" t="s">
        <v>151</v>
      </c>
      <c r="B34" s="25"/>
      <c r="C34" s="27">
        <v>738</v>
      </c>
    </row>
    <row r="35" spans="1:3" ht="14.25" customHeight="1" x14ac:dyDescent="0.2">
      <c r="A35" s="196" t="s">
        <v>152</v>
      </c>
      <c r="B35" s="25"/>
      <c r="C35" s="27">
        <v>601196</v>
      </c>
    </row>
    <row r="36" spans="1:3" ht="14.25" customHeight="1" x14ac:dyDescent="0.2">
      <c r="A36" s="195" t="s">
        <v>153</v>
      </c>
      <c r="B36" s="25"/>
      <c r="C36" s="27">
        <v>428</v>
      </c>
    </row>
    <row r="37" spans="1:3" ht="14.25" customHeight="1" x14ac:dyDescent="0.2">
      <c r="A37" s="195" t="s">
        <v>154</v>
      </c>
      <c r="B37" s="25"/>
      <c r="C37" s="7">
        <v>99699</v>
      </c>
    </row>
    <row r="38" spans="1:3" ht="14.25" customHeight="1" x14ac:dyDescent="0.2">
      <c r="A38" s="197" t="s">
        <v>155</v>
      </c>
      <c r="B38" s="25"/>
      <c r="C38" s="7">
        <v>20</v>
      </c>
    </row>
    <row r="39" spans="1:3" ht="14.25" x14ac:dyDescent="0.2">
      <c r="A39" s="197" t="s">
        <v>156</v>
      </c>
      <c r="B39" s="25"/>
      <c r="C39" s="27">
        <v>6386</v>
      </c>
    </row>
    <row r="40" spans="1:3" ht="13.5" customHeight="1" x14ac:dyDescent="0.2">
      <c r="A40" s="8" t="s">
        <v>19</v>
      </c>
      <c r="B40" s="25">
        <v>2290698</v>
      </c>
      <c r="C40" s="27">
        <v>2295613</v>
      </c>
    </row>
    <row r="41" spans="1:3" ht="14.25" x14ac:dyDescent="0.2">
      <c r="A41" s="10" t="s">
        <v>22</v>
      </c>
      <c r="B41" s="25">
        <v>6768</v>
      </c>
      <c r="C41" s="27">
        <v>6768</v>
      </c>
    </row>
    <row r="42" spans="1:3" ht="14.25" x14ac:dyDescent="0.2">
      <c r="A42" s="10" t="s">
        <v>11</v>
      </c>
      <c r="B42" s="25">
        <v>40000</v>
      </c>
      <c r="C42" s="27">
        <v>60000</v>
      </c>
    </row>
    <row r="43" spans="1:3" ht="14.25" x14ac:dyDescent="0.2">
      <c r="A43" s="10" t="s">
        <v>25</v>
      </c>
      <c r="B43" s="25">
        <v>24657</v>
      </c>
      <c r="C43" s="27">
        <v>24657</v>
      </c>
    </row>
    <row r="44" spans="1:3" ht="14.25" x14ac:dyDescent="0.2">
      <c r="A44" s="197" t="s">
        <v>157</v>
      </c>
      <c r="B44" s="25"/>
      <c r="C44" s="27">
        <f>462729+7686+6850+8582+12743+9898+1202</f>
        <v>509690</v>
      </c>
    </row>
    <row r="45" spans="1:3" ht="14.25" x14ac:dyDescent="0.2">
      <c r="A45" s="195" t="s">
        <v>159</v>
      </c>
      <c r="B45" s="25"/>
      <c r="C45" s="27">
        <v>223713</v>
      </c>
    </row>
    <row r="46" spans="1:3" ht="14.25" x14ac:dyDescent="0.2">
      <c r="A46" s="10" t="s">
        <v>162</v>
      </c>
      <c r="B46" s="25"/>
      <c r="C46" s="27">
        <v>46317</v>
      </c>
    </row>
    <row r="47" spans="1:3" ht="14.25" x14ac:dyDescent="0.2">
      <c r="A47" s="10" t="s">
        <v>26</v>
      </c>
      <c r="B47" s="25">
        <v>791819</v>
      </c>
      <c r="C47" s="27">
        <v>792779</v>
      </c>
    </row>
    <row r="48" spans="1:3" ht="14.25" x14ac:dyDescent="0.2">
      <c r="A48" s="10" t="s">
        <v>27</v>
      </c>
      <c r="B48" s="25">
        <v>43750</v>
      </c>
      <c r="C48" s="27">
        <v>43750</v>
      </c>
    </row>
    <row r="49" spans="1:3" ht="14.25" x14ac:dyDescent="0.2">
      <c r="A49" s="10" t="s">
        <v>161</v>
      </c>
      <c r="B49" s="25"/>
      <c r="C49" s="27">
        <v>5124</v>
      </c>
    </row>
    <row r="50" spans="1:3" ht="15" x14ac:dyDescent="0.25">
      <c r="A50" s="4" t="s">
        <v>20</v>
      </c>
      <c r="B50" s="21">
        <f>SUM(B32:B48)</f>
        <v>4043891</v>
      </c>
      <c r="C50" s="12">
        <f>SUM(C32:C49)</f>
        <v>10887217</v>
      </c>
    </row>
    <row r="51" spans="1:3" ht="14.25" x14ac:dyDescent="0.2">
      <c r="A51" s="13" t="s">
        <v>14</v>
      </c>
      <c r="B51" s="22">
        <v>-6766</v>
      </c>
      <c r="C51" s="26">
        <v>-6766</v>
      </c>
    </row>
    <row r="52" spans="1:3" ht="15.75" thickBot="1" x14ac:dyDescent="0.3">
      <c r="A52" s="14" t="s">
        <v>21</v>
      </c>
      <c r="B52" s="15">
        <f>+B50+B51</f>
        <v>4037125</v>
      </c>
      <c r="C52" s="15">
        <f>+C50+C51</f>
        <v>10880451</v>
      </c>
    </row>
    <row r="53" spans="1:3" ht="13.5" thickTop="1" x14ac:dyDescent="0.2">
      <c r="A53" s="16" t="s">
        <v>16</v>
      </c>
      <c r="B53" s="23"/>
    </row>
    <row r="54" spans="1:3" ht="11.25" customHeight="1" x14ac:dyDescent="0.2">
      <c r="B54" s="1"/>
      <c r="C54" s="9"/>
    </row>
    <row r="55" spans="1:3" ht="14.25" x14ac:dyDescent="0.2">
      <c r="A55" s="10" t="s">
        <v>24</v>
      </c>
      <c r="B55" s="20">
        <v>507323</v>
      </c>
      <c r="C55" s="11">
        <v>736463</v>
      </c>
    </row>
    <row r="56" spans="1:3" ht="14.25" x14ac:dyDescent="0.2">
      <c r="A56" s="28" t="s">
        <v>23</v>
      </c>
      <c r="B56" s="29">
        <v>200778</v>
      </c>
      <c r="C56" s="30">
        <v>200778</v>
      </c>
    </row>
    <row r="57" spans="1:3" ht="15.75" thickBot="1" x14ac:dyDescent="0.3">
      <c r="A57" s="14" t="s">
        <v>29</v>
      </c>
      <c r="B57" s="15">
        <f>+B55-B56</f>
        <v>306545</v>
      </c>
      <c r="C57" s="15">
        <f>+C55-C56</f>
        <v>535685</v>
      </c>
    </row>
    <row r="58" spans="1:3" ht="8.25" customHeight="1" thickTop="1" thickBot="1" x14ac:dyDescent="0.25">
      <c r="A58" s="10"/>
      <c r="B58" s="31"/>
      <c r="C58" s="32"/>
    </row>
    <row r="59" spans="1:3" ht="15.75" thickBot="1" x14ac:dyDescent="0.3">
      <c r="A59" s="33" t="s">
        <v>30</v>
      </c>
      <c r="B59" s="34">
        <f>+B29+B55</f>
        <v>4237903</v>
      </c>
      <c r="C59" s="35">
        <f>+C29+C55</f>
        <v>11081229</v>
      </c>
    </row>
    <row r="60" spans="1:3" ht="15.75" thickBot="1" x14ac:dyDescent="0.3">
      <c r="A60" s="33" t="s">
        <v>31</v>
      </c>
      <c r="B60" s="34">
        <f>+B52+B56</f>
        <v>4237903</v>
      </c>
      <c r="C60" s="35">
        <f>+C52+C56</f>
        <v>11081229</v>
      </c>
    </row>
    <row r="61" spans="1:3" x14ac:dyDescent="0.2">
      <c r="B61" s="1"/>
    </row>
    <row r="62" spans="1:3" ht="14.25" x14ac:dyDescent="0.2">
      <c r="B62" s="1"/>
      <c r="C62" s="17"/>
    </row>
    <row r="63" spans="1:3" ht="14.25" x14ac:dyDescent="0.2">
      <c r="B63" s="1"/>
      <c r="C63" s="17"/>
    </row>
    <row r="64" spans="1:3" x14ac:dyDescent="0.2">
      <c r="B64" s="1"/>
    </row>
    <row r="65" spans="2:3" x14ac:dyDescent="0.2">
      <c r="B65" s="1"/>
    </row>
    <row r="66" spans="2:3" x14ac:dyDescent="0.2">
      <c r="B66" s="1"/>
    </row>
    <row r="67" spans="2:3" x14ac:dyDescent="0.2">
      <c r="B67" s="1"/>
    </row>
    <row r="68" spans="2:3" x14ac:dyDescent="0.2">
      <c r="B68"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83" spans="2:3" x14ac:dyDescent="0.2">
      <c r="B83" s="1"/>
      <c r="C83" s="1"/>
    </row>
    <row r="84" spans="2:3" x14ac:dyDescent="0.2">
      <c r="B84" s="1"/>
      <c r="C84" s="1"/>
    </row>
    <row r="87" spans="2:3" x14ac:dyDescent="0.2">
      <c r="B87" s="1"/>
      <c r="C87" s="1"/>
    </row>
    <row r="88" spans="2:3" x14ac:dyDescent="0.2">
      <c r="B88" s="1"/>
      <c r="C88" s="1"/>
    </row>
  </sheetData>
  <phoneticPr fontId="1" type="noConversion"/>
  <pageMargins left="0.98425196850393704" right="0.98425196850393704" top="0.55118110236220474" bottom="0.9055118110236221" header="0.31496062992125984" footer="0.39370078740157483"/>
  <pageSetup paperSize="9" scale="89" orientation="portrait" r:id="rId1"/>
  <headerFooter alignWithMargins="0">
    <oddHeader>&amp;C&amp;"Arial,Kurzíva"Příloha č. 3 - Upravený rozpočet Olomouckého kraje na rok 2015 po schválení rozpočtových změn</oddHeader>
    <oddFooter xml:space="preserve">&amp;L&amp;"Arial,Kurzíva"Zastupitelstvo OK 26.6.2015
5.1.2. - Rozpočet Olomouckého kraje 2015 - rozpočtové změny - DODATEK č. 2
Příloha č.3: Upravený rozpočet OK na rok 2015 po schválení rozpočtových změn&amp;R&amp;"Arial,Kurzíva"Strana 16 (celkem 16)&amp;"Arial,Obyčejné"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Příloha č. 1</vt:lpstr>
      <vt:lpstr>Příloha č. 2</vt:lpstr>
      <vt:lpstr>Příloha  č. 3</vt:lpstr>
      <vt:lpstr>'Příloha č. 1'!Oblast_tisku</vt:lpstr>
      <vt:lpstr>'Příloha č. 2'!Oblast_tisku</vt:lpstr>
    </vt:vector>
  </TitlesOfParts>
  <Company>KÚOK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Lenka Navrátilová</dc:creator>
  <cp:lastModifiedBy>Navrátilová Lenka</cp:lastModifiedBy>
  <cp:lastPrinted>2015-06-24T11:01:08Z</cp:lastPrinted>
  <dcterms:created xsi:type="dcterms:W3CDTF">2007-02-21T09:44:06Z</dcterms:created>
  <dcterms:modified xsi:type="dcterms:W3CDTF">2015-06-24T11:01:32Z</dcterms:modified>
</cp:coreProperties>
</file>