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R\POV 2021\FINAL SESTAVY VFP POV 2021-hodnocení A,B\David FINAL 22.2.2021\FILTR\Tabulky ROK, ZOK\Bod do ZOK 26.4.2021\Přílohy\"/>
    </mc:Choice>
  </mc:AlternateContent>
  <bookViews>
    <workbookView xWindow="0" yWindow="0" windowWidth="19200" windowHeight="8790" firstSheet="1" activeTab="1"/>
  </bookViews>
  <sheets>
    <sheet name="List1" sheetId="1" state="hidden" r:id="rId1"/>
    <sheet name="tisk" sheetId="2" r:id="rId2"/>
  </sheets>
  <definedNames>
    <definedName name="_FilterDatabase" localSheetId="0" hidden="1">List1!$A$4:$Q$10</definedName>
    <definedName name="_xlnm._FilterDatabase" localSheetId="0" hidden="1">List1!$B$2:$X$54</definedName>
    <definedName name="DZACATEK">List1!#REF!</definedName>
    <definedName name="FZACATEK">List1!#REF!</definedName>
    <definedName name="LZACATEK">List1!#REF!</definedName>
    <definedName name="_xlnm.Print_Titles" localSheetId="0">List1!$1:$4</definedName>
    <definedName name="_xlnm.Print_Titles" localSheetId="1">tisk!$1:$3</definedName>
    <definedName name="_xlnm.Print_Area" localSheetId="1">tisk!$B$1:$O$153</definedName>
  </definedNames>
  <calcPr calcId="162913"/>
</workbook>
</file>

<file path=xl/calcChain.xml><?xml version="1.0" encoding="utf-8"?>
<calcChain xmlns="http://schemas.openxmlformats.org/spreadsheetml/2006/main">
  <c r="V36" i="1" l="1"/>
  <c r="V48" i="1"/>
  <c r="V6" i="1"/>
  <c r="V20" i="1"/>
  <c r="V41" i="1"/>
  <c r="V13" i="1"/>
  <c r="V39" i="1"/>
  <c r="V23" i="1"/>
  <c r="V38" i="1"/>
  <c r="V32" i="1"/>
  <c r="V42" i="1"/>
  <c r="V31" i="1"/>
  <c r="V12" i="1"/>
  <c r="V37" i="1"/>
  <c r="V49" i="1"/>
  <c r="V7" i="1"/>
  <c r="V52" i="1"/>
  <c r="V54" i="1"/>
  <c r="V16" i="1"/>
  <c r="V45" i="1"/>
  <c r="V22" i="1"/>
  <c r="V33" i="1"/>
  <c r="V53" i="1"/>
  <c r="V27" i="1"/>
  <c r="V43" i="1"/>
  <c r="V11" i="1"/>
  <c r="V17" i="1"/>
  <c r="V21" i="1"/>
  <c r="V8" i="1"/>
  <c r="V44" i="1"/>
  <c r="V10" i="1"/>
  <c r="V51" i="1"/>
  <c r="V35" i="1"/>
  <c r="V40" i="1"/>
  <c r="V26" i="1"/>
  <c r="V18" i="1"/>
  <c r="V28" i="1"/>
  <c r="V47" i="1"/>
  <c r="V50" i="1"/>
  <c r="V15" i="1"/>
  <c r="V46" i="1"/>
  <c r="V25" i="1"/>
  <c r="V19" i="1"/>
  <c r="V29" i="1"/>
  <c r="V24" i="1"/>
  <c r="V34" i="1"/>
  <c r="V14" i="1"/>
  <c r="V30" i="1"/>
  <c r="V9" i="1"/>
  <c r="V5" i="1"/>
  <c r="B4" i="2" l="1"/>
  <c r="A6" i="2"/>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A108" i="2"/>
  <c r="A111" i="2"/>
  <c r="A114" i="2"/>
  <c r="A117" i="2"/>
  <c r="A120" i="2"/>
  <c r="A123" i="2"/>
  <c r="A126" i="2"/>
  <c r="A129" i="2"/>
  <c r="A132" i="2"/>
  <c r="A135" i="2"/>
  <c r="A138" i="2"/>
  <c r="A141" i="2"/>
  <c r="A144" i="2"/>
  <c r="A147" i="2"/>
  <c r="A150" i="2"/>
  <c r="A153" i="2"/>
  <c r="B154" i="2" s="1"/>
  <c r="D149" i="2" l="1"/>
  <c r="N148" i="2"/>
  <c r="O148" i="2"/>
  <c r="O127" i="2"/>
  <c r="N127" i="2"/>
  <c r="O106" i="2"/>
  <c r="N106" i="2"/>
  <c r="I91" i="2"/>
  <c r="O91" i="2"/>
  <c r="N91" i="2"/>
  <c r="M73" i="2"/>
  <c r="O73" i="2"/>
  <c r="N73" i="2"/>
  <c r="G49" i="2"/>
  <c r="O49" i="2"/>
  <c r="N49" i="2"/>
  <c r="E31" i="2"/>
  <c r="O31" i="2"/>
  <c r="N31" i="2"/>
  <c r="E10" i="2"/>
  <c r="N10" i="2"/>
  <c r="O10" i="2"/>
  <c r="G124" i="2"/>
  <c r="N124" i="2"/>
  <c r="O124" i="2"/>
  <c r="I70" i="2"/>
  <c r="O70" i="2"/>
  <c r="N70" i="2"/>
  <c r="O46" i="2"/>
  <c r="N46" i="2"/>
  <c r="L28" i="2"/>
  <c r="O28" i="2"/>
  <c r="N28" i="2"/>
  <c r="O145" i="2"/>
  <c r="N145" i="2"/>
  <c r="M121" i="2"/>
  <c r="O121" i="2"/>
  <c r="N121" i="2"/>
  <c r="I94" i="2"/>
  <c r="O94" i="2"/>
  <c r="N94" i="2"/>
  <c r="O76" i="2"/>
  <c r="N76" i="2"/>
  <c r="M55" i="2"/>
  <c r="O55" i="2"/>
  <c r="N55" i="2"/>
  <c r="F45" i="2"/>
  <c r="O43" i="2"/>
  <c r="N43" i="2"/>
  <c r="D35" i="2"/>
  <c r="O34" i="2"/>
  <c r="N34" i="2"/>
  <c r="O25" i="2"/>
  <c r="N25" i="2"/>
  <c r="D17" i="2"/>
  <c r="O16" i="2"/>
  <c r="N16" i="2"/>
  <c r="G7" i="2"/>
  <c r="O7" i="2"/>
  <c r="N7" i="2"/>
  <c r="I139" i="2"/>
  <c r="O139" i="2"/>
  <c r="N139" i="2"/>
  <c r="L115" i="2"/>
  <c r="O115" i="2"/>
  <c r="N115" i="2"/>
  <c r="K97" i="2"/>
  <c r="O97" i="2"/>
  <c r="N97" i="2"/>
  <c r="K79" i="2"/>
  <c r="O79" i="2"/>
  <c r="N79" i="2"/>
  <c r="M61" i="2"/>
  <c r="O61" i="2"/>
  <c r="N61" i="2"/>
  <c r="O40" i="2"/>
  <c r="N40" i="2"/>
  <c r="F21" i="2"/>
  <c r="O19" i="2"/>
  <c r="N19" i="2"/>
  <c r="L136" i="2"/>
  <c r="O136" i="2"/>
  <c r="N136" i="2"/>
  <c r="D89" i="2"/>
  <c r="N88" i="2"/>
  <c r="O88" i="2"/>
  <c r="E58" i="2"/>
  <c r="O58" i="2"/>
  <c r="N58" i="2"/>
  <c r="F37" i="2"/>
  <c r="O37" i="2"/>
  <c r="N37" i="2"/>
  <c r="F133" i="2"/>
  <c r="O133" i="2"/>
  <c r="N133" i="2"/>
  <c r="J112" i="2"/>
  <c r="N112" i="2"/>
  <c r="O112" i="2"/>
  <c r="L103" i="2"/>
  <c r="O103" i="2"/>
  <c r="N103" i="2"/>
  <c r="K85" i="2"/>
  <c r="O85" i="2"/>
  <c r="N85" i="2"/>
  <c r="G67" i="2"/>
  <c r="O67" i="2"/>
  <c r="N67" i="2"/>
  <c r="O151" i="2"/>
  <c r="N151" i="2"/>
  <c r="K142" i="2"/>
  <c r="O142" i="2"/>
  <c r="N142" i="2"/>
  <c r="C130" i="2"/>
  <c r="O130" i="2"/>
  <c r="N130" i="2"/>
  <c r="O118" i="2"/>
  <c r="N118" i="2"/>
  <c r="O109" i="2"/>
  <c r="N109" i="2"/>
  <c r="N100" i="2"/>
  <c r="O100" i="2"/>
  <c r="G82" i="2"/>
  <c r="O82" i="2"/>
  <c r="N82" i="2"/>
  <c r="F66" i="2"/>
  <c r="N64" i="2"/>
  <c r="O64" i="2"/>
  <c r="D53" i="2"/>
  <c r="O52" i="2"/>
  <c r="N52" i="2"/>
  <c r="I22" i="2"/>
  <c r="O22" i="2"/>
  <c r="N22" i="2"/>
  <c r="F15" i="2"/>
  <c r="O13" i="2"/>
  <c r="N13" i="2"/>
  <c r="N4" i="2"/>
  <c r="O4" i="2"/>
  <c r="F6" i="2"/>
  <c r="G97" i="2"/>
  <c r="D103" i="2"/>
  <c r="F19" i="2"/>
  <c r="K43" i="2"/>
  <c r="D11" i="2"/>
  <c r="K148" i="2"/>
  <c r="K34" i="2"/>
  <c r="F10" i="2"/>
  <c r="K91" i="2"/>
  <c r="I106" i="2"/>
  <c r="D20" i="2"/>
  <c r="H76" i="2"/>
  <c r="L148" i="2"/>
  <c r="F115" i="2"/>
  <c r="C104" i="2"/>
  <c r="G103" i="2"/>
  <c r="L34" i="2"/>
  <c r="I40" i="2"/>
  <c r="M7" i="2"/>
  <c r="H34" i="2"/>
  <c r="C61" i="2"/>
  <c r="M34" i="2"/>
  <c r="C76" i="2"/>
  <c r="E97" i="2"/>
  <c r="E106" i="2"/>
  <c r="F135" i="2"/>
  <c r="J124" i="2"/>
  <c r="F43" i="2"/>
  <c r="F54" i="2"/>
  <c r="G61" i="2"/>
  <c r="I10" i="2"/>
  <c r="I34" i="2"/>
  <c r="K124" i="2"/>
  <c r="D134" i="2"/>
  <c r="L10" i="2"/>
  <c r="C52" i="2"/>
  <c r="F12" i="2"/>
  <c r="E76" i="2"/>
  <c r="F96" i="2"/>
  <c r="F124" i="2"/>
  <c r="C148" i="2"/>
  <c r="E148" i="2"/>
  <c r="I148" i="2"/>
  <c r="L97" i="2"/>
  <c r="C97" i="2"/>
  <c r="D91" i="2"/>
  <c r="M91" i="2"/>
  <c r="D92" i="2"/>
  <c r="C92" i="2"/>
  <c r="D61" i="2"/>
  <c r="D62" i="2"/>
  <c r="D44" i="2"/>
  <c r="M43" i="2"/>
  <c r="C44" i="2"/>
  <c r="G19" i="2"/>
  <c r="E19" i="2"/>
  <c r="H52" i="2"/>
  <c r="M19" i="2"/>
  <c r="I43" i="2"/>
  <c r="K61" i="2"/>
  <c r="F91" i="2"/>
  <c r="L91" i="2"/>
  <c r="J148" i="2"/>
  <c r="D25" i="2"/>
  <c r="M25" i="2"/>
  <c r="G133" i="2"/>
  <c r="M133" i="2"/>
  <c r="I124" i="2"/>
  <c r="L124" i="2"/>
  <c r="D108" i="2"/>
  <c r="C106" i="2"/>
  <c r="G76" i="2"/>
  <c r="K76" i="2"/>
  <c r="L76" i="2"/>
  <c r="L52" i="2"/>
  <c r="M52" i="2"/>
  <c r="K52" i="2"/>
  <c r="D36" i="2"/>
  <c r="E34" i="2"/>
  <c r="C34" i="2"/>
  <c r="F36" i="2"/>
  <c r="C35" i="2"/>
  <c r="M10" i="2"/>
  <c r="K10" i="2"/>
  <c r="H10" i="2"/>
  <c r="D10" i="2"/>
  <c r="C20" i="2"/>
  <c r="C11" i="2"/>
  <c r="I52" i="2"/>
  <c r="K19" i="2"/>
  <c r="G43" i="2"/>
  <c r="G10" i="2"/>
  <c r="G34" i="2"/>
  <c r="F78" i="2"/>
  <c r="M97" i="2"/>
  <c r="G91" i="2"/>
  <c r="G106" i="2"/>
  <c r="C125" i="2"/>
  <c r="C4" i="2"/>
  <c r="D34" i="2"/>
  <c r="I61" i="2"/>
  <c r="F34" i="2"/>
  <c r="G52" i="2"/>
  <c r="E52" i="2"/>
  <c r="I19" i="2"/>
  <c r="C19" i="2"/>
  <c r="E43" i="2"/>
  <c r="C43" i="2"/>
  <c r="F63" i="2"/>
  <c r="C10" i="2"/>
  <c r="M76" i="2"/>
  <c r="D77" i="2"/>
  <c r="F99" i="2"/>
  <c r="I97" i="2"/>
  <c r="H91" i="2"/>
  <c r="M115" i="2"/>
  <c r="E142" i="2"/>
  <c r="I133" i="2"/>
  <c r="C134" i="2"/>
  <c r="E124" i="2"/>
  <c r="C49" i="2"/>
  <c r="D122" i="2"/>
  <c r="J121" i="2"/>
  <c r="K67" i="2"/>
  <c r="E139" i="2"/>
  <c r="D121" i="2"/>
  <c r="D26" i="2"/>
  <c r="F51" i="2"/>
  <c r="F60" i="2"/>
  <c r="I67" i="2"/>
  <c r="G16" i="2"/>
  <c r="G73" i="2"/>
  <c r="I88" i="2"/>
  <c r="F84" i="2"/>
  <c r="I145" i="2"/>
  <c r="E25" i="2"/>
  <c r="I49" i="2"/>
  <c r="L121" i="2"/>
  <c r="F7" i="2"/>
  <c r="G25" i="2"/>
  <c r="K49" i="2"/>
  <c r="C59" i="2"/>
  <c r="D32" i="2"/>
  <c r="H58" i="2"/>
  <c r="F81" i="2"/>
  <c r="D59" i="2"/>
  <c r="K88" i="2"/>
  <c r="C82" i="2"/>
  <c r="D131" i="2"/>
  <c r="M112" i="2"/>
  <c r="G121" i="2"/>
  <c r="I25" i="2"/>
  <c r="K25" i="2"/>
  <c r="M49" i="2"/>
  <c r="D50" i="2"/>
  <c r="M67" i="2"/>
  <c r="D68" i="2"/>
  <c r="K58" i="2"/>
  <c r="M58" i="2"/>
  <c r="E88" i="2"/>
  <c r="G88" i="2"/>
  <c r="M82" i="2"/>
  <c r="D83" i="2"/>
  <c r="C89" i="2"/>
  <c r="K130" i="2"/>
  <c r="D58" i="2"/>
  <c r="C67" i="2"/>
  <c r="F69" i="2"/>
  <c r="G58" i="2"/>
  <c r="I58" i="2"/>
  <c r="H88" i="2"/>
  <c r="F90" i="2"/>
  <c r="C88" i="2"/>
  <c r="I82" i="2"/>
  <c r="K82" i="2"/>
  <c r="I121" i="2"/>
  <c r="G130" i="2"/>
  <c r="M139" i="2"/>
  <c r="K139" i="2"/>
  <c r="F27" i="2"/>
  <c r="C25" i="2"/>
  <c r="E49" i="2"/>
  <c r="L58" i="2"/>
  <c r="F58" i="2"/>
  <c r="C58" i="2"/>
  <c r="M88" i="2"/>
  <c r="E82" i="2"/>
  <c r="F132" i="2"/>
  <c r="E7" i="2"/>
  <c r="G31" i="2"/>
  <c r="D74" i="2"/>
  <c r="K94" i="2"/>
  <c r="F114" i="2"/>
  <c r="E112" i="2"/>
  <c r="J103" i="2"/>
  <c r="F31" i="2"/>
  <c r="I16" i="2"/>
  <c r="G40" i="2"/>
  <c r="D8" i="2"/>
  <c r="M31" i="2"/>
  <c r="C79" i="2"/>
  <c r="I103" i="2"/>
  <c r="C94" i="2"/>
  <c r="H145" i="2"/>
  <c r="G154" i="2"/>
  <c r="K112" i="2"/>
  <c r="H112" i="2"/>
  <c r="F145" i="2"/>
  <c r="D41" i="2"/>
  <c r="I79" i="2"/>
  <c r="D104" i="2"/>
  <c r="F147" i="2"/>
  <c r="C112" i="2"/>
  <c r="I151" i="2"/>
  <c r="J151" i="2"/>
  <c r="C128" i="2"/>
  <c r="C70" i="2"/>
  <c r="G70" i="2"/>
  <c r="D48" i="2"/>
  <c r="D47" i="2"/>
  <c r="G22" i="2"/>
  <c r="L22" i="2"/>
  <c r="F118" i="2"/>
  <c r="J118" i="2"/>
  <c r="D119" i="2"/>
  <c r="C100" i="2"/>
  <c r="F102" i="2"/>
  <c r="I37" i="2"/>
  <c r="D29" i="2"/>
  <c r="E64" i="2"/>
  <c r="J127" i="2"/>
  <c r="L118" i="2"/>
  <c r="K136" i="2"/>
  <c r="C13" i="2"/>
  <c r="K37" i="2"/>
  <c r="D56" i="2"/>
  <c r="J64" i="2"/>
  <c r="I109" i="2"/>
  <c r="H109" i="2"/>
  <c r="C86" i="2"/>
  <c r="M85" i="2"/>
  <c r="F64" i="2"/>
  <c r="C64" i="2"/>
  <c r="D70" i="2"/>
  <c r="D124" i="2"/>
  <c r="D126" i="2"/>
  <c r="D107" i="2"/>
  <c r="F108" i="2"/>
  <c r="F126" i="2"/>
  <c r="C124" i="2"/>
  <c r="E133" i="2"/>
  <c r="G148" i="2"/>
  <c r="C149" i="2"/>
  <c r="D133" i="2"/>
  <c r="F117" i="2"/>
  <c r="F76" i="2"/>
  <c r="I76" i="2"/>
  <c r="D76" i="2"/>
  <c r="D98" i="2"/>
  <c r="F93" i="2"/>
  <c r="C91" i="2"/>
  <c r="E91" i="2"/>
  <c r="K106" i="2"/>
  <c r="I115" i="2"/>
  <c r="K133" i="2"/>
  <c r="F148" i="2"/>
  <c r="D125" i="2"/>
  <c r="F150" i="2"/>
  <c r="H133" i="2"/>
  <c r="J133" i="2"/>
  <c r="C107" i="2"/>
  <c r="F139" i="2"/>
  <c r="L139" i="2"/>
  <c r="C139" i="2"/>
  <c r="F141" i="2"/>
  <c r="G139" i="2"/>
  <c r="C140" i="2"/>
  <c r="D141" i="2"/>
  <c r="J139" i="2"/>
  <c r="D139" i="2"/>
  <c r="D140" i="2"/>
  <c r="H139" i="2"/>
  <c r="H130" i="2"/>
  <c r="E130" i="2"/>
  <c r="J130" i="2"/>
  <c r="D130" i="2"/>
  <c r="L130" i="2"/>
  <c r="C131" i="2"/>
  <c r="I130" i="2"/>
  <c r="F130" i="2"/>
  <c r="M130" i="2"/>
  <c r="D132" i="2"/>
  <c r="E121" i="2"/>
  <c r="F123" i="2"/>
  <c r="D123" i="2"/>
  <c r="H121" i="2"/>
  <c r="K121" i="2"/>
  <c r="F121" i="2"/>
  <c r="C121" i="2"/>
  <c r="J88" i="2"/>
  <c r="D90" i="2"/>
  <c r="L88" i="2"/>
  <c r="F88" i="2"/>
  <c r="J82" i="2"/>
  <c r="F82" i="2"/>
  <c r="D84" i="2"/>
  <c r="D82" i="2"/>
  <c r="H82" i="2"/>
  <c r="C83" i="2"/>
  <c r="L82" i="2"/>
  <c r="E67" i="2"/>
  <c r="D69" i="2"/>
  <c r="D67" i="2"/>
  <c r="J67" i="2"/>
  <c r="F67" i="2"/>
  <c r="C68" i="2"/>
  <c r="H67" i="2"/>
  <c r="D60" i="2"/>
  <c r="J58" i="2"/>
  <c r="C50" i="2"/>
  <c r="L49" i="2"/>
  <c r="J49" i="2"/>
  <c r="D51" i="2"/>
  <c r="F49" i="2"/>
  <c r="D49" i="2"/>
  <c r="J25" i="2"/>
  <c r="L25" i="2"/>
  <c r="D27" i="2"/>
  <c r="C26" i="2"/>
  <c r="F25" i="2"/>
  <c r="H25" i="2"/>
  <c r="D88" i="2"/>
  <c r="H49" i="2"/>
  <c r="L67" i="2"/>
  <c r="C122" i="2"/>
  <c r="L142" i="2"/>
  <c r="D144" i="2"/>
  <c r="K4" i="2"/>
  <c r="D4" i="2"/>
  <c r="D138" i="2"/>
  <c r="M136" i="2"/>
  <c r="E136" i="2"/>
  <c r="J136" i="2"/>
  <c r="H136" i="2"/>
  <c r="F85" i="2"/>
  <c r="J85" i="2"/>
  <c r="L85" i="2"/>
  <c r="D87" i="2"/>
  <c r="H85" i="2"/>
  <c r="J22" i="2"/>
  <c r="D24" i="2"/>
  <c r="I4" i="2"/>
  <c r="K28" i="2"/>
  <c r="E22" i="2"/>
  <c r="K46" i="2"/>
  <c r="C65" i="2"/>
  <c r="D128" i="2"/>
  <c r="L127" i="2"/>
  <c r="L4" i="2"/>
  <c r="D85" i="2"/>
  <c r="F28" i="2"/>
  <c r="M142" i="2"/>
  <c r="I142" i="2"/>
  <c r="C29" i="2"/>
  <c r="F151" i="2"/>
  <c r="H151" i="2"/>
  <c r="F153" i="2"/>
  <c r="C151" i="2"/>
  <c r="C152" i="2"/>
  <c r="L151" i="2"/>
  <c r="K151" i="2"/>
  <c r="F100" i="2"/>
  <c r="D100" i="2"/>
  <c r="L100" i="2"/>
  <c r="J100" i="2"/>
  <c r="D102" i="2"/>
  <c r="J70" i="2"/>
  <c r="F70" i="2"/>
  <c r="D72" i="2"/>
  <c r="H55" i="2"/>
  <c r="L55" i="2"/>
  <c r="D57" i="2"/>
  <c r="J55" i="2"/>
  <c r="D55" i="2"/>
  <c r="H37" i="2"/>
  <c r="L37" i="2"/>
  <c r="D39" i="2"/>
  <c r="D37" i="2"/>
  <c r="C38" i="2"/>
  <c r="J37" i="2"/>
  <c r="H13" i="2"/>
  <c r="D15" i="2"/>
  <c r="C14" i="2"/>
  <c r="D13" i="2"/>
  <c r="F13" i="2"/>
  <c r="J13" i="2"/>
  <c r="L13" i="2"/>
  <c r="D14" i="2"/>
  <c r="G37" i="2"/>
  <c r="F55" i="2"/>
  <c r="H46" i="2"/>
  <c r="I55" i="2"/>
  <c r="C22" i="2"/>
  <c r="C71" i="2"/>
  <c r="I85" i="2"/>
  <c r="F72" i="2"/>
  <c r="D101" i="2"/>
  <c r="D65" i="2"/>
  <c r="D136" i="2"/>
  <c r="H118" i="2"/>
  <c r="D120" i="2"/>
  <c r="M127" i="2"/>
  <c r="M4" i="2"/>
  <c r="I13" i="2"/>
  <c r="K13" i="2"/>
  <c r="H28" i="2"/>
  <c r="F39" i="2"/>
  <c r="C37" i="2"/>
  <c r="L46" i="2"/>
  <c r="C56" i="2"/>
  <c r="C23" i="2"/>
  <c r="G28" i="2"/>
  <c r="I28" i="2"/>
  <c r="F46" i="2"/>
  <c r="E55" i="2"/>
  <c r="G55" i="2"/>
  <c r="D23" i="2"/>
  <c r="G46" i="2"/>
  <c r="I46" i="2"/>
  <c r="F87" i="2"/>
  <c r="C85" i="2"/>
  <c r="E85" i="2"/>
  <c r="L70" i="2"/>
  <c r="D71" i="2"/>
  <c r="I100" i="2"/>
  <c r="K100" i="2"/>
  <c r="M64" i="2"/>
  <c r="H64" i="2"/>
  <c r="K64" i="2"/>
  <c r="D66" i="2"/>
  <c r="I136" i="2"/>
  <c r="G118" i="2"/>
  <c r="I118" i="2"/>
  <c r="D118" i="2"/>
  <c r="I127" i="2"/>
  <c r="F144" i="2"/>
  <c r="C142" i="2"/>
  <c r="F138" i="2"/>
  <c r="C136" i="2"/>
  <c r="G151" i="2"/>
  <c r="D142" i="2"/>
  <c r="F142" i="2"/>
  <c r="H142" i="2"/>
  <c r="C143" i="2"/>
  <c r="F127" i="2"/>
  <c r="H127" i="2"/>
  <c r="K127" i="2"/>
  <c r="G127" i="2"/>
  <c r="F129" i="2"/>
  <c r="C127" i="2"/>
  <c r="J109" i="2"/>
  <c r="L109" i="2"/>
  <c r="D109" i="2"/>
  <c r="E109" i="2"/>
  <c r="F111" i="2"/>
  <c r="D110" i="2"/>
  <c r="C109" i="2"/>
  <c r="F109" i="2"/>
  <c r="D111" i="2"/>
  <c r="G109" i="2"/>
  <c r="C110" i="2"/>
  <c r="K109" i="2"/>
  <c r="D28" i="2"/>
  <c r="D30" i="2"/>
  <c r="E4" i="2"/>
  <c r="C5" i="2"/>
  <c r="D6" i="2"/>
  <c r="F4" i="2"/>
  <c r="H4" i="2"/>
  <c r="J4" i="2"/>
  <c r="G4" i="2"/>
  <c r="M13" i="2"/>
  <c r="E37" i="2"/>
  <c r="D46" i="2"/>
  <c r="F22" i="2"/>
  <c r="M28" i="2"/>
  <c r="H22" i="2"/>
  <c r="K55" i="2"/>
  <c r="F24" i="2"/>
  <c r="M46" i="2"/>
  <c r="G85" i="2"/>
  <c r="E70" i="2"/>
  <c r="M100" i="2"/>
  <c r="L64" i="2"/>
  <c r="J142" i="2"/>
  <c r="D152" i="2"/>
  <c r="K118" i="2"/>
  <c r="M118" i="2"/>
  <c r="G142" i="2"/>
  <c r="E151" i="2"/>
  <c r="G136" i="2"/>
  <c r="D5" i="2"/>
  <c r="E13" i="2"/>
  <c r="G13" i="2"/>
  <c r="D22" i="2"/>
  <c r="M37" i="2"/>
  <c r="D38" i="2"/>
  <c r="F30" i="2"/>
  <c r="C28" i="2"/>
  <c r="E28" i="2"/>
  <c r="C47" i="2"/>
  <c r="F57" i="2"/>
  <c r="C55" i="2"/>
  <c r="K22" i="2"/>
  <c r="M22" i="2"/>
  <c r="F48" i="2"/>
  <c r="C46" i="2"/>
  <c r="E46" i="2"/>
  <c r="D86" i="2"/>
  <c r="H100" i="2"/>
  <c r="M70" i="2"/>
  <c r="H70" i="2"/>
  <c r="K70" i="2"/>
  <c r="E100" i="2"/>
  <c r="G100" i="2"/>
  <c r="I64" i="2"/>
  <c r="D64" i="2"/>
  <c r="G64" i="2"/>
  <c r="C101" i="2"/>
  <c r="M109" i="2"/>
  <c r="C119" i="2"/>
  <c r="D127" i="2"/>
  <c r="C137" i="2"/>
  <c r="D151" i="2"/>
  <c r="F120" i="2"/>
  <c r="C118" i="2"/>
  <c r="E118" i="2"/>
  <c r="E127" i="2"/>
  <c r="F136" i="2"/>
  <c r="D143" i="2"/>
  <c r="M151" i="2"/>
  <c r="D137" i="2"/>
  <c r="D153" i="2"/>
  <c r="J46" i="2"/>
  <c r="J28" i="2"/>
  <c r="D129" i="2"/>
  <c r="D148" i="2"/>
  <c r="H148" i="2"/>
  <c r="D150" i="2"/>
  <c r="M148" i="2"/>
  <c r="C133" i="2"/>
  <c r="L133" i="2"/>
  <c r="D135" i="2"/>
  <c r="M124" i="2"/>
  <c r="H124" i="2"/>
  <c r="H115" i="2"/>
  <c r="K115" i="2"/>
  <c r="J115" i="2"/>
  <c r="C116" i="2"/>
  <c r="D115" i="2"/>
  <c r="D117" i="2"/>
  <c r="F106" i="2"/>
  <c r="H106" i="2"/>
  <c r="D106" i="2"/>
  <c r="M106" i="2"/>
  <c r="L106" i="2"/>
  <c r="H97" i="2"/>
  <c r="D99" i="2"/>
  <c r="J97" i="2"/>
  <c r="J91" i="2"/>
  <c r="D93" i="2"/>
  <c r="C77" i="2"/>
  <c r="D78" i="2"/>
  <c r="J76" i="2"/>
  <c r="E61" i="2"/>
  <c r="J61" i="2"/>
  <c r="D63" i="2"/>
  <c r="F61" i="2"/>
  <c r="L61" i="2"/>
  <c r="C53" i="2"/>
  <c r="F52" i="2"/>
  <c r="D54" i="2"/>
  <c r="D43" i="2"/>
  <c r="H43" i="2"/>
  <c r="L43" i="2"/>
  <c r="D19" i="2"/>
  <c r="D21" i="2"/>
  <c r="H19" i="2"/>
  <c r="D12" i="2"/>
  <c r="J10" i="2"/>
  <c r="H61" i="2"/>
  <c r="F97" i="2"/>
  <c r="G115" i="2"/>
  <c r="C115" i="2"/>
  <c r="J52" i="2"/>
  <c r="J19" i="2"/>
  <c r="D45" i="2"/>
  <c r="J43" i="2"/>
  <c r="C98" i="2"/>
  <c r="L19" i="2"/>
  <c r="D97" i="2"/>
  <c r="J34" i="2"/>
  <c r="D116" i="2"/>
  <c r="E115" i="2"/>
  <c r="D52" i="2"/>
  <c r="J106" i="2"/>
  <c r="C62" i="2"/>
  <c r="E154" i="2"/>
  <c r="H154" i="2"/>
  <c r="F154" i="2"/>
  <c r="L154" i="2"/>
  <c r="M154" i="2"/>
  <c r="D154" i="2"/>
  <c r="I154" i="2"/>
  <c r="J154" i="2"/>
  <c r="K154" i="2"/>
  <c r="C154" i="2"/>
  <c r="D147" i="2"/>
  <c r="J145" i="2"/>
  <c r="D146" i="2"/>
  <c r="G145" i="2"/>
  <c r="L145" i="2"/>
  <c r="E145" i="2"/>
  <c r="D145" i="2"/>
  <c r="C146" i="2"/>
  <c r="M145" i="2"/>
  <c r="K145" i="2"/>
  <c r="C145" i="2"/>
  <c r="F112" i="2"/>
  <c r="L112" i="2"/>
  <c r="D113" i="2"/>
  <c r="D114" i="2"/>
  <c r="D112" i="2"/>
  <c r="I112" i="2"/>
  <c r="G112" i="2"/>
  <c r="C113" i="2"/>
  <c r="E103" i="2"/>
  <c r="C103" i="2"/>
  <c r="F105" i="2"/>
  <c r="F103" i="2"/>
  <c r="D105" i="2"/>
  <c r="M103" i="2"/>
  <c r="K103" i="2"/>
  <c r="H103" i="2"/>
  <c r="C95" i="2"/>
  <c r="D96" i="2"/>
  <c r="J94" i="2"/>
  <c r="D94" i="2"/>
  <c r="F94" i="2"/>
  <c r="L94" i="2"/>
  <c r="H94" i="2"/>
  <c r="G94" i="2"/>
  <c r="E94" i="2"/>
  <c r="D95" i="2"/>
  <c r="M94" i="2"/>
  <c r="J79" i="2"/>
  <c r="D81" i="2"/>
  <c r="C80" i="2"/>
  <c r="F79" i="2"/>
  <c r="D79" i="2"/>
  <c r="L79" i="2"/>
  <c r="E79" i="2"/>
  <c r="H79" i="2"/>
  <c r="G79" i="2"/>
  <c r="D80" i="2"/>
  <c r="M79" i="2"/>
  <c r="C74" i="2"/>
  <c r="D75" i="2"/>
  <c r="J73" i="2"/>
  <c r="H73" i="2"/>
  <c r="E73" i="2"/>
  <c r="L73" i="2"/>
  <c r="F73" i="2"/>
  <c r="D73" i="2"/>
  <c r="K73" i="2"/>
  <c r="F75" i="2"/>
  <c r="C73" i="2"/>
  <c r="I73" i="2"/>
  <c r="C41" i="2"/>
  <c r="D40" i="2"/>
  <c r="F40" i="2"/>
  <c r="J40" i="2"/>
  <c r="D42" i="2"/>
  <c r="E40" i="2"/>
  <c r="C40" i="2"/>
  <c r="F42" i="2"/>
  <c r="H40" i="2"/>
  <c r="L40" i="2"/>
  <c r="M40" i="2"/>
  <c r="K40" i="2"/>
  <c r="D31" i="2"/>
  <c r="L31" i="2"/>
  <c r="H31" i="2"/>
  <c r="J31" i="2"/>
  <c r="D33" i="2"/>
  <c r="C31" i="2"/>
  <c r="F33" i="2"/>
  <c r="C32" i="2"/>
  <c r="K31" i="2"/>
  <c r="I31" i="2"/>
  <c r="D18" i="2"/>
  <c r="C17" i="2"/>
  <c r="D16" i="2"/>
  <c r="F16" i="2"/>
  <c r="J16" i="2"/>
  <c r="L16" i="2"/>
  <c r="M16" i="2"/>
  <c r="K16" i="2"/>
  <c r="H16" i="2"/>
  <c r="E16" i="2"/>
  <c r="C16" i="2"/>
  <c r="F18" i="2"/>
  <c r="J7" i="2"/>
  <c r="D7" i="2"/>
  <c r="H7" i="2"/>
  <c r="L7" i="2"/>
  <c r="D9" i="2"/>
  <c r="K7" i="2"/>
  <c r="I7" i="2"/>
  <c r="C8" i="2"/>
  <c r="C7" i="2"/>
  <c r="F9" i="2"/>
</calcChain>
</file>

<file path=xl/sharedStrings.xml><?xml version="1.0" encoding="utf-8"?>
<sst xmlns="http://schemas.openxmlformats.org/spreadsheetml/2006/main" count="896" uniqueCount="475">
  <si>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</si>
  <si>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</si>
  <si>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</si>
  <si>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</si>
  <si>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</si>
  <si>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</si>
  <si>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</si>
  <si>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</si>
  <si>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</si>
  <si>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</si>
  <si>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</si>
  <si>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</si>
  <si>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</si>
  <si>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</si>
  <si>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</si>
  <si>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</si>
  <si>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</si>
  <si>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</si>
  <si>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</si>
  <si>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</si>
  <si>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Bankovní účet</t>
  </si>
  <si>
    <t>od</t>
  </si>
  <si>
    <t>do</t>
  </si>
  <si>
    <t>návrh</t>
  </si>
  <si>
    <t>Název akce/projektu</t>
  </si>
  <si>
    <t>Celkové předpokládané výdaje realizované akce/projektu</t>
  </si>
  <si>
    <t>Termín akce/ realizace projektu
OD - DO</t>
  </si>
  <si>
    <t>Popis akce/projektu</t>
  </si>
  <si>
    <t>Účel použití dotace na akci/projekt/konkrétní účel</t>
  </si>
  <si>
    <t>1</t>
  </si>
  <si>
    <t>Obec Lazníčky</t>
  </si>
  <si>
    <t>Lazníčky 35</t>
  </si>
  <si>
    <t>Lazníčky</t>
  </si>
  <si>
    <t>75125</t>
  </si>
  <si>
    <t>Přerov</t>
  </si>
  <si>
    <t>Obec, městská část hlavního města Prahy</t>
  </si>
  <si>
    <t>00636321</t>
  </si>
  <si>
    <t>Podpora prodejny COOP v Lazníčkách</t>
  </si>
  <si>
    <t>Obec podporuje prodejnu potravin od roku 2018, v obci není jiná možnost nákupu . Nutnost existence  prodejny v obci se ukázala jako nezbytná, zvláště v době nouzového stavu. Udržení prodejny v obci je zastupiteli jednomyslně schváleno.</t>
  </si>
  <si>
    <t>částečnou úhradu uznatelných výdajů na činnost potravinářské prodejny v Lazníčkách - částečné pokrytí části mzdových nákladů.</t>
  </si>
  <si>
    <t>1/2021</t>
  </si>
  <si>
    <t>12/2021</t>
  </si>
  <si>
    <t>2</t>
  </si>
  <si>
    <t>Obec Křtomil</t>
  </si>
  <si>
    <t>Křtomil 60</t>
  </si>
  <si>
    <t>Křtomil</t>
  </si>
  <si>
    <t>75114</t>
  </si>
  <si>
    <t>00636312</t>
  </si>
  <si>
    <t>Podpora prodejny smíšeného zboží ve Křtomili</t>
  </si>
  <si>
    <t>Obchod je ve vlastnictví obce, provozován právnickou osobou za korunový nájem, veškeré energie hradí obec. V rámci projektu
žádáme o dotaci na částečné krytí energií a na dotaci pro provozovatele poskytnutou z prostředků obce.</t>
  </si>
  <si>
    <t>částečné krytí energií a na dotaci pro provozovatele poskytnutou z prostředků obce.</t>
  </si>
  <si>
    <t>3</t>
  </si>
  <si>
    <t>Obec Mírov</t>
  </si>
  <si>
    <t>Mírov 47</t>
  </si>
  <si>
    <t>Mírov</t>
  </si>
  <si>
    <t>78901</t>
  </si>
  <si>
    <t>Šumperk</t>
  </si>
  <si>
    <t>00635995</t>
  </si>
  <si>
    <t>Podpora provozu prodejny smíšeného zboží v obci Mírov v roce 2021</t>
  </si>
  <si>
    <t>V obci, v soukromém objektu, provozuje prodejnu smíšeného zboží OSVČ, kdy obec každoročně přispívá na provoz/chod obchodu z obecního rozpočtu.</t>
  </si>
  <si>
    <t>neinvestiční transfer.</t>
  </si>
  <si>
    <t>4</t>
  </si>
  <si>
    <t>Obec Horní Studénky</t>
  </si>
  <si>
    <t>Horní Studénky 44</t>
  </si>
  <si>
    <t>Horní Studénky</t>
  </si>
  <si>
    <t>00635944</t>
  </si>
  <si>
    <t>Podpora prodejen smíšeného zboží v obci Horní Studénky</t>
  </si>
  <si>
    <t>Cílem akce je podpora zajištění provozu prodejen smíšeného zboží v obci pro všechny občany a zamezení snížení kvality služby
potravinové dostupnosti v rámci obce.</t>
  </si>
  <si>
    <t>neinvestiční transfery podnikatelským subjektům.</t>
  </si>
  <si>
    <t>5</t>
  </si>
  <si>
    <t>Obec Líšnice</t>
  </si>
  <si>
    <t>Líšnice 39</t>
  </si>
  <si>
    <t>Líšnice</t>
  </si>
  <si>
    <t>789 85</t>
  </si>
  <si>
    <t>00636002</t>
  </si>
  <si>
    <t>Podpora prodejny v obci Líšnice</t>
  </si>
  <si>
    <t>Obec Líšnice přispívá na provoz prodejny v obci částkou 96 000 Kč ročně. Tato částka je použita na mzdy zaměstnanců prodejny.
Obec má zájem na zachování prodejny v obci. Částka je poskytována z rozpočtu obce.</t>
  </si>
  <si>
    <t>příspěvek na mzdy zaměstnanců prodejny.</t>
  </si>
  <si>
    <t>6</t>
  </si>
  <si>
    <t>Obec Radíkov</t>
  </si>
  <si>
    <t>Radíkov 48</t>
  </si>
  <si>
    <t>Radíkov</t>
  </si>
  <si>
    <t>75301</t>
  </si>
  <si>
    <t>00301841</t>
  </si>
  <si>
    <t>Podpora obecní prodejny Radíkov - Mzdy</t>
  </si>
  <si>
    <t>mzdu prodavačky v obecní prodejně, kterou obec provozuje.</t>
  </si>
  <si>
    <t>7</t>
  </si>
  <si>
    <t>Obec Postřelmůvek</t>
  </si>
  <si>
    <t>Postřelmůvek 73</t>
  </si>
  <si>
    <t>Zábřeh</t>
  </si>
  <si>
    <t>789 01</t>
  </si>
  <si>
    <t>00635961</t>
  </si>
  <si>
    <t>Podpora venkovské prodejny v Postřelmůvku</t>
  </si>
  <si>
    <t>V rámci této akce bude zajištěna potravinová obslužnost v obci Postřelmůvek. Místní prodejna je velice důležitá pro velké množství obyvatel. Obchod je hojně využíván nejen našimi občany, ale i občany sousedních obcí.</t>
  </si>
  <si>
    <t>zachování provozuschopnosti prodejny potravin a smíšeného zboží v obci Postřelmůvek.</t>
  </si>
  <si>
    <t>8</t>
  </si>
  <si>
    <t>Obec Bohuslávky</t>
  </si>
  <si>
    <t>Bohuslávky 114</t>
  </si>
  <si>
    <t>Bohuslávky</t>
  </si>
  <si>
    <t>75131</t>
  </si>
  <si>
    <t>00636142</t>
  </si>
  <si>
    <t>Podpora venkovských prodejen</t>
  </si>
  <si>
    <t>Dotace na částečnou úhradu ztrát vzniklých při provozu místní prodejny Jednota.</t>
  </si>
  <si>
    <t>úhradu nákladů na energie a mzdy zaměstnanců.</t>
  </si>
  <si>
    <t>9</t>
  </si>
  <si>
    <t>Obec Loučka</t>
  </si>
  <si>
    <t>Loučka 76</t>
  </si>
  <si>
    <t>Loučka</t>
  </si>
  <si>
    <t>78322</t>
  </si>
  <si>
    <t>Olomouc</t>
  </si>
  <si>
    <t>00576247</t>
  </si>
  <si>
    <t>Obecní smíšené zboží Loučka</t>
  </si>
  <si>
    <t>Zajištění provozu a odpovídajícího sortimentu zboží v obecním smíšeném zboží Loučka.</t>
  </si>
  <si>
    <t>čistý plat zaměstnance,
energie - plyn, elektrika.</t>
  </si>
  <si>
    <t>10</t>
  </si>
  <si>
    <t>Obec Pavlov</t>
  </si>
  <si>
    <t>Pavlov 42</t>
  </si>
  <si>
    <t>Pavlov</t>
  </si>
  <si>
    <t>78985</t>
  </si>
  <si>
    <t>00303135</t>
  </si>
  <si>
    <t>Podpora venkovské prodejny v obci Pavlov</t>
  </si>
  <si>
    <t>Prodejna zásobuje obyvatele místní části Pavlov.</t>
  </si>
  <si>
    <t>dotace bude použita na částečné pokrytí mzdových nákladů zaměstnanců prodejny.</t>
  </si>
  <si>
    <t>11</t>
  </si>
  <si>
    <t>Obec Drozdov</t>
  </si>
  <si>
    <t>Drozdov 150</t>
  </si>
  <si>
    <t>Drozdov</t>
  </si>
  <si>
    <t>00853151</t>
  </si>
  <si>
    <t>Provoz prodejny se smíšeným zbožím</t>
  </si>
  <si>
    <t>Dotace bude použita na částečné pokrytí dotace poskytované obcí Drozdov provozovateli místní prodejny smíšeného zboží. Dotace na provoz obec poskytuje provozovateli již čtvrtým rokem</t>
  </si>
  <si>
    <t>neinvestiční transfery od obce Drozdov provozovateli prodejny smíšeného zboží.</t>
  </si>
  <si>
    <t>12</t>
  </si>
  <si>
    <t>Obec Alojzov</t>
  </si>
  <si>
    <t>Alojzov 113</t>
  </si>
  <si>
    <t>Alojzov</t>
  </si>
  <si>
    <t>79804</t>
  </si>
  <si>
    <t>Prostějov</t>
  </si>
  <si>
    <t>00488542</t>
  </si>
  <si>
    <t>Dotace obchodu Alojzov r.2021</t>
  </si>
  <si>
    <t>Jedná se o podporu jediné prodejny potravin se smíšeným zbožím v naší obci, která je důležitá pro místní občany-osamělé starší důchodce a matky na MD, kteří se těžko dostanou do obchodů v Prostějově. Otevírací doba je 6x týdně (po-so).</t>
  </si>
  <si>
    <t>příspěvek na dotaci poskytnutou obcí na mzdové náklady provozovatele obchodu.</t>
  </si>
  <si>
    <t>13</t>
  </si>
  <si>
    <t>Obec Prostějovičky</t>
  </si>
  <si>
    <t>Prostějovičky 67</t>
  </si>
  <si>
    <t>Prostějovičky</t>
  </si>
  <si>
    <t>79803</t>
  </si>
  <si>
    <t>00288667</t>
  </si>
  <si>
    <t>Provoz prodejny smíšeného zboží v Prostějovičkách</t>
  </si>
  <si>
    <t>Podpora obce v podobě částečného pokrytí výdajů spojených se zachováním provozu prodejny smíšeného zboží v obci
Prostějovičky.</t>
  </si>
  <si>
    <t>částečnou úhradu čisté mzdy zaměstnance.</t>
  </si>
  <si>
    <t>14</t>
  </si>
  <si>
    <t>Obec Hradčany</t>
  </si>
  <si>
    <t>Hradčany 64</t>
  </si>
  <si>
    <t>Hradčany</t>
  </si>
  <si>
    <t>75111</t>
  </si>
  <si>
    <t>00636282</t>
  </si>
  <si>
    <t>Prodejna smíšeného zboží Hradčany 2021</t>
  </si>
  <si>
    <t>Předmětem žádosti o dotaci je získání finančních prostředků na částečné krytí výdajů obce z důvodu zachování provozu prodejny smíšeného zboží v obci Hradčany.</t>
  </si>
  <si>
    <t>činnost prodejny potravin. Účelem pokrytí bude část mzdových prostředků, další část pokrytí finančních prostředků bude na provozní náklady prodejny.</t>
  </si>
  <si>
    <t>15</t>
  </si>
  <si>
    <t>Obec Pavlovice u Kojetína</t>
  </si>
  <si>
    <t>Pavlovice u Kojetína 55</t>
  </si>
  <si>
    <t>Pavlovice u Kojetína</t>
  </si>
  <si>
    <t>79830</t>
  </si>
  <si>
    <t>70891532</t>
  </si>
  <si>
    <t>Podpora prodejny  Pavlovicích u Kojetína</t>
  </si>
  <si>
    <t>neinvestiční dotace na částečné pokrytí nákladů na provozování prodejny potravin v obci Pavlovice u Kojetína.</t>
  </si>
  <si>
    <t>16</t>
  </si>
  <si>
    <t>Obec Rouské</t>
  </si>
  <si>
    <t>Rouské 64</t>
  </si>
  <si>
    <t>Rouské</t>
  </si>
  <si>
    <t>75353</t>
  </si>
  <si>
    <t>00636550</t>
  </si>
  <si>
    <t>Podpora prodejny v obci Rouské 2021</t>
  </si>
  <si>
    <t>Cílem projektu je podpora zachování provozu prodejny v obci Rouské.</t>
  </si>
  <si>
    <t>neinvestiční transfer podnikatelskému subjektu, nákup vody, paliva a energie.</t>
  </si>
  <si>
    <t>17</t>
  </si>
  <si>
    <t>Obec Maletín</t>
  </si>
  <si>
    <t>Starý Maletín 21</t>
  </si>
  <si>
    <t>Maletín</t>
  </si>
  <si>
    <t>00302988</t>
  </si>
  <si>
    <t>Podpora venkovské prodejny Maletín</t>
  </si>
  <si>
    <t>Finanční podpora provozu prodejny smíšeného zboží v obci Maletín. Nejbližší jiná prodejna je v dojezdové vzdálenost 30 minut. Podpora provozovatele formou finančního transferu.</t>
  </si>
  <si>
    <t>neinvestiční finanční transfer ve prospěch provozovatele prodejny.</t>
  </si>
  <si>
    <t>18</t>
  </si>
  <si>
    <t>Obec Rakov</t>
  </si>
  <si>
    <t>Rakov 34</t>
  </si>
  <si>
    <t>Rakov</t>
  </si>
  <si>
    <t>75354</t>
  </si>
  <si>
    <t>00636541</t>
  </si>
  <si>
    <t>Podpora prodejny v obci Rakov 2021</t>
  </si>
  <si>
    <t>Cílem projektu je podpora zachování provozu prodejny v obci Rakov.</t>
  </si>
  <si>
    <t>neinvestiční transfer podnikatelskému subjektu.</t>
  </si>
  <si>
    <t>19</t>
  </si>
  <si>
    <t>Obec Dobrochov</t>
  </si>
  <si>
    <t>Dobrochov 43</t>
  </si>
  <si>
    <t>Dobrochov</t>
  </si>
  <si>
    <t>79807</t>
  </si>
  <si>
    <t>47922311</t>
  </si>
  <si>
    <t>Dofinancování neinvestičních nákladů provozu prodejny v Dobrochově v roce 2021</t>
  </si>
  <si>
    <t>Prodejna v obci Dobrochov je v objektuve vlastnictví obce a provozuje ji obec na vlastní náklady a na vlastní živnostenské oprávnění. Prodavačka je zaměstnána na HPP, otevřeno je denně od 7 do 11 hodin. Ztrátu  hradí obec z vlastního rozpočtu.</t>
  </si>
  <si>
    <t>- vodné a stočné,
- elektrická energie,
- mzdové náklady.</t>
  </si>
  <si>
    <t>20</t>
  </si>
  <si>
    <t>Obec Krchleby</t>
  </si>
  <si>
    <t>Krchleby 80</t>
  </si>
  <si>
    <t>Krchleby</t>
  </si>
  <si>
    <t>00636029</t>
  </si>
  <si>
    <t>Podpora prodejny smíšeného zboží 2021</t>
  </si>
  <si>
    <t>Podpora provozu prodejny smíšeného zboží v Krchlebech - nákup energie</t>
  </si>
  <si>
    <t>náklady spojené s částečnou úhradou el. energie.</t>
  </si>
  <si>
    <t>21</t>
  </si>
  <si>
    <t>Obec Hoštejn</t>
  </si>
  <si>
    <t>Hoštejn 20</t>
  </si>
  <si>
    <t>Hoštejn</t>
  </si>
  <si>
    <t>00302589</t>
  </si>
  <si>
    <t>Podpora prodejny Jednoty v Hoštejně</t>
  </si>
  <si>
    <t>Podpora bude použita na provoz prodejny Jednoty v Hoštejně (mzdové výdaje).</t>
  </si>
  <si>
    <t>dotaci na provoz (mzdové výdaje).</t>
  </si>
  <si>
    <t>22</t>
  </si>
  <si>
    <t>Obec Lhota</t>
  </si>
  <si>
    <t>Lhota 63</t>
  </si>
  <si>
    <t>Lhota</t>
  </si>
  <si>
    <t>00636347</t>
  </si>
  <si>
    <t>Prodejna Jednoty Lhota</t>
  </si>
  <si>
    <t>Předmětem žádosti o dotaci jsou finanční prostředky na částečné krytí výdajů obce spojené se zachováním provozu Prodejny Jednoty v obci Lhota.</t>
  </si>
  <si>
    <t>činnost potravinářské prodejny, především za účelem pokrytí části mzdových nákladů dvou zaměstnanců . Příspěvek na provoz tj. na krytí ztráty.</t>
  </si>
  <si>
    <t>23</t>
  </si>
  <si>
    <t>Obec Buk</t>
  </si>
  <si>
    <t>Buk 21</t>
  </si>
  <si>
    <t>Prosenice</t>
  </si>
  <si>
    <t>75121</t>
  </si>
  <si>
    <t>00636151</t>
  </si>
  <si>
    <t>Podpora provozu prodejny COOP v obci Buk</t>
  </si>
  <si>
    <t>Předmětem projektu je finanční podpora a udržení provozu prodejny COOP v obci Buk, která vykazuje ztrátu. Prodejnu využívají
zejména senioři a občané žijící v obci, kteří nemají možnost cestovat do obchodních center nacházejících se mimo obec.</t>
  </si>
  <si>
    <t>pokrytí nákladů na provoz prodejny.</t>
  </si>
  <si>
    <t>24</t>
  </si>
  <si>
    <t>Obec Hraničné Petrovice</t>
  </si>
  <si>
    <t>Hraničné Petrovice 75</t>
  </si>
  <si>
    <t>Hraničné Petrovice</t>
  </si>
  <si>
    <t>78306</t>
  </si>
  <si>
    <t>00601144</t>
  </si>
  <si>
    <t>Finanční prostředky budou použity na částečné pokrytí neinvestičních transferů poskytovaných obcí provozovatelce místní prodejny smíšeného zboží. Obec dotaci na provoz prodejny poskytuje již pátým rokem, aby byla prodejna v obci zachována.</t>
  </si>
  <si>
    <t>neinvestiční transfery od obce Hraničné Petrovice provozovatelce prodejny smíšeného zboží.</t>
  </si>
  <si>
    <t>25</t>
  </si>
  <si>
    <t>Obec Jakubovice</t>
  </si>
  <si>
    <t>Jakubovice 25</t>
  </si>
  <si>
    <t>Jakubovice</t>
  </si>
  <si>
    <t>78991</t>
  </si>
  <si>
    <t>00635979</t>
  </si>
  <si>
    <t>Prodejna Jakubovice</t>
  </si>
  <si>
    <t>Snažíme se o zachování prodejny v naší obci se dvěma sty obyvateli, aby tito nemuseli dojíždět za nákupy základních potravin do vzdálenějších obcí.</t>
  </si>
  <si>
    <t>částečnou úhradu příspěvku provozovateli obchodu.</t>
  </si>
  <si>
    <t>26</t>
  </si>
  <si>
    <t>Obec Ondratice</t>
  </si>
  <si>
    <t>Ondratice 31</t>
  </si>
  <si>
    <t>Ondratice</t>
  </si>
  <si>
    <t>00288578</t>
  </si>
  <si>
    <t>Podpora Prodejny LUNA Ondratice 2021</t>
  </si>
  <si>
    <t>Dotace na mzdové náklady. Jediná prodejna potravin v obci, provozovaná přímo obcí Ondratice v budově v majetku obce Ondratice. Prodejna je dlouhodobě ztrátová - bez podpory obce  a dotací z OL kraje by již byla uzavřena.</t>
  </si>
  <si>
    <t>část osobních nákladů personálu prodejny LUNA Ondratice.</t>
  </si>
  <si>
    <t>27</t>
  </si>
  <si>
    <t>Obec Radvanice</t>
  </si>
  <si>
    <t>Radvanice 9</t>
  </si>
  <si>
    <t>Radvanice</t>
  </si>
  <si>
    <t>00636533</t>
  </si>
  <si>
    <t>Podpora provozu prodejny Jednoty v obci Radvanice</t>
  </si>
  <si>
    <t>Podpora obce do 300 obyvatel na částečné pokrytí výdajů spojených se zachováním provozu prodejny potravin v obci Radvanice</t>
  </si>
  <si>
    <t>na činnost "Podpora provozu prodejny Jednoty v obci Radvanice", na částečné pokrytí výdajů, mzdové náklady, náklady na energie, pro zachování provozu prodejny potravin v obci Radvanice.</t>
  </si>
  <si>
    <t>28</t>
  </si>
  <si>
    <t>Obec Bílovice-Lutotín</t>
  </si>
  <si>
    <t>Bílovice 39</t>
  </si>
  <si>
    <t>Bílovice - Lutotín</t>
  </si>
  <si>
    <t>79841</t>
  </si>
  <si>
    <t>00288012</t>
  </si>
  <si>
    <t>Prodejna smíšeného zboží Bílovice</t>
  </si>
  <si>
    <t>Předmětem je podpora provozu prodejny smíšeného zboží v Bílovicích</t>
  </si>
  <si>
    <t>úhradu provozních nákladů na chod prodejny, elektřiny a části nákladů na obsluhu prodejny.</t>
  </si>
  <si>
    <t>29</t>
  </si>
  <si>
    <t>Obec Hrabůvka</t>
  </si>
  <si>
    <t>Hrabůvka 61</t>
  </si>
  <si>
    <t>Hrabůvka</t>
  </si>
  <si>
    <t>00301299</t>
  </si>
  <si>
    <t>Podpora venkovské prodejny ve vlastnictví obce Hrabůvka</t>
  </si>
  <si>
    <t>Podpora činnosti potravinářské prodejny v Obci Hrabůvka, vlastníkem budovy provozovny je Obec Hrabůvka. Provozovatelem
prodejny v Obci Hrabůvka je Jednota spotřební družstvo v Uherském Ostrohu. Jiná prodejna v Obci Hrabůvka není.</t>
  </si>
  <si>
    <t>- výdaje na pokrytí části mzdových nákladů,
- výdaje na pokrytí nákladů na energie (elektrická energie, plyn).</t>
  </si>
  <si>
    <t>30</t>
  </si>
  <si>
    <t>Obec Dlouhomilov</t>
  </si>
  <si>
    <t>Dlouhomilov 138</t>
  </si>
  <si>
    <t>Dlouhomilov</t>
  </si>
  <si>
    <t>78976</t>
  </si>
  <si>
    <t>00302490</t>
  </si>
  <si>
    <t>Podpora provozu místní venkovské prodejny v obci Dlouhomilov</t>
  </si>
  <si>
    <t>Podpora provozu místní venkovské prodejny v obci Dlouhomilov ve formě neinvestičních transferů v roce 2021.</t>
  </si>
  <si>
    <t>neinvestiční dotaci/transfer místní venkovské prodejně v roce 2021.</t>
  </si>
  <si>
    <t>31</t>
  </si>
  <si>
    <t>Obec Tučín</t>
  </si>
  <si>
    <t>Tučín 127</t>
  </si>
  <si>
    <t>Tučín</t>
  </si>
  <si>
    <t>75116</t>
  </si>
  <si>
    <t>00636631</t>
  </si>
  <si>
    <t>Zachování provozu prodejny v Tučíně</t>
  </si>
  <si>
    <t>V obci je jediná provozovna obchodu . Provozovatel požádal obec o finanční příspěvek na pokrytí ztrátovosti prodejny ve
výši 240.000,- Kč. V případě, že obec neuhradí částku bude provoz ukončen a obchod uzavřen.</t>
  </si>
  <si>
    <t>neinvestiční transfer na podporu provozu prodejny, mzdy, energie.</t>
  </si>
  <si>
    <t>32</t>
  </si>
  <si>
    <t>Obec Svébohov</t>
  </si>
  <si>
    <t>Svébohov 64</t>
  </si>
  <si>
    <t>Svébohov</t>
  </si>
  <si>
    <t>00303437</t>
  </si>
  <si>
    <t>Kamenná prodejna, kterou provozuje JEDNOTA spotřební družstvo Zábřeh. Vlastníkem prodejny je JEDNOTA spotřební družstvo
Zábřeh.</t>
  </si>
  <si>
    <t>neinvesticní transfery podnikatelskému subjektu (mzdy, energie).</t>
  </si>
  <si>
    <t>33</t>
  </si>
  <si>
    <t>Obec Nemile</t>
  </si>
  <si>
    <t>Nemile 93</t>
  </si>
  <si>
    <t>Nemile</t>
  </si>
  <si>
    <t>00635871</t>
  </si>
  <si>
    <t>Podpora obchodu v Nemili - místní části Lupěném</t>
  </si>
  <si>
    <t>úhradu nákladů na energie.</t>
  </si>
  <si>
    <t>34</t>
  </si>
  <si>
    <t>Obec Třeština</t>
  </si>
  <si>
    <t>Třeština 10</t>
  </si>
  <si>
    <t>Třeština</t>
  </si>
  <si>
    <t>78973</t>
  </si>
  <si>
    <t>00635987</t>
  </si>
  <si>
    <t>Udržení prodejny v Třeštině - 2021.</t>
  </si>
  <si>
    <t>Podpora ztrátového provozu prodejny v obci Třeština.</t>
  </si>
  <si>
    <t>úhradu příspěvku spotřebnímu družstvu JEDNOTA na krytí ztráty z provozování prodejny v naší obci.</t>
  </si>
  <si>
    <t>35</t>
  </si>
  <si>
    <t>Obec Otinoves</t>
  </si>
  <si>
    <t>Otinoves 177</t>
  </si>
  <si>
    <t>Otinoves</t>
  </si>
  <si>
    <t>79861</t>
  </si>
  <si>
    <t>00288594</t>
  </si>
  <si>
    <t>Podpora prodejen Otinoves 2021</t>
  </si>
  <si>
    <t>Podpora prodejny smíšeného zboží JEDNOTA a místní prodejny U mlékárny v obci Otinoves</t>
  </si>
  <si>
    <t>neinvestiční transfer prodejně smíšeného zboží COOP Jednota a prodejně U mlékárny firmy Mlékárna Otinoves s. r. o., která je
výrobcem plísňového sýra NIVA a provozuje v obci Otinoves prodejnu regionálních potravinářských produktů.</t>
  </si>
  <si>
    <t>36</t>
  </si>
  <si>
    <t>Obec Malá Morava</t>
  </si>
  <si>
    <t>Vysoký Potok 2</t>
  </si>
  <si>
    <t>Malá Morava</t>
  </si>
  <si>
    <t>78833</t>
  </si>
  <si>
    <t>00302970</t>
  </si>
  <si>
    <t>Podpora prodejen v místních částech obce Malá Morava</t>
  </si>
  <si>
    <t>Projekt je zaměřen na podporu provozu prodejen, které jsou situovány v místních částech obce Malá Morava, a to Vojtíškov a Podlesí. Provozovny jsou zřizovány soukromými subjekty a bude jim nabídnuta, neinvestiční dotace na provoz.</t>
  </si>
  <si>
    <t>neinvestiční dotace (transfer) dvěma podnikatelským subjektům na provoz prodejen v místních částech obce Malá Morava a to místní část Vojtíškov a místní část Podlesí.</t>
  </si>
  <si>
    <t>37</t>
  </si>
  <si>
    <t>Obec Lipinka</t>
  </si>
  <si>
    <t>Lipinka 82</t>
  </si>
  <si>
    <t>Lipinka</t>
  </si>
  <si>
    <t>78383</t>
  </si>
  <si>
    <t>00302911</t>
  </si>
  <si>
    <t>Podpora prodejny v Lipince</t>
  </si>
  <si>
    <t>Snažíme se o zachování místní prodejny Jednoty v naší obci, ve které bydlí 193 obyvatel. Většina z obyvatel jsou občané v důchodovém věku, kteří nemají možnost nakoupit v jiných obcích či městech.</t>
  </si>
  <si>
    <t>na provoz této prodejny.</t>
  </si>
  <si>
    <t>38</t>
  </si>
  <si>
    <t>Obec Dolní Nětčice</t>
  </si>
  <si>
    <t>Dolní Nětčice 49</t>
  </si>
  <si>
    <t>Dolní Nětčice</t>
  </si>
  <si>
    <t>00636207</t>
  </si>
  <si>
    <t>Podpora udržení prodejny smíšeného zboží v obci Dolní Nětčice</t>
  </si>
  <si>
    <t>Obchod smíšeného zboží zajišťuje přístup občanů obce k základním potravinám a drogerii a to především seniorům značný význam se projevil v právě probíhající  pandemií a omezení nouzovým stavem.</t>
  </si>
  <si>
    <t>el. energie,
topení plyn,
voda stočné,
mzdy.</t>
  </si>
  <si>
    <t>39</t>
  </si>
  <si>
    <t>Obec Hradčany-Kobeřice</t>
  </si>
  <si>
    <t>Hradčany 14</t>
  </si>
  <si>
    <t>Hradčany-Kobeřice</t>
  </si>
  <si>
    <t>00530468</t>
  </si>
  <si>
    <t>Podpora provozování venkovské prodejny formou poskytnutí dotace na provoz</t>
  </si>
  <si>
    <t>Podpora provozování venkovské prodejny v Kobeřicích formou dotace na provoz. Dotace poskytnutá na úhradu nájemného, nákup vody, paliv a energií.</t>
  </si>
  <si>
    <t>úhradu nákladů na nájem, spotřebu elektrické energie, plynu a vody.</t>
  </si>
  <si>
    <t>40</t>
  </si>
  <si>
    <t>Obec Svésedlice</t>
  </si>
  <si>
    <t>Svésedlice 58</t>
  </si>
  <si>
    <t>Svésedlice</t>
  </si>
  <si>
    <t>78354</t>
  </si>
  <si>
    <t>00576271</t>
  </si>
  <si>
    <t>Podpora prodejny ve Svésedlicích</t>
  </si>
  <si>
    <t>Podpora jediné prodejny smíšeného zboží v obci Svésedlice cca 220 obyvateli.</t>
  </si>
  <si>
    <t>- elektrická energie,
- plyn,
- mzdové náklady.</t>
  </si>
  <si>
    <t>41</t>
  </si>
  <si>
    <t>Obec Polom</t>
  </si>
  <si>
    <t>Polom 95</t>
  </si>
  <si>
    <t>Polom</t>
  </si>
  <si>
    <t>75364</t>
  </si>
  <si>
    <t>00850675</t>
  </si>
  <si>
    <t>Venkovská prodejna Polom 2021</t>
  </si>
  <si>
    <t>Jedná se o zajištění veřejné služby pro občany. Prodejnu provozuje společnost Jednota spotřební družstvo v Uherském Ostrohu,
budova je v jejich vlastnictví. Příspěvek na provoz prodejny-100 tis. Kč ročně, a to na mzd. náklady zaměstnanců a energie.</t>
  </si>
  <si>
    <t>mzdové náklady, 
náklady na energie.</t>
  </si>
  <si>
    <t>42</t>
  </si>
  <si>
    <t>Obec Skalka</t>
  </si>
  <si>
    <t>Skalka 26</t>
  </si>
  <si>
    <t>Skalka</t>
  </si>
  <si>
    <t>79824</t>
  </si>
  <si>
    <t>00288748</t>
  </si>
  <si>
    <t>Zachování provozu prodejny smíšeného zboží v obci Skalka</t>
  </si>
  <si>
    <t>Obec Skalka pronajímá prostory pro prodejnu smíšeného zboží v obci za velmi nízký roční nájem ve výši Kč 1.000,- a zároveň obec hradí veškeré náklady na energie a to z důvodu zachování provozu jediného  obchodu a zajištění této základní služby.</t>
  </si>
  <si>
    <t>úhradu výdajů na nákup vody, paliv, energie a úhrady stočného.</t>
  </si>
  <si>
    <t>43</t>
  </si>
  <si>
    <t>Obec Suchdol</t>
  </si>
  <si>
    <t>Jednov 38</t>
  </si>
  <si>
    <t>Suchdol</t>
  </si>
  <si>
    <t>79845</t>
  </si>
  <si>
    <t>00288837</t>
  </si>
  <si>
    <t>Venkovská prodejna v Suchdole</t>
  </si>
  <si>
    <t>Podpora venkovské prodejny v místní části Suchdol. Soukromnice zde provozuje kamennou prodejnu smíšeného zboží. I přes pestrý sortiment (viz fotografie) je prodejna ve ztrátě. Uzavřením prodejna by se výrazně zhoršila kvalita života v obci.</t>
  </si>
  <si>
    <t>neinvestiční transfer (dotace). Bude určen na provozní výdaje - na energie a na mzdy.</t>
  </si>
  <si>
    <t>44</t>
  </si>
  <si>
    <t>Obec Kopřivná</t>
  </si>
  <si>
    <t>Kopřivná 115</t>
  </si>
  <si>
    <t>Kopřivná</t>
  </si>
  <si>
    <t>00635251</t>
  </si>
  <si>
    <t>Podpora prodejny v obci Kopřivná</t>
  </si>
  <si>
    <t>V obci Kopřivná se nachází prodejna smíšeného zboží, která je ztrátová ,  proto žadatel žádá o finanční podporu z rozpočtu kraje
na rok 2021.</t>
  </si>
  <si>
    <t>především na mzdu prodavačky a na náklady elektrické energie.</t>
  </si>
  <si>
    <t>45</t>
  </si>
  <si>
    <t>Obec Věžky</t>
  </si>
  <si>
    <t>Věžky 17</t>
  </si>
  <si>
    <t>Věžky</t>
  </si>
  <si>
    <t>75119</t>
  </si>
  <si>
    <t>00600857</t>
  </si>
  <si>
    <t>Jednota spotřební družstvo v Uherském Ostrohu - podpora prodejny ve Věžkách</t>
  </si>
  <si>
    <t>Poskytnutí dotace ke krytí ztrát spojených s provozem obchodní činnosti prodejny 625 Věžky</t>
  </si>
  <si>
    <t>úhradu nákladů spojené s energiemi, mzdovými náklady.</t>
  </si>
  <si>
    <t>46</t>
  </si>
  <si>
    <t>Obec Krčmaň</t>
  </si>
  <si>
    <t>Kokorská 163</t>
  </si>
  <si>
    <t>Krčmaň</t>
  </si>
  <si>
    <t>77900</t>
  </si>
  <si>
    <t>00575640</t>
  </si>
  <si>
    <t>Podpora provozu prodejny smíšeného zboží v Krčmani v roce 2021</t>
  </si>
  <si>
    <t>Účelem této dotace je zachování provozu prodejny smíšeného zboží v Krčmani. Poskytnutá částka bude použita na částečné
dofinancování ztrát provozu prodejny, které provozovateli vznikají.</t>
  </si>
  <si>
    <t>na akci "Podpora provozu prodejny smíšeného zboží v Krčmani", a to především na
dofinancování ztrát na mzdy zaměstnanců, spotřebu energií a ostatní provozní náklady, aby zůstal zachovaný provoz prodejny
smíšeného zboží v obci.</t>
  </si>
  <si>
    <t>47</t>
  </si>
  <si>
    <t>Obec Zábeštní Lhota</t>
  </si>
  <si>
    <t>Zábeštní Lhota 13</t>
  </si>
  <si>
    <t>Zábeštní Lhota</t>
  </si>
  <si>
    <t>75127</t>
  </si>
  <si>
    <t>00600873</t>
  </si>
  <si>
    <t>Podpora venkovské prodejny v obci Zábeštní Lhota</t>
  </si>
  <si>
    <t>Obec Zábeštní Lhota pronajímá prostory sloužící k podnikání nájemci paní Mileně Polákové, Vacanovice č. 17, Tršice, 783 57. Tato nájemkyně provozuje v těchto prostorách prodejnu se smíšeným zbožím.</t>
  </si>
  <si>
    <t>na provoz a energie provozované prodejny se smíšeným zbožím a na mzdy.</t>
  </si>
  <si>
    <t>48</t>
  </si>
  <si>
    <t>Obec Šišma</t>
  </si>
  <si>
    <t>Šišma 59</t>
  </si>
  <si>
    <t>Šišma</t>
  </si>
  <si>
    <t>00636614</t>
  </si>
  <si>
    <t>Provoz prodejny smíšeného zboží</t>
  </si>
  <si>
    <t>Náklady spojené s provozem prodejny se smíšeným zbožím.</t>
  </si>
  <si>
    <t>- částečná úhrada energií,
- úhrada uznatelných výdajů (mzdy).</t>
  </si>
  <si>
    <t>49</t>
  </si>
  <si>
    <t>Obec Milotice nad Bečvou</t>
  </si>
  <si>
    <t>Milotice nad Bečvou 59</t>
  </si>
  <si>
    <t>Milotice nad Bečvou</t>
  </si>
  <si>
    <t>75367</t>
  </si>
  <si>
    <t>00636398</t>
  </si>
  <si>
    <t>Podpora prodejny Jednoty Coop Uherský Ostroh v obci Milotice nad Bečvou na částečné krytí výdajů souvisejících se zachování provozu prodejny v obci</t>
  </si>
  <si>
    <t>Dotace na částečné pokrytí  výdajů spojených se zachováním provozu obchodu v obci Milotice nad Bečvou, zejména osobních nákladů zaměstnance prodejny.</t>
  </si>
  <si>
    <t>částečné pokrytí mzdových nákladů zaměstnanců prodejny.</t>
  </si>
  <si>
    <t>50</t>
  </si>
  <si>
    <t>Obec Bezuchov</t>
  </si>
  <si>
    <t>Bezuchov 14</t>
  </si>
  <si>
    <t>Bezuchov</t>
  </si>
  <si>
    <t>00636118</t>
  </si>
  <si>
    <t>Podpora prodejny smíšeného zboží v obci Bezuchov</t>
  </si>
  <si>
    <t>Žádáme o příspěvek z Olomouckého kraje na udržení prodejny smíšeného zboží v obci Bezuchov.</t>
  </si>
  <si>
    <t>částečnou spotřebu vody, elektrické energie a plynu na vytápění provozovny, ostatní výdaje přímo souvidející s provozem prodejny, mzdy.</t>
  </si>
  <si>
    <t>31.1.2022</t>
  </si>
  <si>
    <t>Příspěvek na mzdy prodavačky v obecní prodejně.</t>
  </si>
  <si>
    <t>Zachování prodejny smíšeného zboží v obci je velmi důležité zejména pro seniory, ženy v domácnosti a občany se zdravotním postižením, kterým umožní nakoupit základní potřeby. Zachování této prodejny má pozitivní vliv na zvýšení komfortu života v obci.</t>
  </si>
  <si>
    <t>NEINV</t>
  </si>
  <si>
    <t>IČO</t>
  </si>
  <si>
    <t>INV/NEINV</t>
  </si>
  <si>
    <t>de minimis</t>
  </si>
  <si>
    <t>NE</t>
  </si>
  <si>
    <t>Návrh - podpoření žadatelé</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</si>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</sst>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2" xfId="0" applyFont="1" applyFill="1" applyBorder="1" applyAlignment="1">
      <alignment horizont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4" xfId="0"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4" xfId="0" applyFont="1" applyBorder="1" applyAlignment="1">
      <alignment vertical="center"/>
    </xf>
    <xf numFmtId="0" fontId="2" fillId="0" borderId="20" xfId="0" applyFont="1" applyBorder="1" applyAlignment="1">
      <alignment horizontal="center" vertical="center"/>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5" xfId="0" applyBorder="1" applyAlignment="1">
      <alignment vertical="top"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1" fillId="0" borderId="0" xfId="0" applyFont="1" applyFill="1" applyAlignment="1">
      <alignment vertical="center"/>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12" xfId="0" applyFont="1" applyFill="1" applyBorder="1" applyAlignment="1">
      <alignment horizontal="center" vertical="center" wrapText="1"/>
    </xf>
    <xf numFmtId="49" fontId="3" fillId="0" borderId="7" xfId="0" applyNumberFormat="1" applyFont="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7" xfId="0" applyNumberFormat="1" applyFont="1" applyBorder="1" applyAlignment="1">
      <alignment horizontal="right" vertical="center" wrapText="1"/>
    </xf>
    <xf numFmtId="0" fontId="3" fillId="0" borderId="7" xfId="0" applyFont="1" applyBorder="1" applyAlignment="1">
      <alignment horizontal="left" vertical="center" wrapText="1"/>
    </xf>
    <xf numFmtId="0" fontId="3" fillId="0" borderId="0" xfId="0" applyFont="1" applyAlignment="1">
      <alignment horizontal="center" vertical="center"/>
    </xf>
    <xf numFmtId="0" fontId="1" fillId="0" borderId="0" xfId="0" applyFont="1" applyBorder="1" applyAlignment="1">
      <alignment vertical="center"/>
    </xf>
    <xf numFmtId="0" fontId="3" fillId="0" borderId="5" xfId="0" applyFont="1" applyBorder="1" applyAlignment="1">
      <alignment vertical="center"/>
    </xf>
    <xf numFmtId="165" fontId="4" fillId="0" borderId="5" xfId="0" applyNumberFormat="1" applyFont="1" applyBorder="1" applyAlignment="1">
      <alignment horizontal="right" vertical="center"/>
    </xf>
    <xf numFmtId="165" fontId="5" fillId="0" borderId="5" xfId="0" applyNumberFormat="1" applyFont="1" applyBorder="1" applyAlignment="1">
      <alignment horizontal="center" vertical="center"/>
    </xf>
    <xf numFmtId="0" fontId="0" fillId="0" borderId="5" xfId="0"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 fillId="0" borderId="0" xfId="0" applyFont="1" applyFill="1" applyAlignment="1">
      <alignment horizontal="left" vertical="center"/>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7" xfId="0" applyNumberFormat="1" applyFont="1" applyBorder="1" applyAlignment="1">
      <alignment horizontal="right"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3" fontId="0" fillId="0" borderId="5" xfId="0" applyNumberFormat="1"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10" xfId="0" applyFont="1" applyFill="1" applyBorder="1" applyAlignment="1">
      <alignment horizontal="centerContinuous" vertical="top" wrapText="1"/>
    </xf>
    <xf numFmtId="0" fontId="1" fillId="0" borderId="9" xfId="0" applyFont="1" applyFill="1" applyBorder="1" applyAlignment="1">
      <alignment horizontal="center" wrapText="1"/>
    </xf>
    <xf numFmtId="0" fontId="1" fillId="0" borderId="14" xfId="0" applyFont="1" applyFill="1" applyBorder="1" applyAlignment="1">
      <alignment horizontal="centerContinuous" vertical="top" wrapText="1"/>
    </xf>
    <xf numFmtId="0" fontId="1" fillId="0" borderId="13" xfId="0" applyFont="1" applyFill="1" applyBorder="1" applyAlignment="1">
      <alignment horizontal="centerContinuous" wrapText="1"/>
    </xf>
    <xf numFmtId="0" fontId="1" fillId="0" borderId="2" xfId="0" applyFont="1" applyFill="1" applyBorder="1" applyAlignment="1">
      <alignment horizontal="center" wrapText="1"/>
    </xf>
    <xf numFmtId="0" fontId="1" fillId="0" borderId="1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workbookViewId="0">
      <selection activeCell="J1" sqref="J1"/>
    </sheetView>
  </sheetViews>
  <sheetFormatPr defaultColWidth="9.140625" defaultRowHeight="60" customHeight="1" x14ac:dyDescent="0.25"/>
  <cols>
    <col min="1" max="1" width="4.5703125" style="73" customWidth="1"/>
    <col min="2" max="2" width="7.140625" style="73" customWidth="1"/>
    <col min="3" max="3" width="12" style="73" customWidth="1"/>
    <col min="4" max="4" width="13.140625" style="73" customWidth="1"/>
    <col min="5" max="5" width="11.42578125" style="73" customWidth="1"/>
    <col min="6" max="6" width="8.85546875" style="73" customWidth="1"/>
    <col min="7" max="7" width="9.7109375" style="73" customWidth="1"/>
    <col min="8" max="8" width="11.5703125" style="73" customWidth="1"/>
    <col min="9" max="9" width="9.5703125" style="73" customWidth="1"/>
    <col min="10" max="10" width="14.42578125" style="73" customWidth="1"/>
    <col min="11" max="11" width="19.28515625" style="73" customWidth="1"/>
    <col min="12" max="12" width="29" style="73" customWidth="1"/>
    <col min="13" max="13" width="20.42578125" style="73" customWidth="1"/>
    <col min="14" max="14" width="13.28515625" style="73" customWidth="1"/>
    <col min="15" max="15" width="10.28515625" style="73" customWidth="1"/>
    <col min="16" max="16" width="9" style="73" customWidth="1"/>
    <col min="17" max="17" width="11.140625" style="73" customWidth="1"/>
    <col min="18" max="18" width="11.7109375" style="73" customWidth="1"/>
    <col min="19" max="21" width="9.140625" style="73"/>
    <col min="22" max="22" width="9.7109375" style="73" customWidth="1"/>
    <col min="23" max="24" width="9.140625" style="73"/>
    <col min="26" max="16384" width="9.140625" style="73"/>
  </cols>
  <sheetData>
    <row r="1" spans="2:25" s="52" customFormat="1" ht="60" customHeight="1" thickBot="1" x14ac:dyDescent="0.3"/>
    <row r="2" spans="2:25" s="19" customFormat="1" ht="32.25" thickBot="1" x14ac:dyDescent="0.3">
      <c r="B2" s="96" t="s">
        <v>0</v>
      </c>
      <c r="C2" s="41" t="s">
        <v>1</v>
      </c>
      <c r="D2" s="17"/>
      <c r="E2" s="17"/>
      <c r="F2" s="17"/>
      <c r="G2" s="17"/>
      <c r="H2" s="17"/>
      <c r="I2" s="17"/>
      <c r="J2" s="17"/>
      <c r="K2" s="96" t="s">
        <v>24</v>
      </c>
      <c r="L2" s="96" t="s">
        <v>27</v>
      </c>
      <c r="M2" s="96" t="s">
        <v>2</v>
      </c>
      <c r="N2" s="96" t="s">
        <v>3</v>
      </c>
      <c r="O2" s="41" t="s">
        <v>4</v>
      </c>
      <c r="P2" s="18"/>
      <c r="Q2" s="96" t="s">
        <v>5</v>
      </c>
      <c r="R2" s="96" t="s">
        <v>6</v>
      </c>
      <c r="S2" s="25" t="s">
        <v>7</v>
      </c>
      <c r="T2" s="26"/>
      <c r="U2" s="26"/>
      <c r="V2" s="24"/>
      <c r="W2" s="13" t="s">
        <v>8</v>
      </c>
      <c r="X2" s="90" t="s">
        <v>470</v>
      </c>
      <c r="Y2" s="93" t="s">
        <v>471</v>
      </c>
    </row>
    <row r="3" spans="2:25" s="19" customFormat="1" ht="12.75" customHeight="1" x14ac:dyDescent="0.25">
      <c r="B3" s="97"/>
      <c r="C3" s="42" t="s">
        <v>9</v>
      </c>
      <c r="D3" s="20"/>
      <c r="E3" s="20"/>
      <c r="F3" s="20"/>
      <c r="G3" s="99" t="s">
        <v>18</v>
      </c>
      <c r="H3" s="101" t="s">
        <v>19</v>
      </c>
      <c r="I3" s="99" t="s">
        <v>469</v>
      </c>
      <c r="J3" s="99" t="s">
        <v>20</v>
      </c>
      <c r="K3" s="97"/>
      <c r="L3" s="97"/>
      <c r="M3" s="97"/>
      <c r="N3" s="97"/>
      <c r="O3" s="53"/>
      <c r="P3" s="54"/>
      <c r="Q3" s="97"/>
      <c r="R3" s="97"/>
      <c r="S3" s="18" t="s">
        <v>10</v>
      </c>
      <c r="T3" s="18" t="s">
        <v>11</v>
      </c>
      <c r="U3" s="55" t="s">
        <v>12</v>
      </c>
      <c r="V3" s="11" t="s">
        <v>13</v>
      </c>
      <c r="W3" s="14"/>
      <c r="X3" s="91"/>
      <c r="Y3" s="94"/>
    </row>
    <row r="4" spans="2:25" s="19" customFormat="1" ht="30" customHeight="1" thickBot="1" x14ac:dyDescent="0.3">
      <c r="B4" s="98"/>
      <c r="C4" s="43" t="s">
        <v>14</v>
      </c>
      <c r="D4" s="44" t="s">
        <v>15</v>
      </c>
      <c r="E4" s="44" t="s">
        <v>16</v>
      </c>
      <c r="F4" s="44" t="s">
        <v>17</v>
      </c>
      <c r="G4" s="100"/>
      <c r="H4" s="102"/>
      <c r="I4" s="100"/>
      <c r="J4" s="100"/>
      <c r="K4" s="98"/>
      <c r="L4" s="98"/>
      <c r="M4" s="98"/>
      <c r="N4" s="98"/>
      <c r="O4" s="56" t="s">
        <v>21</v>
      </c>
      <c r="P4" s="57" t="s">
        <v>22</v>
      </c>
      <c r="Q4" s="98"/>
      <c r="R4" s="98"/>
      <c r="S4" s="57"/>
      <c r="T4" s="57"/>
      <c r="U4" s="58" t="s">
        <v>23</v>
      </c>
      <c r="V4" s="21"/>
      <c r="W4" s="21"/>
      <c r="X4" s="92"/>
      <c r="Y4" s="95"/>
    </row>
    <row r="5" spans="2:25" s="63" customFormat="1" ht="79.5" customHeight="1" x14ac:dyDescent="0.25">
      <c r="B5" s="77" t="s">
        <v>29</v>
      </c>
      <c r="C5" s="59" t="s">
        <v>30</v>
      </c>
      <c r="D5" s="59" t="s">
        <v>31</v>
      </c>
      <c r="E5" s="60" t="s">
        <v>32</v>
      </c>
      <c r="F5" s="61" t="s">
        <v>33</v>
      </c>
      <c r="G5" s="59" t="s">
        <v>34</v>
      </c>
      <c r="H5" s="59" t="s">
        <v>35</v>
      </c>
      <c r="I5" s="61" t="s">
        <v>36</v>
      </c>
      <c r="J5" s="61" t="s">
        <v>474</v>
      </c>
      <c r="K5" s="62" t="s">
        <v>37</v>
      </c>
      <c r="L5" s="62" t="s">
        <v>38</v>
      </c>
      <c r="M5" s="62" t="s">
        <v>39</v>
      </c>
      <c r="N5" s="46">
        <v>98400</v>
      </c>
      <c r="O5" s="45" t="s">
        <v>40</v>
      </c>
      <c r="P5" s="45" t="s">
        <v>41</v>
      </c>
      <c r="Q5" s="46">
        <v>49200</v>
      </c>
      <c r="R5" s="76" t="s">
        <v>465</v>
      </c>
      <c r="S5" s="46">
        <v>130</v>
      </c>
      <c r="T5" s="46">
        <v>170</v>
      </c>
      <c r="U5" s="46">
        <v>200</v>
      </c>
      <c r="V5" s="46">
        <f t="shared" ref="V5:V36" si="0">SUM(S5:U5)</f>
        <v>500</v>
      </c>
      <c r="W5" s="46">
        <v>49200</v>
      </c>
      <c r="X5" s="79" t="s">
        <v>468</v>
      </c>
      <c r="Y5" s="50" t="s">
        <v>472</v>
      </c>
    </row>
    <row r="6" spans="2:25" s="63" customFormat="1" ht="76.5" customHeight="1" x14ac:dyDescent="0.25">
      <c r="B6" s="77" t="s">
        <v>440</v>
      </c>
      <c r="C6" s="59" t="s">
        <v>441</v>
      </c>
      <c r="D6" s="59" t="s">
        <v>442</v>
      </c>
      <c r="E6" s="60" t="s">
        <v>443</v>
      </c>
      <c r="F6" s="61" t="s">
        <v>154</v>
      </c>
      <c r="G6" s="59" t="s">
        <v>34</v>
      </c>
      <c r="H6" s="59" t="s">
        <v>35</v>
      </c>
      <c r="I6" s="61" t="s">
        <v>444</v>
      </c>
      <c r="J6" s="61" t="s">
        <v>474</v>
      </c>
      <c r="K6" s="62" t="s">
        <v>445</v>
      </c>
      <c r="L6" s="62" t="s">
        <v>446</v>
      </c>
      <c r="M6" s="62" t="s">
        <v>447</v>
      </c>
      <c r="N6" s="46">
        <v>90000</v>
      </c>
      <c r="O6" s="45" t="s">
        <v>40</v>
      </c>
      <c r="P6" s="45" t="s">
        <v>41</v>
      </c>
      <c r="Q6" s="46">
        <v>36000</v>
      </c>
      <c r="R6" s="76" t="s">
        <v>465</v>
      </c>
      <c r="S6" s="46">
        <v>180</v>
      </c>
      <c r="T6" s="46">
        <v>170</v>
      </c>
      <c r="U6" s="46">
        <v>130</v>
      </c>
      <c r="V6" s="46">
        <f t="shared" si="0"/>
        <v>480</v>
      </c>
      <c r="W6" s="46">
        <v>36000</v>
      </c>
      <c r="X6" s="78" t="s">
        <v>468</v>
      </c>
      <c r="Y6" s="51" t="s">
        <v>472</v>
      </c>
    </row>
    <row r="7" spans="2:25" s="63" customFormat="1" ht="75" customHeight="1" x14ac:dyDescent="0.25">
      <c r="B7" s="77" t="s">
        <v>326</v>
      </c>
      <c r="C7" s="59" t="s">
        <v>327</v>
      </c>
      <c r="D7" s="59" t="s">
        <v>328</v>
      </c>
      <c r="E7" s="60" t="s">
        <v>329</v>
      </c>
      <c r="F7" s="61" t="s">
        <v>330</v>
      </c>
      <c r="G7" s="59" t="s">
        <v>136</v>
      </c>
      <c r="H7" s="59" t="s">
        <v>35</v>
      </c>
      <c r="I7" s="61" t="s">
        <v>331</v>
      </c>
      <c r="J7" s="61" t="s">
        <v>474</v>
      </c>
      <c r="K7" s="62" t="s">
        <v>332</v>
      </c>
      <c r="L7" s="62" t="s">
        <v>333</v>
      </c>
      <c r="M7" s="62" t="s">
        <v>334</v>
      </c>
      <c r="N7" s="46">
        <v>160000</v>
      </c>
      <c r="O7" s="45" t="s">
        <v>40</v>
      </c>
      <c r="P7" s="45" t="s">
        <v>41</v>
      </c>
      <c r="Q7" s="46">
        <v>80000</v>
      </c>
      <c r="R7" s="76" t="s">
        <v>465</v>
      </c>
      <c r="S7" s="46">
        <v>110</v>
      </c>
      <c r="T7" s="46">
        <v>170</v>
      </c>
      <c r="U7" s="46">
        <v>200</v>
      </c>
      <c r="V7" s="46">
        <f t="shared" si="0"/>
        <v>480</v>
      </c>
      <c r="W7" s="46">
        <v>80000</v>
      </c>
      <c r="X7" s="79" t="s">
        <v>468</v>
      </c>
      <c r="Y7" s="51" t="s">
        <v>472</v>
      </c>
    </row>
    <row r="8" spans="2:25" s="63" customFormat="1" ht="76.5" customHeight="1" x14ac:dyDescent="0.25">
      <c r="B8" s="77" t="s">
        <v>218</v>
      </c>
      <c r="C8" s="59" t="s">
        <v>219</v>
      </c>
      <c r="D8" s="59" t="s">
        <v>220</v>
      </c>
      <c r="E8" s="60" t="s">
        <v>221</v>
      </c>
      <c r="F8" s="61" t="s">
        <v>99</v>
      </c>
      <c r="G8" s="59" t="s">
        <v>34</v>
      </c>
      <c r="H8" s="59" t="s">
        <v>35</v>
      </c>
      <c r="I8" s="61" t="s">
        <v>222</v>
      </c>
      <c r="J8" s="61" t="s">
        <v>474</v>
      </c>
      <c r="K8" s="62" t="s">
        <v>223</v>
      </c>
      <c r="L8" s="62" t="s">
        <v>224</v>
      </c>
      <c r="M8" s="62" t="s">
        <v>225</v>
      </c>
      <c r="N8" s="46">
        <v>144000</v>
      </c>
      <c r="O8" s="45" t="s">
        <v>40</v>
      </c>
      <c r="P8" s="45" t="s">
        <v>41</v>
      </c>
      <c r="Q8" s="46">
        <v>72000</v>
      </c>
      <c r="R8" s="76" t="s">
        <v>465</v>
      </c>
      <c r="S8" s="46">
        <v>110</v>
      </c>
      <c r="T8" s="46">
        <v>170</v>
      </c>
      <c r="U8" s="46">
        <v>200</v>
      </c>
      <c r="V8" s="46">
        <f t="shared" si="0"/>
        <v>480</v>
      </c>
      <c r="W8" s="46">
        <v>72000</v>
      </c>
      <c r="X8" s="78" t="s">
        <v>468</v>
      </c>
      <c r="Y8" s="51" t="s">
        <v>472</v>
      </c>
    </row>
    <row r="9" spans="2:25" s="63" customFormat="1" ht="77.25" customHeight="1" x14ac:dyDescent="0.25">
      <c r="B9" s="77" t="s">
        <v>42</v>
      </c>
      <c r="C9" s="59" t="s">
        <v>43</v>
      </c>
      <c r="D9" s="59" t="s">
        <v>44</v>
      </c>
      <c r="E9" s="60" t="s">
        <v>45</v>
      </c>
      <c r="F9" s="61" t="s">
        <v>46</v>
      </c>
      <c r="G9" s="59" t="s">
        <v>34</v>
      </c>
      <c r="H9" s="59" t="s">
        <v>35</v>
      </c>
      <c r="I9" s="61" t="s">
        <v>47</v>
      </c>
      <c r="J9" s="61" t="s">
        <v>474</v>
      </c>
      <c r="K9" s="62" t="s">
        <v>48</v>
      </c>
      <c r="L9" s="62" t="s">
        <v>49</v>
      </c>
      <c r="M9" s="62" t="s">
        <v>50</v>
      </c>
      <c r="N9" s="46">
        <v>200000</v>
      </c>
      <c r="O9" s="45" t="s">
        <v>40</v>
      </c>
      <c r="P9" s="45" t="s">
        <v>41</v>
      </c>
      <c r="Q9" s="46">
        <v>100000</v>
      </c>
      <c r="R9" s="76" t="s">
        <v>465</v>
      </c>
      <c r="S9" s="46">
        <v>110</v>
      </c>
      <c r="T9" s="46">
        <v>170</v>
      </c>
      <c r="U9" s="46">
        <v>200</v>
      </c>
      <c r="V9" s="46">
        <f t="shared" si="0"/>
        <v>480</v>
      </c>
      <c r="W9" s="46">
        <v>100000</v>
      </c>
      <c r="X9" s="79" t="s">
        <v>468</v>
      </c>
      <c r="Y9" s="51" t="s">
        <v>472</v>
      </c>
    </row>
    <row r="10" spans="2:25" s="63" customFormat="1" ht="74.25" customHeight="1" x14ac:dyDescent="0.25">
      <c r="B10" s="77" t="s">
        <v>202</v>
      </c>
      <c r="C10" s="59" t="s">
        <v>203</v>
      </c>
      <c r="D10" s="59" t="s">
        <v>204</v>
      </c>
      <c r="E10" s="60" t="s">
        <v>205</v>
      </c>
      <c r="F10" s="61" t="s">
        <v>55</v>
      </c>
      <c r="G10" s="59" t="s">
        <v>56</v>
      </c>
      <c r="H10" s="59" t="s">
        <v>35</v>
      </c>
      <c r="I10" s="61" t="s">
        <v>206</v>
      </c>
      <c r="J10" s="61" t="s">
        <v>474</v>
      </c>
      <c r="K10" s="62" t="s">
        <v>207</v>
      </c>
      <c r="L10" s="62" t="s">
        <v>208</v>
      </c>
      <c r="M10" s="62" t="s">
        <v>209</v>
      </c>
      <c r="N10" s="46">
        <v>40000</v>
      </c>
      <c r="O10" s="45" t="s">
        <v>40</v>
      </c>
      <c r="P10" s="45" t="s">
        <v>41</v>
      </c>
      <c r="Q10" s="46">
        <v>20000</v>
      </c>
      <c r="R10" s="76" t="s">
        <v>465</v>
      </c>
      <c r="S10" s="46">
        <v>150</v>
      </c>
      <c r="T10" s="46">
        <v>170</v>
      </c>
      <c r="U10" s="46">
        <v>150</v>
      </c>
      <c r="V10" s="46">
        <f t="shared" si="0"/>
        <v>470</v>
      </c>
      <c r="W10" s="46">
        <v>20000</v>
      </c>
      <c r="X10" s="78" t="s">
        <v>468</v>
      </c>
      <c r="Y10" s="51" t="s">
        <v>472</v>
      </c>
    </row>
    <row r="11" spans="2:25" s="63" customFormat="1" ht="80.25" customHeight="1" x14ac:dyDescent="0.25">
      <c r="B11" s="77" t="s">
        <v>243</v>
      </c>
      <c r="C11" s="59" t="s">
        <v>244</v>
      </c>
      <c r="D11" s="59" t="s">
        <v>245</v>
      </c>
      <c r="E11" s="60" t="s">
        <v>246</v>
      </c>
      <c r="F11" s="61" t="s">
        <v>247</v>
      </c>
      <c r="G11" s="59" t="s">
        <v>56</v>
      </c>
      <c r="H11" s="59" t="s">
        <v>35</v>
      </c>
      <c r="I11" s="61" t="s">
        <v>248</v>
      </c>
      <c r="J11" s="61" t="s">
        <v>474</v>
      </c>
      <c r="K11" s="62" t="s">
        <v>249</v>
      </c>
      <c r="L11" s="62" t="s">
        <v>250</v>
      </c>
      <c r="M11" s="62" t="s">
        <v>251</v>
      </c>
      <c r="N11" s="46">
        <v>43000</v>
      </c>
      <c r="O11" s="45" t="s">
        <v>40</v>
      </c>
      <c r="P11" s="45" t="s">
        <v>41</v>
      </c>
      <c r="Q11" s="46">
        <v>21500</v>
      </c>
      <c r="R11" s="76" t="s">
        <v>465</v>
      </c>
      <c r="S11" s="46">
        <v>150</v>
      </c>
      <c r="T11" s="46">
        <v>170</v>
      </c>
      <c r="U11" s="46">
        <v>130</v>
      </c>
      <c r="V11" s="46">
        <f t="shared" si="0"/>
        <v>450</v>
      </c>
      <c r="W11" s="46">
        <v>21500</v>
      </c>
      <c r="X11" s="79" t="s">
        <v>468</v>
      </c>
      <c r="Y11" s="51" t="s">
        <v>472</v>
      </c>
    </row>
    <row r="12" spans="2:25" s="63" customFormat="1" ht="81" customHeight="1" x14ac:dyDescent="0.25">
      <c r="B12" s="77" t="s">
        <v>353</v>
      </c>
      <c r="C12" s="59" t="s">
        <v>354</v>
      </c>
      <c r="D12" s="59" t="s">
        <v>355</v>
      </c>
      <c r="E12" s="60" t="s">
        <v>356</v>
      </c>
      <c r="F12" s="61" t="s">
        <v>188</v>
      </c>
      <c r="G12" s="59" t="s">
        <v>34</v>
      </c>
      <c r="H12" s="59" t="s">
        <v>35</v>
      </c>
      <c r="I12" s="61" t="s">
        <v>357</v>
      </c>
      <c r="J12" s="61" t="s">
        <v>474</v>
      </c>
      <c r="K12" s="62" t="s">
        <v>358</v>
      </c>
      <c r="L12" s="62" t="s">
        <v>359</v>
      </c>
      <c r="M12" s="62" t="s">
        <v>360</v>
      </c>
      <c r="N12" s="46">
        <v>120000</v>
      </c>
      <c r="O12" s="45" t="s">
        <v>40</v>
      </c>
      <c r="P12" s="45" t="s">
        <v>41</v>
      </c>
      <c r="Q12" s="46">
        <v>60000</v>
      </c>
      <c r="R12" s="76" t="s">
        <v>465</v>
      </c>
      <c r="S12" s="46">
        <v>150</v>
      </c>
      <c r="T12" s="46">
        <v>170</v>
      </c>
      <c r="U12" s="46">
        <v>130</v>
      </c>
      <c r="V12" s="46">
        <f t="shared" si="0"/>
        <v>450</v>
      </c>
      <c r="W12" s="46">
        <v>60000</v>
      </c>
      <c r="X12" s="78" t="s">
        <v>468</v>
      </c>
      <c r="Y12" s="51" t="s">
        <v>472</v>
      </c>
    </row>
    <row r="13" spans="2:25" s="63" customFormat="1" ht="75" customHeight="1" x14ac:dyDescent="0.25">
      <c r="B13" s="77" t="s">
        <v>413</v>
      </c>
      <c r="C13" s="59" t="s">
        <v>414</v>
      </c>
      <c r="D13" s="59" t="s">
        <v>415</v>
      </c>
      <c r="E13" s="60" t="s">
        <v>416</v>
      </c>
      <c r="F13" s="61" t="s">
        <v>417</v>
      </c>
      <c r="G13" s="59" t="s">
        <v>34</v>
      </c>
      <c r="H13" s="59" t="s">
        <v>35</v>
      </c>
      <c r="I13" s="61" t="s">
        <v>418</v>
      </c>
      <c r="J13" s="61" t="s">
        <v>474</v>
      </c>
      <c r="K13" s="62" t="s">
        <v>419</v>
      </c>
      <c r="L13" s="62" t="s">
        <v>420</v>
      </c>
      <c r="M13" s="62" t="s">
        <v>421</v>
      </c>
      <c r="N13" s="46">
        <v>120000</v>
      </c>
      <c r="O13" s="45" t="s">
        <v>40</v>
      </c>
      <c r="P13" s="45" t="s">
        <v>41</v>
      </c>
      <c r="Q13" s="46">
        <v>60000</v>
      </c>
      <c r="R13" s="76" t="s">
        <v>465</v>
      </c>
      <c r="S13" s="46">
        <v>150</v>
      </c>
      <c r="T13" s="46">
        <v>170</v>
      </c>
      <c r="U13" s="46">
        <v>120</v>
      </c>
      <c r="V13" s="46">
        <f t="shared" si="0"/>
        <v>440</v>
      </c>
      <c r="W13" s="46">
        <v>60000</v>
      </c>
      <c r="X13" s="79" t="s">
        <v>468</v>
      </c>
      <c r="Y13" s="51" t="s">
        <v>472</v>
      </c>
    </row>
    <row r="14" spans="2:25" s="63" customFormat="1" ht="74.25" customHeight="1" x14ac:dyDescent="0.25">
      <c r="B14" s="77" t="s">
        <v>61</v>
      </c>
      <c r="C14" s="59" t="s">
        <v>62</v>
      </c>
      <c r="D14" s="59" t="s">
        <v>63</v>
      </c>
      <c r="E14" s="60" t="s">
        <v>64</v>
      </c>
      <c r="F14" s="61" t="s">
        <v>55</v>
      </c>
      <c r="G14" s="59" t="s">
        <v>56</v>
      </c>
      <c r="H14" s="59" t="s">
        <v>35</v>
      </c>
      <c r="I14" s="61" t="s">
        <v>65</v>
      </c>
      <c r="J14" s="61" t="s">
        <v>474</v>
      </c>
      <c r="K14" s="62" t="s">
        <v>66</v>
      </c>
      <c r="L14" s="62" t="s">
        <v>67</v>
      </c>
      <c r="M14" s="62" t="s">
        <v>68</v>
      </c>
      <c r="N14" s="46">
        <v>141000</v>
      </c>
      <c r="O14" s="45" t="s">
        <v>40</v>
      </c>
      <c r="P14" s="45" t="s">
        <v>41</v>
      </c>
      <c r="Q14" s="46">
        <v>70500</v>
      </c>
      <c r="R14" s="76" t="s">
        <v>465</v>
      </c>
      <c r="S14" s="46">
        <v>110</v>
      </c>
      <c r="T14" s="46">
        <v>170</v>
      </c>
      <c r="U14" s="46">
        <v>150</v>
      </c>
      <c r="V14" s="46">
        <f t="shared" si="0"/>
        <v>430</v>
      </c>
      <c r="W14" s="46">
        <v>70500</v>
      </c>
      <c r="X14" s="78" t="s">
        <v>468</v>
      </c>
      <c r="Y14" s="51" t="s">
        <v>472</v>
      </c>
    </row>
    <row r="15" spans="2:25" s="63" customFormat="1" ht="76.5" customHeight="1" x14ac:dyDescent="0.25">
      <c r="B15" s="77" t="s">
        <v>123</v>
      </c>
      <c r="C15" s="59" t="s">
        <v>124</v>
      </c>
      <c r="D15" s="59" t="s">
        <v>125</v>
      </c>
      <c r="E15" s="60" t="s">
        <v>126</v>
      </c>
      <c r="F15" s="61" t="s">
        <v>55</v>
      </c>
      <c r="G15" s="59" t="s">
        <v>56</v>
      </c>
      <c r="H15" s="59" t="s">
        <v>35</v>
      </c>
      <c r="I15" s="61" t="s">
        <v>127</v>
      </c>
      <c r="J15" s="61" t="s">
        <v>474</v>
      </c>
      <c r="K15" s="62" t="s">
        <v>128</v>
      </c>
      <c r="L15" s="62" t="s">
        <v>129</v>
      </c>
      <c r="M15" s="62" t="s">
        <v>130</v>
      </c>
      <c r="N15" s="46">
        <v>96000</v>
      </c>
      <c r="O15" s="45" t="s">
        <v>40</v>
      </c>
      <c r="P15" s="45" t="s">
        <v>41</v>
      </c>
      <c r="Q15" s="46">
        <v>48000</v>
      </c>
      <c r="R15" s="76" t="s">
        <v>465</v>
      </c>
      <c r="S15" s="46">
        <v>110</v>
      </c>
      <c r="T15" s="46">
        <v>170</v>
      </c>
      <c r="U15" s="46">
        <v>150</v>
      </c>
      <c r="V15" s="46">
        <f t="shared" si="0"/>
        <v>430</v>
      </c>
      <c r="W15" s="46">
        <v>48000</v>
      </c>
      <c r="X15" s="79" t="s">
        <v>468</v>
      </c>
      <c r="Y15" s="51" t="s">
        <v>472</v>
      </c>
    </row>
    <row r="16" spans="2:25" s="63" customFormat="1" ht="76.5" customHeight="1" x14ac:dyDescent="0.25">
      <c r="B16" s="77" t="s">
        <v>303</v>
      </c>
      <c r="C16" s="59" t="s">
        <v>304</v>
      </c>
      <c r="D16" s="59" t="s">
        <v>305</v>
      </c>
      <c r="E16" s="60" t="s">
        <v>306</v>
      </c>
      <c r="F16" s="61" t="s">
        <v>55</v>
      </c>
      <c r="G16" s="59" t="s">
        <v>56</v>
      </c>
      <c r="H16" s="59" t="s">
        <v>35</v>
      </c>
      <c r="I16" s="61" t="s">
        <v>307</v>
      </c>
      <c r="J16" s="61" t="s">
        <v>474</v>
      </c>
      <c r="K16" s="62" t="s">
        <v>101</v>
      </c>
      <c r="L16" s="62" t="s">
        <v>308</v>
      </c>
      <c r="M16" s="62" t="s">
        <v>309</v>
      </c>
      <c r="N16" s="46">
        <v>48000</v>
      </c>
      <c r="O16" s="45" t="s">
        <v>40</v>
      </c>
      <c r="P16" s="45" t="s">
        <v>41</v>
      </c>
      <c r="Q16" s="46">
        <v>24000</v>
      </c>
      <c r="R16" s="76" t="s">
        <v>465</v>
      </c>
      <c r="S16" s="46">
        <v>110</v>
      </c>
      <c r="T16" s="46">
        <v>170</v>
      </c>
      <c r="U16" s="46">
        <v>150</v>
      </c>
      <c r="V16" s="46">
        <f t="shared" si="0"/>
        <v>430</v>
      </c>
      <c r="W16" s="46">
        <v>24000</v>
      </c>
      <c r="X16" s="78" t="s">
        <v>468</v>
      </c>
      <c r="Y16" s="51" t="s">
        <v>472</v>
      </c>
    </row>
    <row r="17" spans="2:25" s="63" customFormat="1" ht="78.75" customHeight="1" x14ac:dyDescent="0.25">
      <c r="B17" s="77" t="s">
        <v>235</v>
      </c>
      <c r="C17" s="59" t="s">
        <v>236</v>
      </c>
      <c r="D17" s="59" t="s">
        <v>237</v>
      </c>
      <c r="E17" s="60" t="s">
        <v>238</v>
      </c>
      <c r="F17" s="61" t="s">
        <v>239</v>
      </c>
      <c r="G17" s="59" t="s">
        <v>109</v>
      </c>
      <c r="H17" s="59" t="s">
        <v>35</v>
      </c>
      <c r="I17" s="61" t="s">
        <v>240</v>
      </c>
      <c r="J17" s="61" t="s">
        <v>474</v>
      </c>
      <c r="K17" s="62" t="s">
        <v>128</v>
      </c>
      <c r="L17" s="62" t="s">
        <v>241</v>
      </c>
      <c r="M17" s="62" t="s">
        <v>242</v>
      </c>
      <c r="N17" s="46">
        <v>72000</v>
      </c>
      <c r="O17" s="45" t="s">
        <v>40</v>
      </c>
      <c r="P17" s="45" t="s">
        <v>41</v>
      </c>
      <c r="Q17" s="46">
        <v>36000</v>
      </c>
      <c r="R17" s="76" t="s">
        <v>465</v>
      </c>
      <c r="S17" s="46">
        <v>150</v>
      </c>
      <c r="T17" s="46">
        <v>170</v>
      </c>
      <c r="U17" s="46">
        <v>100</v>
      </c>
      <c r="V17" s="46">
        <f t="shared" si="0"/>
        <v>420</v>
      </c>
      <c r="W17" s="46">
        <v>36000</v>
      </c>
      <c r="X17" s="79" t="s">
        <v>468</v>
      </c>
      <c r="Y17" s="51" t="s">
        <v>472</v>
      </c>
    </row>
    <row r="18" spans="2:25" s="63" customFormat="1" ht="74.25" customHeight="1" x14ac:dyDescent="0.25">
      <c r="B18" s="77" t="s">
        <v>159</v>
      </c>
      <c r="C18" s="59" t="s">
        <v>160</v>
      </c>
      <c r="D18" s="59" t="s">
        <v>161</v>
      </c>
      <c r="E18" s="60" t="s">
        <v>162</v>
      </c>
      <c r="F18" s="61" t="s">
        <v>163</v>
      </c>
      <c r="G18" s="59" t="s">
        <v>136</v>
      </c>
      <c r="H18" s="59" t="s">
        <v>35</v>
      </c>
      <c r="I18" s="61" t="s">
        <v>164</v>
      </c>
      <c r="J18" s="61" t="s">
        <v>474</v>
      </c>
      <c r="K18" s="62" t="s">
        <v>165</v>
      </c>
      <c r="L18" s="62" t="s">
        <v>467</v>
      </c>
      <c r="M18" s="62" t="s">
        <v>166</v>
      </c>
      <c r="N18" s="46">
        <v>60000</v>
      </c>
      <c r="O18" s="45" t="s">
        <v>40</v>
      </c>
      <c r="P18" s="45" t="s">
        <v>41</v>
      </c>
      <c r="Q18" s="46">
        <v>30000</v>
      </c>
      <c r="R18" s="76" t="s">
        <v>465</v>
      </c>
      <c r="S18" s="46">
        <v>130</v>
      </c>
      <c r="T18" s="46">
        <v>170</v>
      </c>
      <c r="U18" s="46">
        <v>120</v>
      </c>
      <c r="V18" s="46">
        <f t="shared" si="0"/>
        <v>420</v>
      </c>
      <c r="W18" s="46">
        <v>30000</v>
      </c>
      <c r="X18" s="78" t="s">
        <v>468</v>
      </c>
      <c r="Y18" s="51" t="s">
        <v>472</v>
      </c>
    </row>
    <row r="19" spans="2:25" s="63" customFormat="1" ht="78.75" customHeight="1" x14ac:dyDescent="0.25">
      <c r="B19" s="77" t="s">
        <v>95</v>
      </c>
      <c r="C19" s="59" t="s">
        <v>96</v>
      </c>
      <c r="D19" s="59" t="s">
        <v>97</v>
      </c>
      <c r="E19" s="60" t="s">
        <v>98</v>
      </c>
      <c r="F19" s="61" t="s">
        <v>99</v>
      </c>
      <c r="G19" s="59" t="s">
        <v>34</v>
      </c>
      <c r="H19" s="59" t="s">
        <v>35</v>
      </c>
      <c r="I19" s="61" t="s">
        <v>100</v>
      </c>
      <c r="J19" s="61" t="s">
        <v>474</v>
      </c>
      <c r="K19" s="62" t="s">
        <v>101</v>
      </c>
      <c r="L19" s="62" t="s">
        <v>102</v>
      </c>
      <c r="M19" s="62" t="s">
        <v>103</v>
      </c>
      <c r="N19" s="46">
        <v>120000</v>
      </c>
      <c r="O19" s="45" t="s">
        <v>40</v>
      </c>
      <c r="P19" s="45" t="s">
        <v>41</v>
      </c>
      <c r="Q19" s="46">
        <v>60000</v>
      </c>
      <c r="R19" s="76" t="s">
        <v>465</v>
      </c>
      <c r="S19" s="46">
        <v>130</v>
      </c>
      <c r="T19" s="46">
        <v>170</v>
      </c>
      <c r="U19" s="46">
        <v>120</v>
      </c>
      <c r="V19" s="46">
        <f t="shared" si="0"/>
        <v>420</v>
      </c>
      <c r="W19" s="46">
        <v>60000</v>
      </c>
      <c r="X19" s="79" t="s">
        <v>468</v>
      </c>
      <c r="Y19" s="51" t="s">
        <v>472</v>
      </c>
    </row>
    <row r="20" spans="2:25" s="63" customFormat="1" ht="78.75" customHeight="1" x14ac:dyDescent="0.25">
      <c r="B20" s="77" t="s">
        <v>431</v>
      </c>
      <c r="C20" s="59" t="s">
        <v>432</v>
      </c>
      <c r="D20" s="59" t="s">
        <v>433</v>
      </c>
      <c r="E20" s="60" t="s">
        <v>434</v>
      </c>
      <c r="F20" s="61" t="s">
        <v>435</v>
      </c>
      <c r="G20" s="59" t="s">
        <v>34</v>
      </c>
      <c r="H20" s="59" t="s">
        <v>35</v>
      </c>
      <c r="I20" s="61" t="s">
        <v>436</v>
      </c>
      <c r="J20" s="61" t="s">
        <v>474</v>
      </c>
      <c r="K20" s="62" t="s">
        <v>437</v>
      </c>
      <c r="L20" s="62" t="s">
        <v>438</v>
      </c>
      <c r="M20" s="62" t="s">
        <v>439</v>
      </c>
      <c r="N20" s="46">
        <v>60000</v>
      </c>
      <c r="O20" s="45" t="s">
        <v>40</v>
      </c>
      <c r="P20" s="45" t="s">
        <v>41</v>
      </c>
      <c r="Q20" s="46">
        <v>30000</v>
      </c>
      <c r="R20" s="76" t="s">
        <v>465</v>
      </c>
      <c r="S20" s="46">
        <v>180</v>
      </c>
      <c r="T20" s="46">
        <v>170</v>
      </c>
      <c r="U20" s="46">
        <v>60</v>
      </c>
      <c r="V20" s="46">
        <f t="shared" si="0"/>
        <v>410</v>
      </c>
      <c r="W20" s="46">
        <v>30000</v>
      </c>
      <c r="X20" s="78" t="s">
        <v>468</v>
      </c>
      <c r="Y20" s="51" t="s">
        <v>472</v>
      </c>
    </row>
    <row r="21" spans="2:25" s="63" customFormat="1" ht="95.25" customHeight="1" x14ac:dyDescent="0.25">
      <c r="B21" s="77" t="s">
        <v>226</v>
      </c>
      <c r="C21" s="59" t="s">
        <v>227</v>
      </c>
      <c r="D21" s="59" t="s">
        <v>228</v>
      </c>
      <c r="E21" s="60" t="s">
        <v>229</v>
      </c>
      <c r="F21" s="61" t="s">
        <v>230</v>
      </c>
      <c r="G21" s="59" t="s">
        <v>34</v>
      </c>
      <c r="H21" s="59" t="s">
        <v>35</v>
      </c>
      <c r="I21" s="61" t="s">
        <v>231</v>
      </c>
      <c r="J21" s="61" t="s">
        <v>474</v>
      </c>
      <c r="K21" s="62" t="s">
        <v>232</v>
      </c>
      <c r="L21" s="62" t="s">
        <v>233</v>
      </c>
      <c r="M21" s="62" t="s">
        <v>234</v>
      </c>
      <c r="N21" s="46">
        <v>54000</v>
      </c>
      <c r="O21" s="45" t="s">
        <v>40</v>
      </c>
      <c r="P21" s="45" t="s">
        <v>41</v>
      </c>
      <c r="Q21" s="46">
        <v>27000</v>
      </c>
      <c r="R21" s="76" t="s">
        <v>465</v>
      </c>
      <c r="S21" s="46">
        <v>90</v>
      </c>
      <c r="T21" s="46">
        <v>170</v>
      </c>
      <c r="U21" s="46">
        <v>150</v>
      </c>
      <c r="V21" s="46">
        <f t="shared" si="0"/>
        <v>410</v>
      </c>
      <c r="W21" s="46">
        <v>27000</v>
      </c>
      <c r="X21" s="79" t="s">
        <v>468</v>
      </c>
      <c r="Y21" s="51" t="s">
        <v>472</v>
      </c>
    </row>
    <row r="22" spans="2:25" s="63" customFormat="1" ht="74.25" customHeight="1" x14ac:dyDescent="0.25">
      <c r="B22" s="77" t="s">
        <v>285</v>
      </c>
      <c r="C22" s="59" t="s">
        <v>286</v>
      </c>
      <c r="D22" s="59" t="s">
        <v>287</v>
      </c>
      <c r="E22" s="60" t="s">
        <v>288</v>
      </c>
      <c r="F22" s="61" t="s">
        <v>289</v>
      </c>
      <c r="G22" s="59" t="s">
        <v>56</v>
      </c>
      <c r="H22" s="59" t="s">
        <v>35</v>
      </c>
      <c r="I22" s="61" t="s">
        <v>290</v>
      </c>
      <c r="J22" s="61" t="s">
        <v>474</v>
      </c>
      <c r="K22" s="62" t="s">
        <v>291</v>
      </c>
      <c r="L22" s="62" t="s">
        <v>292</v>
      </c>
      <c r="M22" s="62" t="s">
        <v>293</v>
      </c>
      <c r="N22" s="46">
        <v>60000</v>
      </c>
      <c r="O22" s="45" t="s">
        <v>40</v>
      </c>
      <c r="P22" s="45" t="s">
        <v>41</v>
      </c>
      <c r="Q22" s="46">
        <v>30000</v>
      </c>
      <c r="R22" s="76" t="s">
        <v>465</v>
      </c>
      <c r="S22" s="46">
        <v>90</v>
      </c>
      <c r="T22" s="46">
        <v>170</v>
      </c>
      <c r="U22" s="46">
        <v>150</v>
      </c>
      <c r="V22" s="46">
        <f t="shared" si="0"/>
        <v>410</v>
      </c>
      <c r="W22" s="46">
        <v>30000</v>
      </c>
      <c r="X22" s="78" t="s">
        <v>468</v>
      </c>
      <c r="Y22" s="51" t="s">
        <v>472</v>
      </c>
    </row>
    <row r="23" spans="2:25" s="63" customFormat="1" ht="75" customHeight="1" x14ac:dyDescent="0.25">
      <c r="B23" s="77" t="s">
        <v>396</v>
      </c>
      <c r="C23" s="59" t="s">
        <v>397</v>
      </c>
      <c r="D23" s="59" t="s">
        <v>398</v>
      </c>
      <c r="E23" s="60" t="s">
        <v>399</v>
      </c>
      <c r="F23" s="61" t="s">
        <v>400</v>
      </c>
      <c r="G23" s="59" t="s">
        <v>136</v>
      </c>
      <c r="H23" s="59" t="s">
        <v>35</v>
      </c>
      <c r="I23" s="61" t="s">
        <v>401</v>
      </c>
      <c r="J23" s="61" t="s">
        <v>474</v>
      </c>
      <c r="K23" s="62" t="s">
        <v>402</v>
      </c>
      <c r="L23" s="62" t="s">
        <v>403</v>
      </c>
      <c r="M23" s="62" t="s">
        <v>404</v>
      </c>
      <c r="N23" s="46">
        <v>100000</v>
      </c>
      <c r="O23" s="45" t="s">
        <v>40</v>
      </c>
      <c r="P23" s="45" t="s">
        <v>41</v>
      </c>
      <c r="Q23" s="46">
        <v>50000</v>
      </c>
      <c r="R23" s="76" t="s">
        <v>465</v>
      </c>
      <c r="S23" s="46">
        <v>90</v>
      </c>
      <c r="T23" s="46">
        <v>170</v>
      </c>
      <c r="U23" s="46">
        <v>150</v>
      </c>
      <c r="V23" s="46">
        <f t="shared" si="0"/>
        <v>410</v>
      </c>
      <c r="W23" s="46">
        <v>50000</v>
      </c>
      <c r="X23" s="79" t="s">
        <v>468</v>
      </c>
      <c r="Y23" s="51" t="s">
        <v>472</v>
      </c>
    </row>
    <row r="24" spans="2:25" s="63" customFormat="1" ht="77.25" customHeight="1" x14ac:dyDescent="0.25">
      <c r="B24" s="77" t="s">
        <v>78</v>
      </c>
      <c r="C24" s="59" t="s">
        <v>79</v>
      </c>
      <c r="D24" s="59" t="s">
        <v>80</v>
      </c>
      <c r="E24" s="60" t="s">
        <v>81</v>
      </c>
      <c r="F24" s="61" t="s">
        <v>82</v>
      </c>
      <c r="G24" s="59" t="s">
        <v>34</v>
      </c>
      <c r="H24" s="59" t="s">
        <v>35</v>
      </c>
      <c r="I24" s="61" t="s">
        <v>83</v>
      </c>
      <c r="J24" s="61" t="s">
        <v>474</v>
      </c>
      <c r="K24" s="62" t="s">
        <v>84</v>
      </c>
      <c r="L24" s="62" t="s">
        <v>466</v>
      </c>
      <c r="M24" s="62" t="s">
        <v>85</v>
      </c>
      <c r="N24" s="46">
        <v>200000</v>
      </c>
      <c r="O24" s="45" t="s">
        <v>40</v>
      </c>
      <c r="P24" s="45" t="s">
        <v>41</v>
      </c>
      <c r="Q24" s="46">
        <v>100000</v>
      </c>
      <c r="R24" s="76" t="s">
        <v>465</v>
      </c>
      <c r="S24" s="46">
        <v>180</v>
      </c>
      <c r="T24" s="46">
        <v>170</v>
      </c>
      <c r="U24" s="46">
        <v>50</v>
      </c>
      <c r="V24" s="46">
        <f t="shared" si="0"/>
        <v>400</v>
      </c>
      <c r="W24" s="46">
        <v>100000</v>
      </c>
      <c r="X24" s="78" t="s">
        <v>468</v>
      </c>
      <c r="Y24" s="51" t="s">
        <v>472</v>
      </c>
    </row>
    <row r="25" spans="2:25" s="63" customFormat="1" ht="75.75" customHeight="1" x14ac:dyDescent="0.25">
      <c r="B25" s="77" t="s">
        <v>104</v>
      </c>
      <c r="C25" s="59" t="s">
        <v>105</v>
      </c>
      <c r="D25" s="59" t="s">
        <v>106</v>
      </c>
      <c r="E25" s="60" t="s">
        <v>107</v>
      </c>
      <c r="F25" s="61" t="s">
        <v>108</v>
      </c>
      <c r="G25" s="59" t="s">
        <v>109</v>
      </c>
      <c r="H25" s="59" t="s">
        <v>35</v>
      </c>
      <c r="I25" s="61" t="s">
        <v>110</v>
      </c>
      <c r="J25" s="61" t="s">
        <v>474</v>
      </c>
      <c r="K25" s="62" t="s">
        <v>111</v>
      </c>
      <c r="L25" s="62" t="s">
        <v>112</v>
      </c>
      <c r="M25" s="62" t="s">
        <v>113</v>
      </c>
      <c r="N25" s="46">
        <v>210000</v>
      </c>
      <c r="O25" s="45" t="s">
        <v>40</v>
      </c>
      <c r="P25" s="45" t="s">
        <v>41</v>
      </c>
      <c r="Q25" s="46">
        <v>100000</v>
      </c>
      <c r="R25" s="76" t="s">
        <v>465</v>
      </c>
      <c r="S25" s="46">
        <v>150</v>
      </c>
      <c r="T25" s="46">
        <v>170</v>
      </c>
      <c r="U25" s="46">
        <v>80</v>
      </c>
      <c r="V25" s="46">
        <f t="shared" si="0"/>
        <v>400</v>
      </c>
      <c r="W25" s="46">
        <v>100000</v>
      </c>
      <c r="X25" s="79" t="s">
        <v>468</v>
      </c>
      <c r="Y25" s="51" t="s">
        <v>472</v>
      </c>
    </row>
    <row r="26" spans="2:25" s="63" customFormat="1" ht="78.75" customHeight="1" x14ac:dyDescent="0.25">
      <c r="B26" s="77" t="s">
        <v>167</v>
      </c>
      <c r="C26" s="59" t="s">
        <v>168</v>
      </c>
      <c r="D26" s="59" t="s">
        <v>169</v>
      </c>
      <c r="E26" s="60" t="s">
        <v>170</v>
      </c>
      <c r="F26" s="61" t="s">
        <v>171</v>
      </c>
      <c r="G26" s="59" t="s">
        <v>34</v>
      </c>
      <c r="H26" s="59" t="s">
        <v>35</v>
      </c>
      <c r="I26" s="61" t="s">
        <v>172</v>
      </c>
      <c r="J26" s="61" t="s">
        <v>474</v>
      </c>
      <c r="K26" s="62" t="s">
        <v>173</v>
      </c>
      <c r="L26" s="62" t="s">
        <v>174</v>
      </c>
      <c r="M26" s="62" t="s">
        <v>175</v>
      </c>
      <c r="N26" s="46">
        <v>180000</v>
      </c>
      <c r="O26" s="45" t="s">
        <v>40</v>
      </c>
      <c r="P26" s="45" t="s">
        <v>41</v>
      </c>
      <c r="Q26" s="46">
        <v>90000</v>
      </c>
      <c r="R26" s="76" t="s">
        <v>465</v>
      </c>
      <c r="S26" s="46">
        <v>110</v>
      </c>
      <c r="T26" s="46">
        <v>170</v>
      </c>
      <c r="U26" s="46">
        <v>120</v>
      </c>
      <c r="V26" s="46">
        <f t="shared" si="0"/>
        <v>400</v>
      </c>
      <c r="W26" s="46">
        <v>90000</v>
      </c>
      <c r="X26" s="78" t="s">
        <v>468</v>
      </c>
      <c r="Y26" s="51" t="s">
        <v>472</v>
      </c>
    </row>
    <row r="27" spans="2:25" s="63" customFormat="1" ht="78" customHeight="1" x14ac:dyDescent="0.25">
      <c r="B27" s="77" t="s">
        <v>260</v>
      </c>
      <c r="C27" s="59" t="s">
        <v>261</v>
      </c>
      <c r="D27" s="59" t="s">
        <v>262</v>
      </c>
      <c r="E27" s="60" t="s">
        <v>263</v>
      </c>
      <c r="F27" s="61" t="s">
        <v>230</v>
      </c>
      <c r="G27" s="59" t="s">
        <v>34</v>
      </c>
      <c r="H27" s="59" t="s">
        <v>35</v>
      </c>
      <c r="I27" s="61" t="s">
        <v>264</v>
      </c>
      <c r="J27" s="61" t="s">
        <v>474</v>
      </c>
      <c r="K27" s="62" t="s">
        <v>265</v>
      </c>
      <c r="L27" s="62" t="s">
        <v>266</v>
      </c>
      <c r="M27" s="62" t="s">
        <v>267</v>
      </c>
      <c r="N27" s="46">
        <v>120000</v>
      </c>
      <c r="O27" s="45" t="s">
        <v>40</v>
      </c>
      <c r="P27" s="45" t="s">
        <v>41</v>
      </c>
      <c r="Q27" s="46">
        <v>60000</v>
      </c>
      <c r="R27" s="76" t="s">
        <v>465</v>
      </c>
      <c r="S27" s="46">
        <v>130</v>
      </c>
      <c r="T27" s="46">
        <v>170</v>
      </c>
      <c r="U27" s="46">
        <v>100</v>
      </c>
      <c r="V27" s="46">
        <f t="shared" si="0"/>
        <v>400</v>
      </c>
      <c r="W27" s="46">
        <v>60000</v>
      </c>
      <c r="X27" s="79" t="s">
        <v>468</v>
      </c>
      <c r="Y27" s="51" t="s">
        <v>472</v>
      </c>
    </row>
    <row r="28" spans="2:25" s="63" customFormat="1" ht="75.75" customHeight="1" x14ac:dyDescent="0.25">
      <c r="B28" s="77" t="s">
        <v>150</v>
      </c>
      <c r="C28" s="59" t="s">
        <v>151</v>
      </c>
      <c r="D28" s="59" t="s">
        <v>152</v>
      </c>
      <c r="E28" s="60" t="s">
        <v>153</v>
      </c>
      <c r="F28" s="61" t="s">
        <v>154</v>
      </c>
      <c r="G28" s="59" t="s">
        <v>34</v>
      </c>
      <c r="H28" s="59" t="s">
        <v>35</v>
      </c>
      <c r="I28" s="61" t="s">
        <v>155</v>
      </c>
      <c r="J28" s="61" t="s">
        <v>474</v>
      </c>
      <c r="K28" s="62" t="s">
        <v>156</v>
      </c>
      <c r="L28" s="62" t="s">
        <v>157</v>
      </c>
      <c r="M28" s="62" t="s">
        <v>158</v>
      </c>
      <c r="N28" s="46">
        <v>95600</v>
      </c>
      <c r="O28" s="45" t="s">
        <v>40</v>
      </c>
      <c r="P28" s="45" t="s">
        <v>41</v>
      </c>
      <c r="Q28" s="46">
        <v>47800</v>
      </c>
      <c r="R28" s="76" t="s">
        <v>465</v>
      </c>
      <c r="S28" s="46">
        <v>130</v>
      </c>
      <c r="T28" s="46">
        <v>170</v>
      </c>
      <c r="U28" s="46">
        <v>100</v>
      </c>
      <c r="V28" s="46">
        <f t="shared" si="0"/>
        <v>400</v>
      </c>
      <c r="W28" s="46">
        <v>47800</v>
      </c>
      <c r="X28" s="78" t="s">
        <v>468</v>
      </c>
      <c r="Y28" s="51" t="s">
        <v>472</v>
      </c>
    </row>
    <row r="29" spans="2:25" s="63" customFormat="1" ht="76.5" customHeight="1" x14ac:dyDescent="0.25">
      <c r="B29" s="77" t="s">
        <v>86</v>
      </c>
      <c r="C29" s="59" t="s">
        <v>87</v>
      </c>
      <c r="D29" s="59" t="s">
        <v>88</v>
      </c>
      <c r="E29" s="60" t="s">
        <v>89</v>
      </c>
      <c r="F29" s="61" t="s">
        <v>90</v>
      </c>
      <c r="G29" s="59" t="s">
        <v>56</v>
      </c>
      <c r="H29" s="59" t="s">
        <v>35</v>
      </c>
      <c r="I29" s="61" t="s">
        <v>91</v>
      </c>
      <c r="J29" s="61" t="s">
        <v>474</v>
      </c>
      <c r="K29" s="62" t="s">
        <v>92</v>
      </c>
      <c r="L29" s="62" t="s">
        <v>93</v>
      </c>
      <c r="M29" s="62" t="s">
        <v>94</v>
      </c>
      <c r="N29" s="46">
        <v>60000</v>
      </c>
      <c r="O29" s="45" t="s">
        <v>40</v>
      </c>
      <c r="P29" s="45" t="s">
        <v>41</v>
      </c>
      <c r="Q29" s="46">
        <v>30000</v>
      </c>
      <c r="R29" s="76" t="s">
        <v>465</v>
      </c>
      <c r="S29" s="46">
        <v>130</v>
      </c>
      <c r="T29" s="46">
        <v>170</v>
      </c>
      <c r="U29" s="46">
        <v>100</v>
      </c>
      <c r="V29" s="46">
        <f t="shared" si="0"/>
        <v>400</v>
      </c>
      <c r="W29" s="46">
        <v>30000</v>
      </c>
      <c r="X29" s="79" t="s">
        <v>468</v>
      </c>
      <c r="Y29" s="51" t="s">
        <v>472</v>
      </c>
    </row>
    <row r="30" spans="2:25" s="63" customFormat="1" ht="116.25" customHeight="1" x14ac:dyDescent="0.25">
      <c r="B30" s="77" t="s">
        <v>51</v>
      </c>
      <c r="C30" s="59" t="s">
        <v>52</v>
      </c>
      <c r="D30" s="59" t="s">
        <v>53</v>
      </c>
      <c r="E30" s="60" t="s">
        <v>54</v>
      </c>
      <c r="F30" s="61" t="s">
        <v>55</v>
      </c>
      <c r="G30" s="59" t="s">
        <v>56</v>
      </c>
      <c r="H30" s="59" t="s">
        <v>35</v>
      </c>
      <c r="I30" s="61" t="s">
        <v>57</v>
      </c>
      <c r="J30" s="61" t="s">
        <v>474</v>
      </c>
      <c r="K30" s="62" t="s">
        <v>58</v>
      </c>
      <c r="L30" s="62" t="s">
        <v>59</v>
      </c>
      <c r="M30" s="62" t="s">
        <v>60</v>
      </c>
      <c r="N30" s="46">
        <v>42000</v>
      </c>
      <c r="O30" s="45" t="s">
        <v>40</v>
      </c>
      <c r="P30" s="45" t="s">
        <v>41</v>
      </c>
      <c r="Q30" s="46">
        <v>21000</v>
      </c>
      <c r="R30" s="76" t="s">
        <v>465</v>
      </c>
      <c r="S30" s="46">
        <v>130</v>
      </c>
      <c r="T30" s="46">
        <v>170</v>
      </c>
      <c r="U30" s="46">
        <v>100</v>
      </c>
      <c r="V30" s="46">
        <f t="shared" si="0"/>
        <v>400</v>
      </c>
      <c r="W30" s="46">
        <v>21000</v>
      </c>
      <c r="X30" s="78" t="s">
        <v>468</v>
      </c>
      <c r="Y30" s="51" t="s">
        <v>472</v>
      </c>
    </row>
    <row r="31" spans="2:25" s="63" customFormat="1" ht="77.25" customHeight="1" x14ac:dyDescent="0.25">
      <c r="B31" s="77" t="s">
        <v>361</v>
      </c>
      <c r="C31" s="59" t="s">
        <v>362</v>
      </c>
      <c r="D31" s="59" t="s">
        <v>363</v>
      </c>
      <c r="E31" s="60" t="s">
        <v>364</v>
      </c>
      <c r="F31" s="61" t="s">
        <v>197</v>
      </c>
      <c r="G31" s="59" t="s">
        <v>136</v>
      </c>
      <c r="H31" s="59" t="s">
        <v>35</v>
      </c>
      <c r="I31" s="61" t="s">
        <v>365</v>
      </c>
      <c r="J31" s="61" t="s">
        <v>474</v>
      </c>
      <c r="K31" s="62" t="s">
        <v>366</v>
      </c>
      <c r="L31" s="62" t="s">
        <v>367</v>
      </c>
      <c r="M31" s="62" t="s">
        <v>368</v>
      </c>
      <c r="N31" s="46">
        <v>60000</v>
      </c>
      <c r="O31" s="45" t="s">
        <v>40</v>
      </c>
      <c r="P31" s="45" t="s">
        <v>41</v>
      </c>
      <c r="Q31" s="46">
        <v>30000</v>
      </c>
      <c r="R31" s="76" t="s">
        <v>465</v>
      </c>
      <c r="S31" s="46">
        <v>110</v>
      </c>
      <c r="T31" s="46">
        <v>170</v>
      </c>
      <c r="U31" s="46">
        <v>120</v>
      </c>
      <c r="V31" s="46">
        <f t="shared" si="0"/>
        <v>400</v>
      </c>
      <c r="W31" s="46">
        <v>30000</v>
      </c>
      <c r="X31" s="79" t="s">
        <v>468</v>
      </c>
      <c r="Y31" s="51" t="s">
        <v>472</v>
      </c>
    </row>
    <row r="32" spans="2:25" s="63" customFormat="1" ht="84.75" customHeight="1" x14ac:dyDescent="0.25">
      <c r="B32" s="77" t="s">
        <v>378</v>
      </c>
      <c r="C32" s="59" t="s">
        <v>379</v>
      </c>
      <c r="D32" s="59" t="s">
        <v>380</v>
      </c>
      <c r="E32" s="60" t="s">
        <v>381</v>
      </c>
      <c r="F32" s="61" t="s">
        <v>382</v>
      </c>
      <c r="G32" s="59" t="s">
        <v>34</v>
      </c>
      <c r="H32" s="59" t="s">
        <v>35</v>
      </c>
      <c r="I32" s="61" t="s">
        <v>383</v>
      </c>
      <c r="J32" s="61" t="s">
        <v>474</v>
      </c>
      <c r="K32" s="62" t="s">
        <v>384</v>
      </c>
      <c r="L32" s="62" t="s">
        <v>385</v>
      </c>
      <c r="M32" s="62" t="s">
        <v>386</v>
      </c>
      <c r="N32" s="46">
        <v>100000</v>
      </c>
      <c r="O32" s="45" t="s">
        <v>40</v>
      </c>
      <c r="P32" s="45" t="s">
        <v>41</v>
      </c>
      <c r="Q32" s="46">
        <v>50000</v>
      </c>
      <c r="R32" s="76" t="s">
        <v>465</v>
      </c>
      <c r="S32" s="46">
        <v>160</v>
      </c>
      <c r="T32" s="46">
        <v>170</v>
      </c>
      <c r="U32" s="46">
        <v>60</v>
      </c>
      <c r="V32" s="46">
        <f t="shared" si="0"/>
        <v>390</v>
      </c>
      <c r="W32" s="46">
        <v>50000</v>
      </c>
      <c r="X32" s="78" t="s">
        <v>468</v>
      </c>
      <c r="Y32" s="51" t="s">
        <v>472</v>
      </c>
    </row>
    <row r="33" spans="2:25" s="63" customFormat="1" ht="78.75" customHeight="1" x14ac:dyDescent="0.25">
      <c r="B33" s="77" t="s">
        <v>277</v>
      </c>
      <c r="C33" s="59" t="s">
        <v>278</v>
      </c>
      <c r="D33" s="59" t="s">
        <v>279</v>
      </c>
      <c r="E33" s="60" t="s">
        <v>280</v>
      </c>
      <c r="F33" s="61" t="s">
        <v>82</v>
      </c>
      <c r="G33" s="59" t="s">
        <v>34</v>
      </c>
      <c r="H33" s="59" t="s">
        <v>35</v>
      </c>
      <c r="I33" s="61" t="s">
        <v>281</v>
      </c>
      <c r="J33" s="61" t="s">
        <v>474</v>
      </c>
      <c r="K33" s="62" t="s">
        <v>282</v>
      </c>
      <c r="L33" s="62" t="s">
        <v>283</v>
      </c>
      <c r="M33" s="62" t="s">
        <v>284</v>
      </c>
      <c r="N33" s="46">
        <v>100000</v>
      </c>
      <c r="O33" s="45" t="s">
        <v>40</v>
      </c>
      <c r="P33" s="45" t="s">
        <v>41</v>
      </c>
      <c r="Q33" s="46">
        <v>50000</v>
      </c>
      <c r="R33" s="76" t="s">
        <v>465</v>
      </c>
      <c r="S33" s="46">
        <v>160</v>
      </c>
      <c r="T33" s="46">
        <v>170</v>
      </c>
      <c r="U33" s="46">
        <v>60</v>
      </c>
      <c r="V33" s="46">
        <f t="shared" si="0"/>
        <v>390</v>
      </c>
      <c r="W33" s="46">
        <v>50000</v>
      </c>
      <c r="X33" s="79" t="s">
        <v>468</v>
      </c>
      <c r="Y33" s="51" t="s">
        <v>472</v>
      </c>
    </row>
    <row r="34" spans="2:25" s="63" customFormat="1" ht="78" customHeight="1" x14ac:dyDescent="0.25">
      <c r="B34" s="77" t="s">
        <v>69</v>
      </c>
      <c r="C34" s="59" t="s">
        <v>70</v>
      </c>
      <c r="D34" s="59" t="s">
        <v>71</v>
      </c>
      <c r="E34" s="60" t="s">
        <v>72</v>
      </c>
      <c r="F34" s="61" t="s">
        <v>73</v>
      </c>
      <c r="G34" s="59" t="s">
        <v>56</v>
      </c>
      <c r="H34" s="59" t="s">
        <v>35</v>
      </c>
      <c r="I34" s="61" t="s">
        <v>74</v>
      </c>
      <c r="J34" s="61" t="s">
        <v>474</v>
      </c>
      <c r="K34" s="62" t="s">
        <v>75</v>
      </c>
      <c r="L34" s="62" t="s">
        <v>76</v>
      </c>
      <c r="M34" s="62" t="s">
        <v>77</v>
      </c>
      <c r="N34" s="46">
        <v>96000</v>
      </c>
      <c r="O34" s="45" t="s">
        <v>40</v>
      </c>
      <c r="P34" s="45" t="s">
        <v>41</v>
      </c>
      <c r="Q34" s="46">
        <v>48000</v>
      </c>
      <c r="R34" s="76" t="s">
        <v>465</v>
      </c>
      <c r="S34" s="46">
        <v>90</v>
      </c>
      <c r="T34" s="46">
        <v>170</v>
      </c>
      <c r="U34" s="46">
        <v>130</v>
      </c>
      <c r="V34" s="46">
        <f t="shared" si="0"/>
        <v>390</v>
      </c>
      <c r="W34" s="46">
        <v>48000</v>
      </c>
      <c r="X34" s="78" t="s">
        <v>468</v>
      </c>
      <c r="Y34" s="51" t="s">
        <v>472</v>
      </c>
    </row>
    <row r="35" spans="2:25" s="63" customFormat="1" ht="84" customHeight="1" x14ac:dyDescent="0.25">
      <c r="B35" s="77" t="s">
        <v>184</v>
      </c>
      <c r="C35" s="59" t="s">
        <v>185</v>
      </c>
      <c r="D35" s="59" t="s">
        <v>186</v>
      </c>
      <c r="E35" s="60" t="s">
        <v>187</v>
      </c>
      <c r="F35" s="61" t="s">
        <v>188</v>
      </c>
      <c r="G35" s="59" t="s">
        <v>34</v>
      </c>
      <c r="H35" s="59" t="s">
        <v>35</v>
      </c>
      <c r="I35" s="61" t="s">
        <v>189</v>
      </c>
      <c r="J35" s="61" t="s">
        <v>474</v>
      </c>
      <c r="K35" s="62" t="s">
        <v>190</v>
      </c>
      <c r="L35" s="62" t="s">
        <v>191</v>
      </c>
      <c r="M35" s="62" t="s">
        <v>192</v>
      </c>
      <c r="N35" s="46">
        <v>50000</v>
      </c>
      <c r="O35" s="45" t="s">
        <v>40</v>
      </c>
      <c r="P35" s="45" t="s">
        <v>41</v>
      </c>
      <c r="Q35" s="46">
        <v>25000</v>
      </c>
      <c r="R35" s="76" t="s">
        <v>465</v>
      </c>
      <c r="S35" s="46">
        <v>90</v>
      </c>
      <c r="T35" s="46">
        <v>170</v>
      </c>
      <c r="U35" s="46">
        <v>130</v>
      </c>
      <c r="V35" s="46">
        <f t="shared" si="0"/>
        <v>390</v>
      </c>
      <c r="W35" s="46">
        <v>25000</v>
      </c>
      <c r="X35" s="79" t="s">
        <v>468</v>
      </c>
      <c r="Y35" s="51" t="s">
        <v>472</v>
      </c>
    </row>
    <row r="36" spans="2:25" s="63" customFormat="1" ht="77.25" customHeight="1" x14ac:dyDescent="0.25">
      <c r="B36" s="77" t="s">
        <v>457</v>
      </c>
      <c r="C36" s="59" t="s">
        <v>458</v>
      </c>
      <c r="D36" s="59" t="s">
        <v>459</v>
      </c>
      <c r="E36" s="60" t="s">
        <v>460</v>
      </c>
      <c r="F36" s="61" t="s">
        <v>188</v>
      </c>
      <c r="G36" s="59" t="s">
        <v>34</v>
      </c>
      <c r="H36" s="59" t="s">
        <v>35</v>
      </c>
      <c r="I36" s="61" t="s">
        <v>461</v>
      </c>
      <c r="J36" s="61" t="s">
        <v>474</v>
      </c>
      <c r="K36" s="62" t="s">
        <v>462</v>
      </c>
      <c r="L36" s="62" t="s">
        <v>463</v>
      </c>
      <c r="M36" s="62" t="s">
        <v>464</v>
      </c>
      <c r="N36" s="46">
        <v>190000</v>
      </c>
      <c r="O36" s="45" t="s">
        <v>40</v>
      </c>
      <c r="P36" s="45" t="s">
        <v>41</v>
      </c>
      <c r="Q36" s="46">
        <v>95000</v>
      </c>
      <c r="R36" s="76" t="s">
        <v>465</v>
      </c>
      <c r="S36" s="46">
        <v>130</v>
      </c>
      <c r="T36" s="46">
        <v>120</v>
      </c>
      <c r="U36" s="46">
        <v>130</v>
      </c>
      <c r="V36" s="46">
        <f t="shared" si="0"/>
        <v>380</v>
      </c>
      <c r="W36" s="46">
        <v>95000</v>
      </c>
      <c r="X36" s="78" t="s">
        <v>468</v>
      </c>
      <c r="Y36" s="51" t="s">
        <v>472</v>
      </c>
    </row>
    <row r="37" spans="2:25" s="63" customFormat="1" ht="80.25" customHeight="1" x14ac:dyDescent="0.25">
      <c r="B37" s="77" t="s">
        <v>344</v>
      </c>
      <c r="C37" s="59" t="s">
        <v>345</v>
      </c>
      <c r="D37" s="59" t="s">
        <v>346</v>
      </c>
      <c r="E37" s="60" t="s">
        <v>347</v>
      </c>
      <c r="F37" s="61" t="s">
        <v>348</v>
      </c>
      <c r="G37" s="59" t="s">
        <v>109</v>
      </c>
      <c r="H37" s="59" t="s">
        <v>35</v>
      </c>
      <c r="I37" s="61" t="s">
        <v>349</v>
      </c>
      <c r="J37" s="61" t="s">
        <v>474</v>
      </c>
      <c r="K37" s="62" t="s">
        <v>350</v>
      </c>
      <c r="L37" s="62" t="s">
        <v>351</v>
      </c>
      <c r="M37" s="62" t="s">
        <v>352</v>
      </c>
      <c r="N37" s="46">
        <v>96000</v>
      </c>
      <c r="O37" s="45" t="s">
        <v>40</v>
      </c>
      <c r="P37" s="45" t="s">
        <v>41</v>
      </c>
      <c r="Q37" s="46">
        <v>48000</v>
      </c>
      <c r="R37" s="76" t="s">
        <v>465</v>
      </c>
      <c r="S37" s="46">
        <v>130</v>
      </c>
      <c r="T37" s="46">
        <v>170</v>
      </c>
      <c r="U37" s="46">
        <v>80</v>
      </c>
      <c r="V37" s="46">
        <f t="shared" ref="V37:V54" si="1">SUM(S37:U37)</f>
        <v>380</v>
      </c>
      <c r="W37" s="46">
        <v>48000</v>
      </c>
      <c r="X37" s="79" t="s">
        <v>468</v>
      </c>
      <c r="Y37" s="51" t="s">
        <v>472</v>
      </c>
    </row>
    <row r="38" spans="2:25" s="63" customFormat="1" ht="78" customHeight="1" x14ac:dyDescent="0.25">
      <c r="B38" s="77" t="s">
        <v>387</v>
      </c>
      <c r="C38" s="59" t="s">
        <v>388</v>
      </c>
      <c r="D38" s="59" t="s">
        <v>389</v>
      </c>
      <c r="E38" s="60" t="s">
        <v>390</v>
      </c>
      <c r="F38" s="61" t="s">
        <v>391</v>
      </c>
      <c r="G38" s="59" t="s">
        <v>136</v>
      </c>
      <c r="H38" s="59" t="s">
        <v>35</v>
      </c>
      <c r="I38" s="61" t="s">
        <v>392</v>
      </c>
      <c r="J38" s="61" t="s">
        <v>474</v>
      </c>
      <c r="K38" s="62" t="s">
        <v>393</v>
      </c>
      <c r="L38" s="62" t="s">
        <v>394</v>
      </c>
      <c r="M38" s="62" t="s">
        <v>395</v>
      </c>
      <c r="N38" s="46">
        <v>40000</v>
      </c>
      <c r="O38" s="45" t="s">
        <v>40</v>
      </c>
      <c r="P38" s="45" t="s">
        <v>41</v>
      </c>
      <c r="Q38" s="46">
        <v>20000</v>
      </c>
      <c r="R38" s="76" t="s">
        <v>465</v>
      </c>
      <c r="S38" s="46">
        <v>160</v>
      </c>
      <c r="T38" s="46">
        <v>170</v>
      </c>
      <c r="U38" s="46">
        <v>50</v>
      </c>
      <c r="V38" s="46">
        <f t="shared" si="1"/>
        <v>380</v>
      </c>
      <c r="W38" s="46">
        <v>20000</v>
      </c>
      <c r="X38" s="78" t="s">
        <v>468</v>
      </c>
      <c r="Y38" s="51" t="s">
        <v>472</v>
      </c>
    </row>
    <row r="39" spans="2:25" s="63" customFormat="1" ht="78" customHeight="1" x14ac:dyDescent="0.25">
      <c r="B39" s="77" t="s">
        <v>405</v>
      </c>
      <c r="C39" s="59" t="s">
        <v>406</v>
      </c>
      <c r="D39" s="59" t="s">
        <v>407</v>
      </c>
      <c r="E39" s="60" t="s">
        <v>408</v>
      </c>
      <c r="F39" s="61" t="s">
        <v>339</v>
      </c>
      <c r="G39" s="59" t="s">
        <v>56</v>
      </c>
      <c r="H39" s="59" t="s">
        <v>35</v>
      </c>
      <c r="I39" s="61" t="s">
        <v>409</v>
      </c>
      <c r="J39" s="61" t="s">
        <v>474</v>
      </c>
      <c r="K39" s="62" t="s">
        <v>410</v>
      </c>
      <c r="L39" s="62" t="s">
        <v>411</v>
      </c>
      <c r="M39" s="62" t="s">
        <v>412</v>
      </c>
      <c r="N39" s="46">
        <v>200000</v>
      </c>
      <c r="O39" s="45" t="s">
        <v>40</v>
      </c>
      <c r="P39" s="45" t="s">
        <v>41</v>
      </c>
      <c r="Q39" s="46">
        <v>100000</v>
      </c>
      <c r="R39" s="76" t="s">
        <v>465</v>
      </c>
      <c r="S39" s="46">
        <v>110</v>
      </c>
      <c r="T39" s="46">
        <v>170</v>
      </c>
      <c r="U39" s="46">
        <v>100</v>
      </c>
      <c r="V39" s="46">
        <f t="shared" si="1"/>
        <v>380</v>
      </c>
      <c r="W39" s="46">
        <v>100000</v>
      </c>
      <c r="X39" s="79" t="s">
        <v>468</v>
      </c>
      <c r="Y39" s="51" t="s">
        <v>472</v>
      </c>
    </row>
    <row r="40" spans="2:25" s="63" customFormat="1" ht="84.75" customHeight="1" x14ac:dyDescent="0.25">
      <c r="B40" s="77" t="s">
        <v>176</v>
      </c>
      <c r="C40" s="59" t="s">
        <v>177</v>
      </c>
      <c r="D40" s="59" t="s">
        <v>178</v>
      </c>
      <c r="E40" s="60" t="s">
        <v>179</v>
      </c>
      <c r="F40" s="61" t="s">
        <v>55</v>
      </c>
      <c r="G40" s="59" t="s">
        <v>56</v>
      </c>
      <c r="H40" s="59" t="s">
        <v>35</v>
      </c>
      <c r="I40" s="61" t="s">
        <v>180</v>
      </c>
      <c r="J40" s="61" t="s">
        <v>474</v>
      </c>
      <c r="K40" s="62" t="s">
        <v>181</v>
      </c>
      <c r="L40" s="62" t="s">
        <v>182</v>
      </c>
      <c r="M40" s="62" t="s">
        <v>183</v>
      </c>
      <c r="N40" s="46">
        <v>96000</v>
      </c>
      <c r="O40" s="45" t="s">
        <v>40</v>
      </c>
      <c r="P40" s="45" t="s">
        <v>41</v>
      </c>
      <c r="Q40" s="46">
        <v>48000</v>
      </c>
      <c r="R40" s="76" t="s">
        <v>465</v>
      </c>
      <c r="S40" s="46">
        <v>110</v>
      </c>
      <c r="T40" s="46">
        <v>170</v>
      </c>
      <c r="U40" s="46">
        <v>100</v>
      </c>
      <c r="V40" s="46">
        <f t="shared" si="1"/>
        <v>380</v>
      </c>
      <c r="W40" s="46">
        <v>48000</v>
      </c>
      <c r="X40" s="78" t="s">
        <v>468</v>
      </c>
      <c r="Y40" s="51" t="s">
        <v>472</v>
      </c>
    </row>
    <row r="41" spans="2:25" s="63" customFormat="1" ht="73.5" customHeight="1" x14ac:dyDescent="0.25">
      <c r="B41" s="77" t="s">
        <v>422</v>
      </c>
      <c r="C41" s="59" t="s">
        <v>423</v>
      </c>
      <c r="D41" s="59" t="s">
        <v>424</v>
      </c>
      <c r="E41" s="60" t="s">
        <v>425</v>
      </c>
      <c r="F41" s="61" t="s">
        <v>426</v>
      </c>
      <c r="G41" s="59" t="s">
        <v>109</v>
      </c>
      <c r="H41" s="59" t="s">
        <v>35</v>
      </c>
      <c r="I41" s="61" t="s">
        <v>427</v>
      </c>
      <c r="J41" s="61" t="s">
        <v>474</v>
      </c>
      <c r="K41" s="62" t="s">
        <v>428</v>
      </c>
      <c r="L41" s="62" t="s">
        <v>429</v>
      </c>
      <c r="M41" s="62" t="s">
        <v>430</v>
      </c>
      <c r="N41" s="46">
        <v>200000</v>
      </c>
      <c r="O41" s="45" t="s">
        <v>40</v>
      </c>
      <c r="P41" s="45" t="s">
        <v>41</v>
      </c>
      <c r="Q41" s="46">
        <v>100000</v>
      </c>
      <c r="R41" s="76" t="s">
        <v>465</v>
      </c>
      <c r="S41" s="46">
        <v>90</v>
      </c>
      <c r="T41" s="46">
        <v>170</v>
      </c>
      <c r="U41" s="46">
        <v>120</v>
      </c>
      <c r="V41" s="46">
        <f t="shared" si="1"/>
        <v>380</v>
      </c>
      <c r="W41" s="46">
        <v>100000</v>
      </c>
      <c r="X41" s="79" t="s">
        <v>468</v>
      </c>
      <c r="Y41" s="51" t="s">
        <v>472</v>
      </c>
    </row>
    <row r="42" spans="2:25" s="63" customFormat="1" ht="87.75" customHeight="1" x14ac:dyDescent="0.25">
      <c r="B42" s="77" t="s">
        <v>369</v>
      </c>
      <c r="C42" s="59" t="s">
        <v>370</v>
      </c>
      <c r="D42" s="59" t="s">
        <v>371</v>
      </c>
      <c r="E42" s="60" t="s">
        <v>372</v>
      </c>
      <c r="F42" s="61" t="s">
        <v>373</v>
      </c>
      <c r="G42" s="59" t="s">
        <v>109</v>
      </c>
      <c r="H42" s="59" t="s">
        <v>35</v>
      </c>
      <c r="I42" s="61" t="s">
        <v>374</v>
      </c>
      <c r="J42" s="61" t="s">
        <v>474</v>
      </c>
      <c r="K42" s="62" t="s">
        <v>375</v>
      </c>
      <c r="L42" s="62" t="s">
        <v>376</v>
      </c>
      <c r="M42" s="62" t="s">
        <v>377</v>
      </c>
      <c r="N42" s="46">
        <v>200000</v>
      </c>
      <c r="O42" s="45" t="s">
        <v>40</v>
      </c>
      <c r="P42" s="45" t="s">
        <v>41</v>
      </c>
      <c r="Q42" s="46">
        <v>100000</v>
      </c>
      <c r="R42" s="76" t="s">
        <v>465</v>
      </c>
      <c r="S42" s="46">
        <v>130</v>
      </c>
      <c r="T42" s="46">
        <v>170</v>
      </c>
      <c r="U42" s="46">
        <v>60</v>
      </c>
      <c r="V42" s="46">
        <f t="shared" si="1"/>
        <v>360</v>
      </c>
      <c r="W42" s="46">
        <v>100000</v>
      </c>
      <c r="X42" s="78" t="s">
        <v>468</v>
      </c>
      <c r="Y42" s="51" t="s">
        <v>472</v>
      </c>
    </row>
    <row r="43" spans="2:25" s="63" customFormat="1" ht="75.75" customHeight="1" x14ac:dyDescent="0.25">
      <c r="B43" s="77" t="s">
        <v>252</v>
      </c>
      <c r="C43" s="59" t="s">
        <v>253</v>
      </c>
      <c r="D43" s="59" t="s">
        <v>254</v>
      </c>
      <c r="E43" s="60" t="s">
        <v>255</v>
      </c>
      <c r="F43" s="61" t="s">
        <v>197</v>
      </c>
      <c r="G43" s="59" t="s">
        <v>136</v>
      </c>
      <c r="H43" s="59" t="s">
        <v>35</v>
      </c>
      <c r="I43" s="61" t="s">
        <v>256</v>
      </c>
      <c r="J43" s="61" t="s">
        <v>474</v>
      </c>
      <c r="K43" s="62" t="s">
        <v>257</v>
      </c>
      <c r="L43" s="62" t="s">
        <v>258</v>
      </c>
      <c r="M43" s="62" t="s">
        <v>259</v>
      </c>
      <c r="N43" s="46">
        <v>240000</v>
      </c>
      <c r="O43" s="45" t="s">
        <v>40</v>
      </c>
      <c r="P43" s="45" t="s">
        <v>41</v>
      </c>
      <c r="Q43" s="46">
        <v>100000</v>
      </c>
      <c r="R43" s="76" t="s">
        <v>465</v>
      </c>
      <c r="S43" s="46">
        <v>110</v>
      </c>
      <c r="T43" s="46">
        <v>170</v>
      </c>
      <c r="U43" s="46">
        <v>80</v>
      </c>
      <c r="V43" s="46">
        <f t="shared" si="1"/>
        <v>360</v>
      </c>
      <c r="W43" s="46">
        <v>100000</v>
      </c>
      <c r="X43" s="79" t="s">
        <v>468</v>
      </c>
      <c r="Y43" s="51" t="s">
        <v>472</v>
      </c>
    </row>
    <row r="44" spans="2:25" s="63" customFormat="1" ht="78.75" customHeight="1" x14ac:dyDescent="0.25">
      <c r="B44" s="77" t="s">
        <v>210</v>
      </c>
      <c r="C44" s="59" t="s">
        <v>211</v>
      </c>
      <c r="D44" s="59" t="s">
        <v>212</v>
      </c>
      <c r="E44" s="60" t="s">
        <v>213</v>
      </c>
      <c r="F44" s="61" t="s">
        <v>55</v>
      </c>
      <c r="G44" s="59" t="s">
        <v>56</v>
      </c>
      <c r="H44" s="59" t="s">
        <v>35</v>
      </c>
      <c r="I44" s="61" t="s">
        <v>214</v>
      </c>
      <c r="J44" s="61" t="s">
        <v>474</v>
      </c>
      <c r="K44" s="62" t="s">
        <v>215</v>
      </c>
      <c r="L44" s="62" t="s">
        <v>216</v>
      </c>
      <c r="M44" s="62" t="s">
        <v>217</v>
      </c>
      <c r="N44" s="46">
        <v>72000</v>
      </c>
      <c r="O44" s="45" t="s">
        <v>40</v>
      </c>
      <c r="P44" s="45" t="s">
        <v>41</v>
      </c>
      <c r="Q44" s="46">
        <v>36000</v>
      </c>
      <c r="R44" s="76" t="s">
        <v>465</v>
      </c>
      <c r="S44" s="46">
        <v>90</v>
      </c>
      <c r="T44" s="46">
        <v>170</v>
      </c>
      <c r="U44" s="46">
        <v>100</v>
      </c>
      <c r="V44" s="46">
        <f t="shared" si="1"/>
        <v>360</v>
      </c>
      <c r="W44" s="46">
        <v>36000</v>
      </c>
      <c r="X44" s="78" t="s">
        <v>468</v>
      </c>
      <c r="Y44" s="51" t="s">
        <v>472</v>
      </c>
    </row>
    <row r="45" spans="2:25" s="63" customFormat="1" ht="81.75" customHeight="1" x14ac:dyDescent="0.25">
      <c r="B45" s="77" t="s">
        <v>294</v>
      </c>
      <c r="C45" s="59" t="s">
        <v>295</v>
      </c>
      <c r="D45" s="59" t="s">
        <v>296</v>
      </c>
      <c r="E45" s="60" t="s">
        <v>297</v>
      </c>
      <c r="F45" s="61" t="s">
        <v>298</v>
      </c>
      <c r="G45" s="59" t="s">
        <v>34</v>
      </c>
      <c r="H45" s="59" t="s">
        <v>35</v>
      </c>
      <c r="I45" s="61" t="s">
        <v>299</v>
      </c>
      <c r="J45" s="61" t="s">
        <v>474</v>
      </c>
      <c r="K45" s="62" t="s">
        <v>300</v>
      </c>
      <c r="L45" s="62" t="s">
        <v>301</v>
      </c>
      <c r="M45" s="62" t="s">
        <v>302</v>
      </c>
      <c r="N45" s="46">
        <v>200000</v>
      </c>
      <c r="O45" s="45" t="s">
        <v>40</v>
      </c>
      <c r="P45" s="45" t="s">
        <v>41</v>
      </c>
      <c r="Q45" s="46">
        <v>100000</v>
      </c>
      <c r="R45" s="76" t="s">
        <v>465</v>
      </c>
      <c r="S45" s="46">
        <v>90</v>
      </c>
      <c r="T45" s="46">
        <v>170</v>
      </c>
      <c r="U45" s="46">
        <v>100</v>
      </c>
      <c r="V45" s="46">
        <f t="shared" si="1"/>
        <v>360</v>
      </c>
      <c r="W45" s="46">
        <v>100000</v>
      </c>
      <c r="X45" s="79" t="s">
        <v>468</v>
      </c>
      <c r="Y45" s="51" t="s">
        <v>472</v>
      </c>
    </row>
    <row r="46" spans="2:25" s="63" customFormat="1" ht="76.5" customHeight="1" x14ac:dyDescent="0.25">
      <c r="B46" s="77" t="s">
        <v>114</v>
      </c>
      <c r="C46" s="59" t="s">
        <v>115</v>
      </c>
      <c r="D46" s="59" t="s">
        <v>116</v>
      </c>
      <c r="E46" s="60" t="s">
        <v>117</v>
      </c>
      <c r="F46" s="61" t="s">
        <v>118</v>
      </c>
      <c r="G46" s="59" t="s">
        <v>56</v>
      </c>
      <c r="H46" s="59" t="s">
        <v>35</v>
      </c>
      <c r="I46" s="61" t="s">
        <v>119</v>
      </c>
      <c r="J46" s="61" t="s">
        <v>474</v>
      </c>
      <c r="K46" s="62" t="s">
        <v>120</v>
      </c>
      <c r="L46" s="62" t="s">
        <v>121</v>
      </c>
      <c r="M46" s="62" t="s">
        <v>122</v>
      </c>
      <c r="N46" s="46">
        <v>120000</v>
      </c>
      <c r="O46" s="45" t="s">
        <v>40</v>
      </c>
      <c r="P46" s="45" t="s">
        <v>41</v>
      </c>
      <c r="Q46" s="46">
        <v>60000</v>
      </c>
      <c r="R46" s="76" t="s">
        <v>465</v>
      </c>
      <c r="S46" s="46">
        <v>90</v>
      </c>
      <c r="T46" s="46">
        <v>170</v>
      </c>
      <c r="U46" s="46">
        <v>100</v>
      </c>
      <c r="V46" s="46">
        <f t="shared" si="1"/>
        <v>360</v>
      </c>
      <c r="W46" s="46">
        <v>60000</v>
      </c>
      <c r="X46" s="78" t="s">
        <v>468</v>
      </c>
      <c r="Y46" s="51" t="s">
        <v>472</v>
      </c>
    </row>
    <row r="47" spans="2:25" s="63" customFormat="1" ht="52.5" x14ac:dyDescent="0.25">
      <c r="B47" s="77" t="s">
        <v>141</v>
      </c>
      <c r="C47" s="59" t="s">
        <v>142</v>
      </c>
      <c r="D47" s="59" t="s">
        <v>143</v>
      </c>
      <c r="E47" s="60" t="s">
        <v>144</v>
      </c>
      <c r="F47" s="61" t="s">
        <v>145</v>
      </c>
      <c r="G47" s="59" t="s">
        <v>136</v>
      </c>
      <c r="H47" s="59" t="s">
        <v>35</v>
      </c>
      <c r="I47" s="61" t="s">
        <v>146</v>
      </c>
      <c r="J47" s="61" t="s">
        <v>474</v>
      </c>
      <c r="K47" s="62" t="s">
        <v>147</v>
      </c>
      <c r="L47" s="62" t="s">
        <v>148</v>
      </c>
      <c r="M47" s="62" t="s">
        <v>149</v>
      </c>
      <c r="N47" s="46">
        <v>208000</v>
      </c>
      <c r="O47" s="45" t="s">
        <v>40</v>
      </c>
      <c r="P47" s="45" t="s">
        <v>41</v>
      </c>
      <c r="Q47" s="46">
        <v>100000</v>
      </c>
      <c r="R47" s="76" t="s">
        <v>465</v>
      </c>
      <c r="S47" s="46">
        <v>130</v>
      </c>
      <c r="T47" s="46">
        <v>170</v>
      </c>
      <c r="U47" s="46">
        <v>50</v>
      </c>
      <c r="V47" s="46">
        <f t="shared" si="1"/>
        <v>350</v>
      </c>
      <c r="W47" s="46">
        <v>100000</v>
      </c>
      <c r="X47" s="79" t="s">
        <v>468</v>
      </c>
      <c r="Y47" s="51" t="s">
        <v>472</v>
      </c>
    </row>
    <row r="48" spans="2:25" s="63" customFormat="1" ht="75.75" customHeight="1" x14ac:dyDescent="0.25">
      <c r="B48" s="77" t="s">
        <v>448</v>
      </c>
      <c r="C48" s="59" t="s">
        <v>449</v>
      </c>
      <c r="D48" s="59" t="s">
        <v>450</v>
      </c>
      <c r="E48" s="60" t="s">
        <v>451</v>
      </c>
      <c r="F48" s="61" t="s">
        <v>452</v>
      </c>
      <c r="G48" s="59" t="s">
        <v>34</v>
      </c>
      <c r="H48" s="59" t="s">
        <v>35</v>
      </c>
      <c r="I48" s="61" t="s">
        <v>453</v>
      </c>
      <c r="J48" s="61" t="s">
        <v>474</v>
      </c>
      <c r="K48" s="62" t="s">
        <v>454</v>
      </c>
      <c r="L48" s="62" t="s">
        <v>455</v>
      </c>
      <c r="M48" s="62" t="s">
        <v>456</v>
      </c>
      <c r="N48" s="46">
        <v>120000</v>
      </c>
      <c r="O48" s="45" t="s">
        <v>40</v>
      </c>
      <c r="P48" s="45" t="s">
        <v>41</v>
      </c>
      <c r="Q48" s="46">
        <v>60000</v>
      </c>
      <c r="R48" s="76" t="s">
        <v>465</v>
      </c>
      <c r="S48" s="46">
        <v>110</v>
      </c>
      <c r="T48" s="46">
        <v>170</v>
      </c>
      <c r="U48" s="46">
        <v>60</v>
      </c>
      <c r="V48" s="46">
        <f t="shared" si="1"/>
        <v>340</v>
      </c>
      <c r="W48" s="46">
        <v>60000</v>
      </c>
      <c r="X48" s="78" t="s">
        <v>468</v>
      </c>
      <c r="Y48" s="51" t="s">
        <v>472</v>
      </c>
    </row>
    <row r="49" spans="1:25" s="63" customFormat="1" ht="76.5" customHeight="1" x14ac:dyDescent="0.25">
      <c r="B49" s="77" t="s">
        <v>335</v>
      </c>
      <c r="C49" s="59" t="s">
        <v>336</v>
      </c>
      <c r="D49" s="59" t="s">
        <v>337</v>
      </c>
      <c r="E49" s="60" t="s">
        <v>338</v>
      </c>
      <c r="F49" s="61" t="s">
        <v>339</v>
      </c>
      <c r="G49" s="59" t="s">
        <v>56</v>
      </c>
      <c r="H49" s="59" t="s">
        <v>35</v>
      </c>
      <c r="I49" s="61" t="s">
        <v>340</v>
      </c>
      <c r="J49" s="61" t="s">
        <v>474</v>
      </c>
      <c r="K49" s="62" t="s">
        <v>341</v>
      </c>
      <c r="L49" s="62" t="s">
        <v>342</v>
      </c>
      <c r="M49" s="62" t="s">
        <v>343</v>
      </c>
      <c r="N49" s="46">
        <v>120000</v>
      </c>
      <c r="O49" s="45" t="s">
        <v>40</v>
      </c>
      <c r="P49" s="45" t="s">
        <v>41</v>
      </c>
      <c r="Q49" s="46">
        <v>60000</v>
      </c>
      <c r="R49" s="76" t="s">
        <v>465</v>
      </c>
      <c r="S49" s="46">
        <v>90</v>
      </c>
      <c r="T49" s="46">
        <v>150</v>
      </c>
      <c r="U49" s="46">
        <v>100</v>
      </c>
      <c r="V49" s="46">
        <f t="shared" si="1"/>
        <v>340</v>
      </c>
      <c r="W49" s="46">
        <v>60000</v>
      </c>
      <c r="X49" s="79" t="s">
        <v>468</v>
      </c>
      <c r="Y49" s="51" t="s">
        <v>472</v>
      </c>
    </row>
    <row r="50" spans="1:25" s="63" customFormat="1" ht="80.25" customHeight="1" x14ac:dyDescent="0.25">
      <c r="B50" s="77" t="s">
        <v>131</v>
      </c>
      <c r="C50" s="59" t="s">
        <v>132</v>
      </c>
      <c r="D50" s="59" t="s">
        <v>133</v>
      </c>
      <c r="E50" s="60" t="s">
        <v>134</v>
      </c>
      <c r="F50" s="61" t="s">
        <v>135</v>
      </c>
      <c r="G50" s="59" t="s">
        <v>136</v>
      </c>
      <c r="H50" s="59" t="s">
        <v>35</v>
      </c>
      <c r="I50" s="61" t="s">
        <v>137</v>
      </c>
      <c r="J50" s="61" t="s">
        <v>474</v>
      </c>
      <c r="K50" s="62" t="s">
        <v>138</v>
      </c>
      <c r="L50" s="62" t="s">
        <v>139</v>
      </c>
      <c r="M50" s="62" t="s">
        <v>140</v>
      </c>
      <c r="N50" s="46">
        <v>144000</v>
      </c>
      <c r="O50" s="45" t="s">
        <v>40</v>
      </c>
      <c r="P50" s="45" t="s">
        <v>41</v>
      </c>
      <c r="Q50" s="46">
        <v>72000</v>
      </c>
      <c r="R50" s="76" t="s">
        <v>465</v>
      </c>
      <c r="S50" s="46">
        <v>110</v>
      </c>
      <c r="T50" s="46">
        <v>170</v>
      </c>
      <c r="U50" s="46">
        <v>50</v>
      </c>
      <c r="V50" s="46">
        <f t="shared" si="1"/>
        <v>330</v>
      </c>
      <c r="W50" s="46">
        <v>72000</v>
      </c>
      <c r="X50" s="78" t="s">
        <v>468</v>
      </c>
      <c r="Y50" s="51" t="s">
        <v>472</v>
      </c>
    </row>
    <row r="51" spans="1:25" s="63" customFormat="1" ht="78.75" customHeight="1" x14ac:dyDescent="0.25">
      <c r="B51" s="77" t="s">
        <v>193</v>
      </c>
      <c r="C51" s="59" t="s">
        <v>194</v>
      </c>
      <c r="D51" s="59" t="s">
        <v>195</v>
      </c>
      <c r="E51" s="60" t="s">
        <v>196</v>
      </c>
      <c r="F51" s="61" t="s">
        <v>197</v>
      </c>
      <c r="G51" s="59" t="s">
        <v>136</v>
      </c>
      <c r="H51" s="59" t="s">
        <v>35</v>
      </c>
      <c r="I51" s="61" t="s">
        <v>198</v>
      </c>
      <c r="J51" s="61" t="s">
        <v>474</v>
      </c>
      <c r="K51" s="62" t="s">
        <v>199</v>
      </c>
      <c r="L51" s="62" t="s">
        <v>200</v>
      </c>
      <c r="M51" s="62" t="s">
        <v>201</v>
      </c>
      <c r="N51" s="46">
        <v>160000</v>
      </c>
      <c r="O51" s="45" t="s">
        <v>40</v>
      </c>
      <c r="P51" s="45" t="s">
        <v>41</v>
      </c>
      <c r="Q51" s="46">
        <v>80000</v>
      </c>
      <c r="R51" s="76" t="s">
        <v>465</v>
      </c>
      <c r="S51" s="46">
        <v>110</v>
      </c>
      <c r="T51" s="46">
        <v>170</v>
      </c>
      <c r="U51" s="46">
        <v>50</v>
      </c>
      <c r="V51" s="46">
        <f t="shared" si="1"/>
        <v>330</v>
      </c>
      <c r="W51" s="46">
        <v>80000</v>
      </c>
      <c r="X51" s="79" t="s">
        <v>468</v>
      </c>
      <c r="Y51" s="51" t="s">
        <v>472</v>
      </c>
    </row>
    <row r="52" spans="1:25" s="63" customFormat="1" ht="75" customHeight="1" x14ac:dyDescent="0.25">
      <c r="B52" s="77" t="s">
        <v>317</v>
      </c>
      <c r="C52" s="59" t="s">
        <v>318</v>
      </c>
      <c r="D52" s="59" t="s">
        <v>319</v>
      </c>
      <c r="E52" s="60" t="s">
        <v>320</v>
      </c>
      <c r="F52" s="61" t="s">
        <v>321</v>
      </c>
      <c r="G52" s="59" t="s">
        <v>56</v>
      </c>
      <c r="H52" s="59" t="s">
        <v>35</v>
      </c>
      <c r="I52" s="61" t="s">
        <v>322</v>
      </c>
      <c r="J52" s="61" t="s">
        <v>474</v>
      </c>
      <c r="K52" s="62" t="s">
        <v>323</v>
      </c>
      <c r="L52" s="62" t="s">
        <v>324</v>
      </c>
      <c r="M52" s="62" t="s">
        <v>325</v>
      </c>
      <c r="N52" s="46">
        <v>120000</v>
      </c>
      <c r="O52" s="45" t="s">
        <v>40</v>
      </c>
      <c r="P52" s="45" t="s">
        <v>41</v>
      </c>
      <c r="Q52" s="46">
        <v>60000</v>
      </c>
      <c r="R52" s="76" t="s">
        <v>465</v>
      </c>
      <c r="S52" s="46">
        <v>110</v>
      </c>
      <c r="T52" s="46">
        <v>170</v>
      </c>
      <c r="U52" s="46">
        <v>50</v>
      </c>
      <c r="V52" s="46">
        <f t="shared" si="1"/>
        <v>330</v>
      </c>
      <c r="W52" s="46">
        <v>60000</v>
      </c>
      <c r="X52" s="78" t="s">
        <v>468</v>
      </c>
      <c r="Y52" s="51" t="s">
        <v>472</v>
      </c>
    </row>
    <row r="53" spans="1:25" s="63" customFormat="1" ht="94.5" customHeight="1" x14ac:dyDescent="0.25">
      <c r="B53" s="77" t="s">
        <v>268</v>
      </c>
      <c r="C53" s="59" t="s">
        <v>269</v>
      </c>
      <c r="D53" s="59" t="s">
        <v>270</v>
      </c>
      <c r="E53" s="60" t="s">
        <v>271</v>
      </c>
      <c r="F53" s="61" t="s">
        <v>272</v>
      </c>
      <c r="G53" s="59" t="s">
        <v>136</v>
      </c>
      <c r="H53" s="59" t="s">
        <v>35</v>
      </c>
      <c r="I53" s="61" t="s">
        <v>273</v>
      </c>
      <c r="J53" s="61" t="s">
        <v>474</v>
      </c>
      <c r="K53" s="62" t="s">
        <v>274</v>
      </c>
      <c r="L53" s="62" t="s">
        <v>275</v>
      </c>
      <c r="M53" s="62" t="s">
        <v>276</v>
      </c>
      <c r="N53" s="46">
        <v>50000</v>
      </c>
      <c r="O53" s="45" t="s">
        <v>40</v>
      </c>
      <c r="P53" s="45" t="s">
        <v>41</v>
      </c>
      <c r="Q53" s="46">
        <v>25000</v>
      </c>
      <c r="R53" s="76" t="s">
        <v>465</v>
      </c>
      <c r="S53" s="46">
        <v>90</v>
      </c>
      <c r="T53" s="46">
        <v>170</v>
      </c>
      <c r="U53" s="46">
        <v>50</v>
      </c>
      <c r="V53" s="46">
        <f t="shared" si="1"/>
        <v>310</v>
      </c>
      <c r="W53" s="46">
        <v>25000</v>
      </c>
      <c r="X53" s="79" t="s">
        <v>468</v>
      </c>
      <c r="Y53" s="51" t="s">
        <v>472</v>
      </c>
    </row>
    <row r="54" spans="1:25" s="63" customFormat="1" ht="78" customHeight="1" thickBot="1" x14ac:dyDescent="0.3">
      <c r="B54" s="77" t="s">
        <v>310</v>
      </c>
      <c r="C54" s="59" t="s">
        <v>311</v>
      </c>
      <c r="D54" s="59" t="s">
        <v>312</v>
      </c>
      <c r="E54" s="60" t="s">
        <v>313</v>
      </c>
      <c r="F54" s="61" t="s">
        <v>55</v>
      </c>
      <c r="G54" s="59" t="s">
        <v>56</v>
      </c>
      <c r="H54" s="59" t="s">
        <v>35</v>
      </c>
      <c r="I54" s="61" t="s">
        <v>314</v>
      </c>
      <c r="J54" s="61" t="s">
        <v>474</v>
      </c>
      <c r="K54" s="62" t="s">
        <v>315</v>
      </c>
      <c r="L54" s="62" t="s">
        <v>315</v>
      </c>
      <c r="M54" s="62" t="s">
        <v>316</v>
      </c>
      <c r="N54" s="46">
        <v>40000</v>
      </c>
      <c r="O54" s="45" t="s">
        <v>40</v>
      </c>
      <c r="P54" s="45" t="s">
        <v>41</v>
      </c>
      <c r="Q54" s="46">
        <v>20000</v>
      </c>
      <c r="R54" s="76" t="s">
        <v>465</v>
      </c>
      <c r="S54" s="46">
        <v>70</v>
      </c>
      <c r="T54" s="46">
        <v>170</v>
      </c>
      <c r="U54" s="46">
        <v>50</v>
      </c>
      <c r="V54" s="46">
        <f t="shared" si="1"/>
        <v>290</v>
      </c>
      <c r="W54" s="46">
        <v>20000</v>
      </c>
      <c r="X54" s="78" t="s">
        <v>468</v>
      </c>
      <c r="Y54" s="51" t="s">
        <v>472</v>
      </c>
    </row>
    <row r="55" spans="1:25" s="69" customFormat="1" ht="60" customHeight="1" x14ac:dyDescent="0.25">
      <c r="A55" s="64"/>
      <c r="B55" s="65"/>
      <c r="C55" s="65"/>
      <c r="D55" s="65"/>
      <c r="E55" s="65"/>
      <c r="F55" s="65"/>
      <c r="G55" s="65"/>
      <c r="H55" s="65"/>
      <c r="I55" s="65"/>
      <c r="J55" s="65"/>
      <c r="K55" s="65"/>
      <c r="L55" s="65"/>
      <c r="M55" s="66"/>
      <c r="N55" s="67"/>
      <c r="O55" s="67"/>
      <c r="P55" s="66"/>
      <c r="Q55" s="80"/>
      <c r="R55" s="68"/>
      <c r="S55" s="68"/>
      <c r="T55" s="68"/>
      <c r="U55" s="65"/>
      <c r="V55" s="66"/>
      <c r="W55" s="65"/>
    </row>
    <row r="56" spans="1:25" s="70" customFormat="1" ht="60" customHeight="1" x14ac:dyDescent="0.25"/>
    <row r="57" spans="1:25" s="70" customFormat="1" ht="60" customHeight="1" x14ac:dyDescent="0.25">
      <c r="A57" s="71"/>
      <c r="B57" s="71"/>
      <c r="C57" s="71"/>
      <c r="D57" s="71"/>
      <c r="E57" s="71"/>
      <c r="F57" s="71"/>
      <c r="G57" s="71"/>
      <c r="H57" s="71"/>
      <c r="I57" s="71"/>
      <c r="J57" s="71"/>
      <c r="K57" s="71"/>
      <c r="L57" s="71"/>
      <c r="S57" s="72"/>
      <c r="T57" s="73"/>
    </row>
    <row r="58" spans="1:25" s="70" customFormat="1" ht="60" customHeight="1" x14ac:dyDescent="0.25">
      <c r="A58" s="71"/>
      <c r="B58" s="71"/>
      <c r="C58" s="71"/>
      <c r="D58" s="71"/>
      <c r="E58" s="71"/>
      <c r="F58" s="71"/>
      <c r="G58" s="71"/>
      <c r="H58" s="71"/>
      <c r="I58" s="71"/>
      <c r="J58" s="71"/>
      <c r="K58" s="52"/>
      <c r="L58" s="52"/>
    </row>
    <row r="59" spans="1:25" s="70" customFormat="1" ht="60" customHeight="1" x14ac:dyDescent="0.25">
      <c r="A59" s="71"/>
      <c r="B59" s="71"/>
      <c r="C59" s="71"/>
      <c r="D59" s="71"/>
      <c r="E59" s="71"/>
      <c r="F59" s="71"/>
      <c r="G59" s="71"/>
      <c r="H59" s="71"/>
      <c r="I59" s="71"/>
      <c r="J59" s="71"/>
      <c r="K59" s="52"/>
      <c r="L59" s="52"/>
    </row>
    <row r="60" spans="1:25" s="70" customFormat="1" ht="60" customHeight="1" x14ac:dyDescent="0.25"/>
    <row r="61" spans="1:25" s="70" customFormat="1" ht="60" customHeight="1" x14ac:dyDescent="0.25"/>
    <row r="62" spans="1:25" s="70" customFormat="1" ht="60" customHeight="1" x14ac:dyDescent="0.25">
      <c r="S62" s="74"/>
      <c r="T62" s="75"/>
      <c r="U62" s="74"/>
      <c r="V62" s="75"/>
    </row>
  </sheetData>
  <autoFilter ref="B2:Y54">
    <sortState ref="B7:AK54">
      <sortCondition descending="1" ref="V5:V54"/>
    </sortState>
  </autoFilter>
  <mergeCells count="13">
    <mergeCell ref="X2:X4"/>
    <mergeCell ref="Y2:Y4"/>
    <mergeCell ref="B2:B4"/>
    <mergeCell ref="G3:G4"/>
    <mergeCell ref="H3:H4"/>
    <mergeCell ref="I3:I4"/>
    <mergeCell ref="J3:J4"/>
    <mergeCell ref="K2:K4"/>
    <mergeCell ref="L2:L4"/>
    <mergeCell ref="M2:M4"/>
    <mergeCell ref="N2:N4"/>
    <mergeCell ref="Q2:Q4"/>
    <mergeCell ref="R2:R4"/>
  </mergeCells>
  <pageMargins left="0.70866141732283472" right="0.70866141732283472" top="0.78740157480314965" bottom="0.78740157480314965" header="0.31496062992125984" footer="0.31496062992125984"/>
  <pageSetup paperSize="9" scale="3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6"/>
  <sheetViews>
    <sheetView tabSelected="1" view="pageLayout" topLeftCell="A149" zoomScaleNormal="100" workbookViewId="0">
      <selection activeCell="D154" sqref="D154"/>
    </sheetView>
  </sheetViews>
  <sheetFormatPr defaultRowHeight="15" x14ac:dyDescent="0.25"/>
  <cols>
    <col min="1" max="1" width="4.140625" style="31" customWidth="1"/>
    <col min="2" max="2" width="5.28515625" style="2" customWidth="1"/>
    <col min="3" max="3" width="22.140625" style="4" customWidth="1"/>
    <col min="4" max="4" width="37.5703125" style="6" customWidth="1"/>
    <col min="5" max="5" width="17.7109375" style="10" customWidth="1"/>
    <col min="6" max="6" width="12.140625" style="30" customWidth="1"/>
    <col min="7" max="7" width="19.140625" style="8" customWidth="1"/>
    <col min="8" max="8" width="10" customWidth="1"/>
    <col min="13" max="13" width="13.42578125" style="8" customWidth="1"/>
  </cols>
  <sheetData>
    <row r="1" spans="1:15" ht="44.25" thickBot="1" x14ac:dyDescent="0.3">
      <c r="B1" s="13" t="s">
        <v>0</v>
      </c>
      <c r="C1" s="13" t="s">
        <v>1</v>
      </c>
      <c r="D1" s="1" t="s">
        <v>24</v>
      </c>
      <c r="E1" s="33" t="s">
        <v>25</v>
      </c>
      <c r="F1" s="15" t="s">
        <v>26</v>
      </c>
      <c r="G1" s="33" t="s">
        <v>5</v>
      </c>
      <c r="H1" s="16" t="s">
        <v>6</v>
      </c>
      <c r="I1" s="25" t="s">
        <v>7</v>
      </c>
      <c r="J1" s="26"/>
      <c r="K1" s="17"/>
      <c r="L1" s="24"/>
      <c r="M1" s="38" t="s">
        <v>473</v>
      </c>
      <c r="N1" s="93" t="s">
        <v>470</v>
      </c>
      <c r="O1" s="93" t="s">
        <v>471</v>
      </c>
    </row>
    <row r="2" spans="1:15" ht="15.75" customHeight="1" thickBot="1" x14ac:dyDescent="0.3">
      <c r="B2" s="14"/>
      <c r="C2" s="14"/>
      <c r="D2" s="1" t="s">
        <v>27</v>
      </c>
      <c r="E2" s="34"/>
      <c r="F2" s="12"/>
      <c r="G2" s="34"/>
      <c r="H2" s="36"/>
      <c r="I2" s="39" t="s">
        <v>10</v>
      </c>
      <c r="J2" s="85" t="s">
        <v>11</v>
      </c>
      <c r="K2" s="89" t="s">
        <v>12</v>
      </c>
      <c r="L2" s="86" t="s">
        <v>13</v>
      </c>
      <c r="M2" s="34"/>
      <c r="N2" s="94"/>
      <c r="O2" s="94"/>
    </row>
    <row r="3" spans="1:15" ht="21.75" thickBot="1" x14ac:dyDescent="0.3">
      <c r="B3" s="21"/>
      <c r="C3" s="21"/>
      <c r="D3" s="1" t="s">
        <v>28</v>
      </c>
      <c r="E3" s="35"/>
      <c r="F3" s="22"/>
      <c r="G3" s="35"/>
      <c r="H3" s="37"/>
      <c r="I3" s="40"/>
      <c r="J3" s="87"/>
      <c r="K3" s="23"/>
      <c r="L3" s="88"/>
      <c r="M3" s="35"/>
      <c r="N3" s="94"/>
      <c r="O3" s="94"/>
    </row>
    <row r="4" spans="1:15" ht="60" x14ac:dyDescent="0.25">
      <c r="A4" s="47"/>
      <c r="B4" s="104" t="str">
        <f ca="1">IF(OFFSET(List1!B$5,tisk!A3,0)&gt;0,OFFSET(List1!B$5,tisk!A3,0),"")</f>
        <v>1</v>
      </c>
      <c r="C4" s="3" t="str">
        <f ca="1">IF(B4="","",CONCATENATE(OFFSET(List1!C$5,tisk!A3,0),"
",OFFSET(List1!D$5,tisk!A3,0),"
",OFFSET(List1!E$5,tisk!A3,0),"
",OFFSET(List1!F$5,tisk!A3,0)))</f>
        <v>Obec Lazníčky
Lazníčky 35
Lazníčky
75125</v>
      </c>
      <c r="D4" s="48" t="str">
        <f ca="1">IF(B4="","",OFFSET(List1!K$5,tisk!A3,0))</f>
        <v>Podpora prodejny COOP v Lazníčkách</v>
      </c>
      <c r="E4" s="105">
        <f ca="1">IF(B4="","",OFFSET(List1!N$5,tisk!A3,0))</f>
        <v>98400</v>
      </c>
      <c r="F4" s="28" t="str">
        <f ca="1">IF(B4="","",OFFSET(List1!O$5,tisk!A3,0))</f>
        <v>1/2021</v>
      </c>
      <c r="G4" s="103">
        <f ca="1">IF(B4="","",OFFSET(List1!Q$5,tisk!A3,0))</f>
        <v>49200</v>
      </c>
      <c r="H4" s="106" t="str">
        <f ca="1">IF(B4="","",OFFSET(List1!R$5,tisk!A3,0))</f>
        <v>31.1.2022</v>
      </c>
      <c r="I4" s="104">
        <f ca="1">IF(B4="","",OFFSET(List1!S$5,tisk!A3,0))</f>
        <v>130</v>
      </c>
      <c r="J4" s="104">
        <f ca="1">IF(B4="","",OFFSET(List1!T$5,tisk!A3,0))</f>
        <v>170</v>
      </c>
      <c r="K4" s="104">
        <f ca="1">IF(B4="","",OFFSET(List1!U$5,tisk!A3,0))</f>
        <v>200</v>
      </c>
      <c r="L4" s="104">
        <f ca="1">IF(B4="","",OFFSET(List1!V$5,tisk!A3,0))</f>
        <v>500</v>
      </c>
      <c r="M4" s="103">
        <f ca="1">IF(B4="","",OFFSET(List1!W$5,tisk!A3,0))</f>
        <v>49200</v>
      </c>
      <c r="N4" s="103" t="str">
        <f ca="1">IF(B4="","",OFFSET(List1!X$5,tisk!A3,0))</f>
        <v>NEINV</v>
      </c>
      <c r="O4" s="103" t="str">
        <f ca="1">IF(B4="","",OFFSET(List1!Y$5,tisk!A3,0))</f>
        <v>NE</v>
      </c>
    </row>
    <row r="5" spans="1:15" ht="105" x14ac:dyDescent="0.25">
      <c r="A5" s="47"/>
      <c r="B5" s="104"/>
      <c r="C5" s="3" t="str">
        <f ca="1">IF(B4="","",CONCATENATE("Okres ",OFFSET(List1!G$5,tisk!A3,0),"
","Právní forma","
",OFFSET(List1!H$5,tisk!A3,0),"
","IČO ",OFFSET(List1!I$5,tisk!A3,0),"
 ","B.Ú. ",OFFSET(List1!J$5,tisk!A3,0)))</f>
        <v>Okres Přerov
Právní forma
Obec, městská část hlavního města Prahy
IČO 00636321
 B.Ú. xxxxxxxx</v>
      </c>
      <c r="D5" s="5" t="str">
        <f ca="1">IF(B4="","",OFFSET(List1!L$5,tisk!A3,0))</f>
        <v>Obec podporuje prodejnu potravin od roku 2018, v obci není jiná možnost nákupu . Nutnost existence  prodejny v obci se ukázala jako nezbytná, zvláště v době nouzového stavu. Udržení prodejny v obci je zastupiteli jednomyslně schváleno.</v>
      </c>
      <c r="E5" s="105"/>
      <c r="F5" s="27"/>
      <c r="G5" s="103"/>
      <c r="H5" s="106"/>
      <c r="I5" s="104"/>
      <c r="J5" s="104"/>
      <c r="K5" s="104"/>
      <c r="L5" s="104"/>
      <c r="M5" s="103"/>
      <c r="N5" s="103"/>
      <c r="O5" s="103"/>
    </row>
    <row r="6" spans="1:15" ht="75" x14ac:dyDescent="0.25">
      <c r="A6" s="47">
        <f>ROW()/3-1</f>
        <v>1</v>
      </c>
      <c r="B6" s="104"/>
      <c r="C6" s="3"/>
      <c r="D6" s="49" t="str">
        <f ca="1">IF(B4="","",CONCATENATE("Dotace bude použita na:","
",OFFSET(List1!M$5,tisk!A3,0)))</f>
        <v>Dotace bude použita na:
částečnou úhradu uznatelných výdajů na činnost potravinářské prodejny v Lazníčkách - částečné pokrytí části mzdových nákladů.</v>
      </c>
      <c r="E6" s="105"/>
      <c r="F6" s="28" t="str">
        <f ca="1">IF(B4="","",OFFSET(List1!P$5,tisk!A3,0))</f>
        <v>12/2021</v>
      </c>
      <c r="G6" s="103"/>
      <c r="H6" s="106"/>
      <c r="I6" s="104"/>
      <c r="J6" s="104"/>
      <c r="K6" s="104"/>
      <c r="L6" s="104"/>
      <c r="M6" s="103"/>
      <c r="N6" s="103"/>
      <c r="O6" s="103"/>
    </row>
    <row r="7" spans="1:15" ht="60" x14ac:dyDescent="0.25">
      <c r="A7" s="47"/>
      <c r="B7" s="104">
        <v>2</v>
      </c>
      <c r="C7" s="3" t="str">
        <f ca="1">IF(B7="","",CONCATENATE(OFFSET(List1!C$5,tisk!A6,0),"
",OFFSET(List1!D$5,tisk!A6,0),"
",OFFSET(List1!E$5,tisk!A6,0),"
",OFFSET(List1!F$5,tisk!A6,0)))</f>
        <v>Obec Šišma
Šišma 59
Šišma
75111</v>
      </c>
      <c r="D7" s="48" t="str">
        <f ca="1">IF(B7="","",OFFSET(List1!K$5,tisk!A6,0))</f>
        <v>Provoz prodejny smíšeného zboží</v>
      </c>
      <c r="E7" s="105">
        <f ca="1">IF(B7="","",OFFSET(List1!N$5,tisk!A6,0))</f>
        <v>90000</v>
      </c>
      <c r="F7" s="28" t="str">
        <f ca="1">IF(B7="","",OFFSET(List1!O$5,tisk!A6,0))</f>
        <v>1/2021</v>
      </c>
      <c r="G7" s="103">
        <f ca="1">IF(B7="","",OFFSET(List1!Q$5,tisk!A6,0))</f>
        <v>36000</v>
      </c>
      <c r="H7" s="106" t="str">
        <f ca="1">IF(B7="","",OFFSET(List1!R$5,tisk!A6,0))</f>
        <v>31.1.2022</v>
      </c>
      <c r="I7" s="104">
        <f ca="1">IF(B7="","",OFFSET(List1!S$5,tisk!A6,0))</f>
        <v>180</v>
      </c>
      <c r="J7" s="104">
        <f ca="1">IF(B7="","",OFFSET(List1!T$5,tisk!A6,0))</f>
        <v>170</v>
      </c>
      <c r="K7" s="104">
        <f ca="1">IF(B7="","",OFFSET(List1!U$5,tisk!A6,0))</f>
        <v>130</v>
      </c>
      <c r="L7" s="104">
        <f ca="1">IF(B7="","",OFFSET(List1!V$5,tisk!A6,0))</f>
        <v>480</v>
      </c>
      <c r="M7" s="103">
        <f ca="1">IF(B7="","",OFFSET(List1!W$5,tisk!A6,0))</f>
        <v>36000</v>
      </c>
      <c r="N7" s="103" t="str">
        <f ca="1">IF(B7="","",OFFSET(List1!X$5,tisk!A6,0))</f>
        <v>NEINV</v>
      </c>
      <c r="O7" s="103" t="str">
        <f ca="1">IF(B7="","",OFFSET(List1!Y$5,tisk!A6,0))</f>
        <v>NE</v>
      </c>
    </row>
    <row r="8" spans="1:15" ht="90" x14ac:dyDescent="0.25">
      <c r="A8" s="47"/>
      <c r="B8" s="104"/>
      <c r="C8" s="3" t="str">
        <f ca="1">IF(B7="","",CONCATENATE("Okres ",OFFSET(List1!G$5,tisk!A6,0),"
","Právní forma","
",OFFSET(List1!H$5,tisk!A6,0),"
","IČO ",OFFSET(List1!I$5,tisk!A6,0),"
 ","B.Ú. ",OFFSET(List1!J$5,tisk!A6,0)))</f>
        <v>Okres Přerov
Právní forma
Obec, městská část hlavního města Prahy
IČO 00636614
 B.Ú. xxxxxxxx</v>
      </c>
      <c r="D8" s="5" t="str">
        <f ca="1">IF(B7="","",OFFSET(List1!L$5,tisk!A6,0))</f>
        <v>Náklady spojené s provozem prodejny se smíšeným zbožím.</v>
      </c>
      <c r="E8" s="105"/>
      <c r="F8" s="27"/>
      <c r="G8" s="103"/>
      <c r="H8" s="106"/>
      <c r="I8" s="104"/>
      <c r="J8" s="104"/>
      <c r="K8" s="104"/>
      <c r="L8" s="104"/>
      <c r="M8" s="103"/>
      <c r="N8" s="103"/>
      <c r="O8" s="103"/>
    </row>
    <row r="9" spans="1:15" ht="45" x14ac:dyDescent="0.25">
      <c r="A9" s="47">
        <f>ROW()/3-1</f>
        <v>2</v>
      </c>
      <c r="B9" s="104"/>
      <c r="C9" s="3"/>
      <c r="D9" s="5" t="str">
        <f ca="1">IF(B7="","",CONCATENATE("Dotace bude použita na:",OFFSET(List1!M$5,tisk!A6,0)))</f>
        <v>Dotace bude použita na:- částečná úhrada energií,
- úhrada uznatelných výdajů (mzdy).</v>
      </c>
      <c r="E9" s="105"/>
      <c r="F9" s="28" t="str">
        <f ca="1">IF(B7="","",OFFSET(List1!P$5,tisk!A6,0))</f>
        <v>12/2021</v>
      </c>
      <c r="G9" s="103"/>
      <c r="H9" s="106"/>
      <c r="I9" s="104"/>
      <c r="J9" s="104"/>
      <c r="K9" s="104"/>
      <c r="L9" s="104"/>
      <c r="M9" s="103"/>
      <c r="N9" s="103"/>
      <c r="O9" s="103"/>
    </row>
    <row r="10" spans="1:15" ht="60" x14ac:dyDescent="0.25">
      <c r="A10" s="47"/>
      <c r="B10" s="104">
        <v>3</v>
      </c>
      <c r="C10" s="3" t="str">
        <f ca="1">IF(B10="","",CONCATENATE(OFFSET(List1!C$5,tisk!A9,0),"
",OFFSET(List1!D$5,tisk!A9,0),"
",OFFSET(List1!E$5,tisk!A9,0),"
",OFFSET(List1!F$5,tisk!A9,0)))</f>
        <v>Obec Otinoves
Otinoves 177
Otinoves
79861</v>
      </c>
      <c r="D10" s="48" t="str">
        <f ca="1">IF(B10="","",OFFSET(List1!K$5,tisk!A9,0))</f>
        <v>Podpora prodejen Otinoves 2021</v>
      </c>
      <c r="E10" s="105">
        <f ca="1">IF(B10="","",OFFSET(List1!N$5,tisk!A9,0))</f>
        <v>160000</v>
      </c>
      <c r="F10" s="28" t="str">
        <f ca="1">IF(B10="","",OFFSET(List1!O$5,tisk!A9,0))</f>
        <v>1/2021</v>
      </c>
      <c r="G10" s="103">
        <f ca="1">IF(B10="","",OFFSET(List1!Q$5,tisk!A9,0))</f>
        <v>80000</v>
      </c>
      <c r="H10" s="106" t="str">
        <f ca="1">IF(B10="","",OFFSET(List1!R$5,tisk!A9,0))</f>
        <v>31.1.2022</v>
      </c>
      <c r="I10" s="104">
        <f ca="1">IF(B10="","",OFFSET(List1!S$5,tisk!A9,0))</f>
        <v>110</v>
      </c>
      <c r="J10" s="104">
        <f ca="1">IF(B10="","",OFFSET(List1!T$5,tisk!A9,0))</f>
        <v>170</v>
      </c>
      <c r="K10" s="104">
        <f ca="1">IF(B10="","",OFFSET(List1!U$5,tisk!A9,0))</f>
        <v>200</v>
      </c>
      <c r="L10" s="104">
        <f ca="1">IF(B10="","",OFFSET(List1!V$5,tisk!A9,0))</f>
        <v>480</v>
      </c>
      <c r="M10" s="103">
        <f ca="1">IF(B10="","",OFFSET(List1!W$5,tisk!A9,0))</f>
        <v>80000</v>
      </c>
      <c r="N10" s="103" t="str">
        <f ca="1">IF(B10="","",OFFSET(List1!X$5,tisk!A9,0))</f>
        <v>NEINV</v>
      </c>
      <c r="O10" s="103" t="str">
        <f ca="1">IF(B10="","",OFFSET(List1!Y$5,tisk!A9,0))</f>
        <v>NE</v>
      </c>
    </row>
    <row r="11" spans="1:15" ht="90" x14ac:dyDescent="0.25">
      <c r="A11" s="47"/>
      <c r="B11" s="104"/>
      <c r="C11" s="3" t="str">
        <f ca="1">IF(B10="","",CONCATENATE("Okres ",OFFSET(List1!G$5,tisk!A9,0),"
","Právní forma","
",OFFSET(List1!H$5,tisk!A9,0),"
","IČO ",OFFSET(List1!I$5,tisk!A9,0),"
 ","B.Ú. ",OFFSET(List1!J$5,tisk!A9,0)))</f>
        <v>Okres Prostějov
Právní forma
Obec, městská část hlavního města Prahy
IČO 00288594
 B.Ú. xxxxxxxx</v>
      </c>
      <c r="D11" s="5" t="str">
        <f ca="1">IF(B10="","",OFFSET(List1!L$5,tisk!A9,0))</f>
        <v>Podpora prodejny smíšeného zboží JEDNOTA a místní prodejny U mlékárny v obci Otinoves</v>
      </c>
      <c r="E11" s="105"/>
      <c r="F11" s="27"/>
      <c r="G11" s="103"/>
      <c r="H11" s="106"/>
      <c r="I11" s="104"/>
      <c r="J11" s="104"/>
      <c r="K11" s="104"/>
      <c r="L11" s="104"/>
      <c r="M11" s="103"/>
      <c r="N11" s="103"/>
      <c r="O11" s="103"/>
    </row>
    <row r="12" spans="1:15" ht="105" x14ac:dyDescent="0.25">
      <c r="A12" s="47">
        <f>ROW()/3-1</f>
        <v>3</v>
      </c>
      <c r="B12" s="104"/>
      <c r="C12" s="3"/>
      <c r="D12" s="5" t="str">
        <f ca="1">IF(B10="","",CONCATENATE("Dotace bude použita na:",OFFSET(List1!M$5,tisk!A9,0)))</f>
        <v>Dotace bude použita na:neinvestiční transfer prodejně smíšeného zboží COOP Jednota a prodejně U mlékárny firmy Mlékárna Otinoves s. r. o., která je
výrobcem plísňového sýra NIVA a provozuje v obci Otinoves prodejnu regionálních potravinářských produktů.</v>
      </c>
      <c r="E12" s="105"/>
      <c r="F12" s="28" t="str">
        <f ca="1">IF(B10="","",OFFSET(List1!P$5,tisk!A9,0))</f>
        <v>12/2021</v>
      </c>
      <c r="G12" s="103"/>
      <c r="H12" s="106"/>
      <c r="I12" s="104"/>
      <c r="J12" s="104"/>
      <c r="K12" s="104"/>
      <c r="L12" s="104"/>
      <c r="M12" s="103"/>
      <c r="N12" s="103"/>
      <c r="O12" s="103"/>
    </row>
    <row r="13" spans="1:15" ht="75" customHeight="1" x14ac:dyDescent="0.25">
      <c r="B13" s="104">
        <v>4</v>
      </c>
      <c r="C13" s="3" t="str">
        <f ca="1">IF(B13="","",CONCATENATE(OFFSET(List1!C$5,tisk!A12,0),"
",OFFSET(List1!D$5,tisk!A12,0),"
",OFFSET(List1!E$5,tisk!A12,0),"
",OFFSET(List1!F$5,tisk!A12,0)))</f>
        <v>Obec Lhota
Lhota 63
Lhota
75131</v>
      </c>
      <c r="D13" s="48" t="str">
        <f ca="1">IF(B13="","",OFFSET(List1!K$5,tisk!A12,0))</f>
        <v>Prodejna Jednoty Lhota</v>
      </c>
      <c r="E13" s="105">
        <f ca="1">IF(B13="","",OFFSET(List1!N$5,tisk!A12,0))</f>
        <v>144000</v>
      </c>
      <c r="F13" s="28" t="str">
        <f ca="1">IF(B13="","",OFFSET(List1!O$5,tisk!A12,0))</f>
        <v>1/2021</v>
      </c>
      <c r="G13" s="103">
        <f ca="1">IF(B13="","",OFFSET(List1!Q$5,tisk!A12,0))</f>
        <v>72000</v>
      </c>
      <c r="H13" s="106" t="str">
        <f ca="1">IF(B13="","",OFFSET(List1!R$5,tisk!A12,0))</f>
        <v>31.1.2022</v>
      </c>
      <c r="I13" s="104">
        <f ca="1">IF(B13="","",OFFSET(List1!S$5,tisk!A12,0))</f>
        <v>110</v>
      </c>
      <c r="J13" s="104">
        <f ca="1">IF(B13="","",OFFSET(List1!T$5,tisk!A12,0))</f>
        <v>170</v>
      </c>
      <c r="K13" s="104">
        <f ca="1">IF(B13="","",OFFSET(List1!U$5,tisk!A12,0))</f>
        <v>200</v>
      </c>
      <c r="L13" s="104">
        <f ca="1">IF(B13="","",OFFSET(List1!V$5,tisk!A12,0))</f>
        <v>480</v>
      </c>
      <c r="M13" s="103">
        <f ca="1">IF(B13="","",OFFSET(List1!W$5,tisk!A12,0))</f>
        <v>72000</v>
      </c>
      <c r="N13" s="103" t="str">
        <f ca="1">IF(B13="","",OFFSET(List1!X$5,tisk!A12,0))</f>
        <v>NEINV</v>
      </c>
      <c r="O13" s="103" t="str">
        <f ca="1">IF(B13="","",OFFSET(List1!Y$5,tisk!A12,0))</f>
        <v>NE</v>
      </c>
    </row>
    <row r="14" spans="1:15" ht="90" x14ac:dyDescent="0.25">
      <c r="B14" s="104"/>
      <c r="C14" s="3" t="str">
        <f ca="1">IF(B13="","",CONCATENATE("Okres ",OFFSET(List1!G$5,tisk!A12,0),"
","Právní forma","
",OFFSET(List1!H$5,tisk!A12,0),"
","IČO ",OFFSET(List1!I$5,tisk!A12,0),"
 ","B.Ú. ",OFFSET(List1!J$5,tisk!A12,0)))</f>
        <v>Okres Přerov
Právní forma
Obec, městská část hlavního města Prahy
IČO 00636347
 B.Ú. xxxxxxxx</v>
      </c>
      <c r="D14" s="5" t="str">
        <f ca="1">IF(B13="","",OFFSET(List1!L$5,tisk!A12,0))</f>
        <v>Předmětem žádosti o dotaci jsou finanční prostředky na částečné krytí výdajů obce spojené se zachováním provozu Prodejny Jednoty v obci Lhota.</v>
      </c>
      <c r="E14" s="105"/>
      <c r="F14" s="27"/>
      <c r="G14" s="103"/>
      <c r="H14" s="106"/>
      <c r="I14" s="104"/>
      <c r="J14" s="104"/>
      <c r="K14" s="104"/>
      <c r="L14" s="104"/>
      <c r="M14" s="103"/>
      <c r="N14" s="103"/>
      <c r="O14" s="103"/>
    </row>
    <row r="15" spans="1:15" ht="75" x14ac:dyDescent="0.25">
      <c r="A15" s="31">
        <f>ROW()/3-1</f>
        <v>4</v>
      </c>
      <c r="B15" s="104"/>
      <c r="C15" s="3"/>
      <c r="D15" s="5" t="str">
        <f ca="1">IF(B13="","",CONCATENATE("Dotace bude použita na:",OFFSET(List1!M$5,tisk!A12,0)))</f>
        <v>Dotace bude použita na:činnost potravinářské prodejny, především za účelem pokrytí části mzdových nákladů dvou zaměstnanců . Příspěvek na provoz tj. na krytí ztráty.</v>
      </c>
      <c r="E15" s="105"/>
      <c r="F15" s="28" t="str">
        <f ca="1">IF(B13="","",OFFSET(List1!P$5,tisk!A12,0))</f>
        <v>12/2021</v>
      </c>
      <c r="G15" s="103"/>
      <c r="H15" s="106"/>
      <c r="I15" s="104"/>
      <c r="J15" s="104"/>
      <c r="K15" s="104"/>
      <c r="L15" s="104"/>
      <c r="M15" s="103"/>
      <c r="N15" s="103"/>
      <c r="O15" s="103"/>
    </row>
    <row r="16" spans="1:15" ht="75" customHeight="1" x14ac:dyDescent="0.25">
      <c r="B16" s="104">
        <v>5</v>
      </c>
      <c r="C16" s="3" t="str">
        <f ca="1">IF(B16="","",CONCATENATE(OFFSET(List1!C$5,tisk!A15,0),"
",OFFSET(List1!D$5,tisk!A15,0),"
",OFFSET(List1!E$5,tisk!A15,0),"
",OFFSET(List1!F$5,tisk!A15,0)))</f>
        <v>Obec Křtomil
Křtomil 60
Křtomil
75114</v>
      </c>
      <c r="D16" s="48" t="str">
        <f ca="1">IF(B16="","",OFFSET(List1!K$5,tisk!A15,0))</f>
        <v>Podpora prodejny smíšeného zboží ve Křtomili</v>
      </c>
      <c r="E16" s="105">
        <f ca="1">IF(B16="","",OFFSET(List1!N$5,tisk!A15,0))</f>
        <v>200000</v>
      </c>
      <c r="F16" s="28" t="str">
        <f ca="1">IF(B16="","",OFFSET(List1!O$5,tisk!A15,0))</f>
        <v>1/2021</v>
      </c>
      <c r="G16" s="103">
        <f ca="1">IF(B16="","",OFFSET(List1!Q$5,tisk!A15,0))</f>
        <v>100000</v>
      </c>
      <c r="H16" s="106" t="str">
        <f ca="1">IF(B16="","",OFFSET(List1!R$5,tisk!A15,0))</f>
        <v>31.1.2022</v>
      </c>
      <c r="I16" s="104">
        <f ca="1">IF(B16="","",OFFSET(List1!S$5,tisk!A15,0))</f>
        <v>110</v>
      </c>
      <c r="J16" s="104">
        <f ca="1">IF(B16="","",OFFSET(List1!T$5,tisk!A15,0))</f>
        <v>170</v>
      </c>
      <c r="K16" s="104">
        <f ca="1">IF(B16="","",OFFSET(List1!U$5,tisk!A15,0))</f>
        <v>200</v>
      </c>
      <c r="L16" s="104">
        <f ca="1">IF(B16="","",OFFSET(List1!V$5,tisk!A15,0))</f>
        <v>480</v>
      </c>
      <c r="M16" s="103">
        <f ca="1">IF(B16="","",OFFSET(List1!W$5,tisk!A15,0))</f>
        <v>100000</v>
      </c>
      <c r="N16" s="103" t="str">
        <f ca="1">IF(B16="","",OFFSET(List1!X$5,tisk!A15,0))</f>
        <v>NEINV</v>
      </c>
      <c r="O16" s="103" t="str">
        <f ca="1">IF(B16="","",OFFSET(List1!Y$5,tisk!A15,0))</f>
        <v>NE</v>
      </c>
    </row>
    <row r="17" spans="1:15" ht="105" x14ac:dyDescent="0.25">
      <c r="B17" s="104"/>
      <c r="C17" s="3" t="str">
        <f ca="1">IF(B16="","",CONCATENATE("Okres ",OFFSET(List1!G$5,tisk!A15,0),"
","Právní forma","
",OFFSET(List1!H$5,tisk!A15,0),"
","IČO ",OFFSET(List1!I$5,tisk!A15,0),"
 ","B.Ú. ",OFFSET(List1!J$5,tisk!A15,0)))</f>
        <v>Okres Přerov
Právní forma
Obec, městská část hlavního města Prahy
IČO 00636312
 B.Ú. xxxxxxxx</v>
      </c>
      <c r="D17" s="5" t="str">
        <f ca="1">IF(B16="","",OFFSET(List1!L$5,tisk!A15,0))</f>
        <v>Obchod je ve vlastnictví obce, provozován právnickou osobou za korunový nájem, veškeré energie hradí obec. V rámci projektu
žádáme o dotaci na částečné krytí energií a na dotaci pro provozovatele poskytnutou z prostředků obce.</v>
      </c>
      <c r="E17" s="105"/>
      <c r="F17" s="27"/>
      <c r="G17" s="103"/>
      <c r="H17" s="106"/>
      <c r="I17" s="104"/>
      <c r="J17" s="104"/>
      <c r="K17" s="104"/>
      <c r="L17" s="104"/>
      <c r="M17" s="103"/>
      <c r="N17" s="103"/>
      <c r="O17" s="103"/>
    </row>
    <row r="18" spans="1:15" ht="45" x14ac:dyDescent="0.25">
      <c r="A18" s="31">
        <f>ROW()/3-1</f>
        <v>5</v>
      </c>
      <c r="B18" s="104"/>
      <c r="C18" s="3"/>
      <c r="D18" s="5" t="str">
        <f ca="1">IF(B16="","",CONCATENATE("Dotace bude použita na:",OFFSET(List1!M$5,tisk!A15,0)))</f>
        <v>Dotace bude použita na:částečné krytí energií a na dotaci pro provozovatele poskytnutou z prostředků obce.</v>
      </c>
      <c r="E18" s="105"/>
      <c r="F18" s="28" t="str">
        <f ca="1">IF(B16="","",OFFSET(List1!P$5,tisk!A15,0))</f>
        <v>12/2021</v>
      </c>
      <c r="G18" s="103"/>
      <c r="H18" s="106"/>
      <c r="I18" s="104"/>
      <c r="J18" s="104"/>
      <c r="K18" s="104"/>
      <c r="L18" s="104"/>
      <c r="M18" s="103"/>
      <c r="N18" s="103"/>
      <c r="O18" s="103"/>
    </row>
    <row r="19" spans="1:15" s="2" customFormat="1" ht="75" customHeight="1" x14ac:dyDescent="0.25">
      <c r="A19" s="31"/>
      <c r="B19" s="104">
        <v>6</v>
      </c>
      <c r="C19" s="3" t="str">
        <f ca="1">IF(B19="","",CONCATENATE(OFFSET(List1!C$5,tisk!A18,0),"
",OFFSET(List1!D$5,tisk!A18,0),"
",OFFSET(List1!E$5,tisk!A18,0),"
",OFFSET(List1!F$5,tisk!A18,0)))</f>
        <v>Obec Krchleby
Krchleby 80
Krchleby
78901</v>
      </c>
      <c r="D19" s="48" t="str">
        <f ca="1">IF(B19="","",OFFSET(List1!K$5,tisk!A18,0))</f>
        <v>Podpora prodejny smíšeného zboží 2021</v>
      </c>
      <c r="E19" s="105">
        <f ca="1">IF(B19="","",OFFSET(List1!N$5,tisk!A18,0))</f>
        <v>40000</v>
      </c>
      <c r="F19" s="28" t="str">
        <f ca="1">IF(B19="","",OFFSET(List1!O$5,tisk!A18,0))</f>
        <v>1/2021</v>
      </c>
      <c r="G19" s="103">
        <f ca="1">IF(B19="","",OFFSET(List1!Q$5,tisk!A18,0))</f>
        <v>20000</v>
      </c>
      <c r="H19" s="106" t="str">
        <f ca="1">IF(B19="","",OFFSET(List1!R$5,tisk!A18,0))</f>
        <v>31.1.2022</v>
      </c>
      <c r="I19" s="104">
        <f ca="1">IF(B19="","",OFFSET(List1!S$5,tisk!A18,0))</f>
        <v>150</v>
      </c>
      <c r="J19" s="104">
        <f ca="1">IF(B19="","",OFFSET(List1!T$5,tisk!A18,0))</f>
        <v>170</v>
      </c>
      <c r="K19" s="104">
        <f ca="1">IF(B19="","",OFFSET(List1!U$5,tisk!A18,0))</f>
        <v>150</v>
      </c>
      <c r="L19" s="104">
        <f ca="1">IF(B19="","",OFFSET(List1!V$5,tisk!A18,0))</f>
        <v>470</v>
      </c>
      <c r="M19" s="103">
        <f ca="1">IF(B19="","",OFFSET(List1!W$5,tisk!A18,0))</f>
        <v>20000</v>
      </c>
      <c r="N19" s="103" t="str">
        <f ca="1">IF(B19="","",OFFSET(List1!X$5,tisk!A18,0))</f>
        <v>NEINV</v>
      </c>
      <c r="O19" s="103" t="str">
        <f ca="1">IF(B19="","",OFFSET(List1!Y$5,tisk!A18,0))</f>
        <v>NE</v>
      </c>
    </row>
    <row r="20" spans="1:15" s="2" customFormat="1" ht="90" x14ac:dyDescent="0.25">
      <c r="A20" s="31"/>
      <c r="B20" s="104"/>
      <c r="C20" s="3" t="str">
        <f ca="1">IF(B19="","",CONCATENATE("Okres ",OFFSET(List1!G$5,tisk!A18,0),"
","Právní forma","
",OFFSET(List1!H$5,tisk!A18,0),"
","IČO ",OFFSET(List1!I$5,tisk!A18,0),"
 ","B.Ú. ",OFFSET(List1!J$5,tisk!A18,0)))</f>
        <v>Okres Šumperk
Právní forma
Obec, městská část hlavního města Prahy
IČO 00636029
 B.Ú. xxxxxxxx</v>
      </c>
      <c r="D20" s="5" t="str">
        <f ca="1">IF(B19="","",OFFSET(List1!L$5,tisk!A18,0))</f>
        <v>Podpora provozu prodejny smíšeného zboží v Krchlebech - nákup energie</v>
      </c>
      <c r="E20" s="105"/>
      <c r="F20" s="27"/>
      <c r="G20" s="103"/>
      <c r="H20" s="106"/>
      <c r="I20" s="104"/>
      <c r="J20" s="104"/>
      <c r="K20" s="104"/>
      <c r="L20" s="104"/>
      <c r="M20" s="103"/>
      <c r="N20" s="103"/>
      <c r="O20" s="103"/>
    </row>
    <row r="21" spans="1:15" s="2" customFormat="1" ht="30" x14ac:dyDescent="0.25">
      <c r="A21" s="31">
        <f>ROW()/3-1</f>
        <v>6</v>
      </c>
      <c r="B21" s="104"/>
      <c r="C21" s="3"/>
      <c r="D21" s="5" t="str">
        <f ca="1">IF(B19="","",CONCATENATE("Dotace bude použita na:",OFFSET(List1!M$5,tisk!A18,0)))</f>
        <v>Dotace bude použita na:náklady spojené s částečnou úhradou el. energie.</v>
      </c>
      <c r="E21" s="105"/>
      <c r="F21" s="28" t="str">
        <f ca="1">IF(B19="","",OFFSET(List1!P$5,tisk!A18,0))</f>
        <v>12/2021</v>
      </c>
      <c r="G21" s="103"/>
      <c r="H21" s="106"/>
      <c r="I21" s="104"/>
      <c r="J21" s="104"/>
      <c r="K21" s="104"/>
      <c r="L21" s="104"/>
      <c r="M21" s="103"/>
      <c r="N21" s="103"/>
      <c r="O21" s="103"/>
    </row>
    <row r="22" spans="1:15" s="2" customFormat="1" ht="75" customHeight="1" x14ac:dyDescent="0.25">
      <c r="A22" s="31"/>
      <c r="B22" s="104">
        <v>7</v>
      </c>
      <c r="C22" s="3" t="str">
        <f ca="1">IF(B22="","",CONCATENATE(OFFSET(List1!C$5,tisk!A21,0),"
",OFFSET(List1!D$5,tisk!A21,0),"
",OFFSET(List1!E$5,tisk!A21,0),"
",OFFSET(List1!F$5,tisk!A21,0)))</f>
        <v>Obec Jakubovice
Jakubovice 25
Jakubovice
78991</v>
      </c>
      <c r="D22" s="48" t="str">
        <f ca="1">IF(B22="","",OFFSET(List1!K$5,tisk!A21,0))</f>
        <v>Prodejna Jakubovice</v>
      </c>
      <c r="E22" s="105">
        <f ca="1">IF(B22="","",OFFSET(List1!N$5,tisk!A21,0))</f>
        <v>43000</v>
      </c>
      <c r="F22" s="28" t="str">
        <f ca="1">IF(B22="","",OFFSET(List1!O$5,tisk!A21,0))</f>
        <v>1/2021</v>
      </c>
      <c r="G22" s="103">
        <f ca="1">IF(B22="","",OFFSET(List1!Q$5,tisk!A21,0))</f>
        <v>21500</v>
      </c>
      <c r="H22" s="106" t="str">
        <f ca="1">IF(B22="","",OFFSET(List1!R$5,tisk!A21,0))</f>
        <v>31.1.2022</v>
      </c>
      <c r="I22" s="104">
        <f ca="1">IF(B22="","",OFFSET(List1!S$5,tisk!A21,0))</f>
        <v>150</v>
      </c>
      <c r="J22" s="104">
        <f ca="1">IF(B22="","",OFFSET(List1!T$5,tisk!A21,0))</f>
        <v>170</v>
      </c>
      <c r="K22" s="104">
        <f ca="1">IF(B22="","",OFFSET(List1!U$5,tisk!A21,0))</f>
        <v>130</v>
      </c>
      <c r="L22" s="104">
        <f ca="1">IF(B22="","",OFFSET(List1!V$5,tisk!A21,0))</f>
        <v>450</v>
      </c>
      <c r="M22" s="103">
        <f ca="1">IF(B22="","",OFFSET(List1!W$5,tisk!A21,0))</f>
        <v>21500</v>
      </c>
      <c r="N22" s="103" t="str">
        <f ca="1">IF(B22="","",OFFSET(List1!X$5,tisk!A21,0))</f>
        <v>NEINV</v>
      </c>
      <c r="O22" s="103" t="str">
        <f ca="1">IF(B22="","",OFFSET(List1!Y$5,tisk!A21,0))</f>
        <v>NE</v>
      </c>
    </row>
    <row r="23" spans="1:15" s="2" customFormat="1" ht="90" x14ac:dyDescent="0.25">
      <c r="A23" s="31"/>
      <c r="B23" s="104"/>
      <c r="C23" s="3" t="str">
        <f ca="1">IF(B22="","",CONCATENATE("Okres ",OFFSET(List1!G$5,tisk!A21,0),"
","Právní forma","
",OFFSET(List1!H$5,tisk!A21,0),"
","IČO ",OFFSET(List1!I$5,tisk!A21,0),"
 ","B.Ú. ",OFFSET(List1!J$5,tisk!A21,0)))</f>
        <v>Okres Šumperk
Právní forma
Obec, městská část hlavního města Prahy
IČO 00635979
 B.Ú. xxxxxxxx</v>
      </c>
      <c r="D23" s="5" t="str">
        <f ca="1">IF(B22="","",OFFSET(List1!L$5,tisk!A21,0))</f>
        <v>Snažíme se o zachování prodejny v naší obci se dvěma sty obyvateli, aby tito nemuseli dojíždět za nákupy základních potravin do vzdálenějších obcí.</v>
      </c>
      <c r="E23" s="105"/>
      <c r="F23" s="27"/>
      <c r="G23" s="103"/>
      <c r="H23" s="106"/>
      <c r="I23" s="104"/>
      <c r="J23" s="104"/>
      <c r="K23" s="104"/>
      <c r="L23" s="104"/>
      <c r="M23" s="103"/>
      <c r="N23" s="103"/>
      <c r="O23" s="103"/>
    </row>
    <row r="24" spans="1:15" s="2" customFormat="1" ht="45" x14ac:dyDescent="0.25">
      <c r="A24" s="31">
        <f>ROW()/3-1</f>
        <v>7</v>
      </c>
      <c r="B24" s="104"/>
      <c r="C24" s="3"/>
      <c r="D24" s="5" t="str">
        <f ca="1">IF(B22="","",CONCATENATE("Dotace bude použita na:",OFFSET(List1!M$5,tisk!A21,0)))</f>
        <v>Dotace bude použita na:částečnou úhradu příspěvku provozovateli obchodu.</v>
      </c>
      <c r="E24" s="105"/>
      <c r="F24" s="28" t="str">
        <f ca="1">IF(B22="","",OFFSET(List1!P$5,tisk!A21,0))</f>
        <v>12/2021</v>
      </c>
      <c r="G24" s="103"/>
      <c r="H24" s="106"/>
      <c r="I24" s="104"/>
      <c r="J24" s="104"/>
      <c r="K24" s="104"/>
      <c r="L24" s="104"/>
      <c r="M24" s="103"/>
      <c r="N24" s="103"/>
      <c r="O24" s="103"/>
    </row>
    <row r="25" spans="1:15" s="2" customFormat="1" ht="75" customHeight="1" x14ac:dyDescent="0.25">
      <c r="A25" s="31"/>
      <c r="B25" s="104">
        <v>8</v>
      </c>
      <c r="C25" s="3" t="str">
        <f ca="1">IF(B25="","",CONCATENATE(OFFSET(List1!C$5,tisk!A24,0),"
",OFFSET(List1!D$5,tisk!A24,0),"
",OFFSET(List1!E$5,tisk!A24,0),"
",OFFSET(List1!F$5,tisk!A24,0)))</f>
        <v>Obec Dolní Nětčice
Dolní Nětčice 49
Dolní Nětčice
75354</v>
      </c>
      <c r="D25" s="48" t="str">
        <f ca="1">IF(B25="","",OFFSET(List1!K$5,tisk!A24,0))</f>
        <v>Podpora udržení prodejny smíšeného zboží v obci Dolní Nětčice</v>
      </c>
      <c r="E25" s="105">
        <f ca="1">IF(B25="","",OFFSET(List1!N$5,tisk!A24,0))</f>
        <v>120000</v>
      </c>
      <c r="F25" s="28" t="str">
        <f ca="1">IF(B25="","",OFFSET(List1!O$5,tisk!A24,0))</f>
        <v>1/2021</v>
      </c>
      <c r="G25" s="103">
        <f ca="1">IF(B25="","",OFFSET(List1!Q$5,tisk!A24,0))</f>
        <v>60000</v>
      </c>
      <c r="H25" s="106" t="str">
        <f ca="1">IF(B25="","",OFFSET(List1!R$5,tisk!A24,0))</f>
        <v>31.1.2022</v>
      </c>
      <c r="I25" s="104">
        <f ca="1">IF(B25="","",OFFSET(List1!S$5,tisk!A24,0))</f>
        <v>150</v>
      </c>
      <c r="J25" s="104">
        <f ca="1">IF(B25="","",OFFSET(List1!T$5,tisk!A24,0))</f>
        <v>170</v>
      </c>
      <c r="K25" s="104">
        <f ca="1">IF(B25="","",OFFSET(List1!U$5,tisk!A24,0))</f>
        <v>130</v>
      </c>
      <c r="L25" s="104">
        <f ca="1">IF(B25="","",OFFSET(List1!V$5,tisk!A24,0))</f>
        <v>450</v>
      </c>
      <c r="M25" s="103">
        <f ca="1">IF(B25="","",OFFSET(List1!W$5,tisk!A24,0))</f>
        <v>60000</v>
      </c>
      <c r="N25" s="103" t="str">
        <f ca="1">IF(B25="","",OFFSET(List1!X$5,tisk!A24,0))</f>
        <v>NEINV</v>
      </c>
      <c r="O25" s="103" t="str">
        <f ca="1">IF(B25="","",OFFSET(List1!Y$5,tisk!A24,0))</f>
        <v>NE</v>
      </c>
    </row>
    <row r="26" spans="1:15" s="2" customFormat="1" ht="90" x14ac:dyDescent="0.25">
      <c r="A26" s="31"/>
      <c r="B26" s="104"/>
      <c r="C26" s="3" t="str">
        <f ca="1">IF(B25="","",CONCATENATE("Okres ",OFFSET(List1!G$5,tisk!A24,0),"
","Právní forma","
",OFFSET(List1!H$5,tisk!A24,0),"
","IČO ",OFFSET(List1!I$5,tisk!A24,0),"
 ","B.Ú. ",OFFSET(List1!J$5,tisk!A24,0)))</f>
        <v>Okres Přerov
Právní forma
Obec, městská část hlavního města Prahy
IČO 00636207
 B.Ú. xxxxxxxx</v>
      </c>
      <c r="D26" s="5" t="str">
        <f ca="1">IF(B25="","",OFFSET(List1!L$5,tisk!A24,0))</f>
        <v>Obchod smíšeného zboží zajišťuje přístup občanů obce k základním potravinám a drogerii a to především seniorům značný význam se projevil v právě probíhající  pandemií a omezení nouzovým stavem.</v>
      </c>
      <c r="E26" s="105"/>
      <c r="F26" s="27"/>
      <c r="G26" s="103"/>
      <c r="H26" s="106"/>
      <c r="I26" s="104"/>
      <c r="J26" s="104"/>
      <c r="K26" s="104"/>
      <c r="L26" s="104"/>
      <c r="M26" s="103"/>
      <c r="N26" s="103"/>
      <c r="O26" s="103"/>
    </row>
    <row r="27" spans="1:15" s="2" customFormat="1" ht="60" x14ac:dyDescent="0.25">
      <c r="A27" s="31">
        <f>ROW()/3-1</f>
        <v>8</v>
      </c>
      <c r="B27" s="104"/>
      <c r="C27" s="3"/>
      <c r="D27" s="5" t="str">
        <f ca="1">IF(B25="","",CONCATENATE("Dotace bude použita na:",OFFSET(List1!M$5,tisk!A24,0)))</f>
        <v>Dotace bude použita na:el. energie,
topení plyn,
voda stočné,
mzdy.</v>
      </c>
      <c r="E27" s="105"/>
      <c r="F27" s="28" t="str">
        <f ca="1">IF(B25="","",OFFSET(List1!P$5,tisk!A24,0))</f>
        <v>12/2021</v>
      </c>
      <c r="G27" s="103"/>
      <c r="H27" s="106"/>
      <c r="I27" s="104"/>
      <c r="J27" s="104"/>
      <c r="K27" s="104"/>
      <c r="L27" s="104"/>
      <c r="M27" s="103"/>
      <c r="N27" s="103"/>
      <c r="O27" s="103"/>
    </row>
    <row r="28" spans="1:15" s="2" customFormat="1" ht="75" customHeight="1" x14ac:dyDescent="0.25">
      <c r="A28" s="31"/>
      <c r="B28" s="104">
        <v>9</v>
      </c>
      <c r="C28" s="3" t="str">
        <f ca="1">IF(B28="","",CONCATENATE(OFFSET(List1!C$5,tisk!A27,0),"
",OFFSET(List1!D$5,tisk!A27,0),"
",OFFSET(List1!E$5,tisk!A27,0),"
",OFFSET(List1!F$5,tisk!A27,0)))</f>
        <v>Obec Věžky
Věžky 17
Věžky
75119</v>
      </c>
      <c r="D28" s="48" t="str">
        <f ca="1">IF(B28="","",OFFSET(List1!K$5,tisk!A27,0))</f>
        <v>Jednota spotřební družstvo v Uherském Ostrohu - podpora prodejny ve Věžkách</v>
      </c>
      <c r="E28" s="105">
        <f ca="1">IF(B28="","",OFFSET(List1!N$5,tisk!A27,0))</f>
        <v>120000</v>
      </c>
      <c r="F28" s="28" t="str">
        <f ca="1">IF(B28="","",OFFSET(List1!O$5,tisk!A27,0))</f>
        <v>1/2021</v>
      </c>
      <c r="G28" s="103">
        <f ca="1">IF(B28="","",OFFSET(List1!Q$5,tisk!A27,0))</f>
        <v>60000</v>
      </c>
      <c r="H28" s="106" t="str">
        <f ca="1">IF(B28="","",OFFSET(List1!R$5,tisk!A27,0))</f>
        <v>31.1.2022</v>
      </c>
      <c r="I28" s="104">
        <f ca="1">IF(B28="","",OFFSET(List1!S$5,tisk!A27,0))</f>
        <v>150</v>
      </c>
      <c r="J28" s="104">
        <f ca="1">IF(B28="","",OFFSET(List1!T$5,tisk!A27,0))</f>
        <v>170</v>
      </c>
      <c r="K28" s="104">
        <f ca="1">IF(B28="","",OFFSET(List1!U$5,tisk!A27,0))</f>
        <v>120</v>
      </c>
      <c r="L28" s="104">
        <f ca="1">IF(B28="","",OFFSET(List1!V$5,tisk!A27,0))</f>
        <v>440</v>
      </c>
      <c r="M28" s="103">
        <f ca="1">IF(B28="","",OFFSET(List1!W$5,tisk!A27,0))</f>
        <v>60000</v>
      </c>
      <c r="N28" s="103" t="str">
        <f ca="1">IF(B28="","",OFFSET(List1!X$5,tisk!A27,0))</f>
        <v>NEINV</v>
      </c>
      <c r="O28" s="103" t="str">
        <f ca="1">IF(B28="","",OFFSET(List1!Y$5,tisk!A27,0))</f>
        <v>NE</v>
      </c>
    </row>
    <row r="29" spans="1:15" s="2" customFormat="1" ht="90" x14ac:dyDescent="0.25">
      <c r="A29" s="31"/>
      <c r="B29" s="104"/>
      <c r="C29" s="3" t="str">
        <f ca="1">IF(B28="","",CONCATENATE("Okres ",OFFSET(List1!G$5,tisk!A27,0),"
","Právní forma","
",OFFSET(List1!H$5,tisk!A27,0),"
","IČO ",OFFSET(List1!I$5,tisk!A27,0),"
 ","B.Ú. ",OFFSET(List1!J$5,tisk!A27,0)))</f>
        <v>Okres Přerov
Právní forma
Obec, městská část hlavního města Prahy
IČO 00600857
 B.Ú. xxxxxxxx</v>
      </c>
      <c r="D29" s="5" t="str">
        <f ca="1">IF(B28="","",OFFSET(List1!L$5,tisk!A27,0))</f>
        <v>Poskytnutí dotace ke krytí ztrát spojených s provozem obchodní činnosti prodejny 625 Věžky</v>
      </c>
      <c r="E29" s="105"/>
      <c r="F29" s="27"/>
      <c r="G29" s="103"/>
      <c r="H29" s="106"/>
      <c r="I29" s="104"/>
      <c r="J29" s="104"/>
      <c r="K29" s="104"/>
      <c r="L29" s="104"/>
      <c r="M29" s="103"/>
      <c r="N29" s="103"/>
      <c r="O29" s="103"/>
    </row>
    <row r="30" spans="1:15" s="2" customFormat="1" ht="45" x14ac:dyDescent="0.25">
      <c r="A30" s="31">
        <f>ROW()/3-1</f>
        <v>9</v>
      </c>
      <c r="B30" s="104"/>
      <c r="C30" s="3"/>
      <c r="D30" s="5" t="str">
        <f ca="1">IF(B28="","",CONCATENATE("Dotace bude použita na:",OFFSET(List1!M$5,tisk!A27,0)))</f>
        <v>Dotace bude použita na:úhradu nákladů spojené s energiemi, mzdovými náklady.</v>
      </c>
      <c r="E30" s="105"/>
      <c r="F30" s="28" t="str">
        <f ca="1">IF(B28="","",OFFSET(List1!P$5,tisk!A27,0))</f>
        <v>12/2021</v>
      </c>
      <c r="G30" s="103"/>
      <c r="H30" s="106"/>
      <c r="I30" s="104"/>
      <c r="J30" s="104"/>
      <c r="K30" s="104"/>
      <c r="L30" s="104"/>
      <c r="M30" s="103"/>
      <c r="N30" s="103"/>
      <c r="O30" s="103"/>
    </row>
    <row r="31" spans="1:15" s="2" customFormat="1" ht="75" customHeight="1" x14ac:dyDescent="0.25">
      <c r="A31" s="31"/>
      <c r="B31" s="104">
        <v>10</v>
      </c>
      <c r="C31" s="3" t="str">
        <f ca="1">IF(B31="","",CONCATENATE(OFFSET(List1!C$5,tisk!A30,0),"
",OFFSET(List1!D$5,tisk!A30,0),"
",OFFSET(List1!E$5,tisk!A30,0),"
",OFFSET(List1!F$5,tisk!A30,0)))</f>
        <v>Obec Horní Studénky
Horní Studénky 44
Horní Studénky
78901</v>
      </c>
      <c r="D31" s="48" t="str">
        <f ca="1">IF(B31="","",OFFSET(List1!K$5,tisk!A30,0))</f>
        <v>Podpora prodejen smíšeného zboží v obci Horní Studénky</v>
      </c>
      <c r="E31" s="105">
        <f ca="1">IF(B31="","",OFFSET(List1!N$5,tisk!A30,0))</f>
        <v>141000</v>
      </c>
      <c r="F31" s="28" t="str">
        <f ca="1">IF(B31="","",OFFSET(List1!O$5,tisk!A30,0))</f>
        <v>1/2021</v>
      </c>
      <c r="G31" s="103">
        <f ca="1">IF(B31="","",OFFSET(List1!Q$5,tisk!A30,0))</f>
        <v>70500</v>
      </c>
      <c r="H31" s="106" t="str">
        <f ca="1">IF(B31="","",OFFSET(List1!R$5,tisk!A30,0))</f>
        <v>31.1.2022</v>
      </c>
      <c r="I31" s="104">
        <f ca="1">IF(B31="","",OFFSET(List1!S$5,tisk!A30,0))</f>
        <v>110</v>
      </c>
      <c r="J31" s="104">
        <f ca="1">IF(B31="","",OFFSET(List1!T$5,tisk!A30,0))</f>
        <v>170</v>
      </c>
      <c r="K31" s="104">
        <f ca="1">IF(B31="","",OFFSET(List1!U$5,tisk!A30,0))</f>
        <v>150</v>
      </c>
      <c r="L31" s="104">
        <f ca="1">IF(B31="","",OFFSET(List1!V$5,tisk!A30,0))</f>
        <v>430</v>
      </c>
      <c r="M31" s="103">
        <f ca="1">IF(B31="","",OFFSET(List1!W$5,tisk!A30,0))</f>
        <v>70500</v>
      </c>
      <c r="N31" s="103" t="str">
        <f ca="1">IF(B31="","",OFFSET(List1!X$5,tisk!A30,0))</f>
        <v>NEINV</v>
      </c>
      <c r="O31" s="103" t="str">
        <f ca="1">IF(B31="","",OFFSET(List1!Y$5,tisk!A30,0))</f>
        <v>NE</v>
      </c>
    </row>
    <row r="32" spans="1:15" s="2" customFormat="1" ht="90" x14ac:dyDescent="0.25">
      <c r="A32" s="31"/>
      <c r="B32" s="104"/>
      <c r="C32" s="3" t="str">
        <f ca="1">IF(B31="","",CONCATENATE("Okres ",OFFSET(List1!G$5,tisk!A30,0),"
","Právní forma","
",OFFSET(List1!H$5,tisk!A30,0),"
","IČO ",OFFSET(List1!I$5,tisk!A30,0),"
 ","B.Ú. ",OFFSET(List1!J$5,tisk!A30,0)))</f>
        <v>Okres Šumperk
Právní forma
Obec, městská část hlavního města Prahy
IČO 00635944
 B.Ú. xxxxxxxx</v>
      </c>
      <c r="D32" s="5" t="str">
        <f ca="1">IF(B31="","",OFFSET(List1!L$5,tisk!A30,0))</f>
        <v>Cílem akce je podpora zajištění provozu prodejen smíšeného zboží v obci pro všechny občany a zamezení snížení kvality služby
potravinové dostupnosti v rámci obce.</v>
      </c>
      <c r="E32" s="105"/>
      <c r="F32" s="27"/>
      <c r="G32" s="103"/>
      <c r="H32" s="106"/>
      <c r="I32" s="104"/>
      <c r="J32" s="104"/>
      <c r="K32" s="104"/>
      <c r="L32" s="104"/>
      <c r="M32" s="103"/>
      <c r="N32" s="103"/>
      <c r="O32" s="103"/>
    </row>
    <row r="33" spans="1:15" s="2" customFormat="1" ht="30" x14ac:dyDescent="0.25">
      <c r="A33" s="31">
        <f>ROW()/3-1</f>
        <v>10</v>
      </c>
      <c r="B33" s="104"/>
      <c r="C33" s="3"/>
      <c r="D33" s="5" t="str">
        <f ca="1">IF(B31="","",CONCATENATE("Dotace bude použita na:",OFFSET(List1!M$5,tisk!A30,0)))</f>
        <v>Dotace bude použita na:neinvestiční transfery podnikatelským subjektům.</v>
      </c>
      <c r="E33" s="105"/>
      <c r="F33" s="28" t="str">
        <f ca="1">IF(B31="","",OFFSET(List1!P$5,tisk!A30,0))</f>
        <v>12/2021</v>
      </c>
      <c r="G33" s="103"/>
      <c r="H33" s="106"/>
      <c r="I33" s="104"/>
      <c r="J33" s="104"/>
      <c r="K33" s="104"/>
      <c r="L33" s="104"/>
      <c r="M33" s="103"/>
      <c r="N33" s="103"/>
      <c r="O33" s="103"/>
    </row>
    <row r="34" spans="1:15" s="2" customFormat="1" ht="75" customHeight="1" x14ac:dyDescent="0.25">
      <c r="A34" s="31"/>
      <c r="B34" s="104">
        <v>11</v>
      </c>
      <c r="C34" s="3" t="str">
        <f ca="1">IF(B34="","",CONCATENATE(OFFSET(List1!C$5,tisk!A33,0),"
",OFFSET(List1!D$5,tisk!A33,0),"
",OFFSET(List1!E$5,tisk!A33,0),"
",OFFSET(List1!F$5,tisk!A33,0)))</f>
        <v>Obec Drozdov
Drozdov 150
Drozdov
78901</v>
      </c>
      <c r="D34" s="48" t="str">
        <f ca="1">IF(B34="","",OFFSET(List1!K$5,tisk!A33,0))</f>
        <v>Provoz prodejny se smíšeným zbožím</v>
      </c>
      <c r="E34" s="105">
        <f ca="1">IF(B34="","",OFFSET(List1!N$5,tisk!A33,0))</f>
        <v>96000</v>
      </c>
      <c r="F34" s="28" t="str">
        <f ca="1">IF(B34="","",OFFSET(List1!O$5,tisk!A33,0))</f>
        <v>1/2021</v>
      </c>
      <c r="G34" s="103">
        <f ca="1">IF(B34="","",OFFSET(List1!Q$5,tisk!A33,0))</f>
        <v>48000</v>
      </c>
      <c r="H34" s="106" t="str">
        <f ca="1">IF(B34="","",OFFSET(List1!R$5,tisk!A33,0))</f>
        <v>31.1.2022</v>
      </c>
      <c r="I34" s="104">
        <f ca="1">IF(B34="","",OFFSET(List1!S$5,tisk!A33,0))</f>
        <v>110</v>
      </c>
      <c r="J34" s="104">
        <f ca="1">IF(B34="","",OFFSET(List1!T$5,tisk!A33,0))</f>
        <v>170</v>
      </c>
      <c r="K34" s="104">
        <f ca="1">IF(B34="","",OFFSET(List1!U$5,tisk!A33,0))</f>
        <v>150</v>
      </c>
      <c r="L34" s="104">
        <f ca="1">IF(B34="","",OFFSET(List1!V$5,tisk!A33,0))</f>
        <v>430</v>
      </c>
      <c r="M34" s="103">
        <f ca="1">IF(B34="","",OFFSET(List1!W$5,tisk!A33,0))</f>
        <v>48000</v>
      </c>
      <c r="N34" s="103" t="str">
        <f ca="1">IF(B34="","",OFFSET(List1!X$5,tisk!A33,0))</f>
        <v>NEINV</v>
      </c>
      <c r="O34" s="103" t="str">
        <f ca="1">IF(B34="","",OFFSET(List1!Y$5,tisk!A33,0))</f>
        <v>NE</v>
      </c>
    </row>
    <row r="35" spans="1:15" s="2" customFormat="1" ht="90" x14ac:dyDescent="0.25">
      <c r="A35" s="31"/>
      <c r="B35" s="104"/>
      <c r="C35" s="3" t="str">
        <f ca="1">IF(B34="","",CONCATENATE("Okres ",OFFSET(List1!G$5,tisk!A33,0),"
","Právní forma","
",OFFSET(List1!H$5,tisk!A33,0),"
","IČO ",OFFSET(List1!I$5,tisk!A33,0),"
 ","B.Ú. ",OFFSET(List1!J$5,tisk!A33,0)))</f>
        <v>Okres Šumperk
Právní forma
Obec, městská část hlavního města Prahy
IČO 00853151
 B.Ú. xxxxxxxx</v>
      </c>
      <c r="D35" s="5" t="str">
        <f ca="1">IF(B34="","",OFFSET(List1!L$5,tisk!A33,0))</f>
        <v>Dotace bude použita na částečné pokrytí dotace poskytované obcí Drozdov provozovateli místní prodejny smíšeného zboží. Dotace na provoz obec poskytuje provozovateli již čtvrtým rokem</v>
      </c>
      <c r="E35" s="105"/>
      <c r="F35" s="27"/>
      <c r="G35" s="103"/>
      <c r="H35" s="106"/>
      <c r="I35" s="104"/>
      <c r="J35" s="104"/>
      <c r="K35" s="104"/>
      <c r="L35" s="104"/>
      <c r="M35" s="103"/>
      <c r="N35" s="103"/>
      <c r="O35" s="103"/>
    </row>
    <row r="36" spans="1:15" s="2" customFormat="1" ht="45" x14ac:dyDescent="0.25">
      <c r="A36" s="31">
        <f>ROW()/3-1</f>
        <v>11</v>
      </c>
      <c r="B36" s="104"/>
      <c r="C36" s="3"/>
      <c r="D36" s="5" t="str">
        <f ca="1">IF(B34="","",CONCATENATE("Dotace bude použita na:",OFFSET(List1!M$5,tisk!A33,0)))</f>
        <v>Dotace bude použita na:neinvestiční transfery od obce Drozdov provozovateli prodejny smíšeného zboží.</v>
      </c>
      <c r="E36" s="105"/>
      <c r="F36" s="28" t="str">
        <f ca="1">IF(B34="","",OFFSET(List1!P$5,tisk!A33,0))</f>
        <v>12/2021</v>
      </c>
      <c r="G36" s="103"/>
      <c r="H36" s="106"/>
      <c r="I36" s="104"/>
      <c r="J36" s="104"/>
      <c r="K36" s="104"/>
      <c r="L36" s="104"/>
      <c r="M36" s="103"/>
      <c r="N36" s="103"/>
      <c r="O36" s="103"/>
    </row>
    <row r="37" spans="1:15" s="2" customFormat="1" ht="75" customHeight="1" x14ac:dyDescent="0.25">
      <c r="A37" s="31"/>
      <c r="B37" s="104">
        <v>12</v>
      </c>
      <c r="C37" s="3" t="str">
        <f ca="1">IF(B37="","",CONCATENATE(OFFSET(List1!C$5,tisk!A36,0),"
",OFFSET(List1!D$5,tisk!A36,0),"
",OFFSET(List1!E$5,tisk!A36,0),"
",OFFSET(List1!F$5,tisk!A36,0)))</f>
        <v>Obec Svébohov
Svébohov 64
Svébohov
78901</v>
      </c>
      <c r="D37" s="48" t="str">
        <f ca="1">IF(B37="","",OFFSET(List1!K$5,tisk!A36,0))</f>
        <v>Podpora venkovských prodejen</v>
      </c>
      <c r="E37" s="105">
        <f ca="1">IF(B37="","",OFFSET(List1!N$5,tisk!A36,0))</f>
        <v>48000</v>
      </c>
      <c r="F37" s="28" t="str">
        <f ca="1">IF(B37="","",OFFSET(List1!O$5,tisk!A36,0))</f>
        <v>1/2021</v>
      </c>
      <c r="G37" s="103">
        <f ca="1">IF(B37="","",OFFSET(List1!Q$5,tisk!A36,0))</f>
        <v>24000</v>
      </c>
      <c r="H37" s="106" t="str">
        <f ca="1">IF(B37="","",OFFSET(List1!R$5,tisk!A36,0))</f>
        <v>31.1.2022</v>
      </c>
      <c r="I37" s="104">
        <f ca="1">IF(B37="","",OFFSET(List1!S$5,tisk!A36,0))</f>
        <v>110</v>
      </c>
      <c r="J37" s="104">
        <f ca="1">IF(B37="","",OFFSET(List1!T$5,tisk!A36,0))</f>
        <v>170</v>
      </c>
      <c r="K37" s="104">
        <f ca="1">IF(B37="","",OFFSET(List1!U$5,tisk!A36,0))</f>
        <v>150</v>
      </c>
      <c r="L37" s="104">
        <f ca="1">IF(B37="","",OFFSET(List1!V$5,tisk!A36,0))</f>
        <v>430</v>
      </c>
      <c r="M37" s="103">
        <f ca="1">IF(B37="","",OFFSET(List1!W$5,tisk!A36,0))</f>
        <v>24000</v>
      </c>
      <c r="N37" s="103" t="str">
        <f ca="1">IF(B37="","",OFFSET(List1!X$5,tisk!A36,0))</f>
        <v>NEINV</v>
      </c>
      <c r="O37" s="103" t="str">
        <f ca="1">IF(B37="","",OFFSET(List1!Y$5,tisk!A36,0))</f>
        <v>NE</v>
      </c>
    </row>
    <row r="38" spans="1:15" s="2" customFormat="1" ht="90" x14ac:dyDescent="0.25">
      <c r="A38" s="31"/>
      <c r="B38" s="104"/>
      <c r="C38" s="3" t="str">
        <f ca="1">IF(B37="","",CONCATENATE("Okres ",OFFSET(List1!G$5,tisk!A36,0),"
","Právní forma","
",OFFSET(List1!H$5,tisk!A36,0),"
","IČO ",OFFSET(List1!I$5,tisk!A36,0),"
 ","B.Ú. ",OFFSET(List1!J$5,tisk!A36,0)))</f>
        <v>Okres Šumperk
Právní forma
Obec, městská část hlavního města Prahy
IČO 00303437
 B.Ú. xxxxxxxx</v>
      </c>
      <c r="D38" s="5" t="str">
        <f ca="1">IF(B37="","",OFFSET(List1!L$5,tisk!A36,0))</f>
        <v>Kamenná prodejna, kterou provozuje JEDNOTA spotřební družstvo Zábřeh. Vlastníkem prodejny je JEDNOTA spotřební družstvo
Zábřeh.</v>
      </c>
      <c r="E38" s="105"/>
      <c r="F38" s="27"/>
      <c r="G38" s="103"/>
      <c r="H38" s="106"/>
      <c r="I38" s="104"/>
      <c r="J38" s="104"/>
      <c r="K38" s="104"/>
      <c r="L38" s="104"/>
      <c r="M38" s="103"/>
      <c r="N38" s="103"/>
      <c r="O38" s="103"/>
    </row>
    <row r="39" spans="1:15" s="2" customFormat="1" ht="45" x14ac:dyDescent="0.25">
      <c r="A39" s="31">
        <f>ROW()/3-1</f>
        <v>12</v>
      </c>
      <c r="B39" s="104"/>
      <c r="C39" s="3"/>
      <c r="D39" s="5" t="str">
        <f ca="1">IF(B37="","",CONCATENATE("Dotace bude použita na:",OFFSET(List1!M$5,tisk!A36,0)))</f>
        <v>Dotace bude použita na:neinvesticní transfery podnikatelskému subjektu (mzdy, energie).</v>
      </c>
      <c r="E39" s="105"/>
      <c r="F39" s="28" t="str">
        <f ca="1">IF(B37="","",OFFSET(List1!P$5,tisk!A36,0))</f>
        <v>12/2021</v>
      </c>
      <c r="G39" s="103"/>
      <c r="H39" s="106"/>
      <c r="I39" s="104"/>
      <c r="J39" s="104"/>
      <c r="K39" s="104"/>
      <c r="L39" s="104"/>
      <c r="M39" s="103"/>
      <c r="N39" s="103"/>
      <c r="O39" s="103"/>
    </row>
    <row r="40" spans="1:15" s="2" customFormat="1" ht="75" customHeight="1" x14ac:dyDescent="0.25">
      <c r="A40" s="31"/>
      <c r="B40" s="104">
        <v>13</v>
      </c>
      <c r="C40" s="3" t="str">
        <f ca="1">IF(B40="","",CONCATENATE(OFFSET(List1!C$5,tisk!A39,0),"
",OFFSET(List1!D$5,tisk!A39,0),"
",OFFSET(List1!E$5,tisk!A39,0),"
",OFFSET(List1!F$5,tisk!A39,0)))</f>
        <v>Obec Hraničné Petrovice
Hraničné Petrovice 75
Hraničné Petrovice
78306</v>
      </c>
      <c r="D40" s="48" t="str">
        <f ca="1">IF(B40="","",OFFSET(List1!K$5,tisk!A39,0))</f>
        <v>Provoz prodejny se smíšeným zbožím</v>
      </c>
      <c r="E40" s="105">
        <f ca="1">IF(B40="","",OFFSET(List1!N$5,tisk!A39,0))</f>
        <v>72000</v>
      </c>
      <c r="F40" s="28" t="str">
        <f ca="1">IF(B40="","",OFFSET(List1!O$5,tisk!A39,0))</f>
        <v>1/2021</v>
      </c>
      <c r="G40" s="103">
        <f ca="1">IF(B40="","",OFFSET(List1!Q$5,tisk!A39,0))</f>
        <v>36000</v>
      </c>
      <c r="H40" s="106" t="str">
        <f ca="1">IF(B40="","",OFFSET(List1!R$5,tisk!A39,0))</f>
        <v>31.1.2022</v>
      </c>
      <c r="I40" s="104">
        <f ca="1">IF(B40="","",OFFSET(List1!S$5,tisk!A39,0))</f>
        <v>150</v>
      </c>
      <c r="J40" s="104">
        <f ca="1">IF(B40="","",OFFSET(List1!T$5,tisk!A39,0))</f>
        <v>170</v>
      </c>
      <c r="K40" s="104">
        <f ca="1">IF(B40="","",OFFSET(List1!U$5,tisk!A39,0))</f>
        <v>100</v>
      </c>
      <c r="L40" s="104">
        <f ca="1">IF(B40="","",OFFSET(List1!V$5,tisk!A39,0))</f>
        <v>420</v>
      </c>
      <c r="M40" s="103">
        <f ca="1">IF(B40="","",OFFSET(List1!W$5,tisk!A39,0))</f>
        <v>36000</v>
      </c>
      <c r="N40" s="103" t="str">
        <f ca="1">IF(B40="","",OFFSET(List1!X$5,tisk!A39,0))</f>
        <v>NEINV</v>
      </c>
      <c r="O40" s="103" t="str">
        <f ca="1">IF(B40="","",OFFSET(List1!Y$5,tisk!A39,0))</f>
        <v>NE</v>
      </c>
    </row>
    <row r="41" spans="1:15" s="2" customFormat="1" ht="105" x14ac:dyDescent="0.25">
      <c r="A41" s="31"/>
      <c r="B41" s="104"/>
      <c r="C41" s="3" t="str">
        <f ca="1">IF(B40="","",CONCATENATE("Okres ",OFFSET(List1!G$5,tisk!A39,0),"
","Právní forma","
",OFFSET(List1!H$5,tisk!A39,0),"
","IČO ",OFFSET(List1!I$5,tisk!A39,0),"
 ","B.Ú. ",OFFSET(List1!J$5,tisk!A39,0)))</f>
        <v>Okres Olomouc
Právní forma
Obec, městská část hlavního města Prahy
IČO 00601144
 B.Ú. xxxxxxxx</v>
      </c>
      <c r="D41" s="5" t="str">
        <f ca="1">IF(B40="","",OFFSET(List1!L$5,tisk!A39,0))</f>
        <v>Finanční prostředky budou použity na částečné pokrytí neinvestičních transferů poskytovaných obcí provozovatelce místní prodejny smíšeného zboží. Obec dotaci na provoz prodejny poskytuje již pátým rokem, aby byla prodejna v obci zachována.</v>
      </c>
      <c r="E41" s="105"/>
      <c r="F41" s="27"/>
      <c r="G41" s="103"/>
      <c r="H41" s="106"/>
      <c r="I41" s="104"/>
      <c r="J41" s="104"/>
      <c r="K41" s="104"/>
      <c r="L41" s="104"/>
      <c r="M41" s="103"/>
      <c r="N41" s="103"/>
      <c r="O41" s="103"/>
    </row>
    <row r="42" spans="1:15" s="2" customFormat="1" ht="60" x14ac:dyDescent="0.25">
      <c r="A42" s="31">
        <f>ROW()/3-1</f>
        <v>13</v>
      </c>
      <c r="B42" s="104"/>
      <c r="C42" s="3"/>
      <c r="D42" s="5" t="str">
        <f ca="1">IF(B40="","",CONCATENATE("Dotace bude použita na:",OFFSET(List1!M$5,tisk!A39,0)))</f>
        <v>Dotace bude použita na:neinvestiční transfery od obce Hraničné Petrovice provozovatelce prodejny smíšeného zboží.</v>
      </c>
      <c r="E42" s="105"/>
      <c r="F42" s="28" t="str">
        <f ca="1">IF(B40="","",OFFSET(List1!P$5,tisk!A39,0))</f>
        <v>12/2021</v>
      </c>
      <c r="G42" s="103"/>
      <c r="H42" s="106"/>
      <c r="I42" s="104"/>
      <c r="J42" s="104"/>
      <c r="K42" s="104"/>
      <c r="L42" s="104"/>
      <c r="M42" s="103"/>
      <c r="N42" s="103"/>
      <c r="O42" s="103"/>
    </row>
    <row r="43" spans="1:15" s="2" customFormat="1" ht="75" customHeight="1" x14ac:dyDescent="0.25">
      <c r="A43" s="31"/>
      <c r="B43" s="104">
        <v>14</v>
      </c>
      <c r="C43" s="3" t="str">
        <f ca="1">IF(B43="","",CONCATENATE(OFFSET(List1!C$5,tisk!A42,0),"
",OFFSET(List1!D$5,tisk!A42,0),"
",OFFSET(List1!E$5,tisk!A42,0),"
",OFFSET(List1!F$5,tisk!A42,0)))</f>
        <v>Obec Pavlovice u Kojetína
Pavlovice u Kojetína 55
Pavlovice u Kojetína
79830</v>
      </c>
      <c r="D43" s="48" t="str">
        <f ca="1">IF(B43="","",OFFSET(List1!K$5,tisk!A42,0))</f>
        <v>Podpora prodejny  Pavlovicích u Kojetína</v>
      </c>
      <c r="E43" s="105">
        <f ca="1">IF(B43="","",OFFSET(List1!N$5,tisk!A42,0))</f>
        <v>60000</v>
      </c>
      <c r="F43" s="28" t="str">
        <f ca="1">IF(B43="","",OFFSET(List1!O$5,tisk!A42,0))</f>
        <v>1/2021</v>
      </c>
      <c r="G43" s="103">
        <f ca="1">IF(B43="","",OFFSET(List1!Q$5,tisk!A42,0))</f>
        <v>30000</v>
      </c>
      <c r="H43" s="106" t="str">
        <f ca="1">IF(B43="","",OFFSET(List1!R$5,tisk!A42,0))</f>
        <v>31.1.2022</v>
      </c>
      <c r="I43" s="104">
        <f ca="1">IF(B43="","",OFFSET(List1!S$5,tisk!A42,0))</f>
        <v>130</v>
      </c>
      <c r="J43" s="104">
        <f ca="1">IF(B43="","",OFFSET(List1!T$5,tisk!A42,0))</f>
        <v>170</v>
      </c>
      <c r="K43" s="104">
        <f ca="1">IF(B43="","",OFFSET(List1!U$5,tisk!A42,0))</f>
        <v>120</v>
      </c>
      <c r="L43" s="104">
        <f ca="1">IF(B43="","",OFFSET(List1!V$5,tisk!A42,0))</f>
        <v>420</v>
      </c>
      <c r="M43" s="103">
        <f ca="1">IF(B43="","",OFFSET(List1!W$5,tisk!A42,0))</f>
        <v>30000</v>
      </c>
      <c r="N43" s="103" t="str">
        <f ca="1">IF(B43="","",OFFSET(List1!X$5,tisk!A42,0))</f>
        <v>NEINV</v>
      </c>
      <c r="O43" s="103" t="str">
        <f ca="1">IF(B43="","",OFFSET(List1!Y$5,tisk!A42,0))</f>
        <v>NE</v>
      </c>
    </row>
    <row r="44" spans="1:15" s="2" customFormat="1" ht="105" x14ac:dyDescent="0.25">
      <c r="A44" s="31"/>
      <c r="B44" s="104"/>
      <c r="C44" s="3" t="str">
        <f ca="1">IF(B43="","",CONCATENATE("Okres ",OFFSET(List1!G$5,tisk!A42,0),"
","Právní forma","
",OFFSET(List1!H$5,tisk!A42,0),"
","IČO ",OFFSET(List1!I$5,tisk!A42,0),"
 ","B.Ú. ",OFFSET(List1!J$5,tisk!A42,0)))</f>
        <v>Okres Prostějov
Právní forma
Obec, městská část hlavního města Prahy
IČO 70891532
 B.Ú. xxxxxxxx</v>
      </c>
      <c r="D44" s="5" t="str">
        <f ca="1">IF(B43="","",OFFSET(List1!L$5,tisk!A42,0))</f>
        <v>Zachování prodejny smíšeného zboží v obci je velmi důležité zejména pro seniory, ženy v domácnosti a občany se zdravotním postižením, kterým umožní nakoupit základní potřeby. Zachování této prodejny má pozitivní vliv na zvýšení komfortu života v obci.</v>
      </c>
      <c r="E44" s="105"/>
      <c r="F44" s="27"/>
      <c r="G44" s="103"/>
      <c r="H44" s="106"/>
      <c r="I44" s="104"/>
      <c r="J44" s="104"/>
      <c r="K44" s="104"/>
      <c r="L44" s="104"/>
      <c r="M44" s="103"/>
      <c r="N44" s="103"/>
      <c r="O44" s="103"/>
    </row>
    <row r="45" spans="1:15" s="2" customFormat="1" ht="60" x14ac:dyDescent="0.25">
      <c r="A45" s="31">
        <f>ROW()/3-1</f>
        <v>14</v>
      </c>
      <c r="B45" s="104"/>
      <c r="C45" s="3"/>
      <c r="D45" s="5" t="str">
        <f ca="1">IF(B43="","",CONCATENATE("Dotace bude použita na:",OFFSET(List1!M$5,tisk!A42,0)))</f>
        <v>Dotace bude použita na:neinvestiční dotace na částečné pokrytí nákladů na provozování prodejny potravin v obci Pavlovice u Kojetína.</v>
      </c>
      <c r="E45" s="105"/>
      <c r="F45" s="28" t="str">
        <f ca="1">IF(B43="","",OFFSET(List1!P$5,tisk!A42,0))</f>
        <v>12/2021</v>
      </c>
      <c r="G45" s="103"/>
      <c r="H45" s="106"/>
      <c r="I45" s="104"/>
      <c r="J45" s="104"/>
      <c r="K45" s="104"/>
      <c r="L45" s="104"/>
      <c r="M45" s="103"/>
      <c r="N45" s="103"/>
      <c r="O45" s="103"/>
    </row>
    <row r="46" spans="1:15" s="2" customFormat="1" ht="75" customHeight="1" x14ac:dyDescent="0.25">
      <c r="A46" s="31"/>
      <c r="B46" s="104">
        <v>15</v>
      </c>
      <c r="C46" s="3" t="str">
        <f ca="1">IF(B46="","",CONCATENATE(OFFSET(List1!C$5,tisk!A45,0),"
",OFFSET(List1!D$5,tisk!A45,0),"
",OFFSET(List1!E$5,tisk!A45,0),"
",OFFSET(List1!F$5,tisk!A45,0)))</f>
        <v>Obec Bohuslávky
Bohuslávky 114
Bohuslávky
75131</v>
      </c>
      <c r="D46" s="48" t="str">
        <f ca="1">IF(B46="","",OFFSET(List1!K$5,tisk!A45,0))</f>
        <v>Podpora venkovských prodejen</v>
      </c>
      <c r="E46" s="105">
        <f ca="1">IF(B46="","",OFFSET(List1!N$5,tisk!A45,0))</f>
        <v>120000</v>
      </c>
      <c r="F46" s="28" t="str">
        <f ca="1">IF(B46="","",OFFSET(List1!O$5,tisk!A45,0))</f>
        <v>1/2021</v>
      </c>
      <c r="G46" s="103">
        <f ca="1">IF(B46="","",OFFSET(List1!Q$5,tisk!A45,0))</f>
        <v>60000</v>
      </c>
      <c r="H46" s="106" t="str">
        <f ca="1">IF(B46="","",OFFSET(List1!R$5,tisk!A45,0))</f>
        <v>31.1.2022</v>
      </c>
      <c r="I46" s="104">
        <f ca="1">IF(B46="","",OFFSET(List1!S$5,tisk!A45,0))</f>
        <v>130</v>
      </c>
      <c r="J46" s="104">
        <f ca="1">IF(B46="","",OFFSET(List1!T$5,tisk!A45,0))</f>
        <v>170</v>
      </c>
      <c r="K46" s="104">
        <f ca="1">IF(B46="","",OFFSET(List1!U$5,tisk!A45,0))</f>
        <v>120</v>
      </c>
      <c r="L46" s="104">
        <f ca="1">IF(B46="","",OFFSET(List1!V$5,tisk!A45,0))</f>
        <v>420</v>
      </c>
      <c r="M46" s="103">
        <f ca="1">IF(B46="","",OFFSET(List1!W$5,tisk!A45,0))</f>
        <v>60000</v>
      </c>
      <c r="N46" s="103" t="str">
        <f ca="1">IF(B46="","",OFFSET(List1!X$5,tisk!A45,0))</f>
        <v>NEINV</v>
      </c>
      <c r="O46" s="103" t="str">
        <f ca="1">IF(B46="","",OFFSET(List1!Y$5,tisk!A45,0))</f>
        <v>NE</v>
      </c>
    </row>
    <row r="47" spans="1:15" s="2" customFormat="1" ht="90" x14ac:dyDescent="0.25">
      <c r="A47" s="31"/>
      <c r="B47" s="104"/>
      <c r="C47" s="3" t="str">
        <f ca="1">IF(B46="","",CONCATENATE("Okres ",OFFSET(List1!G$5,tisk!A45,0),"
","Právní forma","
",OFFSET(List1!H$5,tisk!A45,0),"
","IČO ",OFFSET(List1!I$5,tisk!A45,0),"
 ","B.Ú. ",OFFSET(List1!J$5,tisk!A45,0)))</f>
        <v>Okres Přerov
Právní forma
Obec, městská část hlavního města Prahy
IČO 00636142
 B.Ú. xxxxxxxx</v>
      </c>
      <c r="D47" s="5" t="str">
        <f ca="1">IF(B46="","",OFFSET(List1!L$5,tisk!A45,0))</f>
        <v>Dotace na částečnou úhradu ztrát vzniklých při provozu místní prodejny Jednota.</v>
      </c>
      <c r="E47" s="105"/>
      <c r="F47" s="27"/>
      <c r="G47" s="103"/>
      <c r="H47" s="106"/>
      <c r="I47" s="104"/>
      <c r="J47" s="104"/>
      <c r="K47" s="104"/>
      <c r="L47" s="104"/>
      <c r="M47" s="103"/>
      <c r="N47" s="103"/>
      <c r="O47" s="103"/>
    </row>
    <row r="48" spans="1:15" s="2" customFormat="1" ht="30" x14ac:dyDescent="0.25">
      <c r="A48" s="31">
        <f>ROW()/3-1</f>
        <v>15</v>
      </c>
      <c r="B48" s="104"/>
      <c r="C48" s="3"/>
      <c r="D48" s="5" t="str">
        <f ca="1">IF(B46="","",CONCATENATE("Dotace bude použita na:",OFFSET(List1!M$5,tisk!A45,0)))</f>
        <v>Dotace bude použita na:úhradu nákladů na energie a mzdy zaměstnanců.</v>
      </c>
      <c r="E48" s="105"/>
      <c r="F48" s="28" t="str">
        <f ca="1">IF(B46="","",OFFSET(List1!P$5,tisk!A45,0))</f>
        <v>12/2021</v>
      </c>
      <c r="G48" s="103"/>
      <c r="H48" s="106"/>
      <c r="I48" s="104"/>
      <c r="J48" s="104"/>
      <c r="K48" s="104"/>
      <c r="L48" s="104"/>
      <c r="M48" s="103"/>
      <c r="N48" s="103"/>
      <c r="O48" s="103"/>
    </row>
    <row r="49" spans="1:15" s="2" customFormat="1" ht="60" x14ac:dyDescent="0.25">
      <c r="A49" s="31"/>
      <c r="B49" s="104">
        <v>16</v>
      </c>
      <c r="C49" s="3" t="str">
        <f ca="1">IF(B49="","",CONCATENATE(OFFSET(List1!C$5,tisk!A48,0),"
",OFFSET(List1!D$5,tisk!A48,0),"
",OFFSET(List1!E$5,tisk!A48,0),"
",OFFSET(List1!F$5,tisk!A48,0)))</f>
        <v>Obec Zábeštní Lhota
Zábeštní Lhota 13
Zábeštní Lhota
75127</v>
      </c>
      <c r="D49" s="48" t="str">
        <f ca="1">IF(B49="","",OFFSET(List1!K$5,tisk!A48,0))</f>
        <v>Podpora venkovské prodejny v obci Zábeštní Lhota</v>
      </c>
      <c r="E49" s="105">
        <f ca="1">IF(B49="","",OFFSET(List1!N$5,tisk!A48,0))</f>
        <v>60000</v>
      </c>
      <c r="F49" s="28" t="str">
        <f ca="1">IF(B49="","",OFFSET(List1!O$5,tisk!A48,0))</f>
        <v>1/2021</v>
      </c>
      <c r="G49" s="103">
        <f ca="1">IF(B49="","",OFFSET(List1!Q$5,tisk!A48,0))</f>
        <v>30000</v>
      </c>
      <c r="H49" s="106" t="str">
        <f ca="1">IF(B49="","",OFFSET(List1!R$5,tisk!A48,0))</f>
        <v>31.1.2022</v>
      </c>
      <c r="I49" s="104">
        <f ca="1">IF(B49="","",OFFSET(List1!S$5,tisk!A48,0))</f>
        <v>180</v>
      </c>
      <c r="J49" s="104">
        <f ca="1">IF(B49="","",OFFSET(List1!T$5,tisk!A48,0))</f>
        <v>170</v>
      </c>
      <c r="K49" s="104">
        <f ca="1">IF(B49="","",OFFSET(List1!U$5,tisk!A48,0))</f>
        <v>60</v>
      </c>
      <c r="L49" s="104">
        <f ca="1">IF(B49="","",OFFSET(List1!V$5,tisk!A48,0))</f>
        <v>410</v>
      </c>
      <c r="M49" s="103">
        <f ca="1">IF(B49="","",OFFSET(List1!W$5,tisk!A48,0))</f>
        <v>30000</v>
      </c>
      <c r="N49" s="103" t="str">
        <f ca="1">IF(B49="","",OFFSET(List1!X$5,tisk!A48,0))</f>
        <v>NEINV</v>
      </c>
      <c r="O49" s="103" t="str">
        <f ca="1">IF(B49="","",OFFSET(List1!Y$5,tisk!A48,0))</f>
        <v>NE</v>
      </c>
    </row>
    <row r="50" spans="1:15" s="2" customFormat="1" ht="90" x14ac:dyDescent="0.25">
      <c r="A50" s="31"/>
      <c r="B50" s="104"/>
      <c r="C50" s="3" t="str">
        <f ca="1">IF(B49="","",CONCATENATE("Okres ",OFFSET(List1!G$5,tisk!A48,0),"
","Právní forma","
",OFFSET(List1!H$5,tisk!A48,0),"
","IČO ",OFFSET(List1!I$5,tisk!A48,0),"
 ","B.Ú. ",OFFSET(List1!J$5,tisk!A48,0)))</f>
        <v>Okres Přerov
Právní forma
Obec, městská část hlavního města Prahy
IČO 00600873
 B.Ú. xxxxxxxx</v>
      </c>
      <c r="D50" s="5" t="str">
        <f ca="1">IF(B49="","",OFFSET(List1!L$5,tisk!A48,0))</f>
        <v>Obec Zábeštní Lhota pronajímá prostory sloužící k podnikání nájemci paní Mileně Polákové, Vacanovice č. 17, Tršice, 783 57. Tato nájemkyně provozuje v těchto prostorách prodejnu se smíšeným zbožím.</v>
      </c>
      <c r="E50" s="105"/>
      <c r="F50" s="27"/>
      <c r="G50" s="103"/>
      <c r="H50" s="106"/>
      <c r="I50" s="104"/>
      <c r="J50" s="104"/>
      <c r="K50" s="104"/>
      <c r="L50" s="104"/>
      <c r="M50" s="103"/>
      <c r="N50" s="103"/>
      <c r="O50" s="103"/>
    </row>
    <row r="51" spans="1:15" s="2" customFormat="1" ht="45" x14ac:dyDescent="0.25">
      <c r="A51" s="31">
        <f>ROW()/3-1</f>
        <v>16</v>
      </c>
      <c r="B51" s="104"/>
      <c r="C51" s="3"/>
      <c r="D51" s="5" t="str">
        <f ca="1">IF(B49="","",CONCATENATE("Dotace bude použita na:",OFFSET(List1!M$5,tisk!A48,0)))</f>
        <v>Dotace bude použita na:na provoz a energie provozované prodejny se smíšeným zbožím a na mzdy.</v>
      </c>
      <c r="E51" s="105"/>
      <c r="F51" s="28" t="str">
        <f ca="1">IF(B49="","",OFFSET(List1!P$5,tisk!A48,0))</f>
        <v>12/2021</v>
      </c>
      <c r="G51" s="103"/>
      <c r="H51" s="106"/>
      <c r="I51" s="104"/>
      <c r="J51" s="104"/>
      <c r="K51" s="104"/>
      <c r="L51" s="104"/>
      <c r="M51" s="103"/>
      <c r="N51" s="103"/>
      <c r="O51" s="103"/>
    </row>
    <row r="52" spans="1:15" s="2" customFormat="1" ht="75" customHeight="1" x14ac:dyDescent="0.25">
      <c r="A52" s="31"/>
      <c r="B52" s="104">
        <v>17</v>
      </c>
      <c r="C52" s="3" t="str">
        <f ca="1">IF(B52="","",CONCATENATE(OFFSET(List1!C$5,tisk!A51,0),"
",OFFSET(List1!D$5,tisk!A51,0),"
",OFFSET(List1!E$5,tisk!A51,0),"
",OFFSET(List1!F$5,tisk!A51,0)))</f>
        <v>Obec Buk
Buk 21
Prosenice
75121</v>
      </c>
      <c r="D52" s="48" t="str">
        <f ca="1">IF(B52="","",OFFSET(List1!K$5,tisk!A51,0))</f>
        <v>Podpora provozu prodejny COOP v obci Buk</v>
      </c>
      <c r="E52" s="105">
        <f ca="1">IF(B52="","",OFFSET(List1!N$5,tisk!A51,0))</f>
        <v>54000</v>
      </c>
      <c r="F52" s="28" t="str">
        <f ca="1">IF(B52="","",OFFSET(List1!O$5,tisk!A51,0))</f>
        <v>1/2021</v>
      </c>
      <c r="G52" s="103">
        <f ca="1">IF(B52="","",OFFSET(List1!Q$5,tisk!A51,0))</f>
        <v>27000</v>
      </c>
      <c r="H52" s="106" t="str">
        <f ca="1">IF(B52="","",OFFSET(List1!R$5,tisk!A51,0))</f>
        <v>31.1.2022</v>
      </c>
      <c r="I52" s="104">
        <f ca="1">IF(B52="","",OFFSET(List1!S$5,tisk!A51,0))</f>
        <v>90</v>
      </c>
      <c r="J52" s="104">
        <f ca="1">IF(B52="","",OFFSET(List1!T$5,tisk!A51,0))</f>
        <v>170</v>
      </c>
      <c r="K52" s="104">
        <f ca="1">IF(B52="","",OFFSET(List1!U$5,tisk!A51,0))</f>
        <v>150</v>
      </c>
      <c r="L52" s="104">
        <f ca="1">IF(B52="","",OFFSET(List1!V$5,tisk!A51,0))</f>
        <v>410</v>
      </c>
      <c r="M52" s="103">
        <f ca="1">IF(B52="","",OFFSET(List1!W$5,tisk!A51,0))</f>
        <v>27000</v>
      </c>
      <c r="N52" s="103" t="str">
        <f ca="1">IF(B52="","",OFFSET(List1!X$5,tisk!A51,0))</f>
        <v>NEINV</v>
      </c>
      <c r="O52" s="103" t="str">
        <f ca="1">IF(B52="","",OFFSET(List1!Y$5,tisk!A51,0))</f>
        <v>NE</v>
      </c>
    </row>
    <row r="53" spans="1:15" s="2" customFormat="1" ht="120" x14ac:dyDescent="0.25">
      <c r="A53" s="31"/>
      <c r="B53" s="104"/>
      <c r="C53" s="3" t="str">
        <f ca="1">IF(B52="","",CONCATENATE("Okres ",OFFSET(List1!G$5,tisk!A51,0),"
","Právní forma","
",OFFSET(List1!H$5,tisk!A51,0),"
","IČO ",OFFSET(List1!I$5,tisk!A51,0),"
 ","B.Ú. ",OFFSET(List1!J$5,tisk!A51,0)))</f>
        <v>Okres Přerov
Právní forma
Obec, městská část hlavního města Prahy
IČO 00636151
 B.Ú. xxxxxxxx</v>
      </c>
      <c r="D53" s="5" t="str">
        <f ca="1">IF(B52="","",OFFSET(List1!L$5,tisk!A51,0))</f>
        <v>Předmětem projektu je finanční podpora a udržení provozu prodejny COOP v obci Buk, která vykazuje ztrátu. Prodejnu využívají
zejména senioři a občané žijící v obci, kteří nemají možnost cestovat do obchodních center nacházejících se mimo obec.</v>
      </c>
      <c r="E53" s="105"/>
      <c r="F53" s="27"/>
      <c r="G53" s="103"/>
      <c r="H53" s="106"/>
      <c r="I53" s="104"/>
      <c r="J53" s="104"/>
      <c r="K53" s="104"/>
      <c r="L53" s="104"/>
      <c r="M53" s="103"/>
      <c r="N53" s="103"/>
      <c r="O53" s="103"/>
    </row>
    <row r="54" spans="1:15" s="2" customFormat="1" ht="30" x14ac:dyDescent="0.25">
      <c r="A54" s="31">
        <f>ROW()/3-1</f>
        <v>17</v>
      </c>
      <c r="B54" s="104"/>
      <c r="C54" s="3"/>
      <c r="D54" s="5" t="str">
        <f ca="1">IF(B52="","",CONCATENATE("Dotace bude použita na:",OFFSET(List1!M$5,tisk!A51,0)))</f>
        <v>Dotace bude použita na:pokrytí nákladů na provoz prodejny.</v>
      </c>
      <c r="E54" s="105"/>
      <c r="F54" s="28" t="str">
        <f ca="1">IF(B52="","",OFFSET(List1!P$5,tisk!A51,0))</f>
        <v>12/2021</v>
      </c>
      <c r="G54" s="103"/>
      <c r="H54" s="106"/>
      <c r="I54" s="104"/>
      <c r="J54" s="104"/>
      <c r="K54" s="104"/>
      <c r="L54" s="104"/>
      <c r="M54" s="103"/>
      <c r="N54" s="103"/>
      <c r="O54" s="103"/>
    </row>
    <row r="55" spans="1:15" s="2" customFormat="1" ht="75" customHeight="1" x14ac:dyDescent="0.25">
      <c r="A55" s="31"/>
      <c r="B55" s="104">
        <v>18</v>
      </c>
      <c r="C55" s="3" t="str">
        <f ca="1">IF(B55="","",CONCATENATE(OFFSET(List1!C$5,tisk!A54,0),"
",OFFSET(List1!D$5,tisk!A54,0),"
",OFFSET(List1!E$5,tisk!A54,0),"
",OFFSET(List1!F$5,tisk!A54,0)))</f>
        <v>Obec Dlouhomilov
Dlouhomilov 138
Dlouhomilov
78976</v>
      </c>
      <c r="D55" s="48" t="str">
        <f ca="1">IF(B55="","",OFFSET(List1!K$5,tisk!A54,0))</f>
        <v>Podpora provozu místní venkovské prodejny v obci Dlouhomilov</v>
      </c>
      <c r="E55" s="105">
        <f ca="1">IF(B55="","",OFFSET(List1!N$5,tisk!A54,0))</f>
        <v>60000</v>
      </c>
      <c r="F55" s="28" t="str">
        <f ca="1">IF(B55="","",OFFSET(List1!O$5,tisk!A54,0))</f>
        <v>1/2021</v>
      </c>
      <c r="G55" s="103">
        <f ca="1">IF(B55="","",OFFSET(List1!Q$5,tisk!A54,0))</f>
        <v>30000</v>
      </c>
      <c r="H55" s="106" t="str">
        <f ca="1">IF(B55="","",OFFSET(List1!R$5,tisk!A54,0))</f>
        <v>31.1.2022</v>
      </c>
      <c r="I55" s="104">
        <f ca="1">IF(B55="","",OFFSET(List1!S$5,tisk!A54,0))</f>
        <v>90</v>
      </c>
      <c r="J55" s="104">
        <f ca="1">IF(B55="","",OFFSET(List1!T$5,tisk!A54,0))</f>
        <v>170</v>
      </c>
      <c r="K55" s="104">
        <f ca="1">IF(B55="","",OFFSET(List1!U$5,tisk!A54,0))</f>
        <v>150</v>
      </c>
      <c r="L55" s="104">
        <f ca="1">IF(B55="","",OFFSET(List1!V$5,tisk!A54,0))</f>
        <v>410</v>
      </c>
      <c r="M55" s="103">
        <f ca="1">IF(B55="","",OFFSET(List1!W$5,tisk!A54,0))</f>
        <v>30000</v>
      </c>
      <c r="N55" s="103" t="str">
        <f ca="1">IF(B55="","",OFFSET(List1!X$5,tisk!A54,0))</f>
        <v>NEINV</v>
      </c>
      <c r="O55" s="103" t="str">
        <f ca="1">IF(B55="","",OFFSET(List1!Y$5,tisk!A54,0))</f>
        <v>NE</v>
      </c>
    </row>
    <row r="56" spans="1:15" s="2" customFormat="1" ht="90" x14ac:dyDescent="0.25">
      <c r="A56" s="31"/>
      <c r="B56" s="104"/>
      <c r="C56" s="3" t="str">
        <f ca="1">IF(B55="","",CONCATENATE("Okres ",OFFSET(List1!G$5,tisk!A54,0),"
","Právní forma","
",OFFSET(List1!H$5,tisk!A54,0),"
","IČO ",OFFSET(List1!I$5,tisk!A54,0),"
 ","B.Ú. ",OFFSET(List1!J$5,tisk!A54,0)))</f>
        <v>Okres Šumperk
Právní forma
Obec, městská část hlavního města Prahy
IČO 00302490
 B.Ú. xxxxxxxx</v>
      </c>
      <c r="D56" s="5" t="str">
        <f ca="1">IF(B55="","",OFFSET(List1!L$5,tisk!A54,0))</f>
        <v>Podpora provozu místní venkovské prodejny v obci Dlouhomilov ve formě neinvestičních transferů v roce 2021.</v>
      </c>
      <c r="E56" s="105"/>
      <c r="F56" s="27"/>
      <c r="G56" s="103"/>
      <c r="H56" s="106"/>
      <c r="I56" s="104"/>
      <c r="J56" s="104"/>
      <c r="K56" s="104"/>
      <c r="L56" s="104"/>
      <c r="M56" s="103"/>
      <c r="N56" s="103"/>
      <c r="O56" s="103"/>
    </row>
    <row r="57" spans="1:15" s="2" customFormat="1" ht="45" x14ac:dyDescent="0.25">
      <c r="A57" s="31">
        <f>ROW()/3-1</f>
        <v>18</v>
      </c>
      <c r="B57" s="104"/>
      <c r="C57" s="3"/>
      <c r="D57" s="5" t="str">
        <f ca="1">IF(B55="","",CONCATENATE("Dotace bude použita na:",OFFSET(List1!M$5,tisk!A54,0)))</f>
        <v>Dotace bude použita na:neinvestiční dotaci/transfer místní venkovské prodejně v roce 2021.</v>
      </c>
      <c r="E57" s="105"/>
      <c r="F57" s="28" t="str">
        <f ca="1">IF(B55="","",OFFSET(List1!P$5,tisk!A54,0))</f>
        <v>12/2021</v>
      </c>
      <c r="G57" s="103"/>
      <c r="H57" s="106"/>
      <c r="I57" s="104"/>
      <c r="J57" s="104"/>
      <c r="K57" s="104"/>
      <c r="L57" s="104"/>
      <c r="M57" s="103"/>
      <c r="N57" s="103"/>
      <c r="O57" s="103"/>
    </row>
    <row r="58" spans="1:15" s="2" customFormat="1" ht="75" customHeight="1" x14ac:dyDescent="0.25">
      <c r="A58" s="31"/>
      <c r="B58" s="104">
        <v>19</v>
      </c>
      <c r="C58" s="3" t="str">
        <f ca="1">IF(B58="","",CONCATENATE(OFFSET(List1!C$5,tisk!A57,0),"
",OFFSET(List1!D$5,tisk!A57,0),"
",OFFSET(List1!E$5,tisk!A57,0),"
",OFFSET(List1!F$5,tisk!A57,0)))</f>
        <v>Obec Suchdol
Jednov 38
Suchdol
79845</v>
      </c>
      <c r="D58" s="48" t="str">
        <f ca="1">IF(B58="","",OFFSET(List1!K$5,tisk!A57,0))</f>
        <v>Venkovská prodejna v Suchdole</v>
      </c>
      <c r="E58" s="105">
        <f ca="1">IF(B58="","",OFFSET(List1!N$5,tisk!A57,0))</f>
        <v>100000</v>
      </c>
      <c r="F58" s="28" t="str">
        <f ca="1">IF(B58="","",OFFSET(List1!O$5,tisk!A57,0))</f>
        <v>1/2021</v>
      </c>
      <c r="G58" s="103">
        <f ca="1">IF(B58="","",OFFSET(List1!Q$5,tisk!A57,0))</f>
        <v>50000</v>
      </c>
      <c r="H58" s="106" t="str">
        <f ca="1">IF(B58="","",OFFSET(List1!R$5,tisk!A57,0))</f>
        <v>31.1.2022</v>
      </c>
      <c r="I58" s="104">
        <f ca="1">IF(B58="","",OFFSET(List1!S$5,tisk!A57,0))</f>
        <v>90</v>
      </c>
      <c r="J58" s="104">
        <f ca="1">IF(B58="","",OFFSET(List1!T$5,tisk!A57,0))</f>
        <v>170</v>
      </c>
      <c r="K58" s="104">
        <f ca="1">IF(B58="","",OFFSET(List1!U$5,tisk!A57,0))</f>
        <v>150</v>
      </c>
      <c r="L58" s="104">
        <f ca="1">IF(B58="","",OFFSET(List1!V$5,tisk!A57,0))</f>
        <v>410</v>
      </c>
      <c r="M58" s="103">
        <f ca="1">IF(B58="","",OFFSET(List1!W$5,tisk!A57,0))</f>
        <v>50000</v>
      </c>
      <c r="N58" s="103" t="str">
        <f ca="1">IF(B58="","",OFFSET(List1!X$5,tisk!A57,0))</f>
        <v>NEINV</v>
      </c>
      <c r="O58" s="103" t="str">
        <f ca="1">IF(B58="","",OFFSET(List1!Y$5,tisk!A57,0))</f>
        <v>NE</v>
      </c>
    </row>
    <row r="59" spans="1:15" s="2" customFormat="1" ht="105" x14ac:dyDescent="0.25">
      <c r="A59" s="31"/>
      <c r="B59" s="104"/>
      <c r="C59" s="3" t="str">
        <f ca="1">IF(B58="","",CONCATENATE("Okres ",OFFSET(List1!G$5,tisk!A57,0),"
","Právní forma","
",OFFSET(List1!H$5,tisk!A57,0),"
","IČO ",OFFSET(List1!I$5,tisk!A57,0),"
 ","B.Ú. ",OFFSET(List1!J$5,tisk!A57,0)))</f>
        <v>Okres Prostějov
Právní forma
Obec, městská část hlavního města Prahy
IČO 00288837
 B.Ú. xxxxxxxx</v>
      </c>
      <c r="D59" s="5" t="str">
        <f ca="1">IF(B58="","",OFFSET(List1!L$5,tisk!A57,0))</f>
        <v>Podpora venkovské prodejny v místní části Suchdol. Soukromnice zde provozuje kamennou prodejnu smíšeného zboží. I přes pestrý sortiment (viz fotografie) je prodejna ve ztrátě. Uzavřením prodejna by se výrazně zhoršila kvalita života v obci.</v>
      </c>
      <c r="E59" s="105"/>
      <c r="F59" s="27"/>
      <c r="G59" s="103"/>
      <c r="H59" s="106"/>
      <c r="I59" s="104"/>
      <c r="J59" s="104"/>
      <c r="K59" s="104"/>
      <c r="L59" s="104"/>
      <c r="M59" s="103"/>
      <c r="N59" s="103"/>
      <c r="O59" s="103"/>
    </row>
    <row r="60" spans="1:15" s="2" customFormat="1" ht="45" x14ac:dyDescent="0.25">
      <c r="A60" s="31">
        <f>ROW()/3-1</f>
        <v>19</v>
      </c>
      <c r="B60" s="104"/>
      <c r="C60" s="3"/>
      <c r="D60" s="5" t="str">
        <f ca="1">IF(B58="","",CONCATENATE("Dotace bude použita na:",OFFSET(List1!M$5,tisk!A57,0)))</f>
        <v>Dotace bude použita na:neinvestiční transfer (dotace). Bude určen na provozní výdaje - na energie a na mzdy.</v>
      </c>
      <c r="E60" s="105"/>
      <c r="F60" s="28" t="str">
        <f ca="1">IF(B58="","",OFFSET(List1!P$5,tisk!A57,0))</f>
        <v>12/2021</v>
      </c>
      <c r="G60" s="103"/>
      <c r="H60" s="106"/>
      <c r="I60" s="104"/>
      <c r="J60" s="104"/>
      <c r="K60" s="104"/>
      <c r="L60" s="104"/>
      <c r="M60" s="103"/>
      <c r="N60" s="103"/>
      <c r="O60" s="103"/>
    </row>
    <row r="61" spans="1:15" s="2" customFormat="1" ht="75" customHeight="1" x14ac:dyDescent="0.25">
      <c r="A61" s="31"/>
      <c r="B61" s="104">
        <v>20</v>
      </c>
      <c r="C61" s="3" t="str">
        <f ca="1">IF(B61="","",CONCATENATE(OFFSET(List1!C$5,tisk!A60,0),"
",OFFSET(List1!D$5,tisk!A60,0),"
",OFFSET(List1!E$5,tisk!A60,0),"
",OFFSET(List1!F$5,tisk!A60,0)))</f>
        <v>Obec Radíkov
Radíkov 48
Radíkov
75301</v>
      </c>
      <c r="D61" s="48" t="str">
        <f ca="1">IF(B61="","",OFFSET(List1!K$5,tisk!A60,0))</f>
        <v>Podpora obecní prodejny Radíkov - Mzdy</v>
      </c>
      <c r="E61" s="105">
        <f ca="1">IF(B61="","",OFFSET(List1!N$5,tisk!A60,0))</f>
        <v>200000</v>
      </c>
      <c r="F61" s="28" t="str">
        <f ca="1">IF(B61="","",OFFSET(List1!O$5,tisk!A60,0))</f>
        <v>1/2021</v>
      </c>
      <c r="G61" s="103">
        <f ca="1">IF(B61="","",OFFSET(List1!Q$5,tisk!A60,0))</f>
        <v>100000</v>
      </c>
      <c r="H61" s="106" t="str">
        <f ca="1">IF(B61="","",OFFSET(List1!R$5,tisk!A60,0))</f>
        <v>31.1.2022</v>
      </c>
      <c r="I61" s="104">
        <f ca="1">IF(B61="","",OFFSET(List1!S$5,tisk!A60,0))</f>
        <v>180</v>
      </c>
      <c r="J61" s="104">
        <f ca="1">IF(B61="","",OFFSET(List1!T$5,tisk!A60,0))</f>
        <v>170</v>
      </c>
      <c r="K61" s="104">
        <f ca="1">IF(B61="","",OFFSET(List1!U$5,tisk!A60,0))</f>
        <v>50</v>
      </c>
      <c r="L61" s="104">
        <f ca="1">IF(B61="","",OFFSET(List1!V$5,tisk!A60,0))</f>
        <v>400</v>
      </c>
      <c r="M61" s="103">
        <f ca="1">IF(B61="","",OFFSET(List1!W$5,tisk!A60,0))</f>
        <v>100000</v>
      </c>
      <c r="N61" s="103" t="str">
        <f ca="1">IF(B61="","",OFFSET(List1!X$5,tisk!A60,0))</f>
        <v>NEINV</v>
      </c>
      <c r="O61" s="103" t="str">
        <f ca="1">IF(B61="","",OFFSET(List1!Y$5,tisk!A60,0))</f>
        <v>NE</v>
      </c>
    </row>
    <row r="62" spans="1:15" s="2" customFormat="1" ht="90" x14ac:dyDescent="0.25">
      <c r="A62" s="31"/>
      <c r="B62" s="104"/>
      <c r="C62" s="3" t="str">
        <f ca="1">IF(B61="","",CONCATENATE("Okres ",OFFSET(List1!G$5,tisk!A60,0),"
","Právní forma","
",OFFSET(List1!H$5,tisk!A60,0),"
","IČO ",OFFSET(List1!I$5,tisk!A60,0),"
 ","B.Ú. ",OFFSET(List1!J$5,tisk!A60,0)))</f>
        <v>Okres Přerov
Právní forma
Obec, městská část hlavního města Prahy
IČO 00301841
 B.Ú. xxxxxxxx</v>
      </c>
      <c r="D62" s="5" t="str">
        <f ca="1">IF(B61="","",OFFSET(List1!L$5,tisk!A60,0))</f>
        <v>Příspěvek na mzdy prodavačky v obecní prodejně.</v>
      </c>
      <c r="E62" s="105"/>
      <c r="F62" s="27"/>
      <c r="G62" s="103"/>
      <c r="H62" s="106"/>
      <c r="I62" s="104"/>
      <c r="J62" s="104"/>
      <c r="K62" s="104"/>
      <c r="L62" s="104"/>
      <c r="M62" s="103"/>
      <c r="N62" s="103"/>
      <c r="O62" s="103"/>
    </row>
    <row r="63" spans="1:15" s="2" customFormat="1" ht="45" x14ac:dyDescent="0.25">
      <c r="A63" s="31">
        <f>ROW()/3-1</f>
        <v>20</v>
      </c>
      <c r="B63" s="104"/>
      <c r="C63" s="3"/>
      <c r="D63" s="5" t="str">
        <f ca="1">IF(B61="","",CONCATENATE("Dotace bude použita na:",OFFSET(List1!M$5,tisk!A60,0)))</f>
        <v>Dotace bude použita na:mzdu prodavačky v obecní prodejně, kterou obec provozuje.</v>
      </c>
      <c r="E63" s="105"/>
      <c r="F63" s="28" t="str">
        <f ca="1">IF(B61="","",OFFSET(List1!P$5,tisk!A60,0))</f>
        <v>12/2021</v>
      </c>
      <c r="G63" s="103"/>
      <c r="H63" s="106"/>
      <c r="I63" s="104"/>
      <c r="J63" s="104"/>
      <c r="K63" s="104"/>
      <c r="L63" s="104"/>
      <c r="M63" s="103"/>
      <c r="N63" s="103"/>
      <c r="O63" s="103"/>
    </row>
    <row r="64" spans="1:15" s="2" customFormat="1" ht="75" customHeight="1" x14ac:dyDescent="0.25">
      <c r="A64" s="31"/>
      <c r="B64" s="104">
        <v>21</v>
      </c>
      <c r="C64" s="3" t="str">
        <f ca="1">IF(B64="","",CONCATENATE(OFFSET(List1!C$5,tisk!A63,0),"
",OFFSET(List1!D$5,tisk!A63,0),"
",OFFSET(List1!E$5,tisk!A63,0),"
",OFFSET(List1!F$5,tisk!A63,0)))</f>
        <v>Obec Loučka
Loučka 76
Loučka
78322</v>
      </c>
      <c r="D64" s="48" t="str">
        <f ca="1">IF(B64="","",OFFSET(List1!K$5,tisk!A63,0))</f>
        <v>Obecní smíšené zboží Loučka</v>
      </c>
      <c r="E64" s="105">
        <f ca="1">IF(B64="","",OFFSET(List1!N$5,tisk!A63,0))</f>
        <v>210000</v>
      </c>
      <c r="F64" s="28" t="str">
        <f ca="1">IF(B64="","",OFFSET(List1!O$5,tisk!A63,0))</f>
        <v>1/2021</v>
      </c>
      <c r="G64" s="103">
        <f ca="1">IF(B64="","",OFFSET(List1!Q$5,tisk!A63,0))</f>
        <v>100000</v>
      </c>
      <c r="H64" s="106" t="str">
        <f ca="1">IF(B64="","",OFFSET(List1!R$5,tisk!A63,0))</f>
        <v>31.1.2022</v>
      </c>
      <c r="I64" s="104">
        <f ca="1">IF(B64="","",OFFSET(List1!S$5,tisk!A63,0))</f>
        <v>150</v>
      </c>
      <c r="J64" s="104">
        <f ca="1">IF(B64="","",OFFSET(List1!T$5,tisk!A63,0))</f>
        <v>170</v>
      </c>
      <c r="K64" s="104">
        <f ca="1">IF(B64="","",OFFSET(List1!U$5,tisk!A63,0))</f>
        <v>80</v>
      </c>
      <c r="L64" s="104">
        <f ca="1">IF(B64="","",OFFSET(List1!V$5,tisk!A63,0))</f>
        <v>400</v>
      </c>
      <c r="M64" s="103">
        <f ca="1">IF(B64="","",OFFSET(List1!W$5,tisk!A63,0))</f>
        <v>100000</v>
      </c>
      <c r="N64" s="103" t="str">
        <f ca="1">IF(B64="","",OFFSET(List1!X$5,tisk!A63,0))</f>
        <v>NEINV</v>
      </c>
      <c r="O64" s="103" t="str">
        <f ca="1">IF(B64="","",OFFSET(List1!Y$5,tisk!A63,0))</f>
        <v>NE</v>
      </c>
    </row>
    <row r="65" spans="1:15" s="2" customFormat="1" ht="90" x14ac:dyDescent="0.25">
      <c r="A65" s="31"/>
      <c r="B65" s="104"/>
      <c r="C65" s="3" t="str">
        <f ca="1">IF(B64="","",CONCATENATE("Okres ",OFFSET(List1!G$5,tisk!A63,0),"
","Právní forma","
",OFFSET(List1!H$5,tisk!A63,0),"
","IČO ",OFFSET(List1!I$5,tisk!A63,0),"
 ","B.Ú. ",OFFSET(List1!J$5,tisk!A63,0)))</f>
        <v>Okres Olomouc
Právní forma
Obec, městská část hlavního města Prahy
IČO 00576247
 B.Ú. xxxxxxxx</v>
      </c>
      <c r="D65" s="5" t="str">
        <f ca="1">IF(B64="","",OFFSET(List1!L$5,tisk!A63,0))</f>
        <v>Zajištění provozu a odpovídajícího sortimentu zboží v obecním smíšeném zboží Loučka.</v>
      </c>
      <c r="E65" s="105"/>
      <c r="F65" s="27"/>
      <c r="G65" s="103"/>
      <c r="H65" s="106"/>
      <c r="I65" s="104"/>
      <c r="J65" s="104"/>
      <c r="K65" s="104"/>
      <c r="L65" s="104"/>
      <c r="M65" s="103"/>
      <c r="N65" s="103"/>
      <c r="O65" s="103"/>
    </row>
    <row r="66" spans="1:15" s="2" customFormat="1" ht="45" x14ac:dyDescent="0.25">
      <c r="A66" s="31">
        <f>ROW()/3-1</f>
        <v>21</v>
      </c>
      <c r="B66" s="104"/>
      <c r="C66" s="3"/>
      <c r="D66" s="5" t="str">
        <f ca="1">IF(B64="","",CONCATENATE("Dotace bude použita na:",OFFSET(List1!M$5,tisk!A63,0)))</f>
        <v>Dotace bude použita na:čistý plat zaměstnance,
energie - plyn, elektrika.</v>
      </c>
      <c r="E66" s="105"/>
      <c r="F66" s="28" t="str">
        <f ca="1">IF(B64="","",OFFSET(List1!P$5,tisk!A63,0))</f>
        <v>12/2021</v>
      </c>
      <c r="G66" s="103"/>
      <c r="H66" s="106"/>
      <c r="I66" s="104"/>
      <c r="J66" s="104"/>
      <c r="K66" s="104"/>
      <c r="L66" s="104"/>
      <c r="M66" s="103"/>
      <c r="N66" s="103"/>
      <c r="O66" s="103"/>
    </row>
    <row r="67" spans="1:15" s="2" customFormat="1" ht="75" customHeight="1" x14ac:dyDescent="0.25">
      <c r="A67" s="31"/>
      <c r="B67" s="104">
        <v>22</v>
      </c>
      <c r="C67" s="3" t="str">
        <f ca="1">IF(B67="","",CONCATENATE(OFFSET(List1!C$5,tisk!A66,0),"
",OFFSET(List1!D$5,tisk!A66,0),"
",OFFSET(List1!E$5,tisk!A66,0),"
",OFFSET(List1!F$5,tisk!A66,0)))</f>
        <v>Obec Rouské
Rouské 64
Rouské
75353</v>
      </c>
      <c r="D67" s="48" t="str">
        <f ca="1">IF(B67="","",OFFSET(List1!K$5,tisk!A66,0))</f>
        <v>Podpora prodejny v obci Rouské 2021</v>
      </c>
      <c r="E67" s="105">
        <f ca="1">IF(B67="","",OFFSET(List1!N$5,tisk!A66,0))</f>
        <v>180000</v>
      </c>
      <c r="F67" s="28" t="str">
        <f ca="1">IF(B67="","",OFFSET(List1!O$5,tisk!A66,0))</f>
        <v>1/2021</v>
      </c>
      <c r="G67" s="103">
        <f ca="1">IF(B67="","",OFFSET(List1!Q$5,tisk!A66,0))</f>
        <v>90000</v>
      </c>
      <c r="H67" s="106" t="str">
        <f ca="1">IF(B67="","",OFFSET(List1!R$5,tisk!A66,0))</f>
        <v>31.1.2022</v>
      </c>
      <c r="I67" s="104">
        <f ca="1">IF(B67="","",OFFSET(List1!S$5,tisk!A66,0))</f>
        <v>110</v>
      </c>
      <c r="J67" s="104">
        <f ca="1">IF(B67="","",OFFSET(List1!T$5,tisk!A66,0))</f>
        <v>170</v>
      </c>
      <c r="K67" s="104">
        <f ca="1">IF(B67="","",OFFSET(List1!U$5,tisk!A66,0))</f>
        <v>120</v>
      </c>
      <c r="L67" s="104">
        <f ca="1">IF(B67="","",OFFSET(List1!V$5,tisk!A66,0))</f>
        <v>400</v>
      </c>
      <c r="M67" s="103">
        <f ca="1">IF(B67="","",OFFSET(List1!W$5,tisk!A66,0))</f>
        <v>90000</v>
      </c>
      <c r="N67" s="103" t="str">
        <f ca="1">IF(B67="","",OFFSET(List1!X$5,tisk!A66,0))</f>
        <v>NEINV</v>
      </c>
      <c r="O67" s="103" t="str">
        <f ca="1">IF(B67="","",OFFSET(List1!Y$5,tisk!A66,0))</f>
        <v>NE</v>
      </c>
    </row>
    <row r="68" spans="1:15" s="2" customFormat="1" ht="90" x14ac:dyDescent="0.25">
      <c r="A68" s="31"/>
      <c r="B68" s="104"/>
      <c r="C68" s="3" t="str">
        <f ca="1">IF(B67="","",CONCATENATE("Okres ",OFFSET(List1!G$5,tisk!A66,0),"
","Právní forma","
",OFFSET(List1!H$5,tisk!A66,0),"
","IČO ",OFFSET(List1!I$5,tisk!A66,0),"
 ","B.Ú. ",OFFSET(List1!J$5,tisk!A66,0)))</f>
        <v>Okres Přerov
Právní forma
Obec, městská část hlavního města Prahy
IČO 00636550
 B.Ú. xxxxxxxx</v>
      </c>
      <c r="D68" s="5" t="str">
        <f ca="1">IF(B67="","",OFFSET(List1!L$5,tisk!A66,0))</f>
        <v>Cílem projektu je podpora zachování provozu prodejny v obci Rouské.</v>
      </c>
      <c r="E68" s="105"/>
      <c r="F68" s="27"/>
      <c r="G68" s="103"/>
      <c r="H68" s="106"/>
      <c r="I68" s="104"/>
      <c r="J68" s="104"/>
      <c r="K68" s="104"/>
      <c r="L68" s="104"/>
      <c r="M68" s="103"/>
      <c r="N68" s="103"/>
      <c r="O68" s="103"/>
    </row>
    <row r="69" spans="1:15" s="2" customFormat="1" ht="45" x14ac:dyDescent="0.25">
      <c r="A69" s="31">
        <f>ROW()/3-1</f>
        <v>22</v>
      </c>
      <c r="B69" s="104"/>
      <c r="C69" s="3"/>
      <c r="D69" s="5" t="str">
        <f ca="1">IF(B67="","",CONCATENATE("Dotace bude použita na:",OFFSET(List1!M$5,tisk!A66,0)))</f>
        <v>Dotace bude použita na:neinvestiční transfer podnikatelskému subjektu, nákup vody, paliva a energie.</v>
      </c>
      <c r="E69" s="105"/>
      <c r="F69" s="28" t="str">
        <f ca="1">IF(B67="","",OFFSET(List1!P$5,tisk!A66,0))</f>
        <v>12/2021</v>
      </c>
      <c r="G69" s="103"/>
      <c r="H69" s="106"/>
      <c r="I69" s="104"/>
      <c r="J69" s="104"/>
      <c r="K69" s="104"/>
      <c r="L69" s="104"/>
      <c r="M69" s="103"/>
      <c r="N69" s="103"/>
      <c r="O69" s="103"/>
    </row>
    <row r="70" spans="1:15" s="2" customFormat="1" ht="75" customHeight="1" x14ac:dyDescent="0.25">
      <c r="A70" s="31"/>
      <c r="B70" s="104">
        <v>23</v>
      </c>
      <c r="C70" s="3" t="str">
        <f ca="1">IF(B70="","",CONCATENATE(OFFSET(List1!C$5,tisk!A69,0),"
",OFFSET(List1!D$5,tisk!A69,0),"
",OFFSET(List1!E$5,tisk!A69,0),"
",OFFSET(List1!F$5,tisk!A69,0)))</f>
        <v>Obec Radvanice
Radvanice 9
Radvanice
75121</v>
      </c>
      <c r="D70" s="48" t="str">
        <f ca="1">IF(B70="","",OFFSET(List1!K$5,tisk!A69,0))</f>
        <v>Podpora provozu prodejny Jednoty v obci Radvanice</v>
      </c>
      <c r="E70" s="105">
        <f ca="1">IF(B70="","",OFFSET(List1!N$5,tisk!A69,0))</f>
        <v>120000</v>
      </c>
      <c r="F70" s="28" t="str">
        <f ca="1">IF(B70="","",OFFSET(List1!O$5,tisk!A69,0))</f>
        <v>1/2021</v>
      </c>
      <c r="G70" s="103">
        <f ca="1">IF(B70="","",OFFSET(List1!Q$5,tisk!A69,0))</f>
        <v>60000</v>
      </c>
      <c r="H70" s="106" t="str">
        <f ca="1">IF(B70="","",OFFSET(List1!R$5,tisk!A69,0))</f>
        <v>31.1.2022</v>
      </c>
      <c r="I70" s="104">
        <f ca="1">IF(B70="","",OFFSET(List1!S$5,tisk!A69,0))</f>
        <v>130</v>
      </c>
      <c r="J70" s="104">
        <f ca="1">IF(B70="","",OFFSET(List1!T$5,tisk!A69,0))</f>
        <v>170</v>
      </c>
      <c r="K70" s="104">
        <f ca="1">IF(B70="","",OFFSET(List1!U$5,tisk!A69,0))</f>
        <v>100</v>
      </c>
      <c r="L70" s="104">
        <f ca="1">IF(B70="","",OFFSET(List1!V$5,tisk!A69,0))</f>
        <v>400</v>
      </c>
      <c r="M70" s="103">
        <f ca="1">IF(B70="","",OFFSET(List1!W$5,tisk!A69,0))</f>
        <v>60000</v>
      </c>
      <c r="N70" s="103" t="str">
        <f ca="1">IF(B70="","",OFFSET(List1!X$5,tisk!A69,0))</f>
        <v>NEINV</v>
      </c>
      <c r="O70" s="103" t="str">
        <f ca="1">IF(B70="","",OFFSET(List1!Y$5,tisk!A69,0))</f>
        <v>NE</v>
      </c>
    </row>
    <row r="71" spans="1:15" s="2" customFormat="1" ht="90" x14ac:dyDescent="0.25">
      <c r="A71" s="31"/>
      <c r="B71" s="104"/>
      <c r="C71" s="3" t="str">
        <f ca="1">IF(B70="","",CONCATENATE("Okres ",OFFSET(List1!G$5,tisk!A69,0),"
","Právní forma","
",OFFSET(List1!H$5,tisk!A69,0),"
","IČO ",OFFSET(List1!I$5,tisk!A69,0),"
 ","B.Ú. ",OFFSET(List1!J$5,tisk!A69,0)))</f>
        <v>Okres Přerov
Právní forma
Obec, městská část hlavního města Prahy
IČO 00636533
 B.Ú. xxxxxxxx</v>
      </c>
      <c r="D71" s="5" t="str">
        <f ca="1">IF(B70="","",OFFSET(List1!L$5,tisk!A69,0))</f>
        <v>Podpora obce do 300 obyvatel na částečné pokrytí výdajů spojených se zachováním provozu prodejny potravin v obci Radvanice</v>
      </c>
      <c r="E71" s="105"/>
      <c r="F71" s="27"/>
      <c r="G71" s="103"/>
      <c r="H71" s="106"/>
      <c r="I71" s="104"/>
      <c r="J71" s="104"/>
      <c r="K71" s="104"/>
      <c r="L71" s="104"/>
      <c r="M71" s="103"/>
      <c r="N71" s="103"/>
      <c r="O71" s="103"/>
    </row>
    <row r="72" spans="1:15" s="2" customFormat="1" ht="90" x14ac:dyDescent="0.25">
      <c r="A72" s="31">
        <f>ROW()/3-1</f>
        <v>23</v>
      </c>
      <c r="B72" s="104"/>
      <c r="C72" s="3"/>
      <c r="D72" s="5" t="str">
        <f ca="1">IF(B70="","",CONCATENATE("Dotace bude použita na:",OFFSET(List1!M$5,tisk!A69,0)))</f>
        <v>Dotace bude použita na:na činnost "Podpora provozu prodejny Jednoty v obci Radvanice", na částečné pokrytí výdajů, mzdové náklady, náklady na energie, pro zachování provozu prodejny potravin v obci Radvanice.</v>
      </c>
      <c r="E72" s="105"/>
      <c r="F72" s="28" t="str">
        <f ca="1">IF(B70="","",OFFSET(List1!P$5,tisk!A69,0))</f>
        <v>12/2021</v>
      </c>
      <c r="G72" s="103"/>
      <c r="H72" s="106"/>
      <c r="I72" s="104"/>
      <c r="J72" s="104"/>
      <c r="K72" s="104"/>
      <c r="L72" s="104"/>
      <c r="M72" s="103"/>
      <c r="N72" s="103"/>
      <c r="O72" s="103"/>
    </row>
    <row r="73" spans="1:15" s="2" customFormat="1" ht="75" customHeight="1" x14ac:dyDescent="0.25">
      <c r="A73" s="31"/>
      <c r="B73" s="104">
        <v>24</v>
      </c>
      <c r="C73" s="3" t="str">
        <f ca="1">IF(B73="","",CONCATENATE(OFFSET(List1!C$5,tisk!A72,0),"
",OFFSET(List1!D$5,tisk!A72,0),"
",OFFSET(List1!E$5,tisk!A72,0),"
",OFFSET(List1!F$5,tisk!A72,0)))</f>
        <v>Obec Hradčany
Hradčany 64
Hradčany
75111</v>
      </c>
      <c r="D73" s="48" t="str">
        <f ca="1">IF(B73="","",OFFSET(List1!K$5,tisk!A72,0))</f>
        <v>Prodejna smíšeného zboží Hradčany 2021</v>
      </c>
      <c r="E73" s="105">
        <f ca="1">IF(B73="","",OFFSET(List1!N$5,tisk!A72,0))</f>
        <v>95600</v>
      </c>
      <c r="F73" s="28" t="str">
        <f ca="1">IF(B73="","",OFFSET(List1!O$5,tisk!A72,0))</f>
        <v>1/2021</v>
      </c>
      <c r="G73" s="103">
        <f ca="1">IF(B73="","",OFFSET(List1!Q$5,tisk!A72,0))</f>
        <v>47800</v>
      </c>
      <c r="H73" s="106" t="str">
        <f ca="1">IF(B73="","",OFFSET(List1!R$5,tisk!A72,0))</f>
        <v>31.1.2022</v>
      </c>
      <c r="I73" s="104">
        <f ca="1">IF(B73="","",OFFSET(List1!S$5,tisk!A72,0))</f>
        <v>130</v>
      </c>
      <c r="J73" s="104">
        <f ca="1">IF(B73="","",OFFSET(List1!T$5,tisk!A72,0))</f>
        <v>170</v>
      </c>
      <c r="K73" s="104">
        <f ca="1">IF(B73="","",OFFSET(List1!U$5,tisk!A72,0))</f>
        <v>100</v>
      </c>
      <c r="L73" s="104">
        <f ca="1">IF(B73="","",OFFSET(List1!V$5,tisk!A72,0))</f>
        <v>400</v>
      </c>
      <c r="M73" s="103">
        <f ca="1">IF(B73="","",OFFSET(List1!W$5,tisk!A72,0))</f>
        <v>47800</v>
      </c>
      <c r="N73" s="103" t="str">
        <f ca="1">IF(B73="","",OFFSET(List1!X$5,tisk!A72,0))</f>
        <v>NEINV</v>
      </c>
      <c r="O73" s="103" t="str">
        <f ca="1">IF(B73="","",OFFSET(List1!Y$5,tisk!A72,0))</f>
        <v>NE</v>
      </c>
    </row>
    <row r="74" spans="1:15" s="2" customFormat="1" ht="90" x14ac:dyDescent="0.25">
      <c r="A74" s="31"/>
      <c r="B74" s="104"/>
      <c r="C74" s="3" t="str">
        <f ca="1">IF(B73="","",CONCATENATE("Okres ",OFFSET(List1!G$5,tisk!A72,0),"
","Právní forma","
",OFFSET(List1!H$5,tisk!A72,0),"
","IČO ",OFFSET(List1!I$5,tisk!A72,0),"
 ","B.Ú. ",OFFSET(List1!J$5,tisk!A72,0)))</f>
        <v>Okres Přerov
Právní forma
Obec, městská část hlavního města Prahy
IČO 00636282
 B.Ú. xxxxxxxx</v>
      </c>
      <c r="D74" s="5" t="str">
        <f ca="1">IF(B73="","",OFFSET(List1!L$5,tisk!A72,0))</f>
        <v>Předmětem žádosti o dotaci je získání finančních prostředků na částečné krytí výdajů obce z důvodu zachování provozu prodejny smíšeného zboží v obci Hradčany.</v>
      </c>
      <c r="E74" s="105"/>
      <c r="F74" s="27"/>
      <c r="G74" s="103"/>
      <c r="H74" s="106"/>
      <c r="I74" s="104"/>
      <c r="J74" s="104"/>
      <c r="K74" s="104"/>
      <c r="L74" s="104"/>
      <c r="M74" s="103"/>
      <c r="N74" s="103"/>
      <c r="O74" s="103"/>
    </row>
    <row r="75" spans="1:15" s="2" customFormat="1" ht="75" x14ac:dyDescent="0.25">
      <c r="A75" s="31">
        <f>ROW()/3-1</f>
        <v>24</v>
      </c>
      <c r="B75" s="104"/>
      <c r="C75" s="3"/>
      <c r="D75" s="5" t="str">
        <f ca="1">IF(B73="","",CONCATENATE("Dotace bude použita na:",OFFSET(List1!M$5,tisk!A72,0)))</f>
        <v>Dotace bude použita na:činnost prodejny potravin. Účelem pokrytí bude část mzdových prostředků, další část pokrytí finančních prostředků bude na provozní náklady prodejny.</v>
      </c>
      <c r="E75" s="105"/>
      <c r="F75" s="28" t="str">
        <f ca="1">IF(B73="","",OFFSET(List1!P$5,tisk!A72,0))</f>
        <v>12/2021</v>
      </c>
      <c r="G75" s="103"/>
      <c r="H75" s="106"/>
      <c r="I75" s="104"/>
      <c r="J75" s="104"/>
      <c r="K75" s="104"/>
      <c r="L75" s="104"/>
      <c r="M75" s="103"/>
      <c r="N75" s="103"/>
      <c r="O75" s="103"/>
    </row>
    <row r="76" spans="1:15" s="2" customFormat="1" ht="75" customHeight="1" x14ac:dyDescent="0.25">
      <c r="A76" s="31"/>
      <c r="B76" s="104">
        <v>25</v>
      </c>
      <c r="C76" s="3" t="str">
        <f ca="1">IF(B76="","",CONCATENATE(OFFSET(List1!C$5,tisk!A75,0),"
",OFFSET(List1!D$5,tisk!A75,0),"
",OFFSET(List1!E$5,tisk!A75,0),"
",OFFSET(List1!F$5,tisk!A75,0)))</f>
        <v>Obec Postřelmůvek
Postřelmůvek 73
Zábřeh
789 01</v>
      </c>
      <c r="D76" s="48" t="str">
        <f ca="1">IF(B76="","",OFFSET(List1!K$5,tisk!A75,0))</f>
        <v>Podpora venkovské prodejny v Postřelmůvku</v>
      </c>
      <c r="E76" s="105">
        <f ca="1">IF(B76="","",OFFSET(List1!N$5,tisk!A75,0))</f>
        <v>60000</v>
      </c>
      <c r="F76" s="28" t="str">
        <f ca="1">IF(B76="","",OFFSET(List1!O$5,tisk!A75,0))</f>
        <v>1/2021</v>
      </c>
      <c r="G76" s="103">
        <f ca="1">IF(B76="","",OFFSET(List1!Q$5,tisk!A75,0))</f>
        <v>30000</v>
      </c>
      <c r="H76" s="106" t="str">
        <f ca="1">IF(B76="","",OFFSET(List1!R$5,tisk!A75,0))</f>
        <v>31.1.2022</v>
      </c>
      <c r="I76" s="104">
        <f ca="1">IF(B76="","",OFFSET(List1!S$5,tisk!A75,0))</f>
        <v>130</v>
      </c>
      <c r="J76" s="104">
        <f ca="1">IF(B76="","",OFFSET(List1!T$5,tisk!A75,0))</f>
        <v>170</v>
      </c>
      <c r="K76" s="104">
        <f ca="1">IF(B76="","",OFFSET(List1!U$5,tisk!A75,0))</f>
        <v>100</v>
      </c>
      <c r="L76" s="104">
        <f ca="1">IF(B76="","",OFFSET(List1!V$5,tisk!A75,0))</f>
        <v>400</v>
      </c>
      <c r="M76" s="103">
        <f ca="1">IF(B76="","",OFFSET(List1!W$5,tisk!A75,0))</f>
        <v>30000</v>
      </c>
      <c r="N76" s="103" t="str">
        <f ca="1">IF(B76="","",OFFSET(List1!X$5,tisk!A75,0))</f>
        <v>NEINV</v>
      </c>
      <c r="O76" s="103" t="str">
        <f ca="1">IF(B76="","",OFFSET(List1!Y$5,tisk!A75,0))</f>
        <v>NE</v>
      </c>
    </row>
    <row r="77" spans="1:15" s="2" customFormat="1" ht="90" x14ac:dyDescent="0.25">
      <c r="A77" s="31"/>
      <c r="B77" s="104"/>
      <c r="C77" s="3" t="str">
        <f ca="1">IF(B76="","",CONCATENATE("Okres ",OFFSET(List1!G$5,tisk!A75,0),"
","Právní forma","
",OFFSET(List1!H$5,tisk!A75,0),"
","IČO ",OFFSET(List1!I$5,tisk!A75,0),"
 ","B.Ú. ",OFFSET(List1!J$5,tisk!A75,0)))</f>
        <v>Okres Šumperk
Právní forma
Obec, městská část hlavního města Prahy
IČO 00635961
 B.Ú. xxxxxxxx</v>
      </c>
      <c r="D77" s="5" t="str">
        <f ca="1">IF(B76="","",OFFSET(List1!L$5,tisk!A75,0))</f>
        <v>V rámci této akce bude zajištěna potravinová obslužnost v obci Postřelmůvek. Místní prodejna je velice důležitá pro velké množství obyvatel. Obchod je hojně využíván nejen našimi občany, ale i občany sousedních obcí.</v>
      </c>
      <c r="E77" s="105"/>
      <c r="F77" s="27"/>
      <c r="G77" s="103"/>
      <c r="H77" s="106"/>
      <c r="I77" s="104"/>
      <c r="J77" s="104"/>
      <c r="K77" s="104"/>
      <c r="L77" s="104"/>
      <c r="M77" s="103"/>
      <c r="N77" s="103"/>
      <c r="O77" s="103"/>
    </row>
    <row r="78" spans="1:15" s="2" customFormat="1" ht="45" x14ac:dyDescent="0.25">
      <c r="A78" s="31">
        <f>ROW()/3-1</f>
        <v>25</v>
      </c>
      <c r="B78" s="104"/>
      <c r="C78" s="3"/>
      <c r="D78" s="5" t="str">
        <f ca="1">IF(B76="","",CONCATENATE("Dotace bude použita na:",OFFSET(List1!M$5,tisk!A75,0)))</f>
        <v>Dotace bude použita na:zachování provozuschopnosti prodejny potravin a smíšeného zboží v obci Postřelmůvek.</v>
      </c>
      <c r="E78" s="105"/>
      <c r="F78" s="28" t="str">
        <f ca="1">IF(B76="","",OFFSET(List1!P$5,tisk!A75,0))</f>
        <v>12/2021</v>
      </c>
      <c r="G78" s="103"/>
      <c r="H78" s="106"/>
      <c r="I78" s="104"/>
      <c r="J78" s="104"/>
      <c r="K78" s="104"/>
      <c r="L78" s="104"/>
      <c r="M78" s="103"/>
      <c r="N78" s="103"/>
      <c r="O78" s="103"/>
    </row>
    <row r="79" spans="1:15" s="2" customFormat="1" ht="75" customHeight="1" x14ac:dyDescent="0.25">
      <c r="A79" s="31"/>
      <c r="B79" s="104">
        <v>26</v>
      </c>
      <c r="C79" s="3" t="str">
        <f ca="1">IF(B79="","",CONCATENATE(OFFSET(List1!C$5,tisk!A78,0),"
",OFFSET(List1!D$5,tisk!A78,0),"
",OFFSET(List1!E$5,tisk!A78,0),"
",OFFSET(List1!F$5,tisk!A78,0)))</f>
        <v>Obec Mírov
Mírov 47
Mírov
78901</v>
      </c>
      <c r="D79" s="48" t="str">
        <f ca="1">IF(B79="","",OFFSET(List1!K$5,tisk!A78,0))</f>
        <v>Podpora provozu prodejny smíšeného zboží v obci Mírov v roce 2021</v>
      </c>
      <c r="E79" s="105">
        <f ca="1">IF(B79="","",OFFSET(List1!N$5,tisk!A78,0))</f>
        <v>42000</v>
      </c>
      <c r="F79" s="28" t="str">
        <f ca="1">IF(B79="","",OFFSET(List1!O$5,tisk!A78,0))</f>
        <v>1/2021</v>
      </c>
      <c r="G79" s="103">
        <f ca="1">IF(B79="","",OFFSET(List1!Q$5,tisk!A78,0))</f>
        <v>21000</v>
      </c>
      <c r="H79" s="106" t="str">
        <f ca="1">IF(B79="","",OFFSET(List1!R$5,tisk!A78,0))</f>
        <v>31.1.2022</v>
      </c>
      <c r="I79" s="104">
        <f ca="1">IF(B79="","",OFFSET(List1!S$5,tisk!A78,0))</f>
        <v>130</v>
      </c>
      <c r="J79" s="104">
        <f ca="1">IF(B79="","",OFFSET(List1!T$5,tisk!A78,0))</f>
        <v>170</v>
      </c>
      <c r="K79" s="104">
        <f ca="1">IF(B79="","",OFFSET(List1!U$5,tisk!A78,0))</f>
        <v>100</v>
      </c>
      <c r="L79" s="104">
        <f ca="1">IF(B79="","",OFFSET(List1!V$5,tisk!A78,0))</f>
        <v>400</v>
      </c>
      <c r="M79" s="103">
        <f ca="1">IF(B79="","",OFFSET(List1!W$5,tisk!A78,0))</f>
        <v>21000</v>
      </c>
      <c r="N79" s="103" t="str">
        <f ca="1">IF(B79="","",OFFSET(List1!X$5,tisk!A78,0))</f>
        <v>NEINV</v>
      </c>
      <c r="O79" s="103" t="str">
        <f ca="1">IF(B79="","",OFFSET(List1!Y$5,tisk!A78,0))</f>
        <v>NE</v>
      </c>
    </row>
    <row r="80" spans="1:15" s="2" customFormat="1" ht="90" x14ac:dyDescent="0.25">
      <c r="A80" s="31"/>
      <c r="B80" s="104"/>
      <c r="C80" s="3" t="str">
        <f ca="1">IF(B79="","",CONCATENATE("Okres ",OFFSET(List1!G$5,tisk!A78,0),"
","Právní forma","
",OFFSET(List1!H$5,tisk!A78,0),"
","IČO ",OFFSET(List1!I$5,tisk!A78,0),"
 ","B.Ú. ",OFFSET(List1!J$5,tisk!A78,0)))</f>
        <v>Okres Šumperk
Právní forma
Obec, městská část hlavního města Prahy
IČO 00635995
 B.Ú. xxxxxxxx</v>
      </c>
      <c r="D80" s="5" t="str">
        <f ca="1">IF(B79="","",OFFSET(List1!L$5,tisk!A78,0))</f>
        <v>V obci, v soukromém objektu, provozuje prodejnu smíšeného zboží OSVČ, kdy obec každoročně přispívá na provoz/chod obchodu z obecního rozpočtu.</v>
      </c>
      <c r="E80" s="105"/>
      <c r="F80" s="27"/>
      <c r="G80" s="103"/>
      <c r="H80" s="106"/>
      <c r="I80" s="104"/>
      <c r="J80" s="104"/>
      <c r="K80" s="104"/>
      <c r="L80" s="104"/>
      <c r="M80" s="103"/>
      <c r="N80" s="103"/>
      <c r="O80" s="103"/>
    </row>
    <row r="81" spans="1:15" s="2" customFormat="1" ht="30" x14ac:dyDescent="0.25">
      <c r="A81" s="31">
        <f>ROW()/3-1</f>
        <v>26</v>
      </c>
      <c r="B81" s="104"/>
      <c r="C81" s="3"/>
      <c r="D81" s="5" t="str">
        <f ca="1">IF(B79="","",CONCATENATE("Dotace bude použita na:",OFFSET(List1!M$5,tisk!A78,0)))</f>
        <v>Dotace bude použita na:neinvestiční transfer.</v>
      </c>
      <c r="E81" s="105"/>
      <c r="F81" s="28" t="str">
        <f ca="1">IF(B79="","",OFFSET(List1!P$5,tisk!A78,0))</f>
        <v>12/2021</v>
      </c>
      <c r="G81" s="103"/>
      <c r="H81" s="106"/>
      <c r="I81" s="104"/>
      <c r="J81" s="104"/>
      <c r="K81" s="104"/>
      <c r="L81" s="104"/>
      <c r="M81" s="103"/>
      <c r="N81" s="103"/>
      <c r="O81" s="103"/>
    </row>
    <row r="82" spans="1:15" s="2" customFormat="1" ht="75" customHeight="1" x14ac:dyDescent="0.25">
      <c r="A82" s="31"/>
      <c r="B82" s="104">
        <v>27</v>
      </c>
      <c r="C82" s="3" t="str">
        <f ca="1">IF(B82="","",CONCATENATE(OFFSET(List1!C$5,tisk!A81,0),"
",OFFSET(List1!D$5,tisk!A81,0),"
",OFFSET(List1!E$5,tisk!A81,0),"
",OFFSET(List1!F$5,tisk!A81,0)))</f>
        <v>Obec Hradčany-Kobeřice
Hradčany 14
Hradčany-Kobeřice
79807</v>
      </c>
      <c r="D82" s="48" t="str">
        <f ca="1">IF(B82="","",OFFSET(List1!K$5,tisk!A81,0))</f>
        <v>Podpora provozování venkovské prodejny formou poskytnutí dotace na provoz</v>
      </c>
      <c r="E82" s="105">
        <f ca="1">IF(B82="","",OFFSET(List1!N$5,tisk!A81,0))</f>
        <v>60000</v>
      </c>
      <c r="F82" s="28" t="str">
        <f ca="1">IF(B82="","",OFFSET(List1!O$5,tisk!A81,0))</f>
        <v>1/2021</v>
      </c>
      <c r="G82" s="103">
        <f ca="1">IF(B82="","",OFFSET(List1!Q$5,tisk!A81,0))</f>
        <v>30000</v>
      </c>
      <c r="H82" s="106" t="str">
        <f ca="1">IF(B82="","",OFFSET(List1!R$5,tisk!A81,0))</f>
        <v>31.1.2022</v>
      </c>
      <c r="I82" s="104">
        <f ca="1">IF(B82="","",OFFSET(List1!S$5,tisk!A81,0))</f>
        <v>110</v>
      </c>
      <c r="J82" s="104">
        <f ca="1">IF(B82="","",OFFSET(List1!T$5,tisk!A81,0))</f>
        <v>170</v>
      </c>
      <c r="K82" s="104">
        <f ca="1">IF(B82="","",OFFSET(List1!U$5,tisk!A81,0))</f>
        <v>120</v>
      </c>
      <c r="L82" s="104">
        <f ca="1">IF(B82="","",OFFSET(List1!V$5,tisk!A81,0))</f>
        <v>400</v>
      </c>
      <c r="M82" s="103">
        <f ca="1">IF(B82="","",OFFSET(List1!W$5,tisk!A81,0))</f>
        <v>30000</v>
      </c>
      <c r="N82" s="103" t="str">
        <f ca="1">IF(B82="","",OFFSET(List1!X$5,tisk!A81,0))</f>
        <v>NEINV</v>
      </c>
      <c r="O82" s="103" t="str">
        <f ca="1">IF(B82="","",OFFSET(List1!Y$5,tisk!A81,0))</f>
        <v>NE</v>
      </c>
    </row>
    <row r="83" spans="1:15" s="2" customFormat="1" ht="90" x14ac:dyDescent="0.25">
      <c r="A83" s="31"/>
      <c r="B83" s="104"/>
      <c r="C83" s="3" t="str">
        <f ca="1">IF(B82="","",CONCATENATE("Okres ",OFFSET(List1!G$5,tisk!A81,0),"
","Právní forma","
",OFFSET(List1!H$5,tisk!A81,0),"
","IČO ",OFFSET(List1!I$5,tisk!A81,0),"
 ","B.Ú. ",OFFSET(List1!J$5,tisk!A81,0)))</f>
        <v>Okres Prostějov
Právní forma
Obec, městská část hlavního města Prahy
IČO 00530468
 B.Ú. xxxxxxxx</v>
      </c>
      <c r="D83" s="5" t="str">
        <f ca="1">IF(B82="","",OFFSET(List1!L$5,tisk!A81,0))</f>
        <v>Podpora provozování venkovské prodejny v Kobeřicích formou dotace na provoz. Dotace poskytnutá na úhradu nájemného, nákup vody, paliv a energií.</v>
      </c>
      <c r="E83" s="105"/>
      <c r="F83" s="27"/>
      <c r="G83" s="103"/>
      <c r="H83" s="106"/>
      <c r="I83" s="104"/>
      <c r="J83" s="104"/>
      <c r="K83" s="104"/>
      <c r="L83" s="104"/>
      <c r="M83" s="103"/>
      <c r="N83" s="103"/>
      <c r="O83" s="103"/>
    </row>
    <row r="84" spans="1:15" s="2" customFormat="1" ht="45" x14ac:dyDescent="0.25">
      <c r="A84" s="31">
        <f>ROW()/3-1</f>
        <v>27</v>
      </c>
      <c r="B84" s="104"/>
      <c r="C84" s="3"/>
      <c r="D84" s="5" t="str">
        <f ca="1">IF(B82="","",CONCATENATE("Dotace bude použita na:",OFFSET(List1!M$5,tisk!A81,0)))</f>
        <v>Dotace bude použita na:úhradu nákladů na nájem, spotřebu elektrické energie, plynu a vody.</v>
      </c>
      <c r="E84" s="105"/>
      <c r="F84" s="28" t="str">
        <f ca="1">IF(B82="","",OFFSET(List1!P$5,tisk!A81,0))</f>
        <v>12/2021</v>
      </c>
      <c r="G84" s="103"/>
      <c r="H84" s="106"/>
      <c r="I84" s="104"/>
      <c r="J84" s="104"/>
      <c r="K84" s="104"/>
      <c r="L84" s="104"/>
      <c r="M84" s="103"/>
      <c r="N84" s="103"/>
      <c r="O84" s="103"/>
    </row>
    <row r="85" spans="1:15" s="2" customFormat="1" ht="75" customHeight="1" x14ac:dyDescent="0.25">
      <c r="A85" s="31"/>
      <c r="B85" s="104">
        <v>28</v>
      </c>
      <c r="C85" s="3" t="str">
        <f ca="1">IF(B85="","",CONCATENATE(OFFSET(List1!C$5,tisk!A84,0),"
",OFFSET(List1!D$5,tisk!A84,0),"
",OFFSET(List1!E$5,tisk!A84,0),"
",OFFSET(List1!F$5,tisk!A84,0)))</f>
        <v>Obec Polom
Polom 95
Polom
75364</v>
      </c>
      <c r="D85" s="48" t="str">
        <f ca="1">IF(B85="","",OFFSET(List1!K$5,tisk!A84,0))</f>
        <v>Venkovská prodejna Polom 2021</v>
      </c>
      <c r="E85" s="105">
        <f ca="1">IF(B85="","",OFFSET(List1!N$5,tisk!A84,0))</f>
        <v>100000</v>
      </c>
      <c r="F85" s="28" t="str">
        <f ca="1">IF(B85="","",OFFSET(List1!O$5,tisk!A84,0))</f>
        <v>1/2021</v>
      </c>
      <c r="G85" s="103">
        <f ca="1">IF(B85="","",OFFSET(List1!Q$5,tisk!A84,0))</f>
        <v>50000</v>
      </c>
      <c r="H85" s="106" t="str">
        <f ca="1">IF(B85="","",OFFSET(List1!R$5,tisk!A84,0))</f>
        <v>31.1.2022</v>
      </c>
      <c r="I85" s="104">
        <f ca="1">IF(B85="","",OFFSET(List1!S$5,tisk!A84,0))</f>
        <v>160</v>
      </c>
      <c r="J85" s="104">
        <f ca="1">IF(B85="","",OFFSET(List1!T$5,tisk!A84,0))</f>
        <v>170</v>
      </c>
      <c r="K85" s="104">
        <f ca="1">IF(B85="","",OFFSET(List1!U$5,tisk!A84,0))</f>
        <v>60</v>
      </c>
      <c r="L85" s="104">
        <f ca="1">IF(B85="","",OFFSET(List1!V$5,tisk!A84,0))</f>
        <v>390</v>
      </c>
      <c r="M85" s="103">
        <f ca="1">IF(B85="","",OFFSET(List1!W$5,tisk!A84,0))</f>
        <v>50000</v>
      </c>
      <c r="N85" s="103" t="str">
        <f ca="1">IF(B85="","",OFFSET(List1!X$5,tisk!A84,0))</f>
        <v>NEINV</v>
      </c>
      <c r="O85" s="103" t="str">
        <f ca="1">IF(B85="","",OFFSET(List1!Y$5,tisk!A84,0))</f>
        <v>NE</v>
      </c>
    </row>
    <row r="86" spans="1:15" s="2" customFormat="1" ht="120" x14ac:dyDescent="0.25">
      <c r="A86" s="31"/>
      <c r="B86" s="104"/>
      <c r="C86" s="3" t="str">
        <f ca="1">IF(B85="","",CONCATENATE("Okres ",OFFSET(List1!G$5,tisk!A84,0),"
","Právní forma","
",OFFSET(List1!H$5,tisk!A84,0),"
","IČO ",OFFSET(List1!I$5,tisk!A84,0),"
 ","B.Ú. ",OFFSET(List1!J$5,tisk!A84,0)))</f>
        <v>Okres Přerov
Právní forma
Obec, městská část hlavního města Prahy
IČO 00850675
 B.Ú. xxxxxxxx</v>
      </c>
      <c r="D86" s="5" t="str">
        <f ca="1">IF(B85="","",OFFSET(List1!L$5,tisk!A84,0))</f>
        <v>Jedná se o zajištění veřejné služby pro občany. Prodejnu provozuje společnost Jednota spotřební družstvo v Uherském Ostrohu,
budova je v jejich vlastnictví. Příspěvek na provoz prodejny-100 tis. Kč ročně, a to na mzd. náklady zaměstnanců a energie.</v>
      </c>
      <c r="E86" s="105"/>
      <c r="F86" s="27"/>
      <c r="G86" s="103"/>
      <c r="H86" s="106"/>
      <c r="I86" s="104"/>
      <c r="J86" s="104"/>
      <c r="K86" s="104"/>
      <c r="L86" s="104"/>
      <c r="M86" s="103"/>
      <c r="N86" s="103"/>
      <c r="O86" s="103"/>
    </row>
    <row r="87" spans="1:15" s="2" customFormat="1" ht="45" x14ac:dyDescent="0.25">
      <c r="A87" s="31">
        <f>ROW()/3-1</f>
        <v>28</v>
      </c>
      <c r="B87" s="104"/>
      <c r="C87" s="3"/>
      <c r="D87" s="5" t="str">
        <f ca="1">IF(B85="","",CONCATENATE("Dotace bude použita na:",OFFSET(List1!M$5,tisk!A84,0)))</f>
        <v>Dotace bude použita na:mzdové náklady, 
náklady na energie.</v>
      </c>
      <c r="E87" s="105"/>
      <c r="F87" s="28" t="str">
        <f ca="1">IF(B85="","",OFFSET(List1!P$5,tisk!A84,0))</f>
        <v>12/2021</v>
      </c>
      <c r="G87" s="103"/>
      <c r="H87" s="106"/>
      <c r="I87" s="104"/>
      <c r="J87" s="104"/>
      <c r="K87" s="104"/>
      <c r="L87" s="104"/>
      <c r="M87" s="103"/>
      <c r="N87" s="103"/>
      <c r="O87" s="103"/>
    </row>
    <row r="88" spans="1:15" s="2" customFormat="1" ht="75" customHeight="1" x14ac:dyDescent="0.25">
      <c r="A88" s="31"/>
      <c r="B88" s="104">
        <v>29</v>
      </c>
      <c r="C88" s="3" t="str">
        <f ca="1">IF(B88="","",CONCATENATE(OFFSET(List1!C$5,tisk!A87,0),"
",OFFSET(List1!D$5,tisk!A87,0),"
",OFFSET(List1!E$5,tisk!A87,0),"
",OFFSET(List1!F$5,tisk!A87,0)))</f>
        <v>Obec Hrabůvka
Hrabůvka 61
Hrabůvka
75301</v>
      </c>
      <c r="D88" s="48" t="str">
        <f ca="1">IF(B88="","",OFFSET(List1!K$5,tisk!A87,0))</f>
        <v>Podpora venkovské prodejny ve vlastnictví obce Hrabůvka</v>
      </c>
      <c r="E88" s="105">
        <f ca="1">IF(B88="","",OFFSET(List1!N$5,tisk!A87,0))</f>
        <v>100000</v>
      </c>
      <c r="F88" s="28" t="str">
        <f ca="1">IF(B88="","",OFFSET(List1!O$5,tisk!A87,0))</f>
        <v>1/2021</v>
      </c>
      <c r="G88" s="103">
        <f ca="1">IF(B88="","",OFFSET(List1!Q$5,tisk!A87,0))</f>
        <v>50000</v>
      </c>
      <c r="H88" s="106" t="str">
        <f ca="1">IF(B88="","",OFFSET(List1!R$5,tisk!A87,0))</f>
        <v>31.1.2022</v>
      </c>
      <c r="I88" s="104">
        <f ca="1">IF(B88="","",OFFSET(List1!S$5,tisk!A87,0))</f>
        <v>160</v>
      </c>
      <c r="J88" s="104">
        <f ca="1">IF(B88="","",OFFSET(List1!T$5,tisk!A87,0))</f>
        <v>170</v>
      </c>
      <c r="K88" s="104">
        <f ca="1">IF(B88="","",OFFSET(List1!U$5,tisk!A87,0))</f>
        <v>60</v>
      </c>
      <c r="L88" s="104">
        <f ca="1">IF(B88="","",OFFSET(List1!V$5,tisk!A87,0))</f>
        <v>390</v>
      </c>
      <c r="M88" s="103">
        <f ca="1">IF(B88="","",OFFSET(List1!W$5,tisk!A87,0))</f>
        <v>50000</v>
      </c>
      <c r="N88" s="103" t="str">
        <f ca="1">IF(B88="","",OFFSET(List1!X$5,tisk!A87,0))</f>
        <v>NEINV</v>
      </c>
      <c r="O88" s="103" t="str">
        <f ca="1">IF(B88="","",OFFSET(List1!Y$5,tisk!A87,0))</f>
        <v>NE</v>
      </c>
    </row>
    <row r="89" spans="1:15" s="2" customFormat="1" ht="105" x14ac:dyDescent="0.25">
      <c r="A89" s="31"/>
      <c r="B89" s="104"/>
      <c r="C89" s="3" t="str">
        <f ca="1">IF(B88="","",CONCATENATE("Okres ",OFFSET(List1!G$5,tisk!A87,0),"
","Právní forma","
",OFFSET(List1!H$5,tisk!A87,0),"
","IČO ",OFFSET(List1!I$5,tisk!A87,0),"
 ","B.Ú. ",OFFSET(List1!J$5,tisk!A87,0)))</f>
        <v>Okres Přerov
Právní forma
Obec, městská část hlavního města Prahy
IČO 00301299
 B.Ú. xxxxxxxx</v>
      </c>
      <c r="D89" s="5" t="str">
        <f ca="1">IF(B88="","",OFFSET(List1!L$5,tisk!A87,0))</f>
        <v>Podpora činnosti potravinářské prodejny v Obci Hrabůvka, vlastníkem budovy provozovny je Obec Hrabůvka. Provozovatelem
prodejny v Obci Hrabůvka je Jednota spotřební družstvo v Uherském Ostrohu. Jiná prodejna v Obci Hrabůvka není.</v>
      </c>
      <c r="E89" s="105"/>
      <c r="F89" s="27"/>
      <c r="G89" s="103"/>
      <c r="H89" s="106"/>
      <c r="I89" s="104"/>
      <c r="J89" s="104"/>
      <c r="K89" s="104"/>
      <c r="L89" s="104"/>
      <c r="M89" s="103"/>
      <c r="N89" s="103"/>
      <c r="O89" s="103"/>
    </row>
    <row r="90" spans="1:15" s="2" customFormat="1" ht="60" x14ac:dyDescent="0.25">
      <c r="A90" s="31">
        <f>ROW()/3-1</f>
        <v>29</v>
      </c>
      <c r="B90" s="104"/>
      <c r="C90" s="3"/>
      <c r="D90" s="5" t="str">
        <f ca="1">IF(B88="","",CONCATENATE("Dotace bude použita na:",OFFSET(List1!M$5,tisk!A87,0)))</f>
        <v>Dotace bude použita na:- výdaje na pokrytí části mzdových nákladů,
- výdaje na pokrytí nákladů na energie (elektrická energie, plyn).</v>
      </c>
      <c r="E90" s="105"/>
      <c r="F90" s="28" t="str">
        <f ca="1">IF(B88="","",OFFSET(List1!P$5,tisk!A87,0))</f>
        <v>12/2021</v>
      </c>
      <c r="G90" s="103"/>
      <c r="H90" s="106"/>
      <c r="I90" s="104"/>
      <c r="J90" s="104"/>
      <c r="K90" s="104"/>
      <c r="L90" s="104"/>
      <c r="M90" s="103"/>
      <c r="N90" s="103"/>
      <c r="O90" s="103"/>
    </row>
    <row r="91" spans="1:15" s="2" customFormat="1" ht="75" customHeight="1" x14ac:dyDescent="0.25">
      <c r="A91" s="31"/>
      <c r="B91" s="104">
        <v>30</v>
      </c>
      <c r="C91" s="3" t="str">
        <f ca="1">IF(B91="","",CONCATENATE(OFFSET(List1!C$5,tisk!A90,0),"
",OFFSET(List1!D$5,tisk!A90,0),"
",OFFSET(List1!E$5,tisk!A90,0),"
",OFFSET(List1!F$5,tisk!A90,0)))</f>
        <v>Obec Líšnice
Líšnice 39
Líšnice
789 85</v>
      </c>
      <c r="D91" s="48" t="str">
        <f ca="1">IF(B91="","",OFFSET(List1!K$5,tisk!A90,0))</f>
        <v>Podpora prodejny v obci Líšnice</v>
      </c>
      <c r="E91" s="105">
        <f ca="1">IF(B91="","",OFFSET(List1!N$5,tisk!A90,0))</f>
        <v>96000</v>
      </c>
      <c r="F91" s="28" t="str">
        <f ca="1">IF(B91="","",OFFSET(List1!O$5,tisk!A90,0))</f>
        <v>1/2021</v>
      </c>
      <c r="G91" s="103">
        <f ca="1">IF(B91="","",OFFSET(List1!Q$5,tisk!A90,0))</f>
        <v>48000</v>
      </c>
      <c r="H91" s="106" t="str">
        <f ca="1">IF(B91="","",OFFSET(List1!R$5,tisk!A90,0))</f>
        <v>31.1.2022</v>
      </c>
      <c r="I91" s="104">
        <f ca="1">IF(B91="","",OFFSET(List1!S$5,tisk!A90,0))</f>
        <v>90</v>
      </c>
      <c r="J91" s="104">
        <f ca="1">IF(B91="","",OFFSET(List1!T$5,tisk!A90,0))</f>
        <v>170</v>
      </c>
      <c r="K91" s="104">
        <f ca="1">IF(B91="","",OFFSET(List1!U$5,tisk!A90,0))</f>
        <v>130</v>
      </c>
      <c r="L91" s="104">
        <f ca="1">IF(B91="","",OFFSET(List1!V$5,tisk!A90,0))</f>
        <v>390</v>
      </c>
      <c r="M91" s="103">
        <f ca="1">IF(B91="","",OFFSET(List1!W$5,tisk!A90,0))</f>
        <v>48000</v>
      </c>
      <c r="N91" s="103" t="str">
        <f ca="1">IF(B91="","",OFFSET(List1!X$5,tisk!A90,0))</f>
        <v>NEINV</v>
      </c>
      <c r="O91" s="103" t="str">
        <f ca="1">IF(B91="","",OFFSET(List1!Y$5,tisk!A90,0))</f>
        <v>NE</v>
      </c>
    </row>
    <row r="92" spans="1:15" s="2" customFormat="1" ht="105" x14ac:dyDescent="0.25">
      <c r="A92" s="31"/>
      <c r="B92" s="104"/>
      <c r="C92" s="3" t="str">
        <f ca="1">IF(B91="","",CONCATENATE("Okres ",OFFSET(List1!G$5,tisk!A90,0),"
","Právní forma","
",OFFSET(List1!H$5,tisk!A90,0),"
","IČO ",OFFSET(List1!I$5,tisk!A90,0),"
 ","B.Ú. ",OFFSET(List1!J$5,tisk!A90,0)))</f>
        <v>Okres Šumperk
Právní forma
Obec, městská část hlavního města Prahy
IČO 00636002
 B.Ú. xxxxxxxx</v>
      </c>
      <c r="D92" s="5" t="str">
        <f ca="1">IF(B91="","",OFFSET(List1!L$5,tisk!A90,0))</f>
        <v>Obec Líšnice přispívá na provoz prodejny v obci částkou 96 000 Kč ročně. Tato částka je použita na mzdy zaměstnanců prodejny.
Obec má zájem na zachování prodejny v obci. Částka je poskytována z rozpočtu obce.</v>
      </c>
      <c r="E92" s="105"/>
      <c r="F92" s="27"/>
      <c r="G92" s="103"/>
      <c r="H92" s="106"/>
      <c r="I92" s="104"/>
      <c r="J92" s="104"/>
      <c r="K92" s="104"/>
      <c r="L92" s="104"/>
      <c r="M92" s="103"/>
      <c r="N92" s="103"/>
      <c r="O92" s="103"/>
    </row>
    <row r="93" spans="1:15" s="2" customFormat="1" ht="30" x14ac:dyDescent="0.25">
      <c r="A93" s="31">
        <f>ROW()/3-1</f>
        <v>30</v>
      </c>
      <c r="B93" s="104"/>
      <c r="C93" s="3"/>
      <c r="D93" s="5" t="str">
        <f ca="1">IF(B91="","",CONCATENATE("Dotace bude použita na:",OFFSET(List1!M$5,tisk!A90,0)))</f>
        <v>Dotace bude použita na:příspěvek na mzdy zaměstnanců prodejny.</v>
      </c>
      <c r="E93" s="105"/>
      <c r="F93" s="28" t="str">
        <f ca="1">IF(B91="","",OFFSET(List1!P$5,tisk!A90,0))</f>
        <v>12/2021</v>
      </c>
      <c r="G93" s="103"/>
      <c r="H93" s="106"/>
      <c r="I93" s="104"/>
      <c r="J93" s="104"/>
      <c r="K93" s="104"/>
      <c r="L93" s="104"/>
      <c r="M93" s="103"/>
      <c r="N93" s="103"/>
      <c r="O93" s="103"/>
    </row>
    <row r="94" spans="1:15" s="2" customFormat="1" ht="75" customHeight="1" x14ac:dyDescent="0.25">
      <c r="A94" s="31"/>
      <c r="B94" s="104">
        <v>31</v>
      </c>
      <c r="C94" s="3" t="str">
        <f ca="1">IF(B94="","",CONCATENATE(OFFSET(List1!C$5,tisk!A93,0),"
",OFFSET(List1!D$5,tisk!A93,0),"
",OFFSET(List1!E$5,tisk!A93,0),"
",OFFSET(List1!F$5,tisk!A93,0)))</f>
        <v>Obec Rakov
Rakov 34
Rakov
75354</v>
      </c>
      <c r="D94" s="48" t="str">
        <f ca="1">IF(B94="","",OFFSET(List1!K$5,tisk!A93,0))</f>
        <v>Podpora prodejny v obci Rakov 2021</v>
      </c>
      <c r="E94" s="105">
        <f ca="1">IF(B94="","",OFFSET(List1!N$5,tisk!A93,0))</f>
        <v>50000</v>
      </c>
      <c r="F94" s="28" t="str">
        <f ca="1">IF(B94="","",OFFSET(List1!O$5,tisk!A93,0))</f>
        <v>1/2021</v>
      </c>
      <c r="G94" s="103">
        <f ca="1">IF(B94="","",OFFSET(List1!Q$5,tisk!A93,0))</f>
        <v>25000</v>
      </c>
      <c r="H94" s="106" t="str">
        <f ca="1">IF(B94="","",OFFSET(List1!R$5,tisk!A93,0))</f>
        <v>31.1.2022</v>
      </c>
      <c r="I94" s="104">
        <f ca="1">IF(B94="","",OFFSET(List1!S$5,tisk!A93,0))</f>
        <v>90</v>
      </c>
      <c r="J94" s="104">
        <f ca="1">IF(B94="","",OFFSET(List1!T$5,tisk!A93,0))</f>
        <v>170</v>
      </c>
      <c r="K94" s="104">
        <f ca="1">IF(B94="","",OFFSET(List1!U$5,tisk!A93,0))</f>
        <v>130</v>
      </c>
      <c r="L94" s="104">
        <f ca="1">IF(B94="","",OFFSET(List1!V$5,tisk!A93,0))</f>
        <v>390</v>
      </c>
      <c r="M94" s="103">
        <f ca="1">IF(B94="","",OFFSET(List1!W$5,tisk!A93,0))</f>
        <v>25000</v>
      </c>
      <c r="N94" s="103" t="str">
        <f ca="1">IF(B94="","",OFFSET(List1!X$5,tisk!A93,0))</f>
        <v>NEINV</v>
      </c>
      <c r="O94" s="103" t="str">
        <f ca="1">IF(B94="","",OFFSET(List1!Y$5,tisk!A93,0))</f>
        <v>NE</v>
      </c>
    </row>
    <row r="95" spans="1:15" s="2" customFormat="1" ht="90" x14ac:dyDescent="0.25">
      <c r="A95" s="31"/>
      <c r="B95" s="104"/>
      <c r="C95" s="3" t="str">
        <f ca="1">IF(B94="","",CONCATENATE("Okres ",OFFSET(List1!G$5,tisk!A93,0),"
","Právní forma","
",OFFSET(List1!H$5,tisk!A93,0),"
","IČO ",OFFSET(List1!I$5,tisk!A93,0),"
 ","B.Ú. ",OFFSET(List1!J$5,tisk!A93,0)))</f>
        <v>Okres Přerov
Právní forma
Obec, městská část hlavního města Prahy
IČO 00636541
 B.Ú. xxxxxxxx</v>
      </c>
      <c r="D95" s="5" t="str">
        <f ca="1">IF(B94="","",OFFSET(List1!L$5,tisk!A93,0))</f>
        <v>Cílem projektu je podpora zachování provozu prodejny v obci Rakov.</v>
      </c>
      <c r="E95" s="105"/>
      <c r="F95" s="27"/>
      <c r="G95" s="103"/>
      <c r="H95" s="106"/>
      <c r="I95" s="104"/>
      <c r="J95" s="104"/>
      <c r="K95" s="104"/>
      <c r="L95" s="104"/>
      <c r="M95" s="103"/>
      <c r="N95" s="103"/>
      <c r="O95" s="103"/>
    </row>
    <row r="96" spans="1:15" s="2" customFormat="1" ht="30" x14ac:dyDescent="0.25">
      <c r="A96" s="31">
        <f>ROW()/3-1</f>
        <v>31</v>
      </c>
      <c r="B96" s="104"/>
      <c r="C96" s="3"/>
      <c r="D96" s="5" t="str">
        <f ca="1">IF(B94="","",CONCATENATE("Dotace bude použita na:",OFFSET(List1!M$5,tisk!A93,0)))</f>
        <v>Dotace bude použita na:neinvestiční transfer podnikatelskému subjektu.</v>
      </c>
      <c r="E96" s="105"/>
      <c r="F96" s="28" t="str">
        <f ca="1">IF(B94="","",OFFSET(List1!P$5,tisk!A93,0))</f>
        <v>12/2021</v>
      </c>
      <c r="G96" s="103"/>
      <c r="H96" s="106"/>
      <c r="I96" s="104"/>
      <c r="J96" s="104"/>
      <c r="K96" s="104"/>
      <c r="L96" s="104"/>
      <c r="M96" s="103"/>
      <c r="N96" s="103"/>
      <c r="O96" s="103"/>
    </row>
    <row r="97" spans="1:15" s="2" customFormat="1" ht="75" customHeight="1" x14ac:dyDescent="0.25">
      <c r="A97" s="31"/>
      <c r="B97" s="104">
        <v>32</v>
      </c>
      <c r="C97" s="3" t="str">
        <f ca="1">IF(B97="","",CONCATENATE(OFFSET(List1!C$5,tisk!A96,0),"
",OFFSET(List1!D$5,tisk!A96,0),"
",OFFSET(List1!E$5,tisk!A96,0),"
",OFFSET(List1!F$5,tisk!A96,0)))</f>
        <v>Obec Bezuchov
Bezuchov 14
Bezuchov
75354</v>
      </c>
      <c r="D97" s="48" t="str">
        <f ca="1">IF(B97="","",OFFSET(List1!K$5,tisk!A96,0))</f>
        <v>Podpora prodejny smíšeného zboží v obci Bezuchov</v>
      </c>
      <c r="E97" s="105">
        <f ca="1">IF(B97="","",OFFSET(List1!N$5,tisk!A96,0))</f>
        <v>190000</v>
      </c>
      <c r="F97" s="28" t="str">
        <f ca="1">IF(B97="","",OFFSET(List1!O$5,tisk!A96,0))</f>
        <v>1/2021</v>
      </c>
      <c r="G97" s="103">
        <f ca="1">IF(B97="","",OFFSET(List1!Q$5,tisk!A96,0))</f>
        <v>95000</v>
      </c>
      <c r="H97" s="106" t="str">
        <f ca="1">IF(B97="","",OFFSET(List1!R$5,tisk!A96,0))</f>
        <v>31.1.2022</v>
      </c>
      <c r="I97" s="104">
        <f ca="1">IF(B97="","",OFFSET(List1!S$5,tisk!A96,0))</f>
        <v>130</v>
      </c>
      <c r="J97" s="104">
        <f ca="1">IF(B97="","",OFFSET(List1!T$5,tisk!A96,0))</f>
        <v>120</v>
      </c>
      <c r="K97" s="104">
        <f ca="1">IF(B97="","",OFFSET(List1!U$5,tisk!A96,0))</f>
        <v>130</v>
      </c>
      <c r="L97" s="104">
        <f ca="1">IF(B97="","",OFFSET(List1!V$5,tisk!A96,0))</f>
        <v>380</v>
      </c>
      <c r="M97" s="103">
        <f ca="1">IF(B97="","",OFFSET(List1!W$5,tisk!A96,0))</f>
        <v>95000</v>
      </c>
      <c r="N97" s="103" t="str">
        <f ca="1">IF(B97="","",OFFSET(List1!X$5,tisk!A96,0))</f>
        <v>NEINV</v>
      </c>
      <c r="O97" s="103" t="str">
        <f ca="1">IF(B97="","",OFFSET(List1!Y$5,tisk!A96,0))</f>
        <v>NE</v>
      </c>
    </row>
    <row r="98" spans="1:15" s="2" customFormat="1" ht="90" x14ac:dyDescent="0.25">
      <c r="A98" s="31"/>
      <c r="B98" s="104"/>
      <c r="C98" s="3" t="str">
        <f ca="1">IF(B97="","",CONCATENATE("Okres ",OFFSET(List1!G$5,tisk!A96,0),"
","Právní forma","
",OFFSET(List1!H$5,tisk!A96,0),"
","IČO ",OFFSET(List1!I$5,tisk!A96,0),"
 ","B.Ú. ",OFFSET(List1!J$5,tisk!A96,0)))</f>
        <v>Okres Přerov
Právní forma
Obec, městská část hlavního města Prahy
IČO 00636118
 B.Ú. xxxxxxxx</v>
      </c>
      <c r="D98" s="5" t="str">
        <f ca="1">IF(B97="","",OFFSET(List1!L$5,tisk!A96,0))</f>
        <v>Žádáme o příspěvek z Olomouckého kraje na udržení prodejny smíšeného zboží v obci Bezuchov.</v>
      </c>
      <c r="E98" s="105"/>
      <c r="F98" s="27"/>
      <c r="G98" s="103"/>
      <c r="H98" s="106"/>
      <c r="I98" s="104"/>
      <c r="J98" s="104"/>
      <c r="K98" s="104"/>
      <c r="L98" s="104"/>
      <c r="M98" s="103"/>
      <c r="N98" s="103"/>
      <c r="O98" s="103"/>
    </row>
    <row r="99" spans="1:15" s="2" customFormat="1" ht="75" x14ac:dyDescent="0.25">
      <c r="A99" s="31">
        <f>ROW()/3-1</f>
        <v>32</v>
      </c>
      <c r="B99" s="104"/>
      <c r="C99" s="3"/>
      <c r="D99" s="5" t="str">
        <f ca="1">IF(B97="","",CONCATENATE("Dotace bude použita na:",OFFSET(List1!M$5,tisk!A96,0)))</f>
        <v>Dotace bude použita na:částečnou spotřebu vody, elektrické energie a plynu na vytápění provozovny, ostatní výdaje přímo souvidející s provozem prodejny, mzdy.</v>
      </c>
      <c r="E99" s="105"/>
      <c r="F99" s="28" t="str">
        <f ca="1">IF(B97="","",OFFSET(List1!P$5,tisk!A96,0))</f>
        <v>12/2021</v>
      </c>
      <c r="G99" s="103"/>
      <c r="H99" s="106"/>
      <c r="I99" s="104"/>
      <c r="J99" s="104"/>
      <c r="K99" s="104"/>
      <c r="L99" s="104"/>
      <c r="M99" s="103"/>
      <c r="N99" s="103"/>
      <c r="O99" s="103"/>
    </row>
    <row r="100" spans="1:15" s="2" customFormat="1" ht="75" customHeight="1" x14ac:dyDescent="0.25">
      <c r="A100" s="31"/>
      <c r="B100" s="104">
        <v>33</v>
      </c>
      <c r="C100" s="3" t="str">
        <f ca="1">IF(B100="","",CONCATENATE(OFFSET(List1!C$5,tisk!A99,0),"
",OFFSET(List1!D$5,tisk!A99,0),"
",OFFSET(List1!E$5,tisk!A99,0),"
",OFFSET(List1!F$5,tisk!A99,0)))</f>
        <v>Obec Lipinka
Lipinka 82
Lipinka
78383</v>
      </c>
      <c r="D100" s="48" t="str">
        <f ca="1">IF(B100="","",OFFSET(List1!K$5,tisk!A99,0))</f>
        <v>Podpora prodejny v Lipince</v>
      </c>
      <c r="E100" s="105">
        <f ca="1">IF(B100="","",OFFSET(List1!N$5,tisk!A99,0))</f>
        <v>96000</v>
      </c>
      <c r="F100" s="28" t="str">
        <f ca="1">IF(B100="","",OFFSET(List1!O$5,tisk!A99,0))</f>
        <v>1/2021</v>
      </c>
      <c r="G100" s="103">
        <f ca="1">IF(B100="","",OFFSET(List1!Q$5,tisk!A99,0))</f>
        <v>48000</v>
      </c>
      <c r="H100" s="106" t="str">
        <f ca="1">IF(B100="","",OFFSET(List1!R$5,tisk!A99,0))</f>
        <v>31.1.2022</v>
      </c>
      <c r="I100" s="104">
        <f ca="1">IF(B100="","",OFFSET(List1!S$5,tisk!A99,0))</f>
        <v>130</v>
      </c>
      <c r="J100" s="104">
        <f ca="1">IF(B100="","",OFFSET(List1!T$5,tisk!A99,0))</f>
        <v>170</v>
      </c>
      <c r="K100" s="104">
        <f ca="1">IF(B100="","",OFFSET(List1!U$5,tisk!A99,0))</f>
        <v>80</v>
      </c>
      <c r="L100" s="104">
        <f ca="1">IF(B100="","",OFFSET(List1!V$5,tisk!A99,0))</f>
        <v>380</v>
      </c>
      <c r="M100" s="103">
        <f ca="1">IF(B100="","",OFFSET(List1!W$5,tisk!A99,0))</f>
        <v>48000</v>
      </c>
      <c r="N100" s="103" t="str">
        <f ca="1">IF(B100="","",OFFSET(List1!X$5,tisk!A99,0))</f>
        <v>NEINV</v>
      </c>
      <c r="O100" s="103" t="str">
        <f ca="1">IF(B100="","",OFFSET(List1!Y$5,tisk!A99,0))</f>
        <v>NE</v>
      </c>
    </row>
    <row r="101" spans="1:15" s="2" customFormat="1" ht="90" x14ac:dyDescent="0.25">
      <c r="A101" s="31"/>
      <c r="B101" s="104"/>
      <c r="C101" s="3" t="str">
        <f ca="1">IF(B100="","",CONCATENATE("Okres ",OFFSET(List1!G$5,tisk!A99,0),"
","Právní forma","
",OFFSET(List1!H$5,tisk!A99,0),"
","IČO ",OFFSET(List1!I$5,tisk!A99,0),"
 ","B.Ú. ",OFFSET(List1!J$5,tisk!A99,0)))</f>
        <v>Okres Olomouc
Právní forma
Obec, městská část hlavního města Prahy
IČO 00302911
 B.Ú. xxxxxxxx</v>
      </c>
      <c r="D101" s="5" t="str">
        <f ca="1">IF(B100="","",OFFSET(List1!L$5,tisk!A99,0))</f>
        <v>Snažíme se o zachování místní prodejny Jednoty v naší obci, ve které bydlí 193 obyvatel. Většina z obyvatel jsou občané v důchodovém věku, kteří nemají možnost nakoupit v jiných obcích či městech.</v>
      </c>
      <c r="E101" s="105"/>
      <c r="F101" s="27"/>
      <c r="G101" s="103"/>
      <c r="H101" s="106"/>
      <c r="I101" s="104"/>
      <c r="J101" s="104"/>
      <c r="K101" s="104"/>
      <c r="L101" s="104"/>
      <c r="M101" s="103"/>
      <c r="N101" s="103"/>
      <c r="O101" s="103"/>
    </row>
    <row r="102" spans="1:15" s="2" customFormat="1" ht="30" x14ac:dyDescent="0.25">
      <c r="A102" s="31">
        <f>ROW()/3-1</f>
        <v>33</v>
      </c>
      <c r="B102" s="104"/>
      <c r="C102" s="3"/>
      <c r="D102" s="5" t="str">
        <f ca="1">IF(B100="","",CONCATENATE("Dotace bude použita na:",OFFSET(List1!M$5,tisk!A99,0)))</f>
        <v>Dotace bude použita na:na provoz této prodejny.</v>
      </c>
      <c r="E102" s="105"/>
      <c r="F102" s="28" t="str">
        <f ca="1">IF(B100="","",OFFSET(List1!P$5,tisk!A99,0))</f>
        <v>12/2021</v>
      </c>
      <c r="G102" s="103"/>
      <c r="H102" s="106"/>
      <c r="I102" s="104"/>
      <c r="J102" s="104"/>
      <c r="K102" s="104"/>
      <c r="L102" s="104"/>
      <c r="M102" s="103"/>
      <c r="N102" s="103"/>
      <c r="O102" s="103"/>
    </row>
    <row r="103" spans="1:15" s="2" customFormat="1" ht="75" customHeight="1" x14ac:dyDescent="0.25">
      <c r="A103" s="31"/>
      <c r="B103" s="104">
        <v>34</v>
      </c>
      <c r="C103" s="3" t="str">
        <f ca="1">IF(B103="","",CONCATENATE(OFFSET(List1!C$5,tisk!A102,0),"
",OFFSET(List1!D$5,tisk!A102,0),"
",OFFSET(List1!E$5,tisk!A102,0),"
",OFFSET(List1!F$5,tisk!A102,0)))</f>
        <v>Obec Skalka
Skalka 26
Skalka
79824</v>
      </c>
      <c r="D103" s="48" t="str">
        <f ca="1">IF(B103="","",OFFSET(List1!K$5,tisk!A102,0))</f>
        <v>Zachování provozu prodejny smíšeného zboží v obci Skalka</v>
      </c>
      <c r="E103" s="105">
        <f ca="1">IF(B103="","",OFFSET(List1!N$5,tisk!A102,0))</f>
        <v>40000</v>
      </c>
      <c r="F103" s="28" t="str">
        <f ca="1">IF(B103="","",OFFSET(List1!O$5,tisk!A102,0))</f>
        <v>1/2021</v>
      </c>
      <c r="G103" s="103">
        <f ca="1">IF(B103="","",OFFSET(List1!Q$5,tisk!A102,0))</f>
        <v>20000</v>
      </c>
      <c r="H103" s="106" t="str">
        <f ca="1">IF(B103="","",OFFSET(List1!R$5,tisk!A102,0))</f>
        <v>31.1.2022</v>
      </c>
      <c r="I103" s="104">
        <f ca="1">IF(B103="","",OFFSET(List1!S$5,tisk!A102,0))</f>
        <v>160</v>
      </c>
      <c r="J103" s="104">
        <f ca="1">IF(B103="","",OFFSET(List1!T$5,tisk!A102,0))</f>
        <v>170</v>
      </c>
      <c r="K103" s="104">
        <f ca="1">IF(B103="","",OFFSET(List1!U$5,tisk!A102,0))</f>
        <v>50</v>
      </c>
      <c r="L103" s="104">
        <f ca="1">IF(B103="","",OFFSET(List1!V$5,tisk!A102,0))</f>
        <v>380</v>
      </c>
      <c r="M103" s="103">
        <f ca="1">IF(B103="","",OFFSET(List1!W$5,tisk!A102,0))</f>
        <v>20000</v>
      </c>
      <c r="N103" s="103" t="str">
        <f ca="1">IF(B103="","",OFFSET(List1!X$5,tisk!A102,0))</f>
        <v>NEINV</v>
      </c>
      <c r="O103" s="103" t="str">
        <f ca="1">IF(B103="","",OFFSET(List1!Y$5,tisk!A102,0))</f>
        <v>NE</v>
      </c>
    </row>
    <row r="104" spans="1:15" s="2" customFormat="1" ht="105" x14ac:dyDescent="0.25">
      <c r="A104" s="31"/>
      <c r="B104" s="104"/>
      <c r="C104" s="3" t="str">
        <f ca="1">IF(B103="","",CONCATENATE("Okres ",OFFSET(List1!G$5,tisk!A102,0),"
","Právní forma","
",OFFSET(List1!H$5,tisk!A102,0),"
","IČO ",OFFSET(List1!I$5,tisk!A102,0),"
 ","B.Ú. ",OFFSET(List1!J$5,tisk!A102,0)))</f>
        <v>Okres Prostějov
Právní forma
Obec, městská část hlavního města Prahy
IČO 00288748
 B.Ú. xxxxxxxx</v>
      </c>
      <c r="D104" s="5" t="str">
        <f ca="1">IF(B103="","",OFFSET(List1!L$5,tisk!A102,0))</f>
        <v>Obec Skalka pronajímá prostory pro prodejnu smíšeného zboží v obci za velmi nízký roční nájem ve výši Kč 1.000,- a zároveň obec hradí veškeré náklady na energie a to z důvodu zachování provozu jediného  obchodu a zajištění této základní služby.</v>
      </c>
      <c r="E104" s="105"/>
      <c r="F104" s="27"/>
      <c r="G104" s="103"/>
      <c r="H104" s="106"/>
      <c r="I104" s="104"/>
      <c r="J104" s="104"/>
      <c r="K104" s="104"/>
      <c r="L104" s="104"/>
      <c r="M104" s="103"/>
      <c r="N104" s="103"/>
      <c r="O104" s="103"/>
    </row>
    <row r="105" spans="1:15" s="2" customFormat="1" ht="45" x14ac:dyDescent="0.25">
      <c r="A105" s="31">
        <f>ROW()/3-1</f>
        <v>34</v>
      </c>
      <c r="B105" s="104"/>
      <c r="C105" s="3"/>
      <c r="D105" s="5" t="str">
        <f ca="1">IF(B103="","",CONCATENATE("Dotace bude použita na:",OFFSET(List1!M$5,tisk!A102,0)))</f>
        <v>Dotace bude použita na:úhradu výdajů na nákup vody, paliv, energie a úhrady stočného.</v>
      </c>
      <c r="E105" s="105"/>
      <c r="F105" s="28" t="str">
        <f ca="1">IF(B103="","",OFFSET(List1!P$5,tisk!A102,0))</f>
        <v>12/2021</v>
      </c>
      <c r="G105" s="103"/>
      <c r="H105" s="106"/>
      <c r="I105" s="104"/>
      <c r="J105" s="104"/>
      <c r="K105" s="104"/>
      <c r="L105" s="104"/>
      <c r="M105" s="103"/>
      <c r="N105" s="103"/>
      <c r="O105" s="103"/>
    </row>
    <row r="106" spans="1:15" s="2" customFormat="1" ht="75" customHeight="1" x14ac:dyDescent="0.25">
      <c r="A106" s="31"/>
      <c r="B106" s="104">
        <v>35</v>
      </c>
      <c r="C106" s="3" t="str">
        <f ca="1">IF(B106="","",CONCATENATE(OFFSET(List1!C$5,tisk!A105,0),"
",OFFSET(List1!D$5,tisk!A105,0),"
",OFFSET(List1!E$5,tisk!A105,0),"
",OFFSET(List1!F$5,tisk!A105,0)))</f>
        <v>Obec Kopřivná
Kopřivná 115
Kopřivná
78833</v>
      </c>
      <c r="D106" s="48" t="str">
        <f ca="1">IF(B106="","",OFFSET(List1!K$5,tisk!A105,0))</f>
        <v>Podpora prodejny v obci Kopřivná</v>
      </c>
      <c r="E106" s="105">
        <f ca="1">IF(B106="","",OFFSET(List1!N$5,tisk!A105,0))</f>
        <v>200000</v>
      </c>
      <c r="F106" s="28" t="str">
        <f ca="1">IF(B106="","",OFFSET(List1!O$5,tisk!A105,0))</f>
        <v>1/2021</v>
      </c>
      <c r="G106" s="103">
        <f ca="1">IF(B106="","",OFFSET(List1!Q$5,tisk!A105,0))</f>
        <v>100000</v>
      </c>
      <c r="H106" s="106" t="str">
        <f ca="1">IF(B106="","",OFFSET(List1!R$5,tisk!A105,0))</f>
        <v>31.1.2022</v>
      </c>
      <c r="I106" s="104">
        <f ca="1">IF(B106="","",OFFSET(List1!S$5,tisk!A105,0))</f>
        <v>110</v>
      </c>
      <c r="J106" s="104">
        <f ca="1">IF(B106="","",OFFSET(List1!T$5,tisk!A105,0))</f>
        <v>170</v>
      </c>
      <c r="K106" s="104">
        <f ca="1">IF(B106="","",OFFSET(List1!U$5,tisk!A105,0))</f>
        <v>100</v>
      </c>
      <c r="L106" s="104">
        <f ca="1">IF(B106="","",OFFSET(List1!V$5,tisk!A105,0))</f>
        <v>380</v>
      </c>
      <c r="M106" s="103">
        <f ca="1">IF(B106="","",OFFSET(List1!W$5,tisk!A105,0))</f>
        <v>100000</v>
      </c>
      <c r="N106" s="103" t="str">
        <f ca="1">IF(B106="","",OFFSET(List1!X$5,tisk!A105,0))</f>
        <v>NEINV</v>
      </c>
      <c r="O106" s="103" t="str">
        <f ca="1">IF(B106="","",OFFSET(List1!Y$5,tisk!A105,0))</f>
        <v>NE</v>
      </c>
    </row>
    <row r="107" spans="1:15" s="2" customFormat="1" ht="90" x14ac:dyDescent="0.25">
      <c r="A107" s="31"/>
      <c r="B107" s="104"/>
      <c r="C107" s="3" t="str">
        <f ca="1">IF(B106="","",CONCATENATE("Okres ",OFFSET(List1!G$5,tisk!A105,0),"
","Právní forma","
",OFFSET(List1!H$5,tisk!A105,0),"
","IČO ",OFFSET(List1!I$5,tisk!A105,0),"
 ","B.Ú. ",OFFSET(List1!J$5,tisk!A105,0)))</f>
        <v>Okres Šumperk
Právní forma
Obec, městská část hlavního města Prahy
IČO 00635251
 B.Ú. xxxxxxxx</v>
      </c>
      <c r="D107" s="5" t="str">
        <f ca="1">IF(B106="","",OFFSET(List1!L$5,tisk!A105,0))</f>
        <v>V obci Kopřivná se nachází prodejna smíšeného zboží, která je ztrátová ,  proto žadatel žádá o finanční podporu z rozpočtu kraje
na rok 2021.</v>
      </c>
      <c r="E107" s="105"/>
      <c r="F107" s="27"/>
      <c r="G107" s="103"/>
      <c r="H107" s="106"/>
      <c r="I107" s="104"/>
      <c r="J107" s="104"/>
      <c r="K107" s="104"/>
      <c r="L107" s="104"/>
      <c r="M107" s="103"/>
      <c r="N107" s="103"/>
      <c r="O107" s="103"/>
    </row>
    <row r="108" spans="1:15" s="2" customFormat="1" ht="45" x14ac:dyDescent="0.25">
      <c r="A108" s="31">
        <f>ROW()/3-1</f>
        <v>35</v>
      </c>
      <c r="B108" s="104"/>
      <c r="C108" s="3"/>
      <c r="D108" s="5" t="str">
        <f ca="1">IF(B106="","",CONCATENATE("Dotace bude použita na:",OFFSET(List1!M$5,tisk!A105,0)))</f>
        <v>Dotace bude použita na:především na mzdu prodavačky a na náklady elektrické energie.</v>
      </c>
      <c r="E108" s="105"/>
      <c r="F108" s="28" t="str">
        <f ca="1">IF(B106="","",OFFSET(List1!P$5,tisk!A105,0))</f>
        <v>12/2021</v>
      </c>
      <c r="G108" s="103"/>
      <c r="H108" s="106"/>
      <c r="I108" s="104"/>
      <c r="J108" s="104"/>
      <c r="K108" s="104"/>
      <c r="L108" s="104"/>
      <c r="M108" s="103"/>
      <c r="N108" s="103"/>
      <c r="O108" s="103"/>
    </row>
    <row r="109" spans="1:15" s="2" customFormat="1" ht="75" customHeight="1" x14ac:dyDescent="0.25">
      <c r="A109" s="31"/>
      <c r="B109" s="104">
        <v>36</v>
      </c>
      <c r="C109" s="3" t="str">
        <f ca="1">IF(B109="","",CONCATENATE(OFFSET(List1!C$5,tisk!A108,0),"
",OFFSET(List1!D$5,tisk!A108,0),"
",OFFSET(List1!E$5,tisk!A108,0),"
",OFFSET(List1!F$5,tisk!A108,0)))</f>
        <v>Obec Maletín
Starý Maletín 21
Maletín
78901</v>
      </c>
      <c r="D109" s="48" t="str">
        <f ca="1">IF(B109="","",OFFSET(List1!K$5,tisk!A108,0))</f>
        <v>Podpora venkovské prodejny Maletín</v>
      </c>
      <c r="E109" s="105">
        <f ca="1">IF(B109="","",OFFSET(List1!N$5,tisk!A108,0))</f>
        <v>96000</v>
      </c>
      <c r="F109" s="28" t="str">
        <f ca="1">IF(B109="","",OFFSET(List1!O$5,tisk!A108,0))</f>
        <v>1/2021</v>
      </c>
      <c r="G109" s="103">
        <f ca="1">IF(B109="","",OFFSET(List1!Q$5,tisk!A108,0))</f>
        <v>48000</v>
      </c>
      <c r="H109" s="106" t="str">
        <f ca="1">IF(B109="","",OFFSET(List1!R$5,tisk!A108,0))</f>
        <v>31.1.2022</v>
      </c>
      <c r="I109" s="104">
        <f ca="1">IF(B109="","",OFFSET(List1!S$5,tisk!A108,0))</f>
        <v>110</v>
      </c>
      <c r="J109" s="104">
        <f ca="1">IF(B109="","",OFFSET(List1!T$5,tisk!A108,0))</f>
        <v>170</v>
      </c>
      <c r="K109" s="104">
        <f ca="1">IF(B109="","",OFFSET(List1!U$5,tisk!A108,0))</f>
        <v>100</v>
      </c>
      <c r="L109" s="104">
        <f ca="1">IF(B109="","",OFFSET(List1!V$5,tisk!A108,0))</f>
        <v>380</v>
      </c>
      <c r="M109" s="103">
        <f ca="1">IF(B109="","",OFFSET(List1!W$5,tisk!A108,0))</f>
        <v>48000</v>
      </c>
      <c r="N109" s="103" t="str">
        <f ca="1">IF(B109="","",OFFSET(List1!X$5,tisk!A108,0))</f>
        <v>NEINV</v>
      </c>
      <c r="O109" s="103" t="str">
        <f ca="1">IF(B109="","",OFFSET(List1!Y$5,tisk!A108,0))</f>
        <v>NE</v>
      </c>
    </row>
    <row r="110" spans="1:15" s="2" customFormat="1" ht="90" x14ac:dyDescent="0.25">
      <c r="A110" s="31"/>
      <c r="B110" s="104"/>
      <c r="C110" s="3" t="str">
        <f ca="1">IF(B109="","",CONCATENATE("Okres ",OFFSET(List1!G$5,tisk!A108,0),"
","Právní forma","
",OFFSET(List1!H$5,tisk!A108,0),"
","IČO ",OFFSET(List1!I$5,tisk!A108,0),"
 ","B.Ú. ",OFFSET(List1!J$5,tisk!A108,0)))</f>
        <v>Okres Šumperk
Právní forma
Obec, městská část hlavního města Prahy
IČO 00302988
 B.Ú. xxxxxxxx</v>
      </c>
      <c r="D110" s="5" t="str">
        <f ca="1">IF(B109="","",OFFSET(List1!L$5,tisk!A108,0))</f>
        <v>Finanční podpora provozu prodejny smíšeného zboží v obci Maletín. Nejbližší jiná prodejna je v dojezdové vzdálenost 30 minut. Podpora provozovatele formou finančního transferu.</v>
      </c>
      <c r="E110" s="105"/>
      <c r="F110" s="27"/>
      <c r="G110" s="103"/>
      <c r="H110" s="106"/>
      <c r="I110" s="104"/>
      <c r="J110" s="104"/>
      <c r="K110" s="104"/>
      <c r="L110" s="104"/>
      <c r="M110" s="103"/>
      <c r="N110" s="103"/>
      <c r="O110" s="103"/>
    </row>
    <row r="111" spans="1:15" s="2" customFormat="1" ht="45" x14ac:dyDescent="0.25">
      <c r="A111" s="31">
        <f>ROW()/3-1</f>
        <v>36</v>
      </c>
      <c r="B111" s="104"/>
      <c r="C111" s="3"/>
      <c r="D111" s="5" t="str">
        <f ca="1">IF(B109="","",CONCATENATE("Dotace bude použita na:",OFFSET(List1!M$5,tisk!A108,0)))</f>
        <v>Dotace bude použita na:neinvestiční finanční transfer ve prospěch provozovatele prodejny.</v>
      </c>
      <c r="E111" s="105"/>
      <c r="F111" s="28" t="str">
        <f ca="1">IF(B109="","",OFFSET(List1!P$5,tisk!A108,0))</f>
        <v>12/2021</v>
      </c>
      <c r="G111" s="103"/>
      <c r="H111" s="106"/>
      <c r="I111" s="104"/>
      <c r="J111" s="104"/>
      <c r="K111" s="104"/>
      <c r="L111" s="104"/>
      <c r="M111" s="103"/>
      <c r="N111" s="103"/>
      <c r="O111" s="103"/>
    </row>
    <row r="112" spans="1:15" s="2" customFormat="1" ht="75" customHeight="1" x14ac:dyDescent="0.25">
      <c r="A112" s="31"/>
      <c r="B112" s="104">
        <v>37</v>
      </c>
      <c r="C112" s="3" t="str">
        <f ca="1">IF(B112="","",CONCATENATE(OFFSET(List1!C$5,tisk!A111,0),"
",OFFSET(List1!D$5,tisk!A111,0),"
",OFFSET(List1!E$5,tisk!A111,0),"
",OFFSET(List1!F$5,tisk!A111,0)))</f>
        <v>Obec Krčmaň
Kokorská 163
Krčmaň
77900</v>
      </c>
      <c r="D112" s="48" t="str">
        <f ca="1">IF(B112="","",OFFSET(List1!K$5,tisk!A111,0))</f>
        <v>Podpora provozu prodejny smíšeného zboží v Krčmani v roce 2021</v>
      </c>
      <c r="E112" s="105">
        <f ca="1">IF(B112="","",OFFSET(List1!N$5,tisk!A111,0))</f>
        <v>200000</v>
      </c>
      <c r="F112" s="28" t="str">
        <f ca="1">IF(B112="","",OFFSET(List1!O$5,tisk!A111,0))</f>
        <v>1/2021</v>
      </c>
      <c r="G112" s="103">
        <f ca="1">IF(B112="","",OFFSET(List1!Q$5,tisk!A111,0))</f>
        <v>100000</v>
      </c>
      <c r="H112" s="106" t="str">
        <f ca="1">IF(B112="","",OFFSET(List1!R$5,tisk!A111,0))</f>
        <v>31.1.2022</v>
      </c>
      <c r="I112" s="104">
        <f ca="1">IF(B112="","",OFFSET(List1!S$5,tisk!A111,0))</f>
        <v>90</v>
      </c>
      <c r="J112" s="104">
        <f ca="1">IF(B112="","",OFFSET(List1!T$5,tisk!A111,0))</f>
        <v>170</v>
      </c>
      <c r="K112" s="104">
        <f ca="1">IF(B112="","",OFFSET(List1!U$5,tisk!A111,0))</f>
        <v>120</v>
      </c>
      <c r="L112" s="104">
        <f ca="1">IF(B112="","",OFFSET(List1!V$5,tisk!A111,0))</f>
        <v>380</v>
      </c>
      <c r="M112" s="103">
        <f ca="1">IF(B112="","",OFFSET(List1!W$5,tisk!A111,0))</f>
        <v>100000</v>
      </c>
      <c r="N112" s="103" t="str">
        <f ca="1">IF(B112="","",OFFSET(List1!X$5,tisk!A111,0))</f>
        <v>NEINV</v>
      </c>
      <c r="O112" s="103" t="str">
        <f ca="1">IF(B112="","",OFFSET(List1!Y$5,tisk!A111,0))</f>
        <v>NE</v>
      </c>
    </row>
    <row r="113" spans="1:15" s="2" customFormat="1" ht="90" x14ac:dyDescent="0.25">
      <c r="A113" s="31"/>
      <c r="B113" s="104"/>
      <c r="C113" s="3" t="str">
        <f ca="1">IF(B112="","",CONCATENATE("Okres ",OFFSET(List1!G$5,tisk!A111,0),"
","Právní forma","
",OFFSET(List1!H$5,tisk!A111,0),"
","IČO ",OFFSET(List1!I$5,tisk!A111,0),"
 ","B.Ú. ",OFFSET(List1!J$5,tisk!A111,0)))</f>
        <v>Okres Olomouc
Právní forma
Obec, městská část hlavního města Prahy
IČO 00575640
 B.Ú. xxxxxxxx</v>
      </c>
      <c r="D113" s="5" t="str">
        <f ca="1">IF(B112="","",OFFSET(List1!L$5,tisk!A111,0))</f>
        <v>Účelem této dotace je zachování provozu prodejny smíšeného zboží v Krčmani. Poskytnutá částka bude použita na částečné
dofinancování ztrát provozu prodejny, které provozovateli vznikají.</v>
      </c>
      <c r="E113" s="105"/>
      <c r="F113" s="27"/>
      <c r="G113" s="103"/>
      <c r="H113" s="106"/>
      <c r="I113" s="104"/>
      <c r="J113" s="104"/>
      <c r="K113" s="104"/>
      <c r="L113" s="104"/>
      <c r="M113" s="103"/>
      <c r="N113" s="103"/>
      <c r="O113" s="103"/>
    </row>
    <row r="114" spans="1:15" s="2" customFormat="1" ht="120" x14ac:dyDescent="0.25">
      <c r="A114" s="31">
        <f>ROW()/3-1</f>
        <v>37</v>
      </c>
      <c r="B114" s="104"/>
      <c r="C114" s="3"/>
      <c r="D114" s="5" t="str">
        <f ca="1">IF(B112="","",CONCATENATE("Dotace bude použita na:",OFFSET(List1!M$5,tisk!A111,0)))</f>
        <v>Dotace bude použita na:na akci "Podpora provozu prodejny smíšeného zboží v Krčmani", a to především na
dofinancování ztrát na mzdy zaměstnanců, spotřebu energií a ostatní provozní náklady, aby zůstal zachovaný provoz prodejny
smíšeného zboží v obci.</v>
      </c>
      <c r="E114" s="105"/>
      <c r="F114" s="28" t="str">
        <f ca="1">IF(B112="","",OFFSET(List1!P$5,tisk!A111,0))</f>
        <v>12/2021</v>
      </c>
      <c r="G114" s="103"/>
      <c r="H114" s="106"/>
      <c r="I114" s="104"/>
      <c r="J114" s="104"/>
      <c r="K114" s="104"/>
      <c r="L114" s="104"/>
      <c r="M114" s="103"/>
      <c r="N114" s="103"/>
      <c r="O114" s="103"/>
    </row>
    <row r="115" spans="1:15" s="2" customFormat="1" ht="75" customHeight="1" x14ac:dyDescent="0.25">
      <c r="A115" s="31"/>
      <c r="B115" s="104">
        <v>38</v>
      </c>
      <c r="C115" s="3" t="str">
        <f ca="1">IF(B115="","",CONCATENATE(OFFSET(List1!C$5,tisk!A114,0),"
",OFFSET(List1!D$5,tisk!A114,0),"
",OFFSET(List1!E$5,tisk!A114,0),"
",OFFSET(List1!F$5,tisk!A114,0)))</f>
        <v>Obec Svésedlice
Svésedlice 58
Svésedlice
78354</v>
      </c>
      <c r="D115" s="48" t="str">
        <f ca="1">IF(B115="","",OFFSET(List1!K$5,tisk!A114,0))</f>
        <v>Podpora prodejny ve Svésedlicích</v>
      </c>
      <c r="E115" s="105">
        <f ca="1">IF(B115="","",OFFSET(List1!N$5,tisk!A114,0))</f>
        <v>200000</v>
      </c>
      <c r="F115" s="28" t="str">
        <f ca="1">IF(B115="","",OFFSET(List1!O$5,tisk!A114,0))</f>
        <v>1/2021</v>
      </c>
      <c r="G115" s="103">
        <f ca="1">IF(B115="","",OFFSET(List1!Q$5,tisk!A114,0))</f>
        <v>100000</v>
      </c>
      <c r="H115" s="106" t="str">
        <f ca="1">IF(B115="","",OFFSET(List1!R$5,tisk!A114,0))</f>
        <v>31.1.2022</v>
      </c>
      <c r="I115" s="104">
        <f ca="1">IF(B115="","",OFFSET(List1!S$5,tisk!A114,0))</f>
        <v>130</v>
      </c>
      <c r="J115" s="104">
        <f ca="1">IF(B115="","",OFFSET(List1!T$5,tisk!A114,0))</f>
        <v>170</v>
      </c>
      <c r="K115" s="104">
        <f ca="1">IF(B115="","",OFFSET(List1!U$5,tisk!A114,0))</f>
        <v>60</v>
      </c>
      <c r="L115" s="104">
        <f ca="1">IF(B115="","",OFFSET(List1!V$5,tisk!A114,0))</f>
        <v>360</v>
      </c>
      <c r="M115" s="103">
        <f ca="1">IF(B115="","",OFFSET(List1!W$5,tisk!A114,0))</f>
        <v>100000</v>
      </c>
      <c r="N115" s="103" t="str">
        <f ca="1">IF(B115="","",OFFSET(List1!X$5,tisk!A114,0))</f>
        <v>NEINV</v>
      </c>
      <c r="O115" s="103" t="str">
        <f ca="1">IF(B115="","",OFFSET(List1!Y$5,tisk!A114,0))</f>
        <v>NE</v>
      </c>
    </row>
    <row r="116" spans="1:15" s="2" customFormat="1" ht="90" x14ac:dyDescent="0.25">
      <c r="A116" s="31"/>
      <c r="B116" s="104"/>
      <c r="C116" s="3" t="str">
        <f ca="1">IF(B115="","",CONCATENATE("Okres ",OFFSET(List1!G$5,tisk!A114,0),"
","Právní forma","
",OFFSET(List1!H$5,tisk!A114,0),"
","IČO ",OFFSET(List1!I$5,tisk!A114,0),"
 ","B.Ú. ",OFFSET(List1!J$5,tisk!A114,0)))</f>
        <v>Okres Olomouc
Právní forma
Obec, městská část hlavního města Prahy
IČO 00576271
 B.Ú. xxxxxxxx</v>
      </c>
      <c r="D116" s="5" t="str">
        <f ca="1">IF(B115="","",OFFSET(List1!L$5,tisk!A114,0))</f>
        <v>Podpora jediné prodejny smíšeného zboží v obci Svésedlice cca 220 obyvateli.</v>
      </c>
      <c r="E116" s="105"/>
      <c r="F116" s="27"/>
      <c r="G116" s="103"/>
      <c r="H116" s="106"/>
      <c r="I116" s="104"/>
      <c r="J116" s="104"/>
      <c r="K116" s="104"/>
      <c r="L116" s="104"/>
      <c r="M116" s="103"/>
      <c r="N116" s="103"/>
      <c r="O116" s="103"/>
    </row>
    <row r="117" spans="1:15" s="2" customFormat="1" ht="60" x14ac:dyDescent="0.25">
      <c r="A117" s="31">
        <f>ROW()/3-1</f>
        <v>38</v>
      </c>
      <c r="B117" s="104"/>
      <c r="C117" s="3"/>
      <c r="D117" s="5" t="str">
        <f ca="1">IF(B115="","",CONCATENATE("Dotace bude použita na:",OFFSET(List1!M$5,tisk!A114,0)))</f>
        <v>Dotace bude použita na:- elektrická energie,
- plyn,
- mzdové náklady.</v>
      </c>
      <c r="E117" s="105"/>
      <c r="F117" s="28" t="str">
        <f ca="1">IF(B115="","",OFFSET(List1!P$5,tisk!A114,0))</f>
        <v>12/2021</v>
      </c>
      <c r="G117" s="103"/>
      <c r="H117" s="106"/>
      <c r="I117" s="104"/>
      <c r="J117" s="104"/>
      <c r="K117" s="104"/>
      <c r="L117" s="104"/>
      <c r="M117" s="103"/>
      <c r="N117" s="103"/>
      <c r="O117" s="103"/>
    </row>
    <row r="118" spans="1:15" s="2" customFormat="1" ht="75" customHeight="1" x14ac:dyDescent="0.25">
      <c r="A118" s="31"/>
      <c r="B118" s="104">
        <v>39</v>
      </c>
      <c r="C118" s="3" t="str">
        <f ca="1">IF(B118="","",CONCATENATE(OFFSET(List1!C$5,tisk!A117,0),"
",OFFSET(List1!D$5,tisk!A117,0),"
",OFFSET(List1!E$5,tisk!A117,0),"
",OFFSET(List1!F$5,tisk!A117,0)))</f>
        <v>Obec Ondratice
Ondratice 31
Ondratice
79807</v>
      </c>
      <c r="D118" s="48" t="str">
        <f ca="1">IF(B118="","",OFFSET(List1!K$5,tisk!A117,0))</f>
        <v>Podpora Prodejny LUNA Ondratice 2021</v>
      </c>
      <c r="E118" s="105">
        <f ca="1">IF(B118="","",OFFSET(List1!N$5,tisk!A117,0))</f>
        <v>240000</v>
      </c>
      <c r="F118" s="28" t="str">
        <f ca="1">IF(B118="","",OFFSET(List1!O$5,tisk!A117,0))</f>
        <v>1/2021</v>
      </c>
      <c r="G118" s="103">
        <f ca="1">IF(B118="","",OFFSET(List1!Q$5,tisk!A117,0))</f>
        <v>100000</v>
      </c>
      <c r="H118" s="106" t="str">
        <f ca="1">IF(B118="","",OFFSET(List1!R$5,tisk!A117,0))</f>
        <v>31.1.2022</v>
      </c>
      <c r="I118" s="104">
        <f ca="1">IF(B118="","",OFFSET(List1!S$5,tisk!A117,0))</f>
        <v>110</v>
      </c>
      <c r="J118" s="104">
        <f ca="1">IF(B118="","",OFFSET(List1!T$5,tisk!A117,0))</f>
        <v>170</v>
      </c>
      <c r="K118" s="104">
        <f ca="1">IF(B118="","",OFFSET(List1!U$5,tisk!A117,0))</f>
        <v>80</v>
      </c>
      <c r="L118" s="104">
        <f ca="1">IF(B118="","",OFFSET(List1!V$5,tisk!A117,0))</f>
        <v>360</v>
      </c>
      <c r="M118" s="103">
        <f ca="1">IF(B118="","",OFFSET(List1!W$5,tisk!A117,0))</f>
        <v>100000</v>
      </c>
      <c r="N118" s="103" t="str">
        <f ca="1">IF(B118="","",OFFSET(List1!X$5,tisk!A117,0))</f>
        <v>NEINV</v>
      </c>
      <c r="O118" s="103" t="str">
        <f ca="1">IF(B118="","",OFFSET(List1!Y$5,tisk!A117,0))</f>
        <v>NE</v>
      </c>
    </row>
    <row r="119" spans="1:15" s="2" customFormat="1" ht="90" x14ac:dyDescent="0.25">
      <c r="A119" s="31"/>
      <c r="B119" s="104"/>
      <c r="C119" s="3" t="str">
        <f ca="1">IF(B118="","",CONCATENATE("Okres ",OFFSET(List1!G$5,tisk!A117,0),"
","Právní forma","
",OFFSET(List1!H$5,tisk!A117,0),"
","IČO ",OFFSET(List1!I$5,tisk!A117,0),"
 ","B.Ú. ",OFFSET(List1!J$5,tisk!A117,0)))</f>
        <v>Okres Prostějov
Právní forma
Obec, městská část hlavního města Prahy
IČO 00288578
 B.Ú. xxxxxxxx</v>
      </c>
      <c r="D119" s="5" t="str">
        <f ca="1">IF(B118="","",OFFSET(List1!L$5,tisk!A117,0))</f>
        <v>Dotace na mzdové náklady. Jediná prodejna potravin v obci, provozovaná přímo obcí Ondratice v budově v majetku obce Ondratice. Prodejna je dlouhodobě ztrátová - bez podpory obce  a dotací z OL kraje by již byla uzavřena.</v>
      </c>
      <c r="E119" s="105"/>
      <c r="F119" s="27"/>
      <c r="G119" s="103"/>
      <c r="H119" s="106"/>
      <c r="I119" s="104"/>
      <c r="J119" s="104"/>
      <c r="K119" s="104"/>
      <c r="L119" s="104"/>
      <c r="M119" s="103"/>
      <c r="N119" s="103"/>
      <c r="O119" s="103"/>
    </row>
    <row r="120" spans="1:15" s="2" customFormat="1" ht="45" x14ac:dyDescent="0.25">
      <c r="A120" s="31">
        <f>ROW()/3-1</f>
        <v>39</v>
      </c>
      <c r="B120" s="104"/>
      <c r="C120" s="3"/>
      <c r="D120" s="5" t="str">
        <f ca="1">IF(B118="","",CONCATENATE("Dotace bude použita na:",OFFSET(List1!M$5,tisk!A117,0)))</f>
        <v>Dotace bude použita na:část osobních nákladů personálu prodejny LUNA Ondratice.</v>
      </c>
      <c r="E120" s="105"/>
      <c r="F120" s="28" t="str">
        <f ca="1">IF(B118="","",OFFSET(List1!P$5,tisk!A117,0))</f>
        <v>12/2021</v>
      </c>
      <c r="G120" s="103"/>
      <c r="H120" s="106"/>
      <c r="I120" s="104"/>
      <c r="J120" s="104"/>
      <c r="K120" s="104"/>
      <c r="L120" s="104"/>
      <c r="M120" s="103"/>
      <c r="N120" s="103"/>
      <c r="O120" s="103"/>
    </row>
    <row r="121" spans="1:15" s="2" customFormat="1" ht="75" customHeight="1" x14ac:dyDescent="0.25">
      <c r="A121" s="31"/>
      <c r="B121" s="104">
        <v>40</v>
      </c>
      <c r="C121" s="3" t="str">
        <f ca="1">IF(B121="","",CONCATENATE(OFFSET(List1!C$5,tisk!A120,0),"
",OFFSET(List1!D$5,tisk!A120,0),"
",OFFSET(List1!E$5,tisk!A120,0),"
",OFFSET(List1!F$5,tisk!A120,0)))</f>
        <v>Obec Hoštejn
Hoštejn 20
Hoštejn
78901</v>
      </c>
      <c r="D121" s="48" t="str">
        <f ca="1">IF(B121="","",OFFSET(List1!K$5,tisk!A120,0))</f>
        <v>Podpora prodejny Jednoty v Hoštejně</v>
      </c>
      <c r="E121" s="105">
        <f ca="1">IF(B121="","",OFFSET(List1!N$5,tisk!A120,0))</f>
        <v>72000</v>
      </c>
      <c r="F121" s="28" t="str">
        <f ca="1">IF(B121="","",OFFSET(List1!O$5,tisk!A120,0))</f>
        <v>1/2021</v>
      </c>
      <c r="G121" s="103">
        <f ca="1">IF(B121="","",OFFSET(List1!Q$5,tisk!A120,0))</f>
        <v>36000</v>
      </c>
      <c r="H121" s="106" t="str">
        <f ca="1">IF(B121="","",OFFSET(List1!R$5,tisk!A120,0))</f>
        <v>31.1.2022</v>
      </c>
      <c r="I121" s="104">
        <f ca="1">IF(B121="","",OFFSET(List1!S$5,tisk!A120,0))</f>
        <v>90</v>
      </c>
      <c r="J121" s="104">
        <f ca="1">IF(B121="","",OFFSET(List1!T$5,tisk!A120,0))</f>
        <v>170</v>
      </c>
      <c r="K121" s="104">
        <f ca="1">IF(B121="","",OFFSET(List1!U$5,tisk!A120,0))</f>
        <v>100</v>
      </c>
      <c r="L121" s="104">
        <f ca="1">IF(B121="","",OFFSET(List1!V$5,tisk!A120,0))</f>
        <v>360</v>
      </c>
      <c r="M121" s="103">
        <f ca="1">IF(B121="","",OFFSET(List1!W$5,tisk!A120,0))</f>
        <v>36000</v>
      </c>
      <c r="N121" s="103" t="str">
        <f ca="1">IF(B121="","",OFFSET(List1!X$5,tisk!A120,0))</f>
        <v>NEINV</v>
      </c>
      <c r="O121" s="103" t="str">
        <f ca="1">IF(B121="","",OFFSET(List1!Y$5,tisk!A120,0))</f>
        <v>NE</v>
      </c>
    </row>
    <row r="122" spans="1:15" s="2" customFormat="1" ht="90" x14ac:dyDescent="0.25">
      <c r="A122" s="31"/>
      <c r="B122" s="104"/>
      <c r="C122" s="3" t="str">
        <f ca="1">IF(B121="","",CONCATENATE("Okres ",OFFSET(List1!G$5,tisk!A120,0),"
","Právní forma","
",OFFSET(List1!H$5,tisk!A120,0),"
","IČO ",OFFSET(List1!I$5,tisk!A120,0),"
 ","B.Ú. ",OFFSET(List1!J$5,tisk!A120,0)))</f>
        <v>Okres Šumperk
Právní forma
Obec, městská část hlavního města Prahy
IČO 00302589
 B.Ú. xxxxxxxx</v>
      </c>
      <c r="D122" s="5" t="str">
        <f ca="1">IF(B121="","",OFFSET(List1!L$5,tisk!A120,0))</f>
        <v>Podpora bude použita na provoz prodejny Jednoty v Hoštejně (mzdové výdaje).</v>
      </c>
      <c r="E122" s="105"/>
      <c r="F122" s="27"/>
      <c r="G122" s="103"/>
      <c r="H122" s="106"/>
      <c r="I122" s="104"/>
      <c r="J122" s="104"/>
      <c r="K122" s="104"/>
      <c r="L122" s="104"/>
      <c r="M122" s="103"/>
      <c r="N122" s="103"/>
      <c r="O122" s="103"/>
    </row>
    <row r="123" spans="1:15" s="2" customFormat="1" ht="30" x14ac:dyDescent="0.25">
      <c r="A123" s="31">
        <f>ROW()/3-1</f>
        <v>40</v>
      </c>
      <c r="B123" s="104"/>
      <c r="C123" s="3"/>
      <c r="D123" s="5" t="str">
        <f ca="1">IF(B121="","",CONCATENATE("Dotace bude použita na:",OFFSET(List1!M$5,tisk!A120,0)))</f>
        <v>Dotace bude použita na:dotaci na provoz (mzdové výdaje).</v>
      </c>
      <c r="E123" s="105"/>
      <c r="F123" s="28" t="str">
        <f ca="1">IF(B121="","",OFFSET(List1!P$5,tisk!A120,0))</f>
        <v>12/2021</v>
      </c>
      <c r="G123" s="103"/>
      <c r="H123" s="106"/>
      <c r="I123" s="104"/>
      <c r="J123" s="104"/>
      <c r="K123" s="104"/>
      <c r="L123" s="104"/>
      <c r="M123" s="103"/>
      <c r="N123" s="103"/>
      <c r="O123" s="103"/>
    </row>
    <row r="124" spans="1:15" s="2" customFormat="1" ht="75" customHeight="1" x14ac:dyDescent="0.25">
      <c r="A124" s="31"/>
      <c r="B124" s="104">
        <v>41</v>
      </c>
      <c r="C124" s="3" t="str">
        <f ca="1">IF(B124="","",CONCATENATE(OFFSET(List1!C$5,tisk!A123,0),"
",OFFSET(List1!D$5,tisk!A123,0),"
",OFFSET(List1!E$5,tisk!A123,0),"
",OFFSET(List1!F$5,tisk!A123,0)))</f>
        <v>Obec Tučín
Tučín 127
Tučín
75116</v>
      </c>
      <c r="D124" s="48" t="str">
        <f ca="1">IF(B124="","",OFFSET(List1!K$5,tisk!A123,0))</f>
        <v>Zachování provozu prodejny v Tučíně</v>
      </c>
      <c r="E124" s="105">
        <f ca="1">IF(B124="","",OFFSET(List1!N$5,tisk!A123,0))</f>
        <v>200000</v>
      </c>
      <c r="F124" s="28" t="str">
        <f ca="1">IF(B124="","",OFFSET(List1!O$5,tisk!A123,0))</f>
        <v>1/2021</v>
      </c>
      <c r="G124" s="103">
        <f ca="1">IF(B124="","",OFFSET(List1!Q$5,tisk!A123,0))</f>
        <v>100000</v>
      </c>
      <c r="H124" s="106" t="str">
        <f ca="1">IF(B124="","",OFFSET(List1!R$5,tisk!A123,0))</f>
        <v>31.1.2022</v>
      </c>
      <c r="I124" s="104">
        <f ca="1">IF(B124="","",OFFSET(List1!S$5,tisk!A123,0))</f>
        <v>90</v>
      </c>
      <c r="J124" s="104">
        <f ca="1">IF(B124="","",OFFSET(List1!T$5,tisk!A123,0))</f>
        <v>170</v>
      </c>
      <c r="K124" s="104">
        <f ca="1">IF(B124="","",OFFSET(List1!U$5,tisk!A123,0))</f>
        <v>100</v>
      </c>
      <c r="L124" s="104">
        <f ca="1">IF(B124="","",OFFSET(List1!V$5,tisk!A123,0))</f>
        <v>360</v>
      </c>
      <c r="M124" s="103">
        <f ca="1">IF(B124="","",OFFSET(List1!W$5,tisk!A123,0))</f>
        <v>100000</v>
      </c>
      <c r="N124" s="103" t="str">
        <f ca="1">IF(B124="","",OFFSET(List1!X$5,tisk!A123,0))</f>
        <v>NEINV</v>
      </c>
      <c r="O124" s="103" t="str">
        <f ca="1">IF(B124="","",OFFSET(List1!Y$5,tisk!A123,0))</f>
        <v>NE</v>
      </c>
    </row>
    <row r="125" spans="1:15" s="2" customFormat="1" ht="105" x14ac:dyDescent="0.25">
      <c r="A125" s="31"/>
      <c r="B125" s="104"/>
      <c r="C125" s="3" t="str">
        <f ca="1">IF(B124="","",CONCATENATE("Okres ",OFFSET(List1!G$5,tisk!A123,0),"
","Právní forma","
",OFFSET(List1!H$5,tisk!A123,0),"
","IČO ",OFFSET(List1!I$5,tisk!A123,0),"
 ","B.Ú. ",OFFSET(List1!J$5,tisk!A123,0)))</f>
        <v>Okres Přerov
Právní forma
Obec, městská část hlavního města Prahy
IČO 00636631
 B.Ú. xxxxxxxx</v>
      </c>
      <c r="D125" s="5" t="str">
        <f ca="1">IF(B124="","",OFFSET(List1!L$5,tisk!A123,0))</f>
        <v>V obci je jediná provozovna obchodu . Provozovatel požádal obec o finanční příspěvek na pokrytí ztrátovosti prodejny ve
výši 240.000,- Kč. V případě, že obec neuhradí částku bude provoz ukončen a obchod uzavřen.</v>
      </c>
      <c r="E125" s="105"/>
      <c r="F125" s="27"/>
      <c r="G125" s="103"/>
      <c r="H125" s="106"/>
      <c r="I125" s="104"/>
      <c r="J125" s="104"/>
      <c r="K125" s="104"/>
      <c r="L125" s="104"/>
      <c r="M125" s="103"/>
      <c r="N125" s="103"/>
      <c r="O125" s="103"/>
    </row>
    <row r="126" spans="1:15" s="2" customFormat="1" ht="45" x14ac:dyDescent="0.25">
      <c r="A126" s="31">
        <f>ROW()/3-1</f>
        <v>41</v>
      </c>
      <c r="B126" s="104"/>
      <c r="C126" s="3"/>
      <c r="D126" s="5" t="str">
        <f ca="1">IF(B124="","",CONCATENATE("Dotace bude použita na:",OFFSET(List1!M$5,tisk!A123,0)))</f>
        <v>Dotace bude použita na:neinvestiční transfer na podporu provozu prodejny, mzdy, energie.</v>
      </c>
      <c r="E126" s="105"/>
      <c r="F126" s="28" t="str">
        <f ca="1">IF(B124="","",OFFSET(List1!P$5,tisk!A123,0))</f>
        <v>12/2021</v>
      </c>
      <c r="G126" s="103"/>
      <c r="H126" s="106"/>
      <c r="I126" s="104"/>
      <c r="J126" s="104"/>
      <c r="K126" s="104"/>
      <c r="L126" s="104"/>
      <c r="M126" s="103"/>
      <c r="N126" s="103"/>
      <c r="O126" s="103"/>
    </row>
    <row r="127" spans="1:15" s="2" customFormat="1" ht="75" customHeight="1" x14ac:dyDescent="0.25">
      <c r="A127" s="31"/>
      <c r="B127" s="104">
        <v>42</v>
      </c>
      <c r="C127" s="3" t="str">
        <f ca="1">IF(B127="","",CONCATENATE(OFFSET(List1!C$5,tisk!A126,0),"
",OFFSET(List1!D$5,tisk!A126,0),"
",OFFSET(List1!E$5,tisk!A126,0),"
",OFFSET(List1!F$5,tisk!A126,0)))</f>
        <v>Obec Pavlov
Pavlov 42
Pavlov
78985</v>
      </c>
      <c r="D127" s="48" t="str">
        <f ca="1">IF(B127="","",OFFSET(List1!K$5,tisk!A126,0))</f>
        <v>Podpora venkovské prodejny v obci Pavlov</v>
      </c>
      <c r="E127" s="105">
        <f ca="1">IF(B127="","",OFFSET(List1!N$5,tisk!A126,0))</f>
        <v>120000</v>
      </c>
      <c r="F127" s="28" t="str">
        <f ca="1">IF(B127="","",OFFSET(List1!O$5,tisk!A126,0))</f>
        <v>1/2021</v>
      </c>
      <c r="G127" s="103">
        <f ca="1">IF(B127="","",OFFSET(List1!Q$5,tisk!A126,0))</f>
        <v>60000</v>
      </c>
      <c r="H127" s="106" t="str">
        <f ca="1">IF(B127="","",OFFSET(List1!R$5,tisk!A126,0))</f>
        <v>31.1.2022</v>
      </c>
      <c r="I127" s="104">
        <f ca="1">IF(B127="","",OFFSET(List1!S$5,tisk!A126,0))</f>
        <v>90</v>
      </c>
      <c r="J127" s="104">
        <f ca="1">IF(B127="","",OFFSET(List1!T$5,tisk!A126,0))</f>
        <v>170</v>
      </c>
      <c r="K127" s="104">
        <f ca="1">IF(B127="","",OFFSET(List1!U$5,tisk!A126,0))</f>
        <v>100</v>
      </c>
      <c r="L127" s="104">
        <f ca="1">IF(B127="","",OFFSET(List1!V$5,tisk!A126,0))</f>
        <v>360</v>
      </c>
      <c r="M127" s="103">
        <f ca="1">IF(B127="","",OFFSET(List1!W$5,tisk!A126,0))</f>
        <v>60000</v>
      </c>
      <c r="N127" s="103" t="str">
        <f ca="1">IF(B127="","",OFFSET(List1!X$5,tisk!A126,0))</f>
        <v>NEINV</v>
      </c>
      <c r="O127" s="103" t="str">
        <f ca="1">IF(B127="","",OFFSET(List1!Y$5,tisk!A126,0))</f>
        <v>NE</v>
      </c>
    </row>
    <row r="128" spans="1:15" s="2" customFormat="1" ht="90" x14ac:dyDescent="0.25">
      <c r="A128" s="31"/>
      <c r="B128" s="104"/>
      <c r="C128" s="3" t="str">
        <f ca="1">IF(B127="","",CONCATENATE("Okres ",OFFSET(List1!G$5,tisk!A126,0),"
","Právní forma","
",OFFSET(List1!H$5,tisk!A126,0),"
","IČO ",OFFSET(List1!I$5,tisk!A126,0),"
 ","B.Ú. ",OFFSET(List1!J$5,tisk!A126,0)))</f>
        <v>Okres Šumperk
Právní forma
Obec, městská část hlavního města Prahy
IČO 00303135
 B.Ú. xxxxxxxx</v>
      </c>
      <c r="D128" s="5" t="str">
        <f ca="1">IF(B127="","",OFFSET(List1!L$5,tisk!A126,0))</f>
        <v>Prodejna zásobuje obyvatele místní části Pavlov.</v>
      </c>
      <c r="E128" s="105"/>
      <c r="F128" s="27"/>
      <c r="G128" s="103"/>
      <c r="H128" s="106"/>
      <c r="I128" s="104"/>
      <c r="J128" s="104"/>
      <c r="K128" s="104"/>
      <c r="L128" s="104"/>
      <c r="M128" s="103"/>
      <c r="N128" s="103"/>
      <c r="O128" s="103"/>
    </row>
    <row r="129" spans="1:15" s="2" customFormat="1" ht="45" x14ac:dyDescent="0.25">
      <c r="A129" s="31">
        <f>ROW()/3-1</f>
        <v>42</v>
      </c>
      <c r="B129" s="104"/>
      <c r="C129" s="3"/>
      <c r="D129" s="5" t="str">
        <f ca="1">IF(B127="","",CONCATENATE("Dotace bude použita na:",OFFSET(List1!M$5,tisk!A126,0)))</f>
        <v>Dotace bude použita na:dotace bude použita na částečné pokrytí mzdových nákladů zaměstnanců prodejny.</v>
      </c>
      <c r="E129" s="105"/>
      <c r="F129" s="28" t="str">
        <f ca="1">IF(B127="","",OFFSET(List1!P$5,tisk!A126,0))</f>
        <v>12/2021</v>
      </c>
      <c r="G129" s="103"/>
      <c r="H129" s="106"/>
      <c r="I129" s="104"/>
      <c r="J129" s="104"/>
      <c r="K129" s="104"/>
      <c r="L129" s="104"/>
      <c r="M129" s="103"/>
      <c r="N129" s="103"/>
      <c r="O129" s="103"/>
    </row>
    <row r="130" spans="1:15" s="2" customFormat="1" ht="75" customHeight="1" x14ac:dyDescent="0.25">
      <c r="A130" s="31"/>
      <c r="B130" s="104">
        <v>43</v>
      </c>
      <c r="C130" s="3" t="str">
        <f ca="1">IF(B130="","",CONCATENATE(OFFSET(List1!C$5,tisk!A129,0),"
",OFFSET(List1!D$5,tisk!A129,0),"
",OFFSET(List1!E$5,tisk!A129,0),"
",OFFSET(List1!F$5,tisk!A129,0)))</f>
        <v>Obec Prostějovičky
Prostějovičky 67
Prostějovičky
79803</v>
      </c>
      <c r="D130" s="48" t="str">
        <f ca="1">IF(B130="","",OFFSET(List1!K$5,tisk!A129,0))</f>
        <v>Provoz prodejny smíšeného zboží v Prostějovičkách</v>
      </c>
      <c r="E130" s="105">
        <f ca="1">IF(B130="","",OFFSET(List1!N$5,tisk!A129,0))</f>
        <v>208000</v>
      </c>
      <c r="F130" s="28" t="str">
        <f ca="1">IF(B130="","",OFFSET(List1!O$5,tisk!A129,0))</f>
        <v>1/2021</v>
      </c>
      <c r="G130" s="103">
        <f ca="1">IF(B130="","",OFFSET(List1!Q$5,tisk!A129,0))</f>
        <v>100000</v>
      </c>
      <c r="H130" s="106" t="str">
        <f ca="1">IF(B130="","",OFFSET(List1!R$5,tisk!A129,0))</f>
        <v>31.1.2022</v>
      </c>
      <c r="I130" s="104">
        <f ca="1">IF(B130="","",OFFSET(List1!S$5,tisk!A129,0))</f>
        <v>130</v>
      </c>
      <c r="J130" s="104">
        <f ca="1">IF(B130="","",OFFSET(List1!T$5,tisk!A129,0))</f>
        <v>170</v>
      </c>
      <c r="K130" s="104">
        <f ca="1">IF(B130="","",OFFSET(List1!U$5,tisk!A129,0))</f>
        <v>50</v>
      </c>
      <c r="L130" s="104">
        <f ca="1">IF(B130="","",OFFSET(List1!V$5,tisk!A129,0))</f>
        <v>350</v>
      </c>
      <c r="M130" s="103">
        <f ca="1">IF(B130="","",OFFSET(List1!W$5,tisk!A129,0))</f>
        <v>100000</v>
      </c>
      <c r="N130" s="103" t="str">
        <f ca="1">IF(B130="","",OFFSET(List1!X$5,tisk!A129,0))</f>
        <v>NEINV</v>
      </c>
      <c r="O130" s="103" t="str">
        <f ca="1">IF(B130="","",OFFSET(List1!Y$5,tisk!A129,0))</f>
        <v>NE</v>
      </c>
    </row>
    <row r="131" spans="1:15" s="2" customFormat="1" ht="90" x14ac:dyDescent="0.25">
      <c r="A131" s="31"/>
      <c r="B131" s="104"/>
      <c r="C131" s="3" t="str">
        <f ca="1">IF(B130="","",CONCATENATE("Okres ",OFFSET(List1!G$5,tisk!A129,0),"
","Právní forma","
",OFFSET(List1!H$5,tisk!A129,0),"
","IČO ",OFFSET(List1!I$5,tisk!A129,0),"
 ","B.Ú. ",OFFSET(List1!J$5,tisk!A129,0)))</f>
        <v>Okres Prostějov
Právní forma
Obec, městská část hlavního města Prahy
IČO 00288667
 B.Ú. xxxxxxxx</v>
      </c>
      <c r="D131" s="5" t="str">
        <f ca="1">IF(B130="","",OFFSET(List1!L$5,tisk!A129,0))</f>
        <v>Podpora obce v podobě částečného pokrytí výdajů spojených se zachováním provozu prodejny smíšeného zboží v obci
Prostějovičky.</v>
      </c>
      <c r="E131" s="105"/>
      <c r="F131" s="27"/>
      <c r="G131" s="103"/>
      <c r="H131" s="106"/>
      <c r="I131" s="104"/>
      <c r="J131" s="104"/>
      <c r="K131" s="104"/>
      <c r="L131" s="104"/>
      <c r="M131" s="103"/>
      <c r="N131" s="103"/>
      <c r="O131" s="103"/>
    </row>
    <row r="132" spans="1:15" s="2" customFormat="1" ht="30" x14ac:dyDescent="0.25">
      <c r="A132" s="31">
        <f>ROW()/3-1</f>
        <v>43</v>
      </c>
      <c r="B132" s="104"/>
      <c r="C132" s="3"/>
      <c r="D132" s="5" t="str">
        <f ca="1">IF(B130="","",CONCATENATE("Dotace bude použita na:",OFFSET(List1!M$5,tisk!A129,0)))</f>
        <v>Dotace bude použita na:částečnou úhradu čisté mzdy zaměstnance.</v>
      </c>
      <c r="E132" s="105"/>
      <c r="F132" s="28" t="str">
        <f ca="1">IF(B130="","",OFFSET(List1!P$5,tisk!A129,0))</f>
        <v>12/2021</v>
      </c>
      <c r="G132" s="103"/>
      <c r="H132" s="106"/>
      <c r="I132" s="104"/>
      <c r="J132" s="104"/>
      <c r="K132" s="104"/>
      <c r="L132" s="104"/>
      <c r="M132" s="103"/>
      <c r="N132" s="103"/>
      <c r="O132" s="103"/>
    </row>
    <row r="133" spans="1:15" s="2" customFormat="1" ht="75" customHeight="1" x14ac:dyDescent="0.25">
      <c r="A133" s="31"/>
      <c r="B133" s="104">
        <v>44</v>
      </c>
      <c r="C133" s="3" t="str">
        <f ca="1">IF(B133="","",CONCATENATE(OFFSET(List1!C$5,tisk!A132,0),"
",OFFSET(List1!D$5,tisk!A132,0),"
",OFFSET(List1!E$5,tisk!A132,0),"
",OFFSET(List1!F$5,tisk!A132,0)))</f>
        <v>Obec Milotice nad Bečvou
Milotice nad Bečvou 59
Milotice nad Bečvou
75367</v>
      </c>
      <c r="D133" s="48" t="str">
        <f ca="1">IF(B133="","",OFFSET(List1!K$5,tisk!A132,0))</f>
        <v>Podpora prodejny Jednoty Coop Uherský Ostroh v obci Milotice nad Bečvou na částečné krytí výdajů souvisejících se zachování provozu prodejny v obci</v>
      </c>
      <c r="E133" s="105">
        <f ca="1">IF(B133="","",OFFSET(List1!N$5,tisk!A132,0))</f>
        <v>120000</v>
      </c>
      <c r="F133" s="28" t="str">
        <f ca="1">IF(B133="","",OFFSET(List1!O$5,tisk!A132,0))</f>
        <v>1/2021</v>
      </c>
      <c r="G133" s="103">
        <f ca="1">IF(B133="","",OFFSET(List1!Q$5,tisk!A132,0))</f>
        <v>60000</v>
      </c>
      <c r="H133" s="106" t="str">
        <f ca="1">IF(B133="","",OFFSET(List1!R$5,tisk!A132,0))</f>
        <v>31.1.2022</v>
      </c>
      <c r="I133" s="104">
        <f ca="1">IF(B133="","",OFFSET(List1!S$5,tisk!A132,0))</f>
        <v>110</v>
      </c>
      <c r="J133" s="104">
        <f ca="1">IF(B133="","",OFFSET(List1!T$5,tisk!A132,0))</f>
        <v>170</v>
      </c>
      <c r="K133" s="104">
        <f ca="1">IF(B133="","",OFFSET(List1!U$5,tisk!A132,0))</f>
        <v>60</v>
      </c>
      <c r="L133" s="104">
        <f ca="1">IF(B133="","",OFFSET(List1!V$5,tisk!A132,0))</f>
        <v>340</v>
      </c>
      <c r="M133" s="103">
        <f ca="1">IF(B133="","",OFFSET(List1!W$5,tisk!A132,0))</f>
        <v>60000</v>
      </c>
      <c r="N133" s="103" t="str">
        <f ca="1">IF(B133="","",OFFSET(List1!X$5,tisk!A132,0))</f>
        <v>NEINV</v>
      </c>
      <c r="O133" s="103" t="str">
        <f ca="1">IF(B133="","",OFFSET(List1!Y$5,tisk!A132,0))</f>
        <v>NE</v>
      </c>
    </row>
    <row r="134" spans="1:15" s="2" customFormat="1" ht="90" x14ac:dyDescent="0.25">
      <c r="A134" s="31"/>
      <c r="B134" s="104"/>
      <c r="C134" s="3" t="str">
        <f ca="1">IF(B133="","",CONCATENATE("Okres ",OFFSET(List1!G$5,tisk!A132,0),"
","Právní forma","
",OFFSET(List1!H$5,tisk!A132,0),"
","IČO ",OFFSET(List1!I$5,tisk!A132,0),"
 ","B.Ú. ",OFFSET(List1!J$5,tisk!A132,0)))</f>
        <v>Okres Přerov
Právní forma
Obec, městská část hlavního města Prahy
IČO 00636398
 B.Ú. xxxxxxxx</v>
      </c>
      <c r="D134" s="5" t="str">
        <f ca="1">IF(B133="","",OFFSET(List1!L$5,tisk!A132,0))</f>
        <v>Dotace na částečné pokrytí  výdajů spojených se zachováním provozu obchodu v obci Milotice nad Bečvou, zejména osobních nákladů zaměstnance prodejny.</v>
      </c>
      <c r="E134" s="105"/>
      <c r="F134" s="27"/>
      <c r="G134" s="103"/>
      <c r="H134" s="106"/>
      <c r="I134" s="104"/>
      <c r="J134" s="104"/>
      <c r="K134" s="104"/>
      <c r="L134" s="104"/>
      <c r="M134" s="103"/>
      <c r="N134" s="103"/>
      <c r="O134" s="103"/>
    </row>
    <row r="135" spans="1:15" s="2" customFormat="1" ht="45" x14ac:dyDescent="0.25">
      <c r="A135" s="31">
        <f>ROW()/3-1</f>
        <v>44</v>
      </c>
      <c r="B135" s="104"/>
      <c r="C135" s="3"/>
      <c r="D135" s="5" t="str">
        <f ca="1">IF(B133="","",CONCATENATE("Dotace bude použita na:",OFFSET(List1!M$5,tisk!A132,0)))</f>
        <v>Dotace bude použita na:částečné pokrytí mzdových nákladů zaměstnanců prodejny.</v>
      </c>
      <c r="E135" s="105"/>
      <c r="F135" s="28" t="str">
        <f ca="1">IF(B133="","",OFFSET(List1!P$5,tisk!A132,0))</f>
        <v>12/2021</v>
      </c>
      <c r="G135" s="103"/>
      <c r="H135" s="106"/>
      <c r="I135" s="104"/>
      <c r="J135" s="104"/>
      <c r="K135" s="104"/>
      <c r="L135" s="104"/>
      <c r="M135" s="103"/>
      <c r="N135" s="103"/>
      <c r="O135" s="103"/>
    </row>
    <row r="136" spans="1:15" s="2" customFormat="1" ht="75" customHeight="1" x14ac:dyDescent="0.25">
      <c r="A136" s="31"/>
      <c r="B136" s="104">
        <v>45</v>
      </c>
      <c r="C136" s="3" t="str">
        <f ca="1">IF(B136="","",CONCATENATE(OFFSET(List1!C$5,tisk!A135,0),"
",OFFSET(List1!D$5,tisk!A135,0),"
",OFFSET(List1!E$5,tisk!A135,0),"
",OFFSET(List1!F$5,tisk!A135,0)))</f>
        <v>Obec Malá Morava
Vysoký Potok 2
Malá Morava
78833</v>
      </c>
      <c r="D136" s="48" t="str">
        <f ca="1">IF(B136="","",OFFSET(List1!K$5,tisk!A135,0))</f>
        <v>Podpora prodejen v místních částech obce Malá Morava</v>
      </c>
      <c r="E136" s="105">
        <f ca="1">IF(B136="","",OFFSET(List1!N$5,tisk!A135,0))</f>
        <v>120000</v>
      </c>
      <c r="F136" s="28" t="str">
        <f ca="1">IF(B136="","",OFFSET(List1!O$5,tisk!A135,0))</f>
        <v>1/2021</v>
      </c>
      <c r="G136" s="103">
        <f ca="1">IF(B136="","",OFFSET(List1!Q$5,tisk!A135,0))</f>
        <v>60000</v>
      </c>
      <c r="H136" s="106" t="str">
        <f ca="1">IF(B136="","",OFFSET(List1!R$5,tisk!A135,0))</f>
        <v>31.1.2022</v>
      </c>
      <c r="I136" s="104">
        <f ca="1">IF(B136="","",OFFSET(List1!S$5,tisk!A135,0))</f>
        <v>90</v>
      </c>
      <c r="J136" s="104">
        <f ca="1">IF(B136="","",OFFSET(List1!T$5,tisk!A135,0))</f>
        <v>150</v>
      </c>
      <c r="K136" s="104">
        <f ca="1">IF(B136="","",OFFSET(List1!U$5,tisk!A135,0))</f>
        <v>100</v>
      </c>
      <c r="L136" s="104">
        <f ca="1">IF(B136="","",OFFSET(List1!V$5,tisk!A135,0))</f>
        <v>340</v>
      </c>
      <c r="M136" s="103">
        <f ca="1">IF(B136="","",OFFSET(List1!W$5,tisk!A135,0))</f>
        <v>60000</v>
      </c>
      <c r="N136" s="103" t="str">
        <f ca="1">IF(B136="","",OFFSET(List1!X$5,tisk!A135,0))</f>
        <v>NEINV</v>
      </c>
      <c r="O136" s="103" t="str">
        <f ca="1">IF(B136="","",OFFSET(List1!Y$5,tisk!A135,0))</f>
        <v>NE</v>
      </c>
    </row>
    <row r="137" spans="1:15" s="2" customFormat="1" ht="105" x14ac:dyDescent="0.25">
      <c r="A137" s="31"/>
      <c r="B137" s="104"/>
      <c r="C137" s="3" t="str">
        <f ca="1">IF(B136="","",CONCATENATE("Okres ",OFFSET(List1!G$5,tisk!A135,0),"
","Právní forma","
",OFFSET(List1!H$5,tisk!A135,0),"
","IČO ",OFFSET(List1!I$5,tisk!A135,0),"
 ","B.Ú. ",OFFSET(List1!J$5,tisk!A135,0)))</f>
        <v>Okres Šumperk
Právní forma
Obec, městská část hlavního města Prahy
IČO 00302970
 B.Ú. xxxxxxxx</v>
      </c>
      <c r="D137" s="5" t="str">
        <f ca="1">IF(B136="","",OFFSET(List1!L$5,tisk!A135,0))</f>
        <v>Projekt je zaměřen na podporu provozu prodejen, které jsou situovány v místních částech obce Malá Morava, a to Vojtíškov a Podlesí. Provozovny jsou zřizovány soukromými subjekty a bude jim nabídnuta, neinvestiční dotace na provoz.</v>
      </c>
      <c r="E137" s="105"/>
      <c r="F137" s="27"/>
      <c r="G137" s="103"/>
      <c r="H137" s="106"/>
      <c r="I137" s="104"/>
      <c r="J137" s="104"/>
      <c r="K137" s="104"/>
      <c r="L137" s="104"/>
      <c r="M137" s="103"/>
      <c r="N137" s="103"/>
      <c r="O137" s="103"/>
    </row>
    <row r="138" spans="1:15" s="2" customFormat="1" ht="90" x14ac:dyDescent="0.25">
      <c r="A138" s="31">
        <f>ROW()/3-1</f>
        <v>45</v>
      </c>
      <c r="B138" s="104"/>
      <c r="C138" s="3"/>
      <c r="D138" s="5" t="str">
        <f ca="1">IF(B136="","",CONCATENATE("Dotace bude použita na:",OFFSET(List1!M$5,tisk!A135,0)))</f>
        <v>Dotace bude použita na:neinvestiční dotace (transfer) dvěma podnikatelským subjektům na provoz prodejen v místních částech obce Malá Morava a to místní část Vojtíškov a místní část Podlesí.</v>
      </c>
      <c r="E138" s="105"/>
      <c r="F138" s="28" t="str">
        <f ca="1">IF(B136="","",OFFSET(List1!P$5,tisk!A135,0))</f>
        <v>12/2021</v>
      </c>
      <c r="G138" s="103"/>
      <c r="H138" s="106"/>
      <c r="I138" s="104"/>
      <c r="J138" s="104"/>
      <c r="K138" s="104"/>
      <c r="L138" s="104"/>
      <c r="M138" s="103"/>
      <c r="N138" s="103"/>
      <c r="O138" s="103"/>
    </row>
    <row r="139" spans="1:15" s="2" customFormat="1" ht="75" customHeight="1" x14ac:dyDescent="0.25">
      <c r="A139" s="31"/>
      <c r="B139" s="104">
        <v>46</v>
      </c>
      <c r="C139" s="3" t="str">
        <f ca="1">IF(B139="","",CONCATENATE(OFFSET(List1!C$5,tisk!A138,0),"
",OFFSET(List1!D$5,tisk!A138,0),"
",OFFSET(List1!E$5,tisk!A138,0),"
",OFFSET(List1!F$5,tisk!A138,0)))</f>
        <v>Obec Alojzov
Alojzov 113
Alojzov
79804</v>
      </c>
      <c r="D139" s="48" t="str">
        <f ca="1">IF(B139="","",OFFSET(List1!K$5,tisk!A138,0))</f>
        <v>Dotace obchodu Alojzov r.2021</v>
      </c>
      <c r="E139" s="105">
        <f ca="1">IF(B139="","",OFFSET(List1!N$5,tisk!A138,0))</f>
        <v>144000</v>
      </c>
      <c r="F139" s="28" t="str">
        <f ca="1">IF(B139="","",OFFSET(List1!O$5,tisk!A138,0))</f>
        <v>1/2021</v>
      </c>
      <c r="G139" s="103">
        <f ca="1">IF(B139="","",OFFSET(List1!Q$5,tisk!A138,0))</f>
        <v>72000</v>
      </c>
      <c r="H139" s="106" t="str">
        <f ca="1">IF(B139="","",OFFSET(List1!R$5,tisk!A138,0))</f>
        <v>31.1.2022</v>
      </c>
      <c r="I139" s="104">
        <f ca="1">IF(B139="","",OFFSET(List1!S$5,tisk!A138,0))</f>
        <v>110</v>
      </c>
      <c r="J139" s="104">
        <f ca="1">IF(B139="","",OFFSET(List1!T$5,tisk!A138,0))</f>
        <v>170</v>
      </c>
      <c r="K139" s="104">
        <f ca="1">IF(B139="","",OFFSET(List1!U$5,tisk!A138,0))</f>
        <v>50</v>
      </c>
      <c r="L139" s="104">
        <f ca="1">IF(B139="","",OFFSET(List1!V$5,tisk!A138,0))</f>
        <v>330</v>
      </c>
      <c r="M139" s="103">
        <f ca="1">IF(B139="","",OFFSET(List1!W$5,tisk!A138,0))</f>
        <v>72000</v>
      </c>
      <c r="N139" s="103" t="str">
        <f ca="1">IF(B139="","",OFFSET(List1!X$5,tisk!A138,0))</f>
        <v>NEINV</v>
      </c>
      <c r="O139" s="103" t="str">
        <f ca="1">IF(B139="","",OFFSET(List1!Y$5,tisk!A138,0))</f>
        <v>NE</v>
      </c>
    </row>
    <row r="140" spans="1:15" s="2" customFormat="1" ht="105" x14ac:dyDescent="0.25">
      <c r="A140" s="31"/>
      <c r="B140" s="104"/>
      <c r="C140" s="3" t="str">
        <f ca="1">IF(B139="","",CONCATENATE("Okres ",OFFSET(List1!G$5,tisk!A138,0),"
","Právní forma","
",OFFSET(List1!H$5,tisk!A138,0),"
","IČO ",OFFSET(List1!I$5,tisk!A138,0),"
 ","B.Ú. ",OFFSET(List1!J$5,tisk!A138,0)))</f>
        <v>Okres Prostějov
Právní forma
Obec, městská část hlavního města Prahy
IČO 00488542
 B.Ú. xxxxxxxx</v>
      </c>
      <c r="D140" s="5" t="str">
        <f ca="1">IF(B139="","",OFFSET(List1!L$5,tisk!A138,0))</f>
        <v>Jedná se o podporu jediné prodejny potravin se smíšeným zbožím v naší obci, která je důležitá pro místní občany-osamělé starší důchodce a matky na MD, kteří se těžko dostanou do obchodů v Prostějově. Otevírací doba je 6x týdně (po-so).</v>
      </c>
      <c r="E140" s="105"/>
      <c r="F140" s="27"/>
      <c r="G140" s="103"/>
      <c r="H140" s="106"/>
      <c r="I140" s="104"/>
      <c r="J140" s="104"/>
      <c r="K140" s="104"/>
      <c r="L140" s="104"/>
      <c r="M140" s="103"/>
      <c r="N140" s="103"/>
      <c r="O140" s="103"/>
    </row>
    <row r="141" spans="1:15" s="2" customFormat="1" ht="45" x14ac:dyDescent="0.25">
      <c r="A141" s="31">
        <f>ROW()/3-1</f>
        <v>46</v>
      </c>
      <c r="B141" s="104"/>
      <c r="C141" s="3"/>
      <c r="D141" s="5" t="str">
        <f ca="1">IF(B139="","",CONCATENATE("Dotace bude použita na:",OFFSET(List1!M$5,tisk!A138,0)))</f>
        <v>Dotace bude použita na:příspěvek na dotaci poskytnutou obcí na mzdové náklady provozovatele obchodu.</v>
      </c>
      <c r="E141" s="105"/>
      <c r="F141" s="28" t="str">
        <f ca="1">IF(B139="","",OFFSET(List1!P$5,tisk!A138,0))</f>
        <v>12/2021</v>
      </c>
      <c r="G141" s="103"/>
      <c r="H141" s="106"/>
      <c r="I141" s="104"/>
      <c r="J141" s="104"/>
      <c r="K141" s="104"/>
      <c r="L141" s="104"/>
      <c r="M141" s="103"/>
      <c r="N141" s="103"/>
      <c r="O141" s="103"/>
    </row>
    <row r="142" spans="1:15" s="2" customFormat="1" ht="75" customHeight="1" x14ac:dyDescent="0.25">
      <c r="A142" s="31"/>
      <c r="B142" s="104">
        <v>47</v>
      </c>
      <c r="C142" s="3" t="str">
        <f ca="1">IF(B142="","",CONCATENATE(OFFSET(List1!C$5,tisk!A141,0),"
",OFFSET(List1!D$5,tisk!A141,0),"
",OFFSET(List1!E$5,tisk!A141,0),"
",OFFSET(List1!F$5,tisk!A141,0)))</f>
        <v>Obec Dobrochov
Dobrochov 43
Dobrochov
79807</v>
      </c>
      <c r="D142" s="48" t="str">
        <f ca="1">IF(B142="","",OFFSET(List1!K$5,tisk!A141,0))</f>
        <v>Dofinancování neinvestičních nákladů provozu prodejny v Dobrochově v roce 2021</v>
      </c>
      <c r="E142" s="105">
        <f ca="1">IF(B142="","",OFFSET(List1!N$5,tisk!A141,0))</f>
        <v>160000</v>
      </c>
      <c r="F142" s="28" t="str">
        <f ca="1">IF(B142="","",OFFSET(List1!O$5,tisk!A141,0))</f>
        <v>1/2021</v>
      </c>
      <c r="G142" s="103">
        <f ca="1">IF(B142="","",OFFSET(List1!Q$5,tisk!A141,0))</f>
        <v>80000</v>
      </c>
      <c r="H142" s="106" t="str">
        <f ca="1">IF(B142="","",OFFSET(List1!R$5,tisk!A141,0))</f>
        <v>31.1.2022</v>
      </c>
      <c r="I142" s="104">
        <f ca="1">IF(B142="","",OFFSET(List1!S$5,tisk!A141,0))</f>
        <v>110</v>
      </c>
      <c r="J142" s="104">
        <f ca="1">IF(B142="","",OFFSET(List1!T$5,tisk!A141,0))</f>
        <v>170</v>
      </c>
      <c r="K142" s="104">
        <f ca="1">IF(B142="","",OFFSET(List1!U$5,tisk!A141,0))</f>
        <v>50</v>
      </c>
      <c r="L142" s="104">
        <f ca="1">IF(B142="","",OFFSET(List1!V$5,tisk!A141,0))</f>
        <v>330</v>
      </c>
      <c r="M142" s="103">
        <f ca="1">IF(B142="","",OFFSET(List1!W$5,tisk!A141,0))</f>
        <v>80000</v>
      </c>
      <c r="N142" s="103" t="str">
        <f ca="1">IF(B142="","",OFFSET(List1!X$5,tisk!A141,0))</f>
        <v>NEINV</v>
      </c>
      <c r="O142" s="103" t="str">
        <f ca="1">IF(B142="","",OFFSET(List1!Y$5,tisk!A141,0))</f>
        <v>NE</v>
      </c>
    </row>
    <row r="143" spans="1:15" s="2" customFormat="1" ht="105" x14ac:dyDescent="0.25">
      <c r="A143" s="31"/>
      <c r="B143" s="104"/>
      <c r="C143" s="3" t="str">
        <f ca="1">IF(B142="","",CONCATENATE("Okres ",OFFSET(List1!G$5,tisk!A141,0),"
","Právní forma","
",OFFSET(List1!H$5,tisk!A141,0),"
","IČO ",OFFSET(List1!I$5,tisk!A141,0),"
 ","B.Ú. ",OFFSET(List1!J$5,tisk!A141,0)))</f>
        <v>Okres Prostějov
Právní forma
Obec, městská část hlavního města Prahy
IČO 47922311
 B.Ú. xxxxxxxx</v>
      </c>
      <c r="D143" s="5" t="str">
        <f ca="1">IF(B142="","",OFFSET(List1!L$5,tisk!A141,0))</f>
        <v>Prodejna v obci Dobrochov je v objektuve vlastnictví obce a provozuje ji obec na vlastní náklady a na vlastní živnostenské oprávnění. Prodavačka je zaměstnána na HPP, otevřeno je denně od 7 do 11 hodin. Ztrátu  hradí obec z vlastního rozpočtu.</v>
      </c>
      <c r="E143" s="105"/>
      <c r="F143" s="27"/>
      <c r="G143" s="103"/>
      <c r="H143" s="106"/>
      <c r="I143" s="104"/>
      <c r="J143" s="104"/>
      <c r="K143" s="104"/>
      <c r="L143" s="104"/>
      <c r="M143" s="103"/>
      <c r="N143" s="103"/>
      <c r="O143" s="103"/>
    </row>
    <row r="144" spans="1:15" s="2" customFormat="1" ht="60" x14ac:dyDescent="0.25">
      <c r="A144" s="31">
        <f>ROW()/3-1</f>
        <v>47</v>
      </c>
      <c r="B144" s="104"/>
      <c r="C144" s="3"/>
      <c r="D144" s="5" t="str">
        <f ca="1">IF(B142="","",CONCATENATE("Dotace bude použita na:",OFFSET(List1!M$5,tisk!A141,0)))</f>
        <v>Dotace bude použita na:- vodné a stočné,
- elektrická energie,
- mzdové náklady.</v>
      </c>
      <c r="E144" s="105"/>
      <c r="F144" s="28" t="str">
        <f ca="1">IF(B142="","",OFFSET(List1!P$5,tisk!A141,0))</f>
        <v>12/2021</v>
      </c>
      <c r="G144" s="103"/>
      <c r="H144" s="106"/>
      <c r="I144" s="104"/>
      <c r="J144" s="104"/>
      <c r="K144" s="104"/>
      <c r="L144" s="104"/>
      <c r="M144" s="103"/>
      <c r="N144" s="103"/>
      <c r="O144" s="103"/>
    </row>
    <row r="145" spans="1:15" s="2" customFormat="1" ht="75" customHeight="1" x14ac:dyDescent="0.25">
      <c r="A145" s="31"/>
      <c r="B145" s="104">
        <v>48</v>
      </c>
      <c r="C145" s="3" t="str">
        <f ca="1">IF(B145="","",CONCATENATE(OFFSET(List1!C$5,tisk!A144,0),"
",OFFSET(List1!D$5,tisk!A144,0),"
",OFFSET(List1!E$5,tisk!A144,0),"
",OFFSET(List1!F$5,tisk!A144,0)))</f>
        <v>Obec Třeština
Třeština 10
Třeština
78973</v>
      </c>
      <c r="D145" s="48" t="str">
        <f ca="1">IF(B145="","",OFFSET(List1!K$5,tisk!A144,0))</f>
        <v>Udržení prodejny v Třeštině - 2021.</v>
      </c>
      <c r="E145" s="105">
        <f ca="1">IF(B145="","",OFFSET(List1!N$5,tisk!A144,0))</f>
        <v>120000</v>
      </c>
      <c r="F145" s="28" t="str">
        <f ca="1">IF(B145="","",OFFSET(List1!O$5,tisk!A144,0))</f>
        <v>1/2021</v>
      </c>
      <c r="G145" s="103">
        <f ca="1">IF(B145="","",OFFSET(List1!Q$5,tisk!A144,0))</f>
        <v>60000</v>
      </c>
      <c r="H145" s="106" t="str">
        <f ca="1">IF(B145="","",OFFSET(List1!R$5,tisk!A144,0))</f>
        <v>31.1.2022</v>
      </c>
      <c r="I145" s="104">
        <f ca="1">IF(B145="","",OFFSET(List1!S$5,tisk!A144,0))</f>
        <v>110</v>
      </c>
      <c r="J145" s="104">
        <f ca="1">IF(B145="","",OFFSET(List1!T$5,tisk!A144,0))</f>
        <v>170</v>
      </c>
      <c r="K145" s="104">
        <f ca="1">IF(B145="","",OFFSET(List1!U$5,tisk!A144,0))</f>
        <v>50</v>
      </c>
      <c r="L145" s="104">
        <f ca="1">IF(B145="","",OFFSET(List1!V$5,tisk!A144,0))</f>
        <v>330</v>
      </c>
      <c r="M145" s="103">
        <f ca="1">IF(B145="","",OFFSET(List1!W$5,tisk!A144,0))</f>
        <v>60000</v>
      </c>
      <c r="N145" s="103" t="str">
        <f ca="1">IF(B145="","",OFFSET(List1!X$5,tisk!A144,0))</f>
        <v>NEINV</v>
      </c>
      <c r="O145" s="103" t="str">
        <f ca="1">IF(B145="","",OFFSET(List1!Y$5,tisk!A144,0))</f>
        <v>NE</v>
      </c>
    </row>
    <row r="146" spans="1:15" s="2" customFormat="1" ht="90" x14ac:dyDescent="0.25">
      <c r="A146" s="31"/>
      <c r="B146" s="104"/>
      <c r="C146" s="3" t="str">
        <f ca="1">IF(B145="","",CONCATENATE("Okres ",OFFSET(List1!G$5,tisk!A144,0),"
","Právní forma","
",OFFSET(List1!H$5,tisk!A144,0),"
","IČO ",OFFSET(List1!I$5,tisk!A144,0),"
 ","B.Ú. ",OFFSET(List1!J$5,tisk!A144,0)))</f>
        <v>Okres Šumperk
Právní forma
Obec, městská část hlavního města Prahy
IČO 00635987
 B.Ú. xxxxxxxx</v>
      </c>
      <c r="D146" s="5" t="str">
        <f ca="1">IF(B145="","",OFFSET(List1!L$5,tisk!A144,0))</f>
        <v>Podpora ztrátového provozu prodejny v obci Třeština.</v>
      </c>
      <c r="E146" s="105"/>
      <c r="F146" s="27"/>
      <c r="G146" s="103"/>
      <c r="H146" s="106"/>
      <c r="I146" s="104"/>
      <c r="J146" s="104"/>
      <c r="K146" s="104"/>
      <c r="L146" s="104"/>
      <c r="M146" s="103"/>
      <c r="N146" s="103"/>
      <c r="O146" s="103"/>
    </row>
    <row r="147" spans="1:15" s="2" customFormat="1" ht="60" x14ac:dyDescent="0.25">
      <c r="A147" s="31">
        <f>ROW()/3-1</f>
        <v>48</v>
      </c>
      <c r="B147" s="104"/>
      <c r="C147" s="3"/>
      <c r="D147" s="5" t="str">
        <f ca="1">IF(B145="","",CONCATENATE("Dotace bude použita na:",OFFSET(List1!M$5,tisk!A144,0)))</f>
        <v>Dotace bude použita na:úhradu příspěvku spotřebnímu družstvu JEDNOTA na krytí ztráty z provozování prodejny v naší obci.</v>
      </c>
      <c r="E147" s="105"/>
      <c r="F147" s="28" t="str">
        <f ca="1">IF(B145="","",OFFSET(List1!P$5,tisk!A144,0))</f>
        <v>12/2021</v>
      </c>
      <c r="G147" s="103"/>
      <c r="H147" s="106"/>
      <c r="I147" s="104"/>
      <c r="J147" s="104"/>
      <c r="K147" s="104"/>
      <c r="L147" s="104"/>
      <c r="M147" s="103"/>
      <c r="N147" s="103"/>
      <c r="O147" s="103"/>
    </row>
    <row r="148" spans="1:15" s="2" customFormat="1" ht="75" customHeight="1" x14ac:dyDescent="0.25">
      <c r="A148" s="31"/>
      <c r="B148" s="104">
        <v>49</v>
      </c>
      <c r="C148" s="3" t="str">
        <f ca="1">IF(B148="","",CONCATENATE(OFFSET(List1!C$5,tisk!A147,0),"
",OFFSET(List1!D$5,tisk!A147,0),"
",OFFSET(List1!E$5,tisk!A147,0),"
",OFFSET(List1!F$5,tisk!A147,0)))</f>
        <v>Obec Bílovice-Lutotín
Bílovice 39
Bílovice - Lutotín
79841</v>
      </c>
      <c r="D148" s="48" t="str">
        <f ca="1">IF(B148="","",OFFSET(List1!K$5,tisk!A147,0))</f>
        <v>Prodejna smíšeného zboží Bílovice</v>
      </c>
      <c r="E148" s="105">
        <f ca="1">IF(B148="","",OFFSET(List1!N$5,tisk!A147,0))</f>
        <v>50000</v>
      </c>
      <c r="F148" s="28" t="str">
        <f ca="1">IF(B148="","",OFFSET(List1!O$5,tisk!A147,0))</f>
        <v>1/2021</v>
      </c>
      <c r="G148" s="103">
        <f ca="1">IF(B148="","",OFFSET(List1!Q$5,tisk!A147,0))</f>
        <v>25000</v>
      </c>
      <c r="H148" s="106" t="str">
        <f ca="1">IF(B148="","",OFFSET(List1!R$5,tisk!A147,0))</f>
        <v>31.1.2022</v>
      </c>
      <c r="I148" s="104">
        <f ca="1">IF(B148="","",OFFSET(List1!S$5,tisk!A147,0))</f>
        <v>90</v>
      </c>
      <c r="J148" s="104">
        <f ca="1">IF(B148="","",OFFSET(List1!T$5,tisk!A147,0))</f>
        <v>170</v>
      </c>
      <c r="K148" s="104">
        <f ca="1">IF(B148="","",OFFSET(List1!U$5,tisk!A147,0))</f>
        <v>50</v>
      </c>
      <c r="L148" s="104">
        <f ca="1">IF(B148="","",OFFSET(List1!V$5,tisk!A147,0))</f>
        <v>310</v>
      </c>
      <c r="M148" s="103">
        <f ca="1">IF(B148="","",OFFSET(List1!W$5,tisk!A147,0))</f>
        <v>25000</v>
      </c>
      <c r="N148" s="103" t="str">
        <f ca="1">IF(B148="","",OFFSET(List1!X$5,tisk!A147,0))</f>
        <v>NEINV</v>
      </c>
      <c r="O148" s="103" t="str">
        <f ca="1">IF(B148="","",OFFSET(List1!Y$5,tisk!A147,0))</f>
        <v>NE</v>
      </c>
    </row>
    <row r="149" spans="1:15" s="2" customFormat="1" ht="90" x14ac:dyDescent="0.25">
      <c r="A149" s="31"/>
      <c r="B149" s="104"/>
      <c r="C149" s="3" t="str">
        <f ca="1">IF(B148="","",CONCATENATE("Okres ",OFFSET(List1!G$5,tisk!A147,0),"
","Právní forma","
",OFFSET(List1!H$5,tisk!A147,0),"
","IČO ",OFFSET(List1!I$5,tisk!A147,0),"
 ","B.Ú. ",OFFSET(List1!J$5,tisk!A147,0)))</f>
        <v>Okres Prostějov
Právní forma
Obec, městská část hlavního města Prahy
IČO 00288012
 B.Ú. xxxxxxxx</v>
      </c>
      <c r="D149" s="5" t="str">
        <f ca="1">IF(B148="","",OFFSET(List1!L$5,tisk!A147,0))</f>
        <v>Předmětem je podpora provozu prodejny smíšeného zboží v Bílovicích</v>
      </c>
      <c r="E149" s="105"/>
      <c r="F149" s="27"/>
      <c r="G149" s="103"/>
      <c r="H149" s="106"/>
      <c r="I149" s="104"/>
      <c r="J149" s="104"/>
      <c r="K149" s="104"/>
      <c r="L149" s="104"/>
      <c r="M149" s="103"/>
      <c r="N149" s="103"/>
      <c r="O149" s="103"/>
    </row>
    <row r="150" spans="1:15" s="2" customFormat="1" ht="60" x14ac:dyDescent="0.25">
      <c r="A150" s="31">
        <f>ROW()/3-1</f>
        <v>49</v>
      </c>
      <c r="B150" s="104"/>
      <c r="C150" s="3"/>
      <c r="D150" s="5" t="str">
        <f ca="1">IF(B148="","",CONCATENATE("Dotace bude použita na:",OFFSET(List1!M$5,tisk!A147,0)))</f>
        <v>Dotace bude použita na:úhradu provozních nákladů na chod prodejny, elektřiny a části nákladů na obsluhu prodejny.</v>
      </c>
      <c r="E150" s="105"/>
      <c r="F150" s="28" t="str">
        <f ca="1">IF(B148="","",OFFSET(List1!P$5,tisk!A147,0))</f>
        <v>12/2021</v>
      </c>
      <c r="G150" s="103"/>
      <c r="H150" s="106"/>
      <c r="I150" s="104"/>
      <c r="J150" s="104"/>
      <c r="K150" s="104"/>
      <c r="L150" s="104"/>
      <c r="M150" s="103"/>
      <c r="N150" s="103"/>
      <c r="O150" s="103"/>
    </row>
    <row r="151" spans="1:15" s="2" customFormat="1" ht="75" customHeight="1" x14ac:dyDescent="0.25">
      <c r="A151" s="31"/>
      <c r="B151" s="104">
        <v>50</v>
      </c>
      <c r="C151" s="3" t="str">
        <f ca="1">IF(B151="","",CONCATENATE(OFFSET(List1!C$5,tisk!A150,0),"
",OFFSET(List1!D$5,tisk!A150,0),"
",OFFSET(List1!E$5,tisk!A150,0),"
",OFFSET(List1!F$5,tisk!A150,0)))</f>
        <v>Obec Nemile
Nemile 93
Nemile
78901</v>
      </c>
      <c r="D151" s="48" t="str">
        <f ca="1">IF(B151="","",OFFSET(List1!K$5,tisk!A150,0))</f>
        <v>Podpora obchodu v Nemili - místní části Lupěném</v>
      </c>
      <c r="E151" s="105">
        <f ca="1">IF(B151="","",OFFSET(List1!N$5,tisk!A150,0))</f>
        <v>40000</v>
      </c>
      <c r="F151" s="28" t="str">
        <f ca="1">IF(B151="","",OFFSET(List1!O$5,tisk!A150,0))</f>
        <v>1/2021</v>
      </c>
      <c r="G151" s="103">
        <f ca="1">IF(B151="","",OFFSET(List1!Q$5,tisk!A150,0))</f>
        <v>20000</v>
      </c>
      <c r="H151" s="106" t="str">
        <f ca="1">IF(B151="","",OFFSET(List1!R$5,tisk!A150,0))</f>
        <v>31.1.2022</v>
      </c>
      <c r="I151" s="104">
        <f ca="1">IF(B151="","",OFFSET(List1!S$5,tisk!A150,0))</f>
        <v>70</v>
      </c>
      <c r="J151" s="104">
        <f ca="1">IF(B151="","",OFFSET(List1!T$5,tisk!A150,0))</f>
        <v>170</v>
      </c>
      <c r="K151" s="104">
        <f ca="1">IF(B151="","",OFFSET(List1!U$5,tisk!A150,0))</f>
        <v>50</v>
      </c>
      <c r="L151" s="104">
        <f ca="1">IF(B151="","",OFFSET(List1!V$5,tisk!A150,0))</f>
        <v>290</v>
      </c>
      <c r="M151" s="103">
        <f ca="1">IF(B151="","",OFFSET(List1!W$5,tisk!A150,0))</f>
        <v>20000</v>
      </c>
      <c r="N151" s="103" t="str">
        <f ca="1">IF(B151="","",OFFSET(List1!X$5,tisk!A150,0))</f>
        <v>NEINV</v>
      </c>
      <c r="O151" s="103" t="str">
        <f ca="1">IF(B151="","",OFFSET(List1!Y$5,tisk!A150,0))</f>
        <v>NE</v>
      </c>
    </row>
    <row r="152" spans="1:15" s="2" customFormat="1" ht="90" x14ac:dyDescent="0.25">
      <c r="A152" s="31"/>
      <c r="B152" s="104"/>
      <c r="C152" s="3" t="str">
        <f ca="1">IF(B151="","",CONCATENATE("Okres ",OFFSET(List1!G$5,tisk!A150,0),"
","Právní forma","
",OFFSET(List1!H$5,tisk!A150,0),"
","IČO ",OFFSET(List1!I$5,tisk!A150,0),"
 ","B.Ú. ",OFFSET(List1!J$5,tisk!A150,0)))</f>
        <v>Okres Šumperk
Právní forma
Obec, městská část hlavního města Prahy
IČO 00635871
 B.Ú. xxxxxxxx</v>
      </c>
      <c r="D152" s="5" t="str">
        <f ca="1">IF(B151="","",OFFSET(List1!L$5,tisk!A150,0))</f>
        <v>Podpora obchodu v Nemili - místní části Lupěném</v>
      </c>
      <c r="E152" s="105"/>
      <c r="F152" s="27"/>
      <c r="G152" s="103"/>
      <c r="H152" s="106"/>
      <c r="I152" s="104"/>
      <c r="J152" s="104"/>
      <c r="K152" s="104"/>
      <c r="L152" s="104"/>
      <c r="M152" s="103"/>
      <c r="N152" s="103"/>
      <c r="O152" s="103"/>
    </row>
    <row r="153" spans="1:15" s="2" customFormat="1" ht="30" x14ac:dyDescent="0.25">
      <c r="A153" s="31">
        <f>ROW()/3-1</f>
        <v>50</v>
      </c>
      <c r="B153" s="104"/>
      <c r="C153" s="3"/>
      <c r="D153" s="5" t="str">
        <f ca="1">IF(B151="","",CONCATENATE("Dotace bude použita na:",OFFSET(List1!M$5,tisk!A150,0)))</f>
        <v>Dotace bude použita na:úhradu nákladů na energie.</v>
      </c>
      <c r="E153" s="105"/>
      <c r="F153" s="28" t="str">
        <f ca="1">IF(B151="","",OFFSET(List1!P$5,tisk!A150,0))</f>
        <v>12/2021</v>
      </c>
      <c r="G153" s="103"/>
      <c r="H153" s="106"/>
      <c r="I153" s="104"/>
      <c r="J153" s="104"/>
      <c r="K153" s="104"/>
      <c r="L153" s="104"/>
      <c r="M153" s="103"/>
      <c r="N153" s="103"/>
      <c r="O153" s="103"/>
    </row>
    <row r="154" spans="1:15" s="2" customFormat="1" ht="75" customHeight="1" x14ac:dyDescent="0.25">
      <c r="A154" s="31"/>
      <c r="B154" s="81" t="str">
        <f ca="1">IF(OFFSET(List1!B$5,tisk!A153,0)&gt;0,OFFSET(List1!B$5,tisk!A153,0),"")</f>
        <v/>
      </c>
      <c r="C154" s="3" t="str">
        <f ca="1">IF(B154="","",CONCATENATE(OFFSET(List1!C$5,tisk!A153,0),"
",OFFSET(List1!D$5,tisk!A153,0),"
",OFFSET(List1!E$5,tisk!A153,0),"
",OFFSET(List1!F$5,tisk!A153,0)))</f>
        <v/>
      </c>
      <c r="D154" s="48" t="str">
        <f ca="1">IF(B154="","",OFFSET(List1!K$5,tisk!A153,0))</f>
        <v/>
      </c>
      <c r="E154" s="83" t="str">
        <f ca="1">IF(B154="","",OFFSET(List1!N$5,tisk!A153,0))</f>
        <v/>
      </c>
      <c r="F154" s="28" t="str">
        <f ca="1">IF(B154="","",OFFSET(List1!O$5,tisk!A153,0))</f>
        <v/>
      </c>
      <c r="G154" s="82" t="str">
        <f ca="1">IF(B154="","",OFFSET(List1!Q$5,tisk!A153,0))</f>
        <v/>
      </c>
      <c r="H154" s="84" t="str">
        <f ca="1">IF(B154="","",OFFSET(List1!R$5,tisk!A153,0))</f>
        <v/>
      </c>
      <c r="I154" s="81" t="str">
        <f ca="1">IF(B154="","",OFFSET(List1!S$5,tisk!A153,0))</f>
        <v/>
      </c>
      <c r="J154" s="81" t="str">
        <f ca="1">IF(B154="","",OFFSET(List1!T$5,tisk!A153,0))</f>
        <v/>
      </c>
      <c r="K154" s="81" t="str">
        <f ca="1">IF(B154="","",OFFSET(List1!U$5,tisk!A153,0))</f>
        <v/>
      </c>
      <c r="L154" s="81" t="str">
        <f ca="1">IF(B154="","",OFFSET(List1!V$5,tisk!A153,0))</f>
        <v/>
      </c>
      <c r="M154" s="82" t="str">
        <f ca="1">IF(B154="","",OFFSET(List1!W$5,tisk!A153,0))</f>
        <v/>
      </c>
    </row>
    <row r="155" spans="1:15" s="2" customFormat="1" x14ac:dyDescent="0.25">
      <c r="A155" s="32"/>
      <c r="C155" s="3"/>
      <c r="D155" s="5"/>
      <c r="E155" s="9"/>
      <c r="F155" s="29"/>
      <c r="G155" s="7"/>
      <c r="M155" s="7"/>
    </row>
    <row r="156" spans="1:15" s="2" customFormat="1" x14ac:dyDescent="0.25">
      <c r="A156" s="32"/>
      <c r="C156" s="3"/>
      <c r="D156" s="5"/>
      <c r="E156" s="9"/>
      <c r="F156" s="29"/>
      <c r="G156" s="7"/>
      <c r="M156" s="7"/>
    </row>
    <row r="157" spans="1:15" s="2" customFormat="1" x14ac:dyDescent="0.25">
      <c r="A157" s="32"/>
      <c r="C157" s="3"/>
      <c r="D157" s="5"/>
      <c r="E157" s="9"/>
      <c r="F157" s="29"/>
      <c r="G157" s="7"/>
      <c r="M157" s="7"/>
    </row>
    <row r="158" spans="1:15" s="2" customFormat="1" x14ac:dyDescent="0.25">
      <c r="A158" s="32"/>
      <c r="C158" s="3"/>
      <c r="D158" s="5"/>
      <c r="E158" s="9"/>
      <c r="F158" s="29"/>
      <c r="G158" s="7"/>
      <c r="M158" s="7"/>
    </row>
    <row r="159" spans="1:15" s="2" customFormat="1" x14ac:dyDescent="0.25">
      <c r="A159" s="32"/>
      <c r="C159" s="3"/>
      <c r="D159" s="5"/>
      <c r="E159" s="9"/>
      <c r="F159" s="29"/>
      <c r="G159" s="7"/>
      <c r="M159" s="7"/>
    </row>
    <row r="160" spans="1:15" s="2" customFormat="1" x14ac:dyDescent="0.25">
      <c r="A160" s="32"/>
      <c r="C160" s="3"/>
      <c r="D160" s="5"/>
      <c r="E160" s="9"/>
      <c r="F160" s="29"/>
      <c r="G160" s="7"/>
      <c r="M160" s="7"/>
    </row>
    <row r="161" spans="1:13" s="2" customFormat="1" x14ac:dyDescent="0.25">
      <c r="A161" s="32"/>
      <c r="C161" s="3"/>
      <c r="D161" s="5"/>
      <c r="E161" s="9"/>
      <c r="F161" s="29"/>
      <c r="G161" s="7"/>
      <c r="M161" s="7"/>
    </row>
    <row r="162" spans="1:13" s="2" customFormat="1" x14ac:dyDescent="0.25">
      <c r="A162" s="32"/>
      <c r="C162" s="3"/>
      <c r="D162" s="5"/>
      <c r="E162" s="9"/>
      <c r="F162" s="29"/>
      <c r="G162" s="7"/>
      <c r="M162" s="7"/>
    </row>
    <row r="163" spans="1:13" s="2" customFormat="1" x14ac:dyDescent="0.25">
      <c r="A163" s="32"/>
      <c r="C163" s="3"/>
      <c r="D163" s="5"/>
      <c r="E163" s="9"/>
      <c r="F163" s="29"/>
      <c r="G163" s="7"/>
      <c r="M163" s="7"/>
    </row>
    <row r="164" spans="1:13" s="2" customFormat="1" x14ac:dyDescent="0.25">
      <c r="A164" s="32"/>
      <c r="C164" s="3"/>
      <c r="D164" s="5"/>
      <c r="E164" s="9"/>
      <c r="F164" s="29"/>
      <c r="G164" s="7"/>
      <c r="M164" s="7"/>
    </row>
    <row r="165" spans="1:13" s="2" customFormat="1" x14ac:dyDescent="0.25">
      <c r="A165" s="32"/>
      <c r="C165" s="3"/>
      <c r="D165" s="5"/>
      <c r="E165" s="9"/>
      <c r="F165" s="29"/>
      <c r="G165" s="7"/>
      <c r="M165" s="7"/>
    </row>
    <row r="166" spans="1:13" s="2" customFormat="1" x14ac:dyDescent="0.25">
      <c r="A166" s="32"/>
      <c r="C166" s="3"/>
      <c r="D166" s="5"/>
      <c r="E166" s="9"/>
      <c r="F166" s="29"/>
      <c r="G166" s="7"/>
      <c r="M166" s="7"/>
    </row>
    <row r="167" spans="1:13" s="2" customFormat="1" x14ac:dyDescent="0.25">
      <c r="A167" s="32"/>
      <c r="C167" s="3"/>
      <c r="D167" s="5"/>
      <c r="E167" s="9"/>
      <c r="F167" s="29"/>
      <c r="G167" s="7"/>
      <c r="M167" s="7"/>
    </row>
    <row r="168" spans="1:13" s="2" customFormat="1" x14ac:dyDescent="0.25">
      <c r="A168" s="32"/>
      <c r="C168" s="3"/>
      <c r="D168" s="5"/>
      <c r="E168" s="9"/>
      <c r="F168" s="29"/>
      <c r="G168" s="7"/>
      <c r="M168" s="7"/>
    </row>
    <row r="169" spans="1:13" x14ac:dyDescent="0.25">
      <c r="C169" s="3"/>
      <c r="D169" s="5"/>
      <c r="E169" s="9"/>
      <c r="F169" s="29"/>
      <c r="G169" s="7"/>
      <c r="H169" s="2"/>
      <c r="I169" s="2"/>
      <c r="J169" s="2"/>
      <c r="K169" s="2"/>
      <c r="L169" s="2"/>
      <c r="M169" s="7"/>
    </row>
    <row r="170" spans="1:13" x14ac:dyDescent="0.25">
      <c r="C170" s="3"/>
      <c r="D170" s="5"/>
      <c r="E170" s="9"/>
      <c r="F170" s="29"/>
      <c r="G170" s="7"/>
      <c r="H170" s="2"/>
      <c r="I170" s="2"/>
      <c r="J170" s="2"/>
      <c r="K170" s="2"/>
      <c r="L170" s="2"/>
      <c r="M170" s="7"/>
    </row>
    <row r="171" spans="1:13" x14ac:dyDescent="0.25">
      <c r="C171" s="3"/>
      <c r="D171" s="5"/>
      <c r="E171" s="9"/>
      <c r="F171" s="29"/>
      <c r="G171" s="7"/>
      <c r="H171" s="2"/>
      <c r="I171" s="2"/>
      <c r="J171" s="2"/>
      <c r="K171" s="2"/>
      <c r="L171" s="2"/>
      <c r="M171" s="7"/>
    </row>
    <row r="172" spans="1:13" x14ac:dyDescent="0.25">
      <c r="C172" s="3"/>
      <c r="D172" s="5"/>
      <c r="E172" s="9"/>
      <c r="F172" s="29"/>
      <c r="G172" s="7"/>
      <c r="H172" s="2"/>
      <c r="I172" s="2"/>
      <c r="J172" s="2"/>
      <c r="K172" s="2"/>
      <c r="L172" s="2"/>
      <c r="M172" s="7"/>
    </row>
    <row r="173" spans="1:13" x14ac:dyDescent="0.25">
      <c r="C173" s="3"/>
      <c r="D173" s="5"/>
      <c r="E173" s="9"/>
      <c r="F173" s="29"/>
      <c r="G173" s="7"/>
      <c r="H173" s="2"/>
      <c r="I173" s="2"/>
      <c r="J173" s="2"/>
      <c r="K173" s="2"/>
      <c r="L173" s="2"/>
      <c r="M173" s="7"/>
    </row>
    <row r="174" spans="1:13" x14ac:dyDescent="0.25">
      <c r="C174" s="3"/>
      <c r="D174" s="5"/>
      <c r="E174" s="9"/>
      <c r="F174" s="29"/>
      <c r="G174" s="7"/>
      <c r="H174" s="2"/>
      <c r="I174" s="2"/>
      <c r="J174" s="2"/>
      <c r="K174" s="2"/>
      <c r="L174" s="2"/>
      <c r="M174" s="7"/>
    </row>
    <row r="175" spans="1:13" x14ac:dyDescent="0.25">
      <c r="C175" s="3"/>
      <c r="D175" s="5"/>
      <c r="E175" s="9"/>
      <c r="F175" s="29"/>
      <c r="G175" s="7"/>
      <c r="H175" s="2"/>
      <c r="I175" s="2"/>
      <c r="J175" s="2"/>
      <c r="K175" s="2"/>
      <c r="L175" s="2"/>
      <c r="M175" s="7"/>
    </row>
    <row r="176" spans="1:13" x14ac:dyDescent="0.25">
      <c r="C176" s="3"/>
      <c r="D176" s="5"/>
      <c r="E176" s="9"/>
      <c r="F176" s="29"/>
      <c r="G176" s="7"/>
      <c r="H176" s="2"/>
      <c r="I176" s="2"/>
      <c r="J176" s="2"/>
      <c r="K176" s="2"/>
      <c r="L176" s="2"/>
      <c r="M176" s="7"/>
    </row>
  </sheetData>
  <mergeCells count="552">
    <mergeCell ref="L151:L153"/>
    <mergeCell ref="M151:M153"/>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B142:B144"/>
    <mergeCell ref="E142:E144"/>
    <mergeCell ref="G142:G144"/>
    <mergeCell ref="H142:H144"/>
    <mergeCell ref="I142:I144"/>
    <mergeCell ref="J142:J144"/>
    <mergeCell ref="K142:K144"/>
    <mergeCell ref="L142:L144"/>
    <mergeCell ref="B133:B135"/>
    <mergeCell ref="E133:E135"/>
    <mergeCell ref="G133:G135"/>
    <mergeCell ref="H133:H135"/>
    <mergeCell ref="I133:I135"/>
    <mergeCell ref="J133:J135"/>
    <mergeCell ref="K133:K135"/>
    <mergeCell ref="L133:L135"/>
    <mergeCell ref="M133:M135"/>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L139:L141"/>
    <mergeCell ref="M139:M141"/>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L127:L129"/>
    <mergeCell ref="M127:M129"/>
    <mergeCell ref="B130:B132"/>
    <mergeCell ref="E130:E132"/>
    <mergeCell ref="G130:G132"/>
    <mergeCell ref="H130:H132"/>
    <mergeCell ref="I130:I132"/>
    <mergeCell ref="J130:J132"/>
    <mergeCell ref="K130:K132"/>
    <mergeCell ref="L130:L132"/>
    <mergeCell ref="M130:M132"/>
    <mergeCell ref="M118:M120"/>
    <mergeCell ref="B121:B123"/>
    <mergeCell ref="E121:E123"/>
    <mergeCell ref="G121:G123"/>
    <mergeCell ref="H121:H123"/>
    <mergeCell ref="I121:I123"/>
    <mergeCell ref="J121:J123"/>
    <mergeCell ref="K121:K123"/>
    <mergeCell ref="L121:L123"/>
    <mergeCell ref="M121:M123"/>
    <mergeCell ref="B118:B120"/>
    <mergeCell ref="E118:E120"/>
    <mergeCell ref="G118:G120"/>
    <mergeCell ref="H118:H120"/>
    <mergeCell ref="I118:I120"/>
    <mergeCell ref="J118:J120"/>
    <mergeCell ref="K118:K120"/>
    <mergeCell ref="L118:L120"/>
    <mergeCell ref="B109:B111"/>
    <mergeCell ref="E109:E111"/>
    <mergeCell ref="G109:G111"/>
    <mergeCell ref="H109:H111"/>
    <mergeCell ref="I109:I111"/>
    <mergeCell ref="J109:J111"/>
    <mergeCell ref="K109:K111"/>
    <mergeCell ref="L109:L111"/>
    <mergeCell ref="M109:M111"/>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L115:L117"/>
    <mergeCell ref="M115:M117"/>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L103:L105"/>
    <mergeCell ref="M103:M105"/>
    <mergeCell ref="B106:B108"/>
    <mergeCell ref="E106:E108"/>
    <mergeCell ref="G106:G108"/>
    <mergeCell ref="H106:H108"/>
    <mergeCell ref="I106:I108"/>
    <mergeCell ref="J106:J108"/>
    <mergeCell ref="K106:K108"/>
    <mergeCell ref="L106:L108"/>
    <mergeCell ref="M106:M108"/>
    <mergeCell ref="M94:M96"/>
    <mergeCell ref="B97:B99"/>
    <mergeCell ref="E97:E99"/>
    <mergeCell ref="G97:G99"/>
    <mergeCell ref="H97:H99"/>
    <mergeCell ref="I97:I99"/>
    <mergeCell ref="J97:J99"/>
    <mergeCell ref="K97:K99"/>
    <mergeCell ref="L97:L99"/>
    <mergeCell ref="M97:M99"/>
    <mergeCell ref="B94:B96"/>
    <mergeCell ref="E94:E96"/>
    <mergeCell ref="G94:G96"/>
    <mergeCell ref="H94:H96"/>
    <mergeCell ref="I94:I96"/>
    <mergeCell ref="J94:J96"/>
    <mergeCell ref="K94:K96"/>
    <mergeCell ref="L94:L96"/>
    <mergeCell ref="B85:B87"/>
    <mergeCell ref="E85:E87"/>
    <mergeCell ref="G85:G87"/>
    <mergeCell ref="H85:H87"/>
    <mergeCell ref="I85:I87"/>
    <mergeCell ref="J85:J87"/>
    <mergeCell ref="K85:K87"/>
    <mergeCell ref="L85:L87"/>
    <mergeCell ref="M85:M87"/>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L91:L93"/>
    <mergeCell ref="M91:M93"/>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L79:L81"/>
    <mergeCell ref="M79:M81"/>
    <mergeCell ref="B82:B84"/>
    <mergeCell ref="E82:E84"/>
    <mergeCell ref="G82:G84"/>
    <mergeCell ref="H82:H84"/>
    <mergeCell ref="I82:I84"/>
    <mergeCell ref="J82:J84"/>
    <mergeCell ref="K82:K84"/>
    <mergeCell ref="L82:L84"/>
    <mergeCell ref="M82:M84"/>
    <mergeCell ref="M70:M72"/>
    <mergeCell ref="B73:B75"/>
    <mergeCell ref="E73:E75"/>
    <mergeCell ref="G73:G75"/>
    <mergeCell ref="H73:H75"/>
    <mergeCell ref="I73:I75"/>
    <mergeCell ref="J73:J75"/>
    <mergeCell ref="K73:K75"/>
    <mergeCell ref="L73:L75"/>
    <mergeCell ref="M73:M75"/>
    <mergeCell ref="B70:B72"/>
    <mergeCell ref="E70:E72"/>
    <mergeCell ref="G70:G72"/>
    <mergeCell ref="H70:H72"/>
    <mergeCell ref="I70:I72"/>
    <mergeCell ref="J70:J72"/>
    <mergeCell ref="K70:K72"/>
    <mergeCell ref="L70:L72"/>
    <mergeCell ref="B61:B63"/>
    <mergeCell ref="E61:E63"/>
    <mergeCell ref="G61:G63"/>
    <mergeCell ref="H61:H63"/>
    <mergeCell ref="I61:I63"/>
    <mergeCell ref="J61:J63"/>
    <mergeCell ref="K61:K63"/>
    <mergeCell ref="L61:L63"/>
    <mergeCell ref="M61:M63"/>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L67:L69"/>
    <mergeCell ref="M67:M69"/>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L55:L57"/>
    <mergeCell ref="M55:M57"/>
    <mergeCell ref="B58:B60"/>
    <mergeCell ref="E58:E60"/>
    <mergeCell ref="G58:G60"/>
    <mergeCell ref="H58:H60"/>
    <mergeCell ref="I58:I60"/>
    <mergeCell ref="J58:J60"/>
    <mergeCell ref="K58:K60"/>
    <mergeCell ref="L58:L60"/>
    <mergeCell ref="M58:M60"/>
    <mergeCell ref="M46:M48"/>
    <mergeCell ref="B49:B51"/>
    <mergeCell ref="E49:E51"/>
    <mergeCell ref="G49:G51"/>
    <mergeCell ref="H49:H51"/>
    <mergeCell ref="I49:I51"/>
    <mergeCell ref="J49:J51"/>
    <mergeCell ref="K49:K51"/>
    <mergeCell ref="L49:L51"/>
    <mergeCell ref="M49:M51"/>
    <mergeCell ref="B46:B48"/>
    <mergeCell ref="E46:E48"/>
    <mergeCell ref="G46:G48"/>
    <mergeCell ref="H46:H48"/>
    <mergeCell ref="I46:I48"/>
    <mergeCell ref="J46:J48"/>
    <mergeCell ref="K46:K48"/>
    <mergeCell ref="L46:L48"/>
    <mergeCell ref="B37:B39"/>
    <mergeCell ref="E37:E39"/>
    <mergeCell ref="G37:G39"/>
    <mergeCell ref="H37:H39"/>
    <mergeCell ref="I37:I39"/>
    <mergeCell ref="J37:J39"/>
    <mergeCell ref="K37:K39"/>
    <mergeCell ref="L37:L39"/>
    <mergeCell ref="M37:M39"/>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L43:L45"/>
    <mergeCell ref="M43:M45"/>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L31:L33"/>
    <mergeCell ref="M31:M33"/>
    <mergeCell ref="B34:B36"/>
    <mergeCell ref="E34:E36"/>
    <mergeCell ref="G34:G36"/>
    <mergeCell ref="H34:H36"/>
    <mergeCell ref="I34:I36"/>
    <mergeCell ref="J34:J36"/>
    <mergeCell ref="K34:K36"/>
    <mergeCell ref="L34:L36"/>
    <mergeCell ref="M34:M36"/>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B22:B24"/>
    <mergeCell ref="E22:E24"/>
    <mergeCell ref="G22:G24"/>
    <mergeCell ref="H22:H24"/>
    <mergeCell ref="I22:I24"/>
    <mergeCell ref="J22:J24"/>
    <mergeCell ref="K22:K24"/>
    <mergeCell ref="L22:L24"/>
    <mergeCell ref="L7:L9"/>
    <mergeCell ref="M7:M9"/>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L19:L21"/>
    <mergeCell ref="M19:M21"/>
    <mergeCell ref="B13:B15"/>
    <mergeCell ref="E13:E15"/>
    <mergeCell ref="G13:G15"/>
    <mergeCell ref="H13:H15"/>
    <mergeCell ref="I7:I9"/>
    <mergeCell ref="J7:J9"/>
    <mergeCell ref="K7:K9"/>
    <mergeCell ref="B4:B6"/>
    <mergeCell ref="E4:E6"/>
    <mergeCell ref="G4:G6"/>
    <mergeCell ref="H4:H6"/>
    <mergeCell ref="I4:I6"/>
    <mergeCell ref="J4:J6"/>
    <mergeCell ref="N1:N3"/>
    <mergeCell ref="O1:O3"/>
    <mergeCell ref="N4:N6"/>
    <mergeCell ref="O4:O6"/>
    <mergeCell ref="N7:N9"/>
    <mergeCell ref="O7:O9"/>
    <mergeCell ref="N10:N12"/>
    <mergeCell ref="O10:O12"/>
    <mergeCell ref="B10:B12"/>
    <mergeCell ref="E10:E12"/>
    <mergeCell ref="G10:G12"/>
    <mergeCell ref="H10:H12"/>
    <mergeCell ref="I10:I12"/>
    <mergeCell ref="J10:J12"/>
    <mergeCell ref="K10:K12"/>
    <mergeCell ref="L10:L12"/>
    <mergeCell ref="M10:M12"/>
    <mergeCell ref="K4:K6"/>
    <mergeCell ref="L4:L6"/>
    <mergeCell ref="M4:M6"/>
    <mergeCell ref="B7:B9"/>
    <mergeCell ref="E7:E9"/>
    <mergeCell ref="G7:G9"/>
    <mergeCell ref="H7:H9"/>
    <mergeCell ref="N22:N24"/>
    <mergeCell ref="O22:O24"/>
    <mergeCell ref="N25:N27"/>
    <mergeCell ref="O25:O27"/>
    <mergeCell ref="N28:N30"/>
    <mergeCell ref="O28:O30"/>
    <mergeCell ref="N13:N15"/>
    <mergeCell ref="O13:O15"/>
    <mergeCell ref="N16:N18"/>
    <mergeCell ref="O16:O18"/>
    <mergeCell ref="N19:N21"/>
    <mergeCell ref="O19:O21"/>
    <mergeCell ref="N40:N42"/>
    <mergeCell ref="O40:O42"/>
    <mergeCell ref="N43:N45"/>
    <mergeCell ref="O43:O45"/>
    <mergeCell ref="N46:N48"/>
    <mergeCell ref="O46:O48"/>
    <mergeCell ref="N31:N33"/>
    <mergeCell ref="O31:O33"/>
    <mergeCell ref="N34:N36"/>
    <mergeCell ref="O34:O36"/>
    <mergeCell ref="N37:N39"/>
    <mergeCell ref="O37:O39"/>
    <mergeCell ref="N58:N60"/>
    <mergeCell ref="O58:O60"/>
    <mergeCell ref="N61:N63"/>
    <mergeCell ref="O61:O63"/>
    <mergeCell ref="N64:N66"/>
    <mergeCell ref="O64:O66"/>
    <mergeCell ref="N49:N51"/>
    <mergeCell ref="O49:O51"/>
    <mergeCell ref="N52:N54"/>
    <mergeCell ref="O52:O54"/>
    <mergeCell ref="N55:N57"/>
    <mergeCell ref="O55:O57"/>
    <mergeCell ref="N76:N78"/>
    <mergeCell ref="O76:O78"/>
    <mergeCell ref="N79:N81"/>
    <mergeCell ref="O79:O81"/>
    <mergeCell ref="N82:N84"/>
    <mergeCell ref="O82:O84"/>
    <mergeCell ref="N67:N69"/>
    <mergeCell ref="O67:O69"/>
    <mergeCell ref="N70:N72"/>
    <mergeCell ref="O70:O72"/>
    <mergeCell ref="N73:N75"/>
    <mergeCell ref="O73:O75"/>
    <mergeCell ref="N94:N96"/>
    <mergeCell ref="O94:O96"/>
    <mergeCell ref="N97:N99"/>
    <mergeCell ref="O97:O99"/>
    <mergeCell ref="N100:N102"/>
    <mergeCell ref="O100:O102"/>
    <mergeCell ref="N85:N87"/>
    <mergeCell ref="O85:O87"/>
    <mergeCell ref="N88:N90"/>
    <mergeCell ref="O88:O90"/>
    <mergeCell ref="N91:N93"/>
    <mergeCell ref="O91:O93"/>
    <mergeCell ref="N112:N114"/>
    <mergeCell ref="O112:O114"/>
    <mergeCell ref="N115:N117"/>
    <mergeCell ref="O115:O117"/>
    <mergeCell ref="N118:N120"/>
    <mergeCell ref="O118:O120"/>
    <mergeCell ref="N103:N105"/>
    <mergeCell ref="O103:O105"/>
    <mergeCell ref="N106:N108"/>
    <mergeCell ref="O106:O108"/>
    <mergeCell ref="N109:N111"/>
    <mergeCell ref="O109:O111"/>
    <mergeCell ref="N130:N132"/>
    <mergeCell ref="O130:O132"/>
    <mergeCell ref="N133:N135"/>
    <mergeCell ref="O133:O135"/>
    <mergeCell ref="N136:N138"/>
    <mergeCell ref="O136:O138"/>
    <mergeCell ref="N121:N123"/>
    <mergeCell ref="O121:O123"/>
    <mergeCell ref="N124:N126"/>
    <mergeCell ref="O124:O126"/>
    <mergeCell ref="N127:N129"/>
    <mergeCell ref="O127:O129"/>
    <mergeCell ref="N148:N150"/>
    <mergeCell ref="O148:O150"/>
    <mergeCell ref="N151:N153"/>
    <mergeCell ref="O151:O153"/>
    <mergeCell ref="N139:N141"/>
    <mergeCell ref="O139:O141"/>
    <mergeCell ref="N142:N144"/>
    <mergeCell ref="O142:O144"/>
    <mergeCell ref="N145:N147"/>
    <mergeCell ref="O145:O147"/>
  </mergeCells>
  <conditionalFormatting sqref="F6">
    <cfRule type="notContainsBlanks" dxfId="25" priority="42" stopIfTrue="1">
      <formula>LEN(TRIM(F6))&gt;0</formula>
    </cfRule>
  </conditionalFormatting>
  <conditionalFormatting sqref="D6">
    <cfRule type="notContainsBlanks" dxfId="24" priority="41" stopIfTrue="1">
      <formula>LEN(TRIM(D6))&gt;0</formula>
    </cfRule>
  </conditionalFormatting>
  <conditionalFormatting sqref="D5">
    <cfRule type="notContainsBlanks" dxfId="23" priority="40" stopIfTrue="1">
      <formula>LEN(TRIM(D5))&gt;0</formula>
    </cfRule>
  </conditionalFormatting>
  <conditionalFormatting sqref="C6">
    <cfRule type="notContainsBlanks" dxfId="22" priority="39" stopIfTrue="1">
      <formula>LEN(TRIM(C6))&gt;0</formula>
    </cfRule>
  </conditionalFormatting>
  <conditionalFormatting sqref="B4:B6">
    <cfRule type="notContainsBlanks" dxfId="21" priority="50" stopIfTrue="1">
      <formula>LEN(TRIM(B4))&gt;0</formula>
    </cfRule>
  </conditionalFormatting>
  <conditionalFormatting sqref="D4">
    <cfRule type="notContainsBlanks" dxfId="20" priority="33" stopIfTrue="1">
      <formula>LEN(TRIM(D4))&gt;0</formula>
    </cfRule>
  </conditionalFormatting>
  <conditionalFormatting sqref="C4">
    <cfRule type="notContainsBlanks" dxfId="19" priority="32" stopIfTrue="1">
      <formula>LEN(TRIM(C4))&gt;0</formula>
    </cfRule>
  </conditionalFormatting>
  <conditionalFormatting sqref="E4:E6">
    <cfRule type="notContainsBlanks" dxfId="18" priority="31" stopIfTrue="1">
      <formula>LEN(TRIM(E4))&gt;0</formula>
    </cfRule>
  </conditionalFormatting>
  <conditionalFormatting sqref="F4">
    <cfRule type="notContainsBlanks" dxfId="17" priority="30" stopIfTrue="1">
      <formula>LEN(TRIM(F4))&gt;0</formula>
    </cfRule>
  </conditionalFormatting>
  <conditionalFormatting sqref="G4:L6">
    <cfRule type="notContainsBlanks" dxfId="16" priority="49" stopIfTrue="1">
      <formula>LEN(TRIM(G4))&gt;0</formula>
    </cfRule>
  </conditionalFormatting>
  <conditionalFormatting sqref="M4:M6">
    <cfRule type="notContainsBlanks" dxfId="15" priority="29"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cfRule type="notContainsBlanks" dxfId="14" priority="15"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cfRule type="notContainsBlanks" dxfId="13" priority="14"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cfRule type="notContainsBlanks" dxfId="12" priority="13"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fRule type="notContainsBlanks" dxfId="11" priority="12" stopIfTrue="1">
      <formula>LEN(TRIM(C9))&gt;0</formula>
    </cfRule>
  </conditionalFormatting>
  <conditionalFormatting sqref="B7:B154">
    <cfRule type="notContainsBlanks" dxfId="10" priority="17"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cfRule type="notContainsBlanks" dxfId="9" priority="11"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fRule type="notContainsBlanks" dxfId="8" priority="10" stopIfTrue="1">
      <formula>LEN(TRIM(C7))&gt;0</formula>
    </cfRule>
  </conditionalFormatting>
  <conditionalFormatting sqref="E7:E154">
    <cfRule type="notContainsBlanks" dxfId="7" priority="9"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cfRule type="notContainsBlanks" dxfId="6" priority="8" stopIfTrue="1">
      <formula>LEN(TRIM(F7))&gt;0</formula>
    </cfRule>
  </conditionalFormatting>
  <conditionalFormatting sqref="G7:L154">
    <cfRule type="notContainsBlanks" dxfId="5" priority="16" stopIfTrue="1">
      <formula>LEN(TRIM(G7))&gt;0</formula>
    </cfRule>
  </conditionalFormatting>
  <conditionalFormatting sqref="M7:M154">
    <cfRule type="notContainsBlanks" dxfId="4" priority="7" stopIfTrue="1">
      <formula>LEN(TRIM(M7))&gt;0</formula>
    </cfRule>
  </conditionalFormatting>
  <conditionalFormatting sqref="N4:N6">
    <cfRule type="notContainsBlanks" dxfId="3" priority="4" stopIfTrue="1">
      <formula>LEN(TRIM(N4))&gt;0</formula>
    </cfRule>
  </conditionalFormatting>
  <conditionalFormatting sqref="O4:O6">
    <cfRule type="notContainsBlanks" dxfId="2" priority="3" stopIfTrue="1">
      <formula>LEN(TRIM(O4))&gt;0</formula>
    </cfRule>
  </conditionalFormatting>
  <conditionalFormatting sqref="N7:N153">
    <cfRule type="notContainsBlanks" dxfId="1" priority="2" stopIfTrue="1">
      <formula>LEN(TRIM(N7))&gt;0</formula>
    </cfRule>
  </conditionalFormatting>
  <conditionalFormatting sqref="O7:O153">
    <cfRule type="notContainsBlanks" dxfId="0" priority="1" stopIfTrue="1">
      <formula>LEN(TRIM(O7))&gt;0</formula>
    </cfRule>
  </conditionalFormatting>
  <pageMargins left="0.70866141732283472" right="0.70866141732283472" top="0.78740157480314965" bottom="0.78740157480314965" header="0.31496062992125984" footer="0.31496062992125984"/>
  <pageSetup paperSize="9" scale="44" fitToHeight="0" orientation="portrait" r:id="rId1"/>
  <headerFooter alignWithMargins="0">
    <oddHeader>&amp;L&amp;"-,Kurzíva"Usnesení_Příloha č. 05 - Seznam žadatelů v rámci DT 5 - Podpora venkovských prodejen</oddHeader>
    <oddFooter>&amp;L&amp;"-,Kurzíva"Zastupitelstvo Olomouckého kraje 26. 4. 2021                      
30. - Program obnovy venkova Olomouckého kraje 2021 - vyhodnocení
Příloha č. 05 - Seznam žadatelů v rámci DT 5 - Podpora venkovských prodejen&amp;R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List1!Názvy_tisku</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Olivíková Jana</cp:lastModifiedBy>
  <cp:lastPrinted>2021-04-14T11:05:54Z</cp:lastPrinted>
  <dcterms:created xsi:type="dcterms:W3CDTF">2016-08-30T11:35:03Z</dcterms:created>
  <dcterms:modified xsi:type="dcterms:W3CDTF">2021-04-14T11:06:09Z</dcterms:modified>
</cp:coreProperties>
</file>