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1\Dokumenty_OKH\OdKR\KRIZOVÉ ŘÍZENÍ\FINANCOVÁNÍ\FINANCOVÁNÍ 2021\PRAVIDLA JSDH 2021\ZOK26-4\"/>
    </mc:Choice>
  </mc:AlternateContent>
  <bookViews>
    <workbookView xWindow="480" yWindow="192" windowWidth="18192" windowHeight="11700" firstSheet="1" activeTab="1"/>
  </bookViews>
  <sheets>
    <sheet name="List1" sheetId="1" state="hidden" r:id="rId1"/>
    <sheet name="tisk" sheetId="2" r:id="rId2"/>
  </sheets>
  <definedNames>
    <definedName name="_FilterDatabase" localSheetId="0" hidden="1">List1!$A$3:$R$9</definedName>
    <definedName name="DZACATEK">List1!#REF!</definedName>
    <definedName name="FZACATEK">List1!#REF!</definedName>
    <definedName name="LZACATEK">List1!#REF!</definedName>
    <definedName name="_xlnm.Print_Titles" localSheetId="0">List1!$1:$3</definedName>
    <definedName name="_xlnm.Print_Titles" localSheetId="1">tisk!$1:$3</definedName>
  </definedNames>
  <calcPr calcId="162913"/>
</workbook>
</file>

<file path=xl/calcChain.xml><?xml version="1.0" encoding="utf-8"?>
<calcChain xmlns="http://schemas.openxmlformats.org/spreadsheetml/2006/main">
  <c r="A477" i="2" l="1"/>
  <c r="W154" i="1" l="1"/>
  <c r="W15" i="1"/>
  <c r="W152" i="1"/>
  <c r="W231" i="1"/>
  <c r="W24" i="1"/>
  <c r="W14" i="1"/>
  <c r="W101" i="1"/>
  <c r="W8" i="1"/>
  <c r="W178" i="1"/>
  <c r="W235" i="1"/>
  <c r="W21" i="1"/>
  <c r="W89" i="1"/>
  <c r="W174" i="1"/>
  <c r="W114" i="1"/>
  <c r="W94" i="1"/>
  <c r="W185" i="1"/>
  <c r="W97" i="1"/>
  <c r="W67" i="1"/>
  <c r="W221" i="1"/>
  <c r="W27" i="1"/>
  <c r="W171" i="1"/>
  <c r="W113" i="1"/>
  <c r="W31" i="1"/>
  <c r="W184" i="1"/>
  <c r="W18" i="1"/>
  <c r="W146" i="1"/>
  <c r="W30" i="1"/>
  <c r="W183" i="1"/>
  <c r="W7" i="1"/>
  <c r="W237" i="1"/>
  <c r="W200" i="1"/>
  <c r="W167" i="1"/>
  <c r="W91" i="1"/>
  <c r="W199" i="1"/>
  <c r="W189" i="1"/>
  <c r="W130" i="1"/>
  <c r="W90" i="1"/>
  <c r="W213" i="1"/>
  <c r="W210" i="1"/>
  <c r="W248" i="1"/>
  <c r="W136" i="1"/>
  <c r="W188" i="1"/>
  <c r="W198" i="1"/>
  <c r="W153" i="1"/>
  <c r="W145" i="1"/>
  <c r="W115" i="1"/>
  <c r="W52" i="1"/>
  <c r="W69" i="1"/>
  <c r="W34" i="1"/>
  <c r="W22" i="1"/>
  <c r="W143" i="1"/>
  <c r="W99" i="1"/>
  <c r="W142" i="1"/>
  <c r="W205" i="1"/>
  <c r="W127" i="1"/>
  <c r="W176" i="1"/>
  <c r="W175" i="1"/>
  <c r="W173" i="1"/>
  <c r="W40" i="1"/>
  <c r="W132" i="1"/>
  <c r="W141" i="1"/>
  <c r="W245" i="1"/>
  <c r="W149" i="1"/>
  <c r="W68" i="1"/>
  <c r="W13" i="1"/>
  <c r="W66" i="1"/>
  <c r="W195" i="1"/>
  <c r="W26" i="1"/>
  <c r="W55" i="1"/>
  <c r="W147" i="1"/>
  <c r="W203" i="1"/>
  <c r="W170" i="1"/>
  <c r="W250" i="1"/>
  <c r="W240" i="1"/>
  <c r="W239" i="1"/>
  <c r="W112" i="1"/>
  <c r="W201" i="1"/>
  <c r="W73" i="1"/>
  <c r="W217" i="1"/>
  <c r="W111" i="1"/>
  <c r="W121" i="1"/>
  <c r="W86" i="1"/>
  <c r="W38" i="1"/>
  <c r="W62" i="1"/>
  <c r="W54" i="1"/>
  <c r="W29" i="1"/>
  <c r="W119" i="1"/>
  <c r="W103" i="1"/>
  <c r="W79" i="1"/>
  <c r="W232" i="1"/>
  <c r="W58" i="1"/>
  <c r="W46" i="1"/>
  <c r="W163" i="1"/>
  <c r="W208" i="1"/>
  <c r="W137" i="1"/>
  <c r="W160" i="1"/>
  <c r="W159" i="1"/>
  <c r="W135" i="1"/>
  <c r="W156" i="1"/>
  <c r="W41" i="1"/>
  <c r="W155" i="1"/>
  <c r="W181" i="1"/>
  <c r="W228" i="1"/>
  <c r="W70" i="1"/>
  <c r="W85" i="1"/>
  <c r="W53" i="1"/>
  <c r="W227" i="1"/>
  <c r="W180" i="1"/>
  <c r="W108" i="1"/>
  <c r="W100" i="1"/>
  <c r="W117" i="1"/>
  <c r="W187" i="1"/>
  <c r="W134" i="1"/>
  <c r="W133" i="1"/>
  <c r="W186" i="1"/>
  <c r="W83" i="1"/>
  <c r="W82" i="1"/>
  <c r="W33" i="1"/>
  <c r="W126" i="1"/>
  <c r="W47" i="1"/>
  <c r="W20" i="1"/>
  <c r="W223" i="1"/>
  <c r="W244" i="1"/>
  <c r="W45" i="1"/>
  <c r="W243" i="1"/>
  <c r="W242" i="1"/>
  <c r="W241" i="1"/>
  <c r="W107" i="1"/>
  <c r="W92" i="1"/>
  <c r="W222" i="1"/>
  <c r="W56" i="1"/>
  <c r="W220" i="1"/>
  <c r="W37" i="1"/>
  <c r="W123" i="1"/>
  <c r="W148" i="1"/>
  <c r="W32" i="1"/>
  <c r="W74" i="1"/>
  <c r="W204" i="1"/>
  <c r="W193" i="1"/>
  <c r="W169" i="1"/>
  <c r="W192" i="1"/>
  <c r="W168" i="1"/>
  <c r="W60" i="1"/>
  <c r="W218" i="1"/>
  <c r="W39" i="1"/>
  <c r="W110" i="1"/>
  <c r="W63" i="1"/>
  <c r="W120" i="1"/>
  <c r="W116" i="1"/>
  <c r="W214" i="1"/>
  <c r="W165" i="1"/>
  <c r="W247" i="1"/>
  <c r="W109" i="1"/>
  <c r="W61" i="1"/>
  <c r="W209" i="1"/>
  <c r="W164" i="1"/>
  <c r="W77" i="1"/>
  <c r="W162" i="1"/>
  <c r="W129" i="1"/>
  <c r="W161" i="1"/>
  <c r="W9" i="1"/>
  <c r="W157" i="1"/>
  <c r="W207" i="1"/>
  <c r="W118" i="1"/>
  <c r="W95" i="1"/>
  <c r="W151" i="1"/>
  <c r="W23" i="1"/>
  <c r="W84" i="1"/>
  <c r="W230" i="1"/>
  <c r="W35" i="1"/>
  <c r="W150" i="1"/>
  <c r="W226" i="1"/>
  <c r="W51" i="1"/>
  <c r="W50" i="1"/>
  <c r="W196" i="1"/>
  <c r="W179" i="1"/>
  <c r="W177" i="1"/>
  <c r="W206" i="1"/>
  <c r="W104" i="1"/>
  <c r="W225" i="1"/>
  <c r="W224" i="1"/>
  <c r="W81" i="1"/>
  <c r="W238" i="1"/>
  <c r="W234" i="1"/>
  <c r="W106" i="1"/>
  <c r="W125" i="1"/>
  <c r="W49" i="1"/>
  <c r="W93" i="1"/>
  <c r="W140" i="1"/>
  <c r="W251" i="1"/>
  <c r="W124" i="1"/>
  <c r="W194" i="1"/>
  <c r="W19" i="1"/>
  <c r="W12" i="1"/>
  <c r="W105" i="1"/>
  <c r="W80" i="1"/>
  <c r="W202" i="1"/>
  <c r="W139" i="1"/>
  <c r="W219" i="1"/>
  <c r="W122" i="1"/>
  <c r="W131" i="1"/>
  <c r="W87" i="1"/>
  <c r="W65" i="1"/>
  <c r="W64" i="1"/>
  <c r="W233" i="1"/>
  <c r="W72" i="1"/>
  <c r="W190" i="1"/>
  <c r="W216" i="1"/>
  <c r="W166" i="1"/>
  <c r="W215" i="1"/>
  <c r="W6" i="1"/>
  <c r="W48" i="1"/>
  <c r="W212" i="1"/>
  <c r="W16" i="1"/>
  <c r="W211" i="1"/>
  <c r="W236" i="1"/>
  <c r="W96" i="1"/>
  <c r="W59" i="1"/>
  <c r="W5" i="1"/>
  <c r="W102" i="1"/>
  <c r="W44" i="1"/>
  <c r="W78" i="1"/>
  <c r="W28" i="1"/>
  <c r="W182" i="1"/>
  <c r="W4" i="1"/>
  <c r="W158" i="1"/>
  <c r="W11" i="1"/>
  <c r="W36" i="1"/>
  <c r="W76" i="1"/>
  <c r="W229" i="1"/>
  <c r="W10" i="1"/>
  <c r="W98" i="1"/>
  <c r="W71" i="1"/>
  <c r="W144" i="1"/>
  <c r="W197" i="1"/>
  <c r="W128" i="1"/>
  <c r="W246" i="1"/>
  <c r="W57" i="1"/>
  <c r="W172" i="1"/>
  <c r="W43" i="1"/>
  <c r="W88" i="1"/>
  <c r="W75" i="1"/>
  <c r="W191" i="1"/>
  <c r="W42" i="1"/>
  <c r="W17" i="1"/>
  <c r="W138" i="1"/>
  <c r="W25" i="1"/>
  <c r="W249" i="1"/>
  <c r="W252" i="1"/>
  <c r="X3" i="1" l="1"/>
  <c r="O3" i="1"/>
  <c r="R3" i="1"/>
  <c r="B4" i="2" l="1"/>
  <c r="C6" i="2" s="1"/>
  <c r="A6" i="2"/>
  <c r="B7" i="2" s="1"/>
  <c r="G7" i="2" s="1"/>
  <c r="A9" i="2"/>
  <c r="B10" i="2" s="1"/>
  <c r="F12" i="2" s="1"/>
  <c r="A12" i="2"/>
  <c r="B13" i="2" s="1"/>
  <c r="E13" i="2" s="1"/>
  <c r="A15" i="2"/>
  <c r="B16" i="2" s="1"/>
  <c r="H16" i="2" s="1"/>
  <c r="A18" i="2"/>
  <c r="B19" i="2" s="1"/>
  <c r="G19" i="2" s="1"/>
  <c r="A21" i="2"/>
  <c r="B22" i="2" s="1"/>
  <c r="H22" i="2" s="1"/>
  <c r="A24" i="2"/>
  <c r="B25" i="2" s="1"/>
  <c r="K25" i="2" s="1"/>
  <c r="A27" i="2"/>
  <c r="B28" i="2" s="1"/>
  <c r="C30" i="2" s="1"/>
  <c r="A30" i="2"/>
  <c r="B31" i="2" s="1"/>
  <c r="D32" i="2" s="1"/>
  <c r="A33" i="2"/>
  <c r="B34" i="2" s="1"/>
  <c r="F36" i="2" s="1"/>
  <c r="A36" i="2"/>
  <c r="B37" i="2" s="1"/>
  <c r="M37" i="2" s="1"/>
  <c r="A39" i="2"/>
  <c r="B40" i="2" s="1"/>
  <c r="C41" i="2" s="1"/>
  <c r="A42" i="2"/>
  <c r="B43" i="2" s="1"/>
  <c r="E43" i="2" s="1"/>
  <c r="A45" i="2"/>
  <c r="B46" i="2" s="1"/>
  <c r="K46" i="2" s="1"/>
  <c r="A48" i="2"/>
  <c r="B49" i="2"/>
  <c r="D50" i="2" s="1"/>
  <c r="A51" i="2"/>
  <c r="B52" i="2" s="1"/>
  <c r="K52" i="2" s="1"/>
  <c r="A54" i="2"/>
  <c r="B55" i="2"/>
  <c r="C55" i="2" s="1"/>
  <c r="A57" i="2"/>
  <c r="B58" i="2" s="1"/>
  <c r="F60" i="2" s="1"/>
  <c r="A60" i="2"/>
  <c r="B61" i="2"/>
  <c r="K61" i="2" s="1"/>
  <c r="A63" i="2"/>
  <c r="B64" i="2" s="1"/>
  <c r="L64" i="2" s="1"/>
  <c r="A66" i="2"/>
  <c r="B67" i="2" s="1"/>
  <c r="M67" i="2" s="1"/>
  <c r="A69" i="2"/>
  <c r="B70" i="2" s="1"/>
  <c r="L70" i="2" s="1"/>
  <c r="A72" i="2"/>
  <c r="B73" i="2" s="1"/>
  <c r="C73" i="2" s="1"/>
  <c r="A75" i="2"/>
  <c r="B76" i="2"/>
  <c r="D76" i="2" s="1"/>
  <c r="A78" i="2"/>
  <c r="B79" i="2" s="1"/>
  <c r="F81" i="2" s="1"/>
  <c r="A81" i="2"/>
  <c r="B82" i="2" s="1"/>
  <c r="C82" i="2" s="1"/>
  <c r="A84" i="2"/>
  <c r="B85" i="2" s="1"/>
  <c r="L85" i="2" s="1"/>
  <c r="A87" i="2"/>
  <c r="B88" i="2" s="1"/>
  <c r="A90" i="2"/>
  <c r="B91" i="2" s="1"/>
  <c r="G91" i="2" s="1"/>
  <c r="A93" i="2"/>
  <c r="B94" i="2" s="1"/>
  <c r="D95" i="2" s="1"/>
  <c r="A96" i="2"/>
  <c r="B97" i="2" s="1"/>
  <c r="A99" i="2"/>
  <c r="B100" i="2" s="1"/>
  <c r="D101" i="2" s="1"/>
  <c r="A102" i="2"/>
  <c r="B103" i="2" s="1"/>
  <c r="E103" i="2" s="1"/>
  <c r="A105" i="2"/>
  <c r="B106" i="2" s="1"/>
  <c r="A108" i="2"/>
  <c r="B109" i="2"/>
  <c r="M109" i="2" s="1"/>
  <c r="A111" i="2"/>
  <c r="B112" i="2"/>
  <c r="J112" i="2" s="1"/>
  <c r="A114" i="2"/>
  <c r="B115" i="2"/>
  <c r="A117" i="2"/>
  <c r="B118" i="2"/>
  <c r="A120" i="2"/>
  <c r="B121" i="2"/>
  <c r="L121" i="2" s="1"/>
  <c r="A123" i="2"/>
  <c r="B124" i="2"/>
  <c r="L124" i="2" s="1"/>
  <c r="A126" i="2"/>
  <c r="B127" i="2" s="1"/>
  <c r="M127" i="2" s="1"/>
  <c r="A129" i="2"/>
  <c r="B130" i="2" s="1"/>
  <c r="F132" i="2" s="1"/>
  <c r="A132" i="2"/>
  <c r="B133" i="2" s="1"/>
  <c r="L133" i="2" s="1"/>
  <c r="A135" i="2"/>
  <c r="B136" i="2" s="1"/>
  <c r="D136" i="2" s="1"/>
  <c r="A138" i="2"/>
  <c r="B139" i="2" s="1"/>
  <c r="A141" i="2"/>
  <c r="B142" i="2" s="1"/>
  <c r="H142" i="2" s="1"/>
  <c r="A144" i="2"/>
  <c r="B145" i="2" s="1"/>
  <c r="H145" i="2" s="1"/>
  <c r="A147" i="2"/>
  <c r="B148" i="2" s="1"/>
  <c r="C148" i="2" s="1"/>
  <c r="A150" i="2"/>
  <c r="B151" i="2" s="1"/>
  <c r="F153" i="2" s="1"/>
  <c r="A153" i="2"/>
  <c r="B154" i="2" s="1"/>
  <c r="C155" i="2" s="1"/>
  <c r="A156" i="2"/>
  <c r="B157" i="2" s="1"/>
  <c r="D158" i="2" s="1"/>
  <c r="A159" i="2"/>
  <c r="B160" i="2" s="1"/>
  <c r="C160" i="2" s="1"/>
  <c r="A162" i="2"/>
  <c r="B163" i="2" s="1"/>
  <c r="C165" i="2" s="1"/>
  <c r="A165" i="2"/>
  <c r="B166" i="2" s="1"/>
  <c r="A168" i="2"/>
  <c r="B169" i="2" s="1"/>
  <c r="D170" i="2" s="1"/>
  <c r="A171" i="2"/>
  <c r="B172" i="2" s="1"/>
  <c r="D172" i="2" s="1"/>
  <c r="A174" i="2"/>
  <c r="B175" i="2" s="1"/>
  <c r="E175" i="2" s="1"/>
  <c r="A177" i="2"/>
  <c r="B178" i="2" s="1"/>
  <c r="A180" i="2"/>
  <c r="B181" i="2" s="1"/>
  <c r="C181" i="2" s="1"/>
  <c r="A183" i="2"/>
  <c r="B184" i="2" s="1"/>
  <c r="G184" i="2" s="1"/>
  <c r="A186" i="2"/>
  <c r="B187" i="2" s="1"/>
  <c r="G187" i="2" s="1"/>
  <c r="A189" i="2"/>
  <c r="B190" i="2" s="1"/>
  <c r="D191" i="2" s="1"/>
  <c r="A192" i="2"/>
  <c r="B193" i="2" s="1"/>
  <c r="L193" i="2" s="1"/>
  <c r="A195" i="2"/>
  <c r="B196" i="2" s="1"/>
  <c r="K196" i="2" s="1"/>
  <c r="A198" i="2"/>
  <c r="B199" i="2" s="1"/>
  <c r="G199" i="2" s="1"/>
  <c r="A201" i="2"/>
  <c r="B202" i="2" s="1"/>
  <c r="J202" i="2" s="1"/>
  <c r="A204" i="2"/>
  <c r="B205" i="2" s="1"/>
  <c r="D207" i="2" s="1"/>
  <c r="A207" i="2"/>
  <c r="B208" i="2" s="1"/>
  <c r="K208" i="2" s="1"/>
  <c r="A210" i="2"/>
  <c r="B211" i="2" s="1"/>
  <c r="C211" i="2" s="1"/>
  <c r="A213" i="2"/>
  <c r="B214" i="2" s="1"/>
  <c r="D214" i="2" s="1"/>
  <c r="A216" i="2"/>
  <c r="B217" i="2" s="1"/>
  <c r="A219" i="2"/>
  <c r="B220" i="2" s="1"/>
  <c r="C220" i="2" s="1"/>
  <c r="A222" i="2"/>
  <c r="B223" i="2" s="1"/>
  <c r="A225" i="2"/>
  <c r="B226" i="2" s="1"/>
  <c r="I226" i="2" s="1"/>
  <c r="A228" i="2"/>
  <c r="B229" i="2" s="1"/>
  <c r="E229" i="2" s="1"/>
  <c r="A231" i="2"/>
  <c r="B232" i="2"/>
  <c r="H232" i="2" s="1"/>
  <c r="A234" i="2"/>
  <c r="B235" i="2" s="1"/>
  <c r="K235" i="2" s="1"/>
  <c r="A237" i="2"/>
  <c r="B238" i="2" s="1"/>
  <c r="M238" i="2" s="1"/>
  <c r="A240" i="2"/>
  <c r="B241" i="2" s="1"/>
  <c r="C242" i="2" s="1"/>
  <c r="A243" i="2"/>
  <c r="B244" i="2"/>
  <c r="E244" i="2" s="1"/>
  <c r="A246" i="2"/>
  <c r="B247" i="2" s="1"/>
  <c r="L247" i="2" s="1"/>
  <c r="A249" i="2"/>
  <c r="B250" i="2" s="1"/>
  <c r="E250" i="2" s="1"/>
  <c r="A252" i="2"/>
  <c r="B253" i="2" s="1"/>
  <c r="A255" i="2"/>
  <c r="B256" i="2"/>
  <c r="L256" i="2" s="1"/>
  <c r="A258" i="2"/>
  <c r="B259" i="2" s="1"/>
  <c r="G259" i="2" s="1"/>
  <c r="A261" i="2"/>
  <c r="B262" i="2" s="1"/>
  <c r="C264" i="2" s="1"/>
  <c r="A264" i="2"/>
  <c r="B265" i="2" s="1"/>
  <c r="H265" i="2" s="1"/>
  <c r="A267" i="2"/>
  <c r="B268" i="2"/>
  <c r="K268" i="2" s="1"/>
  <c r="A270" i="2"/>
  <c r="B271" i="2"/>
  <c r="G271" i="2" s="1"/>
  <c r="A273" i="2"/>
  <c r="B274" i="2"/>
  <c r="A276" i="2"/>
  <c r="B277" i="2" s="1"/>
  <c r="J277" i="2" s="1"/>
  <c r="A279" i="2"/>
  <c r="B280" i="2" s="1"/>
  <c r="G280" i="2" s="1"/>
  <c r="A282" i="2"/>
  <c r="B283" i="2" s="1"/>
  <c r="M283" i="2" s="1"/>
  <c r="A285" i="2"/>
  <c r="B286" i="2" s="1"/>
  <c r="D286" i="2" s="1"/>
  <c r="A288" i="2"/>
  <c r="B289" i="2"/>
  <c r="D291" i="2" s="1"/>
  <c r="A291" i="2"/>
  <c r="B292" i="2"/>
  <c r="F292" i="2" s="1"/>
  <c r="A294" i="2"/>
  <c r="B295" i="2"/>
  <c r="C297" i="2" s="1"/>
  <c r="A297" i="2"/>
  <c r="B298" i="2"/>
  <c r="F300" i="2" s="1"/>
  <c r="A300" i="2"/>
  <c r="B301" i="2"/>
  <c r="A303" i="2"/>
  <c r="B304" i="2" s="1"/>
  <c r="D306" i="2" s="1"/>
  <c r="A306" i="2"/>
  <c r="B307" i="2" s="1"/>
  <c r="H307" i="2" s="1"/>
  <c r="A309" i="2"/>
  <c r="B310" i="2" s="1"/>
  <c r="C312" i="2" s="1"/>
  <c r="A312" i="2"/>
  <c r="B313" i="2" s="1"/>
  <c r="K313" i="2" s="1"/>
  <c r="A315" i="2"/>
  <c r="B316" i="2"/>
  <c r="C316" i="2" s="1"/>
  <c r="A318" i="2"/>
  <c r="B319" i="2"/>
  <c r="E319" i="2" s="1"/>
  <c r="A321" i="2"/>
  <c r="B322" i="2"/>
  <c r="A324" i="2"/>
  <c r="B325" i="2" s="1"/>
  <c r="A327" i="2"/>
  <c r="B328" i="2" s="1"/>
  <c r="K328" i="2" s="1"/>
  <c r="A330" i="2"/>
  <c r="B331" i="2" s="1"/>
  <c r="A333" i="2"/>
  <c r="B334" i="2" s="1"/>
  <c r="K334" i="2" s="1"/>
  <c r="A336" i="2"/>
  <c r="B337" i="2"/>
  <c r="J337" i="2" s="1"/>
  <c r="A339" i="2"/>
  <c r="B340" i="2"/>
  <c r="A342" i="2"/>
  <c r="B343" i="2"/>
  <c r="E343" i="2" s="1"/>
  <c r="A345" i="2"/>
  <c r="B346" i="2"/>
  <c r="E346" i="2" s="1"/>
  <c r="A348" i="2"/>
  <c r="B349" i="2"/>
  <c r="J349" i="2" s="1"/>
  <c r="A351" i="2"/>
  <c r="B352" i="2" s="1"/>
  <c r="C352" i="2" s="1"/>
  <c r="A354" i="2"/>
  <c r="B355" i="2" s="1"/>
  <c r="I355" i="2" s="1"/>
  <c r="A357" i="2"/>
  <c r="B358" i="2" s="1"/>
  <c r="E358" i="2" s="1"/>
  <c r="A360" i="2"/>
  <c r="B361" i="2" s="1"/>
  <c r="D363" i="2" s="1"/>
  <c r="A363" i="2"/>
  <c r="B364" i="2"/>
  <c r="M364" i="2" s="1"/>
  <c r="A366" i="2"/>
  <c r="B367" i="2" s="1"/>
  <c r="G367" i="2" s="1"/>
  <c r="A369" i="2"/>
  <c r="B370" i="2" s="1"/>
  <c r="M370" i="2" s="1"/>
  <c r="A372" i="2"/>
  <c r="B373" i="2" s="1"/>
  <c r="D374" i="2" s="1"/>
  <c r="A375" i="2"/>
  <c r="B376" i="2" s="1"/>
  <c r="I376" i="2" s="1"/>
  <c r="A378" i="2"/>
  <c r="B379" i="2"/>
  <c r="D379" i="2" s="1"/>
  <c r="A381" i="2"/>
  <c r="B382" i="2" s="1"/>
  <c r="M382" i="2" s="1"/>
  <c r="A384" i="2"/>
  <c r="B385" i="2" s="1"/>
  <c r="A387" i="2"/>
  <c r="B388" i="2" s="1"/>
  <c r="A390" i="2"/>
  <c r="B391" i="2" s="1"/>
  <c r="C393" i="2" s="1"/>
  <c r="A393" i="2"/>
  <c r="B394" i="2"/>
  <c r="A396" i="2"/>
  <c r="B397" i="2" s="1"/>
  <c r="A399" i="2"/>
  <c r="B400" i="2" s="1"/>
  <c r="A402" i="2"/>
  <c r="B403" i="2" s="1"/>
  <c r="D404" i="2" s="1"/>
  <c r="A405" i="2"/>
  <c r="B406" i="2" s="1"/>
  <c r="E406" i="2" s="1"/>
  <c r="A408" i="2"/>
  <c r="B409" i="2"/>
  <c r="F411" i="2" s="1"/>
  <c r="A411" i="2"/>
  <c r="B412" i="2"/>
  <c r="M412" i="2" s="1"/>
  <c r="A414" i="2"/>
  <c r="B415" i="2" s="1"/>
  <c r="D416" i="2" s="1"/>
  <c r="A417" i="2"/>
  <c r="B418" i="2" s="1"/>
  <c r="C420" i="2" s="1"/>
  <c r="A420" i="2"/>
  <c r="B421" i="2"/>
  <c r="L421" i="2" s="1"/>
  <c r="A423" i="2"/>
  <c r="B424" i="2"/>
  <c r="C425" i="2" s="1"/>
  <c r="A426" i="2"/>
  <c r="B427" i="2"/>
  <c r="C429" i="2" s="1"/>
  <c r="A429" i="2"/>
  <c r="B430" i="2"/>
  <c r="C431" i="2" s="1"/>
  <c r="A432" i="2"/>
  <c r="B433" i="2" s="1"/>
  <c r="G433" i="2" s="1"/>
  <c r="A435" i="2"/>
  <c r="B436" i="2" s="1"/>
  <c r="F436" i="2" s="1"/>
  <c r="A438" i="2"/>
  <c r="B439" i="2"/>
  <c r="A441" i="2"/>
  <c r="B442" i="2"/>
  <c r="C444" i="2" s="1"/>
  <c r="A444" i="2"/>
  <c r="B445" i="2" s="1"/>
  <c r="G445" i="2" s="1"/>
  <c r="A447" i="2"/>
  <c r="B448" i="2" s="1"/>
  <c r="K448" i="2" s="1"/>
  <c r="A450" i="2"/>
  <c r="B451" i="2" s="1"/>
  <c r="A453" i="2"/>
  <c r="B454" i="2" s="1"/>
  <c r="A456" i="2"/>
  <c r="B457" i="2"/>
  <c r="A459" i="2"/>
  <c r="B460" i="2" s="1"/>
  <c r="H460" i="2" s="1"/>
  <c r="A462" i="2"/>
  <c r="B463" i="2" s="1"/>
  <c r="J463" i="2" s="1"/>
  <c r="A465" i="2"/>
  <c r="B466" i="2" s="1"/>
  <c r="A468" i="2"/>
  <c r="B469" i="2" s="1"/>
  <c r="G469" i="2" s="1"/>
  <c r="A471" i="2"/>
  <c r="B472" i="2" s="1"/>
  <c r="C474" i="2" s="1"/>
  <c r="A474" i="2"/>
  <c r="B475" i="2" s="1"/>
  <c r="D475" i="2" s="1"/>
  <c r="B478" i="2"/>
  <c r="M478" i="2" s="1"/>
  <c r="A480" i="2"/>
  <c r="B481" i="2"/>
  <c r="F483" i="2" s="1"/>
  <c r="A483" i="2"/>
  <c r="B484" i="2" s="1"/>
  <c r="A486" i="2"/>
  <c r="B487" i="2" s="1"/>
  <c r="A489" i="2"/>
  <c r="B490" i="2" s="1"/>
  <c r="E490" i="2" s="1"/>
  <c r="A492" i="2"/>
  <c r="B493" i="2" s="1"/>
  <c r="E493" i="2" s="1"/>
  <c r="A495" i="2"/>
  <c r="B496" i="2" s="1"/>
  <c r="F498" i="2" s="1"/>
  <c r="A498" i="2"/>
  <c r="B499" i="2"/>
  <c r="C499" i="2" s="1"/>
  <c r="A501" i="2"/>
  <c r="B502" i="2"/>
  <c r="A504" i="2"/>
  <c r="B505" i="2"/>
  <c r="K505" i="2" s="1"/>
  <c r="A507" i="2"/>
  <c r="B508" i="2" s="1"/>
  <c r="I508" i="2" s="1"/>
  <c r="A510" i="2"/>
  <c r="B511" i="2" s="1"/>
  <c r="C511" i="2" s="1"/>
  <c r="A513" i="2"/>
  <c r="B514" i="2" s="1"/>
  <c r="D515" i="2" s="1"/>
  <c r="A516" i="2"/>
  <c r="B517" i="2" s="1"/>
  <c r="I517" i="2" s="1"/>
  <c r="A519" i="2"/>
  <c r="B520" i="2" s="1"/>
  <c r="J520" i="2" s="1"/>
  <c r="A522" i="2"/>
  <c r="B523" i="2" s="1"/>
  <c r="H523" i="2" s="1"/>
  <c r="A525" i="2"/>
  <c r="B526" i="2" s="1"/>
  <c r="A528" i="2"/>
  <c r="B529" i="2"/>
  <c r="F531" i="2" s="1"/>
  <c r="A531" i="2"/>
  <c r="B532" i="2" s="1"/>
  <c r="K532" i="2" s="1"/>
  <c r="A534" i="2"/>
  <c r="B535" i="2" s="1"/>
  <c r="A537" i="2"/>
  <c r="B538" i="2"/>
  <c r="A540" i="2"/>
  <c r="B541" i="2" s="1"/>
  <c r="F543" i="2" s="1"/>
  <c r="A543" i="2"/>
  <c r="B544" i="2" s="1"/>
  <c r="D544" i="2" s="1"/>
  <c r="A546" i="2"/>
  <c r="B547" i="2" s="1"/>
  <c r="M547" i="2" s="1"/>
  <c r="A549" i="2"/>
  <c r="B550" i="2" s="1"/>
  <c r="A552" i="2"/>
  <c r="B553" i="2"/>
  <c r="D554" i="2" s="1"/>
  <c r="A555" i="2"/>
  <c r="B556" i="2"/>
  <c r="C556" i="2" s="1"/>
  <c r="A558" i="2"/>
  <c r="B559" i="2"/>
  <c r="E559" i="2" s="1"/>
  <c r="A561" i="2"/>
  <c r="B562" i="2" s="1"/>
  <c r="K562" i="2" s="1"/>
  <c r="A564" i="2"/>
  <c r="B565" i="2" s="1"/>
  <c r="L565" i="2" s="1"/>
  <c r="A567" i="2"/>
  <c r="B568" i="2"/>
  <c r="J568" i="2" s="1"/>
  <c r="A570" i="2"/>
  <c r="B571" i="2" s="1"/>
  <c r="L571" i="2" s="1"/>
  <c r="A573" i="2"/>
  <c r="B574" i="2" s="1"/>
  <c r="A576" i="2"/>
  <c r="B577" i="2" s="1"/>
  <c r="A579" i="2"/>
  <c r="B580" i="2" s="1"/>
  <c r="F582" i="2" s="1"/>
  <c r="A582" i="2"/>
  <c r="B583" i="2" s="1"/>
  <c r="C585" i="2" s="1"/>
  <c r="A585" i="2"/>
  <c r="B586" i="2" s="1"/>
  <c r="A588" i="2"/>
  <c r="B589" i="2" s="1"/>
  <c r="D589" i="2" s="1"/>
  <c r="A591" i="2"/>
  <c r="B592" i="2" s="1"/>
  <c r="A594" i="2"/>
  <c r="B595" i="2" s="1"/>
  <c r="K595" i="2" s="1"/>
  <c r="A597" i="2"/>
  <c r="B598" i="2" s="1"/>
  <c r="I598" i="2" s="1"/>
  <c r="A600" i="2"/>
  <c r="B601" i="2" s="1"/>
  <c r="A603" i="2"/>
  <c r="B604" i="2" s="1"/>
  <c r="F606" i="2" s="1"/>
  <c r="A606" i="2"/>
  <c r="B607" i="2" s="1"/>
  <c r="C608" i="2" s="1"/>
  <c r="A609" i="2"/>
  <c r="B610" i="2" s="1"/>
  <c r="D610" i="2" s="1"/>
  <c r="A612" i="2"/>
  <c r="B613" i="2" s="1"/>
  <c r="L613" i="2" s="1"/>
  <c r="A615" i="2"/>
  <c r="B616" i="2" s="1"/>
  <c r="A618" i="2"/>
  <c r="B619" i="2" s="1"/>
  <c r="L619" i="2" s="1"/>
  <c r="A621" i="2"/>
  <c r="B622" i="2" s="1"/>
  <c r="I622" i="2" s="1"/>
  <c r="A624" i="2"/>
  <c r="B625" i="2" s="1"/>
  <c r="F625" i="2" s="1"/>
  <c r="A627" i="2"/>
  <c r="B628" i="2" s="1"/>
  <c r="C630" i="2" s="1"/>
  <c r="A630" i="2"/>
  <c r="B631" i="2" s="1"/>
  <c r="J631" i="2" s="1"/>
  <c r="A633" i="2"/>
  <c r="B634" i="2" s="1"/>
  <c r="M634" i="2" s="1"/>
  <c r="A636" i="2"/>
  <c r="B637" i="2"/>
  <c r="J637" i="2" s="1"/>
  <c r="A639" i="2"/>
  <c r="B640" i="2" s="1"/>
  <c r="C640" i="2" s="1"/>
  <c r="A642" i="2"/>
  <c r="B643" i="2" s="1"/>
  <c r="J643" i="2" s="1"/>
  <c r="A645" i="2"/>
  <c r="B646" i="2" s="1"/>
  <c r="C646" i="2" s="1"/>
  <c r="A648" i="2"/>
  <c r="B649" i="2"/>
  <c r="D649" i="2" s="1"/>
  <c r="A651" i="2"/>
  <c r="B652" i="2" s="1"/>
  <c r="C654" i="2" s="1"/>
  <c r="A654" i="2"/>
  <c r="B655" i="2" s="1"/>
  <c r="C655" i="2" s="1"/>
  <c r="A657" i="2"/>
  <c r="B658" i="2"/>
  <c r="D660" i="2" s="1"/>
  <c r="A660" i="2"/>
  <c r="B661" i="2" s="1"/>
  <c r="C661" i="2" s="1"/>
  <c r="A663" i="2"/>
  <c r="B664" i="2" s="1"/>
  <c r="C664" i="2" s="1"/>
  <c r="A666" i="2"/>
  <c r="B667" i="2" s="1"/>
  <c r="D668" i="2" s="1"/>
  <c r="A669" i="2"/>
  <c r="B670" i="2"/>
  <c r="A672" i="2"/>
  <c r="B673" i="2"/>
  <c r="D674" i="2" s="1"/>
  <c r="A675" i="2"/>
  <c r="B676" i="2" s="1"/>
  <c r="I676" i="2" s="1"/>
  <c r="A678" i="2"/>
  <c r="B679" i="2" s="1"/>
  <c r="H679" i="2" s="1"/>
  <c r="A681" i="2"/>
  <c r="B682" i="2" s="1"/>
  <c r="D682" i="2" s="1"/>
  <c r="A684" i="2"/>
  <c r="B685" i="2" s="1"/>
  <c r="F687" i="2" s="1"/>
  <c r="A687" i="2"/>
  <c r="B688" i="2" s="1"/>
  <c r="G688" i="2" s="1"/>
  <c r="A690" i="2"/>
  <c r="B691" i="2" s="1"/>
  <c r="M691" i="2" s="1"/>
  <c r="A693" i="2"/>
  <c r="B694" i="2"/>
  <c r="F696" i="2" s="1"/>
  <c r="A696" i="2"/>
  <c r="B697" i="2" s="1"/>
  <c r="K697" i="2" s="1"/>
  <c r="A699" i="2"/>
  <c r="B700" i="2" s="1"/>
  <c r="D701" i="2" s="1"/>
  <c r="A702" i="2"/>
  <c r="B703" i="2" s="1"/>
  <c r="F703" i="2" s="1"/>
  <c r="A705" i="2"/>
  <c r="B706" i="2" s="1"/>
  <c r="F706" i="2" s="1"/>
  <c r="A708" i="2"/>
  <c r="B709" i="2" s="1"/>
  <c r="A711" i="2"/>
  <c r="B712" i="2" s="1"/>
  <c r="C712" i="2" s="1"/>
  <c r="A714" i="2"/>
  <c r="B715" i="2" s="1"/>
  <c r="A717" i="2"/>
  <c r="B718" i="2" s="1"/>
  <c r="A720" i="2"/>
  <c r="B721" i="2" s="1"/>
  <c r="D723" i="2" s="1"/>
  <c r="A723" i="2"/>
  <c r="B724" i="2" s="1"/>
  <c r="F726" i="2" s="1"/>
  <c r="A726" i="2"/>
  <c r="B727" i="2" s="1"/>
  <c r="M727" i="2" s="1"/>
  <c r="A729" i="2"/>
  <c r="B730" i="2" s="1"/>
  <c r="E730" i="2" s="1"/>
  <c r="A732" i="2"/>
  <c r="B733" i="2"/>
  <c r="F733" i="2" s="1"/>
  <c r="A735" i="2"/>
  <c r="B736" i="2" s="1"/>
  <c r="E736" i="2" s="1"/>
  <c r="A738" i="2"/>
  <c r="B739" i="2" s="1"/>
  <c r="J739" i="2" s="1"/>
  <c r="A741" i="2"/>
  <c r="B742" i="2" s="1"/>
  <c r="A744" i="2"/>
  <c r="B745" i="2" s="1"/>
  <c r="D745" i="2" s="1"/>
  <c r="A747" i="2"/>
  <c r="B748" i="2" s="1"/>
  <c r="A750" i="2"/>
  <c r="G25" i="2" l="1"/>
  <c r="K64" i="2"/>
  <c r="K28" i="2"/>
  <c r="D103" i="2"/>
  <c r="I85" i="2"/>
  <c r="D96" i="2"/>
  <c r="H289" i="2"/>
  <c r="H64" i="2"/>
  <c r="C153" i="2"/>
  <c r="C144" i="2"/>
  <c r="I25" i="2"/>
  <c r="D86" i="2"/>
  <c r="C103" i="2"/>
  <c r="C8" i="2"/>
  <c r="F39" i="2"/>
  <c r="D47" i="2"/>
  <c r="D38" i="2"/>
  <c r="D125" i="2"/>
  <c r="J151" i="2"/>
  <c r="K556" i="2"/>
  <c r="M7" i="2"/>
  <c r="C78" i="2"/>
  <c r="I7" i="2"/>
  <c r="D176" i="2"/>
  <c r="H280" i="2"/>
  <c r="C65" i="2"/>
  <c r="D66" i="2"/>
  <c r="K181" i="2"/>
  <c r="D133" i="2"/>
  <c r="F228" i="2"/>
  <c r="L214" i="2"/>
  <c r="C232" i="2"/>
  <c r="J256" i="2"/>
  <c r="D366" i="2"/>
  <c r="D277" i="2"/>
  <c r="K262" i="2"/>
  <c r="F232" i="2"/>
  <c r="H172" i="2"/>
  <c r="K4" i="2"/>
  <c r="D105" i="2"/>
  <c r="D5" i="2"/>
  <c r="E25" i="2"/>
  <c r="K85" i="2"/>
  <c r="C66" i="2"/>
  <c r="G64" i="2"/>
  <c r="F96" i="2"/>
  <c r="D164" i="2"/>
  <c r="M163" i="2"/>
  <c r="K244" i="2"/>
  <c r="G202" i="2"/>
  <c r="F240" i="2"/>
  <c r="D311" i="2"/>
  <c r="F465" i="2"/>
  <c r="F163" i="2"/>
  <c r="F193" i="2"/>
  <c r="F256" i="2"/>
  <c r="M4" i="2"/>
  <c r="M85" i="2"/>
  <c r="K103" i="2"/>
  <c r="F165" i="2"/>
  <c r="C135" i="2"/>
  <c r="K172" i="2"/>
  <c r="F195" i="2"/>
  <c r="G244" i="2"/>
  <c r="D215" i="2"/>
  <c r="L310" i="2"/>
  <c r="J85" i="2"/>
  <c r="C203" i="2"/>
  <c r="H277" i="2"/>
  <c r="C142" i="2"/>
  <c r="K193" i="2"/>
  <c r="G214" i="2"/>
  <c r="I250" i="2"/>
  <c r="H85" i="2"/>
  <c r="D228" i="2"/>
  <c r="D174" i="2"/>
  <c r="G589" i="2"/>
  <c r="M589" i="2"/>
  <c r="F135" i="2"/>
  <c r="C202" i="2"/>
  <c r="D312" i="2"/>
  <c r="C749" i="2"/>
  <c r="D750" i="2"/>
  <c r="I556" i="2"/>
  <c r="G556" i="2"/>
  <c r="J289" i="2"/>
  <c r="E289" i="2"/>
  <c r="I289" i="2"/>
  <c r="C290" i="2"/>
  <c r="G217" i="2"/>
  <c r="K217" i="2"/>
  <c r="D217" i="2"/>
  <c r="C219" i="2"/>
  <c r="M184" i="2"/>
  <c r="D184" i="2"/>
  <c r="C185" i="2"/>
  <c r="H166" i="2"/>
  <c r="F168" i="2"/>
  <c r="C168" i="2"/>
  <c r="C166" i="2"/>
  <c r="D166" i="2"/>
  <c r="D146" i="2"/>
  <c r="M145" i="2"/>
  <c r="M118" i="2"/>
  <c r="C120" i="2"/>
  <c r="E118" i="2"/>
  <c r="C119" i="2"/>
  <c r="H118" i="2"/>
  <c r="K118" i="2"/>
  <c r="K106" i="2"/>
  <c r="G106" i="2"/>
  <c r="C58" i="2"/>
  <c r="C60" i="2"/>
  <c r="C59" i="2"/>
  <c r="D58" i="2"/>
  <c r="E58" i="2"/>
  <c r="D48" i="2"/>
  <c r="C48" i="2"/>
  <c r="F48" i="2"/>
  <c r="F46" i="2"/>
  <c r="M46" i="2"/>
  <c r="C46" i="2"/>
  <c r="L46" i="2"/>
  <c r="L16" i="2"/>
  <c r="I16" i="2"/>
  <c r="K16" i="2"/>
  <c r="G16" i="2"/>
  <c r="E16" i="2"/>
  <c r="F18" i="2"/>
  <c r="C39" i="2"/>
  <c r="C16" i="2"/>
  <c r="F54" i="2"/>
  <c r="I106" i="2"/>
  <c r="L112" i="2"/>
  <c r="C125" i="2"/>
  <c r="C625" i="2"/>
  <c r="E625" i="2"/>
  <c r="F538" i="2"/>
  <c r="F540" i="2"/>
  <c r="D538" i="2"/>
  <c r="D487" i="2"/>
  <c r="K487" i="2"/>
  <c r="D489" i="2"/>
  <c r="I487" i="2"/>
  <c r="F489" i="2"/>
  <c r="F475" i="2"/>
  <c r="E475" i="2"/>
  <c r="G475" i="2"/>
  <c r="G457" i="2"/>
  <c r="K457" i="2"/>
  <c r="F459" i="2"/>
  <c r="C458" i="2"/>
  <c r="I457" i="2"/>
  <c r="D451" i="2"/>
  <c r="K451" i="2"/>
  <c r="C451" i="2"/>
  <c r="G451" i="2"/>
  <c r="M433" i="2"/>
  <c r="J433" i="2"/>
  <c r="J403" i="2"/>
  <c r="H403" i="2"/>
  <c r="D403" i="2"/>
  <c r="D405" i="2"/>
  <c r="E403" i="2"/>
  <c r="F396" i="2"/>
  <c r="M394" i="2"/>
  <c r="H394" i="2"/>
  <c r="J394" i="2"/>
  <c r="I394" i="2"/>
  <c r="D395" i="2"/>
  <c r="K388" i="2"/>
  <c r="G388" i="2"/>
  <c r="I388" i="2"/>
  <c r="L388" i="2"/>
  <c r="E388" i="2"/>
  <c r="I379" i="2"/>
  <c r="C380" i="2"/>
  <c r="D381" i="2"/>
  <c r="D380" i="2"/>
  <c r="F379" i="2"/>
  <c r="E379" i="2"/>
  <c r="H373" i="2"/>
  <c r="K373" i="2"/>
  <c r="D373" i="2"/>
  <c r="F366" i="2"/>
  <c r="I364" i="2"/>
  <c r="K364" i="2"/>
  <c r="D365" i="2"/>
  <c r="D360" i="2"/>
  <c r="L358" i="2"/>
  <c r="I358" i="2"/>
  <c r="D326" i="2"/>
  <c r="F325" i="2"/>
  <c r="H325" i="2"/>
  <c r="M325" i="2"/>
  <c r="K325" i="2"/>
  <c r="I325" i="2"/>
  <c r="K310" i="2"/>
  <c r="C311" i="2"/>
  <c r="M310" i="2"/>
  <c r="C310" i="2"/>
  <c r="F312" i="2"/>
  <c r="F310" i="2"/>
  <c r="H310" i="2"/>
  <c r="G277" i="2"/>
  <c r="M277" i="2"/>
  <c r="F277" i="2"/>
  <c r="I277" i="2"/>
  <c r="F279" i="2"/>
  <c r="D263" i="2"/>
  <c r="G262" i="2"/>
  <c r="E262" i="2"/>
  <c r="L262" i="2"/>
  <c r="M262" i="2"/>
  <c r="H262" i="2"/>
  <c r="C262" i="2"/>
  <c r="I262" i="2"/>
  <c r="G256" i="2"/>
  <c r="E256" i="2"/>
  <c r="D257" i="2"/>
  <c r="I256" i="2"/>
  <c r="H256" i="2"/>
  <c r="D258" i="2"/>
  <c r="D256" i="2"/>
  <c r="K256" i="2"/>
  <c r="C258" i="2"/>
  <c r="C257" i="2"/>
  <c r="D252" i="2"/>
  <c r="C250" i="2"/>
  <c r="L250" i="2"/>
  <c r="J250" i="2"/>
  <c r="M250" i="2"/>
  <c r="F250" i="2"/>
  <c r="G250" i="2"/>
  <c r="K250" i="2"/>
  <c r="D250" i="2"/>
  <c r="D244" i="2"/>
  <c r="J244" i="2"/>
  <c r="L244" i="2"/>
  <c r="C245" i="2"/>
  <c r="C246" i="2"/>
  <c r="D245" i="2"/>
  <c r="C244" i="2"/>
  <c r="H244" i="2"/>
  <c r="I244" i="2"/>
  <c r="F246" i="2"/>
  <c r="M244" i="2"/>
  <c r="C238" i="2"/>
  <c r="D238" i="2"/>
  <c r="E238" i="2"/>
  <c r="D239" i="2"/>
  <c r="J238" i="2"/>
  <c r="C240" i="2"/>
  <c r="C239" i="2"/>
  <c r="K238" i="2"/>
  <c r="D234" i="2"/>
  <c r="M232" i="2"/>
  <c r="K232" i="2"/>
  <c r="E232" i="2"/>
  <c r="G232" i="2"/>
  <c r="J232" i="2"/>
  <c r="D233" i="2"/>
  <c r="L232" i="2"/>
  <c r="I232" i="2"/>
  <c r="F234" i="2"/>
  <c r="J226" i="2"/>
  <c r="E226" i="2"/>
  <c r="G226" i="2"/>
  <c r="C226" i="2"/>
  <c r="D226" i="2"/>
  <c r="M226" i="2"/>
  <c r="L226" i="2"/>
  <c r="F226" i="2"/>
  <c r="K226" i="2"/>
  <c r="C364" i="2"/>
  <c r="L217" i="2"/>
  <c r="G319" i="2"/>
  <c r="C422" i="2"/>
  <c r="D46" i="2"/>
  <c r="M16" i="2"/>
  <c r="H46" i="2"/>
  <c r="K58" i="2"/>
  <c r="F120" i="2"/>
  <c r="L238" i="2"/>
  <c r="C234" i="2"/>
  <c r="M256" i="2"/>
  <c r="D227" i="2"/>
  <c r="F252" i="2"/>
  <c r="F264" i="2"/>
  <c r="F327" i="2"/>
  <c r="C375" i="2"/>
  <c r="K481" i="2"/>
  <c r="K277" i="2"/>
  <c r="J310" i="2"/>
  <c r="F388" i="2"/>
  <c r="J262" i="2"/>
  <c r="J466" i="2"/>
  <c r="G466" i="2"/>
  <c r="E337" i="2"/>
  <c r="L337" i="2"/>
  <c r="D337" i="2"/>
  <c r="G205" i="2"/>
  <c r="D206" i="2"/>
  <c r="H205" i="2"/>
  <c r="M175" i="2"/>
  <c r="G175" i="2"/>
  <c r="G154" i="2"/>
  <c r="C154" i="2"/>
  <c r="D155" i="2"/>
  <c r="E124" i="2"/>
  <c r="J124" i="2"/>
  <c r="C124" i="2"/>
  <c r="E112" i="2"/>
  <c r="M112" i="2"/>
  <c r="C112" i="2"/>
  <c r="D114" i="2"/>
  <c r="D113" i="2"/>
  <c r="G76" i="2"/>
  <c r="E76" i="2"/>
  <c r="C76" i="2"/>
  <c r="D77" i="2"/>
  <c r="G67" i="2"/>
  <c r="C68" i="2"/>
  <c r="D68" i="2"/>
  <c r="C67" i="2"/>
  <c r="C52" i="2"/>
  <c r="E52" i="2"/>
  <c r="C54" i="2"/>
  <c r="D37" i="2"/>
  <c r="G37" i="2"/>
  <c r="E37" i="2"/>
  <c r="K37" i="2"/>
  <c r="I37" i="2"/>
  <c r="G28" i="2"/>
  <c r="I28" i="2"/>
  <c r="D29" i="2"/>
  <c r="H28" i="2"/>
  <c r="M28" i="2"/>
  <c r="D9" i="2"/>
  <c r="E7" i="2"/>
  <c r="K7" i="2"/>
  <c r="F7" i="2"/>
  <c r="D8" i="2"/>
  <c r="H217" i="2"/>
  <c r="C37" i="2"/>
  <c r="E46" i="2"/>
  <c r="J214" i="2"/>
  <c r="E214" i="2"/>
  <c r="C214" i="2"/>
  <c r="F216" i="2"/>
  <c r="I214" i="2"/>
  <c r="K214" i="2"/>
  <c r="D204" i="2"/>
  <c r="F202" i="2"/>
  <c r="C204" i="2"/>
  <c r="D203" i="2"/>
  <c r="M202" i="2"/>
  <c r="F204" i="2"/>
  <c r="L202" i="2"/>
  <c r="C194" i="2"/>
  <c r="G193" i="2"/>
  <c r="E193" i="2"/>
  <c r="D195" i="2"/>
  <c r="D194" i="2"/>
  <c r="C195" i="2"/>
  <c r="J181" i="2"/>
  <c r="I181" i="2"/>
  <c r="D182" i="2"/>
  <c r="D181" i="2"/>
  <c r="C183" i="2"/>
  <c r="G181" i="2"/>
  <c r="J172" i="2"/>
  <c r="L172" i="2"/>
  <c r="D173" i="2"/>
  <c r="F174" i="2"/>
  <c r="I172" i="2"/>
  <c r="I163" i="2"/>
  <c r="G163" i="2"/>
  <c r="D165" i="2"/>
  <c r="J163" i="2"/>
  <c r="C152" i="2"/>
  <c r="M151" i="2"/>
  <c r="D151" i="2"/>
  <c r="K151" i="2"/>
  <c r="E151" i="2"/>
  <c r="F142" i="2"/>
  <c r="K142" i="2"/>
  <c r="M142" i="2"/>
  <c r="G142" i="2"/>
  <c r="J142" i="2"/>
  <c r="C134" i="2"/>
  <c r="E133" i="2"/>
  <c r="K133" i="2"/>
  <c r="G133" i="2"/>
  <c r="D134" i="2"/>
  <c r="H133" i="2"/>
  <c r="M133" i="2"/>
  <c r="I103" i="2"/>
  <c r="G103" i="2"/>
  <c r="H103" i="2"/>
  <c r="L94" i="2"/>
  <c r="G94" i="2"/>
  <c r="E94" i="2"/>
  <c r="K94" i="2"/>
  <c r="M94" i="2"/>
  <c r="F85" i="2"/>
  <c r="C86" i="2"/>
  <c r="D85" i="2"/>
  <c r="E85" i="2"/>
  <c r="C85" i="2"/>
  <c r="F87" i="2"/>
  <c r="F64" i="2"/>
  <c r="C64" i="2"/>
  <c r="F66" i="2"/>
  <c r="E64" i="2"/>
  <c r="J25" i="2"/>
  <c r="F25" i="2"/>
  <c r="D27" i="2"/>
  <c r="D25" i="2"/>
  <c r="C5" i="2"/>
  <c r="J4" i="2"/>
  <c r="H4" i="2"/>
  <c r="F214" i="2"/>
  <c r="J103" i="2"/>
  <c r="C4" i="2"/>
  <c r="F6" i="2"/>
  <c r="C27" i="2"/>
  <c r="F27" i="2"/>
  <c r="C25" i="2"/>
  <c r="G85" i="2"/>
  <c r="F103" i="2"/>
  <c r="M64" i="2"/>
  <c r="D64" i="2"/>
  <c r="F105" i="2"/>
  <c r="C105" i="2"/>
  <c r="C96" i="2"/>
  <c r="C94" i="2"/>
  <c r="F133" i="2"/>
  <c r="D152" i="2"/>
  <c r="M172" i="2"/>
  <c r="F183" i="2"/>
  <c r="I133" i="2"/>
  <c r="F144" i="2"/>
  <c r="I151" i="2"/>
  <c r="C172" i="2"/>
  <c r="E181" i="2"/>
  <c r="J133" i="2"/>
  <c r="M193" i="2"/>
  <c r="C193" i="2"/>
  <c r="I202" i="2"/>
  <c r="C216" i="2"/>
  <c r="D153" i="2"/>
  <c r="H94" i="2"/>
  <c r="H25" i="2"/>
  <c r="H202" i="2"/>
  <c r="C163" i="2"/>
  <c r="C182" i="2"/>
  <c r="L142" i="2"/>
  <c r="D216" i="2"/>
  <c r="I4" i="2"/>
  <c r="G4" i="2"/>
  <c r="M25" i="2"/>
  <c r="D26" i="2"/>
  <c r="J64" i="2"/>
  <c r="C87" i="2"/>
  <c r="C104" i="2"/>
  <c r="I64" i="2"/>
  <c r="D65" i="2"/>
  <c r="D104" i="2"/>
  <c r="M103" i="2"/>
  <c r="I94" i="2"/>
  <c r="L103" i="2"/>
  <c r="E142" i="2"/>
  <c r="K163" i="2"/>
  <c r="C174" i="2"/>
  <c r="D143" i="2"/>
  <c r="E163" i="2"/>
  <c r="G172" i="2"/>
  <c r="M181" i="2"/>
  <c r="I193" i="2"/>
  <c r="D202" i="2"/>
  <c r="K202" i="2"/>
  <c r="E202" i="2"/>
  <c r="M214" i="2"/>
  <c r="L4" i="2"/>
  <c r="C151" i="2"/>
  <c r="D94" i="2"/>
  <c r="L25" i="2"/>
  <c r="J94" i="2"/>
  <c r="C173" i="2"/>
  <c r="J193" i="2"/>
  <c r="G481" i="2"/>
  <c r="G523" i="2"/>
  <c r="E538" i="2"/>
  <c r="D358" i="2"/>
  <c r="L739" i="2"/>
  <c r="F666" i="2"/>
  <c r="D364" i="2"/>
  <c r="J364" i="2"/>
  <c r="D729" i="2"/>
  <c r="M379" i="2"/>
  <c r="K358" i="2"/>
  <c r="D325" i="2"/>
  <c r="C373" i="2"/>
  <c r="L379" i="2"/>
  <c r="L394" i="2"/>
  <c r="F373" i="2"/>
  <c r="K379" i="2"/>
  <c r="M388" i="2"/>
  <c r="G403" i="2"/>
  <c r="K433" i="2"/>
  <c r="F453" i="2"/>
  <c r="G463" i="2"/>
  <c r="K475" i="2"/>
  <c r="H514" i="2"/>
  <c r="G547" i="2"/>
  <c r="C516" i="2"/>
  <c r="C365" i="2"/>
  <c r="C404" i="2"/>
  <c r="F358" i="2"/>
  <c r="D435" i="2"/>
  <c r="E373" i="2"/>
  <c r="C433" i="2"/>
  <c r="C395" i="2"/>
  <c r="H529" i="2"/>
  <c r="F390" i="2"/>
  <c r="E589" i="2"/>
  <c r="G364" i="2"/>
  <c r="L364" i="2"/>
  <c r="F739" i="2"/>
  <c r="J700" i="2"/>
  <c r="I631" i="2"/>
  <c r="J379" i="2"/>
  <c r="E487" i="2"/>
  <c r="C327" i="2"/>
  <c r="G358" i="2"/>
  <c r="F375" i="2"/>
  <c r="F364" i="2"/>
  <c r="C381" i="2"/>
  <c r="C366" i="2"/>
  <c r="L373" i="2"/>
  <c r="G379" i="2"/>
  <c r="E394" i="2"/>
  <c r="K403" i="2"/>
  <c r="F435" i="2"/>
  <c r="K463" i="2"/>
  <c r="F477" i="2"/>
  <c r="G487" i="2"/>
  <c r="F516" i="2"/>
  <c r="C547" i="2"/>
  <c r="D530" i="2"/>
  <c r="C435" i="2"/>
  <c r="J358" i="2"/>
  <c r="C405" i="2"/>
  <c r="K394" i="2"/>
  <c r="F394" i="2"/>
  <c r="L463" i="2"/>
  <c r="D727" i="2"/>
  <c r="M739" i="2"/>
  <c r="L289" i="2"/>
  <c r="F291" i="2"/>
  <c r="D219" i="2"/>
  <c r="J556" i="2"/>
  <c r="D557" i="2"/>
  <c r="H319" i="2"/>
  <c r="D205" i="2"/>
  <c r="M421" i="2"/>
  <c r="H337" i="2"/>
  <c r="G337" i="2"/>
  <c r="D321" i="2"/>
  <c r="L58" i="2"/>
  <c r="C69" i="2"/>
  <c r="D53" i="2"/>
  <c r="M52" i="2"/>
  <c r="H58" i="2"/>
  <c r="F69" i="2"/>
  <c r="D59" i="2"/>
  <c r="M58" i="2"/>
  <c r="I76" i="2"/>
  <c r="F78" i="2"/>
  <c r="C106" i="2"/>
  <c r="C145" i="2"/>
  <c r="I166" i="2"/>
  <c r="F114" i="2"/>
  <c r="C114" i="2"/>
  <c r="H112" i="2"/>
  <c r="C118" i="2"/>
  <c r="L118" i="2"/>
  <c r="K124" i="2"/>
  <c r="I124" i="2"/>
  <c r="G166" i="2"/>
  <c r="C177" i="2"/>
  <c r="E145" i="2"/>
  <c r="E205" i="2"/>
  <c r="C217" i="2"/>
  <c r="M280" i="2"/>
  <c r="I184" i="2"/>
  <c r="C280" i="2"/>
  <c r="D422" i="2"/>
  <c r="D106" i="2"/>
  <c r="G289" i="2"/>
  <c r="D467" i="2"/>
  <c r="F217" i="2"/>
  <c r="M583" i="2"/>
  <c r="L556" i="2"/>
  <c r="L205" i="2"/>
  <c r="F421" i="2"/>
  <c r="C337" i="2"/>
  <c r="H52" i="2"/>
  <c r="I67" i="2"/>
  <c r="F58" i="2"/>
  <c r="L76" i="2"/>
  <c r="F124" i="2"/>
  <c r="C146" i="2"/>
  <c r="K175" i="2"/>
  <c r="K112" i="2"/>
  <c r="D119" i="2"/>
  <c r="F126" i="2"/>
  <c r="D145" i="2"/>
  <c r="F145" i="2"/>
  <c r="K205" i="2"/>
  <c r="E217" i="2"/>
  <c r="K184" i="2"/>
  <c r="M289" i="2"/>
  <c r="D329" i="2"/>
  <c r="G748" i="2"/>
  <c r="C675" i="2"/>
  <c r="M205" i="2"/>
  <c r="F219" i="2"/>
  <c r="J184" i="2"/>
  <c r="C282" i="2"/>
  <c r="C186" i="2"/>
  <c r="I337" i="2"/>
  <c r="C506" i="2"/>
  <c r="C523" i="2"/>
  <c r="I373" i="2"/>
  <c r="J451" i="2"/>
  <c r="D359" i="2"/>
  <c r="D396" i="2"/>
  <c r="C263" i="2"/>
  <c r="D625" i="2"/>
  <c r="D594" i="2"/>
  <c r="I592" i="2"/>
  <c r="I349" i="2"/>
  <c r="K349" i="2"/>
  <c r="F351" i="2"/>
  <c r="F301" i="2"/>
  <c r="M301" i="2"/>
  <c r="F529" i="2"/>
  <c r="C529" i="2"/>
  <c r="C530" i="2"/>
  <c r="D516" i="2"/>
  <c r="J514" i="2"/>
  <c r="C515" i="2"/>
  <c r="C488" i="2"/>
  <c r="D488" i="2"/>
  <c r="D483" i="2"/>
  <c r="J481" i="2"/>
  <c r="D482" i="2"/>
  <c r="I475" i="2"/>
  <c r="D476" i="2"/>
  <c r="I463" i="2"/>
  <c r="D464" i="2"/>
  <c r="H457" i="2"/>
  <c r="D457" i="2"/>
  <c r="D458" i="2"/>
  <c r="M451" i="2"/>
  <c r="I451" i="2"/>
  <c r="L451" i="2"/>
  <c r="D452" i="2"/>
  <c r="F433" i="2"/>
  <c r="E433" i="2"/>
  <c r="L433" i="2"/>
  <c r="D434" i="2"/>
  <c r="I403" i="2"/>
  <c r="F403" i="2"/>
  <c r="F405" i="2"/>
  <c r="D394" i="2"/>
  <c r="G394" i="2"/>
  <c r="C394" i="2"/>
  <c r="C396" i="2"/>
  <c r="C388" i="2"/>
  <c r="D389" i="2"/>
  <c r="C390" i="2"/>
  <c r="H388" i="2"/>
  <c r="H379" i="2"/>
  <c r="C379" i="2"/>
  <c r="F381" i="2"/>
  <c r="D375" i="2"/>
  <c r="C374" i="2"/>
  <c r="M373" i="2"/>
  <c r="J373" i="2"/>
  <c r="G373" i="2"/>
  <c r="H364" i="2"/>
  <c r="E364" i="2"/>
  <c r="H358" i="2"/>
  <c r="C359" i="2"/>
  <c r="F360" i="2"/>
  <c r="C358" i="2"/>
  <c r="J325" i="2"/>
  <c r="C326" i="2"/>
  <c r="E325" i="2"/>
  <c r="E310" i="2"/>
  <c r="I310" i="2"/>
  <c r="D310" i="2"/>
  <c r="G310" i="2"/>
  <c r="C278" i="2"/>
  <c r="E277" i="2"/>
  <c r="L277" i="2"/>
  <c r="D278" i="2"/>
  <c r="C279" i="2"/>
  <c r="F258" i="2"/>
  <c r="C256" i="2"/>
  <c r="C251" i="2"/>
  <c r="H250" i="2"/>
  <c r="C252" i="2"/>
  <c r="D251" i="2"/>
  <c r="F244" i="2"/>
  <c r="D246" i="2"/>
  <c r="I238" i="2"/>
  <c r="G238" i="2"/>
  <c r="D232" i="2"/>
  <c r="C233" i="2"/>
  <c r="C227" i="2"/>
  <c r="H226" i="2"/>
  <c r="C228" i="2"/>
  <c r="C215" i="2"/>
  <c r="H214" i="2"/>
  <c r="H193" i="2"/>
  <c r="D193" i="2"/>
  <c r="L181" i="2"/>
  <c r="H181" i="2"/>
  <c r="D183" i="2"/>
  <c r="F181" i="2"/>
  <c r="F172" i="2"/>
  <c r="E172" i="2"/>
  <c r="H151" i="2"/>
  <c r="G151" i="2"/>
  <c r="C143" i="2"/>
  <c r="D144" i="2"/>
  <c r="C133" i="2"/>
  <c r="D135" i="2"/>
  <c r="D4" i="2"/>
  <c r="D87" i="2"/>
  <c r="C26" i="2"/>
  <c r="F4" i="2"/>
  <c r="C514" i="2"/>
  <c r="F525" i="2"/>
  <c r="C538" i="2"/>
  <c r="K571" i="2"/>
  <c r="J538" i="2"/>
  <c r="M514" i="2"/>
  <c r="C540" i="2"/>
  <c r="D433" i="2"/>
  <c r="E451" i="2"/>
  <c r="C453" i="2"/>
  <c r="L403" i="2"/>
  <c r="C403" i="2"/>
  <c r="C457" i="2"/>
  <c r="L475" i="2"/>
  <c r="C483" i="2"/>
  <c r="F463" i="2"/>
  <c r="D615" i="2"/>
  <c r="D583" i="2"/>
  <c r="F556" i="2"/>
  <c r="D556" i="2"/>
  <c r="L490" i="2"/>
  <c r="F321" i="2"/>
  <c r="H421" i="2"/>
  <c r="D339" i="2"/>
  <c r="D338" i="2"/>
  <c r="M319" i="2"/>
  <c r="F337" i="2"/>
  <c r="E412" i="2"/>
  <c r="C748" i="2"/>
  <c r="C741" i="2"/>
  <c r="J694" i="2"/>
  <c r="F700" i="2"/>
  <c r="C633" i="2"/>
  <c r="L589" i="2"/>
  <c r="D658" i="2"/>
  <c r="D741" i="2"/>
  <c r="H739" i="2"/>
  <c r="E562" i="2"/>
  <c r="C349" i="2"/>
  <c r="L442" i="2"/>
  <c r="G499" i="2"/>
  <c r="D490" i="2"/>
  <c r="L637" i="2"/>
  <c r="G571" i="2"/>
  <c r="C591" i="2"/>
  <c r="J562" i="2"/>
  <c r="J610" i="2"/>
  <c r="I610" i="2"/>
  <c r="D626" i="2"/>
  <c r="K637" i="2"/>
  <c r="C721" i="2"/>
  <c r="E721" i="2"/>
  <c r="H727" i="2"/>
  <c r="D739" i="2"/>
  <c r="E739" i="2"/>
  <c r="L700" i="2"/>
  <c r="C563" i="2"/>
  <c r="M580" i="2"/>
  <c r="M610" i="2"/>
  <c r="D563" i="2"/>
  <c r="C611" i="2"/>
  <c r="E664" i="2"/>
  <c r="L631" i="2"/>
  <c r="K643" i="2"/>
  <c r="C650" i="2"/>
  <c r="F549" i="2"/>
  <c r="F564" i="2"/>
  <c r="I580" i="2"/>
  <c r="C612" i="2"/>
  <c r="K589" i="2"/>
  <c r="C564" i="2"/>
  <c r="C690" i="2"/>
  <c r="H631" i="2"/>
  <c r="D650" i="2"/>
  <c r="F660" i="2"/>
  <c r="D524" i="2"/>
  <c r="D529" i="2"/>
  <c r="H538" i="2"/>
  <c r="D548" i="2"/>
  <c r="C562" i="2"/>
  <c r="F573" i="2"/>
  <c r="C571" i="2"/>
  <c r="E580" i="2"/>
  <c r="C610" i="2"/>
  <c r="E529" i="2"/>
  <c r="D539" i="2"/>
  <c r="F591" i="2"/>
  <c r="C589" i="2"/>
  <c r="D612" i="2"/>
  <c r="I514" i="2"/>
  <c r="K529" i="2"/>
  <c r="M538" i="2"/>
  <c r="M562" i="2"/>
  <c r="E610" i="2"/>
  <c r="L625" i="2"/>
  <c r="K625" i="2"/>
  <c r="K631" i="2"/>
  <c r="C637" i="2"/>
  <c r="G649" i="2"/>
  <c r="D633" i="2"/>
  <c r="C626" i="2"/>
  <c r="L457" i="2"/>
  <c r="F457" i="2"/>
  <c r="C476" i="2"/>
  <c r="C482" i="2"/>
  <c r="E481" i="2"/>
  <c r="C464" i="2"/>
  <c r="E463" i="2"/>
  <c r="H481" i="2"/>
  <c r="K523" i="2"/>
  <c r="I529" i="2"/>
  <c r="C539" i="2"/>
  <c r="K547" i="2"/>
  <c r="H562" i="2"/>
  <c r="D572" i="2"/>
  <c r="C582" i="2"/>
  <c r="F589" i="2"/>
  <c r="H610" i="2"/>
  <c r="D514" i="2"/>
  <c r="J529" i="2"/>
  <c r="D562" i="2"/>
  <c r="D590" i="2"/>
  <c r="E514" i="2"/>
  <c r="G529" i="2"/>
  <c r="I538" i="2"/>
  <c r="I562" i="2"/>
  <c r="M664" i="2"/>
  <c r="H625" i="2"/>
  <c r="G625" i="2"/>
  <c r="C631" i="2"/>
  <c r="F645" i="2"/>
  <c r="E658" i="2"/>
  <c r="M643" i="2"/>
  <c r="C644" i="2"/>
  <c r="C459" i="2"/>
  <c r="M457" i="2"/>
  <c r="J457" i="2"/>
  <c r="M475" i="2"/>
  <c r="D481" i="2"/>
  <c r="C481" i="2"/>
  <c r="H463" i="2"/>
  <c r="F514" i="2"/>
  <c r="J505" i="2"/>
  <c r="F519" i="2"/>
  <c r="E295" i="2"/>
  <c r="F282" i="2"/>
  <c r="I313" i="2"/>
  <c r="F328" i="2"/>
  <c r="E349" i="2"/>
  <c r="H406" i="2"/>
  <c r="D289" i="2"/>
  <c r="D314" i="2"/>
  <c r="G679" i="2"/>
  <c r="I664" i="2"/>
  <c r="F633" i="2"/>
  <c r="F639" i="2"/>
  <c r="D644" i="2"/>
  <c r="C660" i="2"/>
  <c r="M631" i="2"/>
  <c r="H658" i="2"/>
  <c r="E649" i="2"/>
  <c r="M712" i="2"/>
  <c r="I679" i="2"/>
  <c r="D688" i="2"/>
  <c r="K679" i="2"/>
  <c r="C727" i="2"/>
  <c r="F627" i="2"/>
  <c r="D632" i="2"/>
  <c r="H637" i="2"/>
  <c r="L643" i="2"/>
  <c r="F651" i="2"/>
  <c r="I658" i="2"/>
  <c r="F690" i="2"/>
  <c r="D639" i="2"/>
  <c r="C659" i="2"/>
  <c r="C632" i="2"/>
  <c r="C701" i="2"/>
  <c r="D699" i="2"/>
  <c r="L10" i="2"/>
  <c r="M19" i="2"/>
  <c r="D41" i="2"/>
  <c r="H697" i="2"/>
  <c r="K508" i="2"/>
  <c r="M79" i="2"/>
  <c r="L697" i="2"/>
  <c r="E628" i="2"/>
  <c r="F445" i="2"/>
  <c r="C81" i="2"/>
  <c r="C31" i="2"/>
  <c r="K166" i="2"/>
  <c r="C147" i="2"/>
  <c r="I205" i="2"/>
  <c r="I217" i="2"/>
  <c r="L280" i="2"/>
  <c r="E280" i="2"/>
  <c r="D185" i="2"/>
  <c r="K337" i="2"/>
  <c r="M337" i="2"/>
  <c r="M442" i="2"/>
  <c r="M556" i="2"/>
  <c r="G505" i="2"/>
  <c r="L37" i="2"/>
  <c r="K289" i="2"/>
  <c r="C19" i="2"/>
  <c r="H661" i="2"/>
  <c r="I40" i="2"/>
  <c r="F33" i="2"/>
  <c r="M241" i="2"/>
  <c r="C714" i="2"/>
  <c r="D665" i="2"/>
  <c r="F702" i="2"/>
  <c r="I97" i="2"/>
  <c r="D98" i="2"/>
  <c r="G88" i="2"/>
  <c r="C89" i="2"/>
  <c r="C88" i="2"/>
  <c r="D12" i="2"/>
  <c r="G10" i="2"/>
  <c r="H613" i="2"/>
  <c r="F615" i="2"/>
  <c r="G583" i="2"/>
  <c r="K583" i="2"/>
  <c r="C565" i="2"/>
  <c r="G565" i="2"/>
  <c r="E550" i="2"/>
  <c r="I550" i="2"/>
  <c r="H466" i="2"/>
  <c r="D468" i="2"/>
  <c r="F414" i="2"/>
  <c r="C414" i="2"/>
  <c r="H412" i="2"/>
  <c r="F408" i="2"/>
  <c r="F406" i="2"/>
  <c r="J406" i="2"/>
  <c r="M406" i="2"/>
  <c r="D351" i="2"/>
  <c r="C351" i="2"/>
  <c r="D349" i="2"/>
  <c r="D344" i="2"/>
  <c r="I343" i="2"/>
  <c r="M328" i="2"/>
  <c r="G328" i="2"/>
  <c r="C330" i="2"/>
  <c r="C321" i="2"/>
  <c r="J319" i="2"/>
  <c r="J301" i="2"/>
  <c r="C303" i="2"/>
  <c r="C296" i="2"/>
  <c r="I295" i="2"/>
  <c r="D280" i="2"/>
  <c r="K280" i="2"/>
  <c r="I280" i="2"/>
  <c r="F265" i="2"/>
  <c r="C267" i="2"/>
  <c r="D218" i="2"/>
  <c r="M217" i="2"/>
  <c r="C205" i="2"/>
  <c r="F207" i="2"/>
  <c r="C207" i="2"/>
  <c r="E184" i="2"/>
  <c r="C184" i="2"/>
  <c r="F186" i="2"/>
  <c r="D186" i="2"/>
  <c r="H184" i="2"/>
  <c r="D177" i="2"/>
  <c r="C176" i="2"/>
  <c r="I175" i="2"/>
  <c r="F177" i="2"/>
  <c r="E166" i="2"/>
  <c r="L166" i="2"/>
  <c r="D167" i="2"/>
  <c r="M166" i="2"/>
  <c r="M154" i="2"/>
  <c r="K154" i="2"/>
  <c r="L145" i="2"/>
  <c r="I145" i="2"/>
  <c r="K145" i="2"/>
  <c r="F147" i="2"/>
  <c r="D124" i="2"/>
  <c r="G124" i="2"/>
  <c r="C126" i="2"/>
  <c r="F118" i="2"/>
  <c r="J118" i="2"/>
  <c r="D120" i="2"/>
  <c r="D118" i="2"/>
  <c r="I118" i="2"/>
  <c r="G118" i="2"/>
  <c r="F112" i="2"/>
  <c r="D112" i="2"/>
  <c r="I112" i="2"/>
  <c r="G112" i="2"/>
  <c r="C113" i="2"/>
  <c r="C108" i="2"/>
  <c r="E106" i="2"/>
  <c r="K76" i="2"/>
  <c r="H76" i="2"/>
  <c r="M76" i="2"/>
  <c r="H67" i="2"/>
  <c r="K67" i="2"/>
  <c r="I58" i="2"/>
  <c r="G58" i="2"/>
  <c r="L52" i="2"/>
  <c r="I52" i="2"/>
  <c r="G52" i="2"/>
  <c r="J46" i="2"/>
  <c r="I46" i="2"/>
  <c r="G46" i="2"/>
  <c r="C47" i="2"/>
  <c r="L28" i="2"/>
  <c r="E28" i="2"/>
  <c r="C28" i="2"/>
  <c r="F30" i="2"/>
  <c r="C18" i="2"/>
  <c r="D17" i="2"/>
  <c r="D7" i="2"/>
  <c r="C7" i="2"/>
  <c r="F9" i="2"/>
  <c r="C9" i="2"/>
  <c r="C669" i="2"/>
  <c r="F748" i="2"/>
  <c r="J748" i="2"/>
  <c r="F613" i="2"/>
  <c r="H673" i="2"/>
  <c r="M295" i="2"/>
  <c r="C315" i="2"/>
  <c r="I319" i="2"/>
  <c r="M343" i="2"/>
  <c r="C339" i="2"/>
  <c r="H349" i="2"/>
  <c r="L406" i="2"/>
  <c r="C408" i="2"/>
  <c r="M436" i="2"/>
  <c r="C534" i="2"/>
  <c r="K598" i="2"/>
  <c r="J205" i="2"/>
  <c r="H124" i="2"/>
  <c r="M265" i="2"/>
  <c r="F175" i="2"/>
  <c r="C313" i="2"/>
  <c r="I688" i="2"/>
  <c r="F723" i="2"/>
  <c r="F712" i="2"/>
  <c r="G628" i="2"/>
  <c r="M97" i="2"/>
  <c r="D70" i="2"/>
  <c r="H235" i="2"/>
  <c r="H628" i="2"/>
  <c r="D447" i="2"/>
  <c r="C236" i="2"/>
  <c r="I241" i="2"/>
  <c r="F198" i="2"/>
  <c r="E604" i="2"/>
  <c r="C517" i="2"/>
  <c r="I490" i="2"/>
  <c r="K703" i="2"/>
  <c r="I652" i="2"/>
  <c r="C273" i="2"/>
  <c r="K319" i="2"/>
  <c r="F295" i="2"/>
  <c r="D532" i="2"/>
  <c r="E682" i="2"/>
  <c r="L748" i="2"/>
  <c r="K748" i="2"/>
  <c r="D675" i="2"/>
  <c r="D281" i="2"/>
  <c r="C291" i="2"/>
  <c r="I301" i="2"/>
  <c r="M313" i="2"/>
  <c r="L328" i="2"/>
  <c r="C345" i="2"/>
  <c r="F330" i="2"/>
  <c r="C328" i="2"/>
  <c r="D350" i="2"/>
  <c r="C350" i="2"/>
  <c r="M349" i="2"/>
  <c r="F378" i="2"/>
  <c r="J382" i="2"/>
  <c r="L412" i="2"/>
  <c r="I406" i="2"/>
  <c r="I412" i="2"/>
  <c r="D428" i="2"/>
  <c r="F492" i="2"/>
  <c r="J583" i="2"/>
  <c r="D592" i="2"/>
  <c r="F621" i="2"/>
  <c r="C600" i="2"/>
  <c r="E466" i="2"/>
  <c r="C593" i="2"/>
  <c r="G673" i="2"/>
  <c r="C667" i="2"/>
  <c r="C668" i="2"/>
  <c r="H301" i="2"/>
  <c r="F267" i="2"/>
  <c r="C265" i="2"/>
  <c r="D297" i="2"/>
  <c r="L436" i="2"/>
  <c r="G421" i="2"/>
  <c r="G427" i="2"/>
  <c r="E436" i="2"/>
  <c r="E442" i="2"/>
  <c r="C466" i="2"/>
  <c r="H490" i="2"/>
  <c r="D500" i="2"/>
  <c r="D505" i="2"/>
  <c r="L517" i="2"/>
  <c r="I532" i="2"/>
  <c r="K550" i="2"/>
  <c r="E556" i="2"/>
  <c r="D593" i="2"/>
  <c r="M604" i="2"/>
  <c r="K613" i="2"/>
  <c r="K619" i="2"/>
  <c r="C467" i="2"/>
  <c r="D491" i="2"/>
  <c r="K517" i="2"/>
  <c r="C552" i="2"/>
  <c r="D566" i="2"/>
  <c r="F583" i="2"/>
  <c r="F592" i="2"/>
  <c r="E598" i="2"/>
  <c r="H619" i="2"/>
  <c r="C583" i="2"/>
  <c r="M466" i="2"/>
  <c r="D466" i="2"/>
  <c r="D506" i="2"/>
  <c r="I583" i="2"/>
  <c r="C704" i="2"/>
  <c r="F669" i="2"/>
  <c r="H682" i="2"/>
  <c r="M748" i="2"/>
  <c r="F654" i="2"/>
  <c r="J673" i="2"/>
  <c r="C705" i="2"/>
  <c r="H556" i="2"/>
  <c r="D436" i="2"/>
  <c r="H442" i="2"/>
  <c r="K421" i="2"/>
  <c r="K427" i="2"/>
  <c r="I436" i="2"/>
  <c r="I442" i="2"/>
  <c r="K466" i="2"/>
  <c r="C491" i="2"/>
  <c r="K499" i="2"/>
  <c r="I505" i="2"/>
  <c r="C519" i="2"/>
  <c r="E532" i="2"/>
  <c r="C558" i="2"/>
  <c r="F565" i="2"/>
  <c r="E583" i="2"/>
  <c r="F598" i="2"/>
  <c r="I604" i="2"/>
  <c r="D614" i="2"/>
  <c r="D620" i="2"/>
  <c r="F468" i="2"/>
  <c r="E505" i="2"/>
  <c r="G517" i="2"/>
  <c r="M550" i="2"/>
  <c r="K565" i="2"/>
  <c r="L583" i="2"/>
  <c r="K592" i="2"/>
  <c r="D613" i="2"/>
  <c r="F585" i="2"/>
  <c r="M592" i="2"/>
  <c r="I466" i="2"/>
  <c r="M490" i="2"/>
  <c r="C584" i="2"/>
  <c r="F705" i="2"/>
  <c r="F675" i="2"/>
  <c r="M682" i="2"/>
  <c r="K667" i="2"/>
  <c r="C683" i="2"/>
  <c r="I748" i="2"/>
  <c r="D683" i="2"/>
  <c r="E421" i="2"/>
  <c r="K442" i="2"/>
  <c r="H583" i="2"/>
  <c r="L499" i="2"/>
  <c r="H436" i="2"/>
  <c r="F423" i="2"/>
  <c r="F429" i="2"/>
  <c r="C438" i="2"/>
  <c r="C490" i="2"/>
  <c r="F501" i="2"/>
  <c r="F517" i="2"/>
  <c r="M532" i="2"/>
  <c r="F550" i="2"/>
  <c r="C567" i="2"/>
  <c r="J592" i="2"/>
  <c r="C606" i="2"/>
  <c r="G613" i="2"/>
  <c r="G619" i="2"/>
  <c r="F466" i="2"/>
  <c r="J490" i="2"/>
  <c r="D518" i="2"/>
  <c r="F567" i="2"/>
  <c r="D619" i="2"/>
  <c r="E592" i="2"/>
  <c r="F594" i="2"/>
  <c r="C703" i="2"/>
  <c r="C673" i="2"/>
  <c r="E652" i="2"/>
  <c r="I673" i="2"/>
  <c r="C750" i="2"/>
  <c r="C653" i="2"/>
  <c r="E673" i="2"/>
  <c r="F750" i="2"/>
  <c r="D517" i="2"/>
  <c r="C428" i="2"/>
  <c r="G703" i="2"/>
  <c r="K673" i="2"/>
  <c r="C684" i="2"/>
  <c r="I703" i="2"/>
  <c r="C674" i="2"/>
  <c r="J703" i="2"/>
  <c r="G406" i="2"/>
  <c r="F297" i="2"/>
  <c r="J343" i="2"/>
  <c r="D408" i="2"/>
  <c r="D271" i="2"/>
  <c r="D712" i="2"/>
  <c r="D235" i="2"/>
  <c r="C494" i="2"/>
  <c r="F628" i="2"/>
  <c r="I352" i="2"/>
  <c r="C383" i="2"/>
  <c r="C447" i="2"/>
  <c r="F241" i="2"/>
  <c r="C20" i="2"/>
  <c r="H40" i="2"/>
  <c r="C11" i="2"/>
  <c r="K40" i="2"/>
  <c r="F21" i="2"/>
  <c r="I31" i="2"/>
  <c r="C79" i="2"/>
  <c r="C10" i="2"/>
  <c r="C70" i="2"/>
  <c r="D209" i="2"/>
  <c r="E367" i="2"/>
  <c r="D493" i="2"/>
  <c r="D629" i="2"/>
  <c r="I445" i="2"/>
  <c r="M40" i="2"/>
  <c r="H10" i="2"/>
  <c r="K19" i="2"/>
  <c r="E31" i="2"/>
  <c r="K79" i="2"/>
  <c r="E10" i="2"/>
  <c r="H88" i="2"/>
  <c r="I88" i="2"/>
  <c r="L304" i="2"/>
  <c r="K352" i="2"/>
  <c r="D470" i="2"/>
  <c r="K478" i="2"/>
  <c r="D680" i="2"/>
  <c r="M688" i="2"/>
  <c r="D728" i="2"/>
  <c r="D638" i="2"/>
  <c r="H643" i="2"/>
  <c r="C643" i="2"/>
  <c r="C649" i="2"/>
  <c r="H664" i="2"/>
  <c r="C728" i="2"/>
  <c r="D645" i="2"/>
  <c r="J664" i="2"/>
  <c r="E679" i="2"/>
  <c r="D689" i="2"/>
  <c r="K739" i="2"/>
  <c r="F637" i="2"/>
  <c r="J649" i="2"/>
  <c r="J658" i="2"/>
  <c r="F688" i="2"/>
  <c r="J589" i="2"/>
  <c r="C548" i="2"/>
  <c r="K727" i="2"/>
  <c r="F714" i="2"/>
  <c r="I700" i="2"/>
  <c r="C638" i="2"/>
  <c r="K664" i="2"/>
  <c r="F679" i="2"/>
  <c r="M694" i="2"/>
  <c r="D591" i="2"/>
  <c r="G514" i="2"/>
  <c r="I712" i="2"/>
  <c r="K721" i="2"/>
  <c r="M700" i="2"/>
  <c r="J712" i="2"/>
  <c r="L679" i="2"/>
  <c r="C696" i="2"/>
  <c r="I739" i="2"/>
  <c r="L529" i="2"/>
  <c r="K514" i="2"/>
  <c r="J727" i="2"/>
  <c r="F562" i="2"/>
  <c r="F729" i="2"/>
  <c r="C680" i="2"/>
  <c r="H688" i="2"/>
  <c r="C713" i="2"/>
  <c r="G721" i="2"/>
  <c r="J679" i="2"/>
  <c r="J688" i="2"/>
  <c r="E700" i="2"/>
  <c r="D713" i="2"/>
  <c r="F664" i="2"/>
  <c r="I694" i="2"/>
  <c r="F727" i="2"/>
  <c r="L547" i="2"/>
  <c r="C722" i="2"/>
  <c r="H700" i="2"/>
  <c r="G733" i="2"/>
  <c r="D564" i="2"/>
  <c r="E547" i="2"/>
  <c r="L706" i="2"/>
  <c r="K136" i="2"/>
  <c r="F222" i="2"/>
  <c r="F352" i="2"/>
  <c r="C305" i="2"/>
  <c r="L361" i="2"/>
  <c r="M460" i="2"/>
  <c r="C541" i="2"/>
  <c r="D521" i="2"/>
  <c r="C231" i="2"/>
  <c r="C237" i="2"/>
  <c r="H376" i="2"/>
  <c r="J367" i="2"/>
  <c r="D376" i="2"/>
  <c r="D582" i="2"/>
  <c r="C549" i="2"/>
  <c r="L688" i="2"/>
  <c r="C666" i="2"/>
  <c r="F681" i="2"/>
  <c r="C679" i="2"/>
  <c r="E688" i="2"/>
  <c r="E712" i="2"/>
  <c r="G727" i="2"/>
  <c r="D631" i="2"/>
  <c r="G631" i="2"/>
  <c r="D637" i="2"/>
  <c r="G637" i="2"/>
  <c r="D643" i="2"/>
  <c r="G643" i="2"/>
  <c r="K649" i="2"/>
  <c r="M658" i="2"/>
  <c r="C665" i="2"/>
  <c r="C689" i="2"/>
  <c r="H712" i="2"/>
  <c r="D722" i="2"/>
  <c r="I727" i="2"/>
  <c r="M637" i="2"/>
  <c r="I649" i="2"/>
  <c r="D664" i="2"/>
  <c r="C702" i="2"/>
  <c r="I721" i="2"/>
  <c r="G739" i="2"/>
  <c r="F631" i="2"/>
  <c r="F643" i="2"/>
  <c r="D659" i="2"/>
  <c r="C681" i="2"/>
  <c r="K688" i="2"/>
  <c r="E694" i="2"/>
  <c r="J721" i="2"/>
  <c r="D459" i="2"/>
  <c r="E457" i="2"/>
  <c r="D477" i="2"/>
  <c r="C475" i="2"/>
  <c r="L481" i="2"/>
  <c r="D531" i="2"/>
  <c r="C465" i="2"/>
  <c r="D465" i="2"/>
  <c r="M481" i="2"/>
  <c r="G580" i="2"/>
  <c r="J547" i="2"/>
  <c r="L514" i="2"/>
  <c r="J388" i="2"/>
  <c r="K733" i="2"/>
  <c r="E727" i="2"/>
  <c r="C739" i="2"/>
  <c r="K712" i="2"/>
  <c r="F735" i="2"/>
  <c r="C740" i="2"/>
  <c r="G562" i="2"/>
  <c r="F580" i="2"/>
  <c r="H547" i="2"/>
  <c r="D547" i="2"/>
  <c r="D630" i="2"/>
  <c r="D628" i="2"/>
  <c r="H445" i="2"/>
  <c r="C641" i="2"/>
  <c r="D10" i="2"/>
  <c r="C42" i="2"/>
  <c r="I19" i="2"/>
  <c r="G31" i="2"/>
  <c r="C12" i="2"/>
  <c r="C248" i="2"/>
  <c r="E478" i="2"/>
  <c r="C249" i="2"/>
  <c r="I283" i="2"/>
  <c r="F354" i="2"/>
  <c r="C378" i="2"/>
  <c r="C636" i="2"/>
  <c r="D666" i="2"/>
  <c r="F741" i="2"/>
  <c r="C729" i="2"/>
  <c r="C733" i="2"/>
  <c r="E631" i="2"/>
  <c r="D651" i="2"/>
  <c r="D581" i="2"/>
  <c r="C648" i="2"/>
  <c r="M646" i="2"/>
  <c r="I646" i="2"/>
  <c r="F648" i="2"/>
  <c r="G646" i="2"/>
  <c r="L628" i="2"/>
  <c r="C628" i="2"/>
  <c r="C576" i="2"/>
  <c r="E574" i="2"/>
  <c r="F537" i="2"/>
  <c r="C537" i="2"/>
  <c r="L535" i="2"/>
  <c r="J535" i="2"/>
  <c r="C528" i="2"/>
  <c r="L526" i="2"/>
  <c r="E526" i="2"/>
  <c r="M526" i="2"/>
  <c r="C522" i="2"/>
  <c r="I520" i="2"/>
  <c r="F495" i="2"/>
  <c r="C493" i="2"/>
  <c r="F493" i="2"/>
  <c r="H493" i="2"/>
  <c r="L484" i="2"/>
  <c r="I484" i="2"/>
  <c r="C484" i="2"/>
  <c r="I478" i="2"/>
  <c r="C479" i="2"/>
  <c r="H454" i="2"/>
  <c r="M454" i="2"/>
  <c r="I454" i="2"/>
  <c r="K445" i="2"/>
  <c r="D445" i="2"/>
  <c r="F417" i="2"/>
  <c r="G415" i="2"/>
  <c r="D368" i="2"/>
  <c r="C369" i="2"/>
  <c r="K361" i="2"/>
  <c r="D362" i="2"/>
  <c r="M331" i="2"/>
  <c r="D331" i="2"/>
  <c r="D304" i="2"/>
  <c r="K304" i="2"/>
  <c r="D248" i="2"/>
  <c r="K247" i="2"/>
  <c r="H247" i="2"/>
  <c r="E247" i="2"/>
  <c r="G241" i="2"/>
  <c r="K241" i="2"/>
  <c r="D243" i="2"/>
  <c r="D236" i="2"/>
  <c r="L235" i="2"/>
  <c r="M235" i="2"/>
  <c r="C229" i="2"/>
  <c r="F231" i="2"/>
  <c r="E220" i="2"/>
  <c r="C222" i="2"/>
  <c r="I208" i="2"/>
  <c r="C209" i="2"/>
  <c r="M208" i="2"/>
  <c r="I196" i="2"/>
  <c r="C196" i="2"/>
  <c r="E187" i="2"/>
  <c r="I187" i="2"/>
  <c r="C188" i="2"/>
  <c r="M157" i="2"/>
  <c r="K157" i="2"/>
  <c r="L136" i="2"/>
  <c r="G136" i="2"/>
  <c r="F136" i="2"/>
  <c r="C137" i="2"/>
  <c r="E127" i="2"/>
  <c r="J127" i="2"/>
  <c r="G97" i="2"/>
  <c r="E97" i="2"/>
  <c r="K97" i="2"/>
  <c r="F90" i="2"/>
  <c r="E88" i="2"/>
  <c r="E79" i="2"/>
  <c r="G79" i="2"/>
  <c r="I79" i="2"/>
  <c r="G70" i="2"/>
  <c r="E70" i="2"/>
  <c r="D71" i="2"/>
  <c r="C72" i="2"/>
  <c r="C71" i="2"/>
  <c r="C32" i="2"/>
  <c r="G40" i="2"/>
  <c r="C21" i="2"/>
  <c r="D20" i="2"/>
  <c r="C33" i="2"/>
  <c r="K31" i="2"/>
  <c r="D11" i="2"/>
  <c r="I10" i="2"/>
  <c r="H748" i="2"/>
  <c r="E748" i="2"/>
  <c r="M703" i="2"/>
  <c r="L703" i="2"/>
  <c r="E703" i="2"/>
  <c r="D704" i="2"/>
  <c r="C682" i="2"/>
  <c r="D684" i="2"/>
  <c r="J682" i="2"/>
  <c r="F684" i="2"/>
  <c r="I682" i="2"/>
  <c r="I667" i="2"/>
  <c r="G667" i="2"/>
  <c r="D653" i="2"/>
  <c r="H652" i="2"/>
  <c r="M652" i="2"/>
  <c r="L604" i="2"/>
  <c r="F604" i="2"/>
  <c r="C598" i="2"/>
  <c r="M598" i="2"/>
  <c r="L592" i="2"/>
  <c r="H592" i="2"/>
  <c r="C594" i="2"/>
  <c r="D585" i="2"/>
  <c r="D584" i="2"/>
  <c r="D507" i="2"/>
  <c r="C505" i="2"/>
  <c r="F507" i="2"/>
  <c r="C501" i="2"/>
  <c r="E499" i="2"/>
  <c r="I499" i="2"/>
  <c r="K490" i="2"/>
  <c r="C492" i="2"/>
  <c r="L466" i="2"/>
  <c r="C468" i="2"/>
  <c r="D443" i="2"/>
  <c r="D444" i="2"/>
  <c r="F438" i="2"/>
  <c r="D438" i="2"/>
  <c r="G412" i="2"/>
  <c r="K412" i="2"/>
  <c r="F339" i="2"/>
  <c r="C338" i="2"/>
  <c r="C314" i="2"/>
  <c r="H313" i="2"/>
  <c r="G313" i="2"/>
  <c r="C301" i="2"/>
  <c r="K301" i="2"/>
  <c r="C206" i="2"/>
  <c r="F205" i="2"/>
  <c r="J166" i="2"/>
  <c r="F166" i="2"/>
  <c r="C156" i="2"/>
  <c r="D154" i="2"/>
  <c r="D78" i="2"/>
  <c r="J76" i="2"/>
  <c r="C38" i="2"/>
  <c r="F37" i="2"/>
  <c r="C29" i="2"/>
  <c r="D30" i="2"/>
  <c r="C533" i="2"/>
  <c r="D673" i="2"/>
  <c r="D669" i="2"/>
  <c r="J736" i="2"/>
  <c r="K736" i="2"/>
  <c r="I715" i="2"/>
  <c r="G715" i="2"/>
  <c r="E706" i="2"/>
  <c r="C707" i="2"/>
  <c r="F655" i="2"/>
  <c r="C656" i="2"/>
  <c r="D656" i="2"/>
  <c r="M640" i="2"/>
  <c r="C642" i="2"/>
  <c r="K628" i="2"/>
  <c r="I628" i="2"/>
  <c r="G541" i="2"/>
  <c r="F541" i="2"/>
  <c r="I535" i="2"/>
  <c r="G535" i="2"/>
  <c r="E508" i="2"/>
  <c r="C510" i="2"/>
  <c r="D484" i="2"/>
  <c r="F486" i="2"/>
  <c r="D478" i="2"/>
  <c r="D480" i="2"/>
  <c r="C462" i="2"/>
  <c r="I460" i="2"/>
  <c r="H397" i="2"/>
  <c r="I397" i="2"/>
  <c r="D382" i="2"/>
  <c r="F382" i="2"/>
  <c r="G376" i="2"/>
  <c r="E376" i="2"/>
  <c r="K376" i="2"/>
  <c r="C362" i="2"/>
  <c r="F363" i="2"/>
  <c r="I331" i="2"/>
  <c r="K331" i="2"/>
  <c r="D284" i="2"/>
  <c r="C285" i="2"/>
  <c r="J241" i="2"/>
  <c r="E241" i="2"/>
  <c r="D237" i="2"/>
  <c r="C235" i="2"/>
  <c r="I235" i="2"/>
  <c r="K229" i="2"/>
  <c r="G229" i="2"/>
  <c r="M229" i="2"/>
  <c r="I220" i="2"/>
  <c r="C221" i="2"/>
  <c r="M220" i="2"/>
  <c r="D221" i="2"/>
  <c r="H220" i="2"/>
  <c r="D210" i="2"/>
  <c r="C210" i="2"/>
  <c r="H208" i="2"/>
  <c r="C198" i="2"/>
  <c r="C197" i="2"/>
  <c r="E196" i="2"/>
  <c r="G196" i="2"/>
  <c r="H196" i="2"/>
  <c r="D187" i="2"/>
  <c r="K187" i="2"/>
  <c r="M187" i="2"/>
  <c r="F157" i="2"/>
  <c r="E157" i="2"/>
  <c r="G157" i="2"/>
  <c r="D137" i="2"/>
  <c r="C138" i="2"/>
  <c r="L127" i="2"/>
  <c r="C129" i="2"/>
  <c r="D127" i="2"/>
  <c r="F97" i="2"/>
  <c r="C99" i="2"/>
  <c r="D90" i="2"/>
  <c r="D89" i="2"/>
  <c r="M88" i="2"/>
  <c r="J70" i="2"/>
  <c r="K70" i="2"/>
  <c r="H70" i="2"/>
  <c r="M70" i="2"/>
  <c r="J676" i="2"/>
  <c r="J235" i="2"/>
  <c r="M493" i="2"/>
  <c r="I493" i="2"/>
  <c r="J628" i="2"/>
  <c r="C629" i="2"/>
  <c r="F630" i="2"/>
  <c r="H646" i="2"/>
  <c r="L445" i="2"/>
  <c r="M445" i="2"/>
  <c r="H241" i="2"/>
  <c r="F19" i="2"/>
  <c r="F31" i="2"/>
  <c r="F10" i="2"/>
  <c r="F42" i="2"/>
  <c r="C40" i="2"/>
  <c r="E40" i="2"/>
  <c r="E19" i="2"/>
  <c r="M31" i="2"/>
  <c r="L40" i="2"/>
  <c r="D80" i="2"/>
  <c r="K10" i="2"/>
  <c r="M10" i="2"/>
  <c r="F99" i="2"/>
  <c r="C97" i="2"/>
  <c r="I70" i="2"/>
  <c r="F72" i="2"/>
  <c r="C90" i="2"/>
  <c r="K88" i="2"/>
  <c r="D128" i="2"/>
  <c r="I136" i="2"/>
  <c r="F159" i="2"/>
  <c r="C159" i="2"/>
  <c r="D230" i="2"/>
  <c r="D242" i="2"/>
  <c r="F247" i="2"/>
  <c r="H187" i="2"/>
  <c r="M196" i="2"/>
  <c r="G208" i="2"/>
  <c r="K220" i="2"/>
  <c r="D188" i="2"/>
  <c r="F237" i="2"/>
  <c r="M247" i="2"/>
  <c r="L187" i="2"/>
  <c r="G304" i="2"/>
  <c r="E331" i="2"/>
  <c r="I361" i="2"/>
  <c r="E382" i="2"/>
  <c r="F369" i="2"/>
  <c r="L460" i="2"/>
  <c r="E454" i="2"/>
  <c r="L493" i="2"/>
  <c r="C543" i="2"/>
  <c r="F574" i="2"/>
  <c r="F484" i="2"/>
  <c r="D494" i="2"/>
  <c r="K535" i="2"/>
  <c r="C486" i="2"/>
  <c r="F522" i="2"/>
  <c r="C697" i="2"/>
  <c r="H730" i="2"/>
  <c r="J730" i="2"/>
  <c r="J10" i="2"/>
  <c r="E136" i="2"/>
  <c r="L220" i="2"/>
  <c r="C738" i="2"/>
  <c r="G691" i="2"/>
  <c r="C726" i="2"/>
  <c r="C677" i="2"/>
  <c r="J706" i="2"/>
  <c r="D740" i="2"/>
  <c r="L727" i="2"/>
  <c r="D734" i="2"/>
  <c r="M706" i="2"/>
  <c r="F738" i="2"/>
  <c r="J655" i="2"/>
  <c r="C691" i="2"/>
  <c r="C715" i="2"/>
  <c r="M724" i="2"/>
  <c r="K661" i="2"/>
  <c r="D72" i="2"/>
  <c r="C230" i="2"/>
  <c r="H604" i="2"/>
  <c r="H703" i="2"/>
  <c r="K700" i="2"/>
  <c r="L649" i="2"/>
  <c r="D700" i="2"/>
  <c r="F649" i="2"/>
  <c r="C581" i="2"/>
  <c r="J580" i="2"/>
  <c r="C639" i="2"/>
  <c r="G658" i="2"/>
  <c r="G694" i="2"/>
  <c r="C580" i="2"/>
  <c r="C658" i="2"/>
  <c r="D694" i="2"/>
  <c r="F742" i="2"/>
  <c r="I742" i="2"/>
  <c r="F736" i="2"/>
  <c r="M736" i="2"/>
  <c r="D730" i="2"/>
  <c r="I730" i="2"/>
  <c r="E697" i="2"/>
  <c r="F699" i="2"/>
  <c r="C685" i="2"/>
  <c r="D686" i="2"/>
  <c r="C678" i="2"/>
  <c r="F678" i="2"/>
  <c r="E676" i="2"/>
  <c r="C657" i="2"/>
  <c r="F657" i="2"/>
  <c r="F634" i="2"/>
  <c r="F636" i="2"/>
  <c r="I634" i="2"/>
  <c r="G574" i="2"/>
  <c r="M574" i="2"/>
  <c r="K541" i="2"/>
  <c r="L541" i="2"/>
  <c r="C536" i="2"/>
  <c r="D536" i="2"/>
  <c r="F535" i="2"/>
  <c r="I526" i="2"/>
  <c r="F526" i="2"/>
  <c r="G520" i="2"/>
  <c r="C521" i="2"/>
  <c r="M520" i="2"/>
  <c r="F520" i="2"/>
  <c r="D520" i="2"/>
  <c r="J493" i="2"/>
  <c r="D495" i="2"/>
  <c r="G493" i="2"/>
  <c r="C495" i="2"/>
  <c r="J484" i="2"/>
  <c r="H484" i="2"/>
  <c r="M484" i="2"/>
  <c r="C485" i="2"/>
  <c r="K484" i="2"/>
  <c r="D479" i="2"/>
  <c r="L478" i="2"/>
  <c r="C480" i="2"/>
  <c r="F478" i="2"/>
  <c r="C478" i="2"/>
  <c r="D471" i="2"/>
  <c r="F471" i="2"/>
  <c r="C456" i="2"/>
  <c r="L454" i="2"/>
  <c r="E445" i="2"/>
  <c r="F447" i="2"/>
  <c r="H382" i="2"/>
  <c r="K382" i="2"/>
  <c r="I382" i="2"/>
  <c r="D378" i="2"/>
  <c r="J376" i="2"/>
  <c r="C377" i="2"/>
  <c r="M376" i="2"/>
  <c r="F376" i="2"/>
  <c r="I367" i="2"/>
  <c r="K367" i="2"/>
  <c r="F367" i="2"/>
  <c r="E361" i="2"/>
  <c r="F361" i="2"/>
  <c r="M361" i="2"/>
  <c r="G361" i="2"/>
  <c r="D361" i="2"/>
  <c r="C353" i="2"/>
  <c r="D353" i="2"/>
  <c r="L352" i="2"/>
  <c r="C331" i="2"/>
  <c r="C333" i="2"/>
  <c r="D332" i="2"/>
  <c r="C306" i="2"/>
  <c r="I304" i="2"/>
  <c r="M304" i="2"/>
  <c r="C304" i="2"/>
  <c r="F306" i="2"/>
  <c r="F259" i="2"/>
  <c r="C261" i="2"/>
  <c r="H253" i="2"/>
  <c r="L253" i="2"/>
  <c r="C247" i="2"/>
  <c r="F249" i="2"/>
  <c r="J187" i="2"/>
  <c r="D189" i="2"/>
  <c r="D138" i="2"/>
  <c r="H136" i="2"/>
  <c r="J136" i="2"/>
  <c r="D33" i="2"/>
  <c r="L31" i="2"/>
  <c r="G724" i="2"/>
  <c r="I127" i="2"/>
  <c r="I157" i="2"/>
  <c r="F138" i="2"/>
  <c r="C136" i="2"/>
  <c r="F187" i="2"/>
  <c r="I229" i="2"/>
  <c r="F235" i="2"/>
  <c r="C243" i="2"/>
  <c r="F243" i="2"/>
  <c r="C241" i="2"/>
  <c r="D197" i="2"/>
  <c r="F210" i="2"/>
  <c r="C208" i="2"/>
  <c r="E208" i="2"/>
  <c r="G220" i="2"/>
  <c r="C189" i="2"/>
  <c r="F189" i="2"/>
  <c r="C187" i="2"/>
  <c r="E235" i="2"/>
  <c r="G235" i="2"/>
  <c r="I247" i="2"/>
  <c r="G247" i="2"/>
  <c r="D305" i="2"/>
  <c r="H304" i="2"/>
  <c r="J331" i="2"/>
  <c r="C354" i="2"/>
  <c r="F304" i="2"/>
  <c r="F331" i="2"/>
  <c r="G352" i="2"/>
  <c r="L367" i="2"/>
  <c r="C384" i="2"/>
  <c r="H361" i="2"/>
  <c r="C361" i="2"/>
  <c r="C367" i="2"/>
  <c r="C368" i="2"/>
  <c r="D383" i="2"/>
  <c r="D377" i="2"/>
  <c r="K415" i="2"/>
  <c r="D446" i="2"/>
  <c r="E460" i="2"/>
  <c r="K469" i="2"/>
  <c r="D486" i="2"/>
  <c r="M508" i="2"/>
  <c r="K526" i="2"/>
  <c r="E535" i="2"/>
  <c r="K574" i="2"/>
  <c r="M628" i="2"/>
  <c r="I640" i="2"/>
  <c r="F480" i="2"/>
  <c r="K493" i="2"/>
  <c r="K520" i="2"/>
  <c r="D542" i="2"/>
  <c r="I574" i="2"/>
  <c r="E520" i="2"/>
  <c r="C535" i="2"/>
  <c r="H478" i="2"/>
  <c r="E484" i="2"/>
  <c r="H520" i="2"/>
  <c r="G655" i="2"/>
  <c r="G697" i="2"/>
  <c r="C708" i="2"/>
  <c r="M730" i="2"/>
  <c r="J697" i="2"/>
  <c r="D731" i="2"/>
  <c r="J40" i="2"/>
  <c r="F70" i="2"/>
  <c r="H535" i="2"/>
  <c r="H331" i="2"/>
  <c r="E253" i="2"/>
  <c r="F415" i="2"/>
  <c r="K658" i="2"/>
  <c r="D696" i="2"/>
  <c r="C695" i="2"/>
  <c r="D681" i="2"/>
  <c r="D679" i="2"/>
  <c r="G664" i="2"/>
  <c r="L664" i="2"/>
  <c r="H649" i="2"/>
  <c r="C651" i="2"/>
  <c r="E637" i="2"/>
  <c r="I637" i="2"/>
  <c r="C477" i="2"/>
  <c r="H475" i="2"/>
  <c r="J475" i="2"/>
  <c r="I481" i="2"/>
  <c r="F481" i="2"/>
  <c r="C531" i="2"/>
  <c r="D463" i="2"/>
  <c r="M463" i="2"/>
  <c r="C463" i="2"/>
  <c r="M529" i="2"/>
  <c r="H580" i="2"/>
  <c r="K580" i="2"/>
  <c r="D580" i="2"/>
  <c r="D549" i="2"/>
  <c r="F547" i="2"/>
  <c r="I547" i="2"/>
  <c r="D453" i="2"/>
  <c r="C452" i="2"/>
  <c r="L682" i="2"/>
  <c r="D706" i="2"/>
  <c r="C706" i="2"/>
  <c r="D662" i="2"/>
  <c r="F661" i="2"/>
  <c r="D648" i="2"/>
  <c r="J646" i="2"/>
  <c r="H640" i="2"/>
  <c r="F642" i="2"/>
  <c r="K640" i="2"/>
  <c r="J640" i="2"/>
  <c r="D574" i="2"/>
  <c r="F576" i="2"/>
  <c r="E541" i="2"/>
  <c r="J541" i="2"/>
  <c r="C526" i="2"/>
  <c r="F528" i="2"/>
  <c r="L508" i="2"/>
  <c r="H508" i="2"/>
  <c r="K460" i="2"/>
  <c r="D462" i="2"/>
  <c r="C460" i="2"/>
  <c r="D461" i="2"/>
  <c r="C455" i="2"/>
  <c r="G454" i="2"/>
  <c r="C446" i="2"/>
  <c r="J445" i="2"/>
  <c r="I415" i="2"/>
  <c r="D415" i="2"/>
  <c r="C416" i="2"/>
  <c r="G397" i="2"/>
  <c r="M397" i="2"/>
  <c r="F283" i="2"/>
  <c r="J283" i="2"/>
  <c r="K283" i="2"/>
  <c r="D255" i="2"/>
  <c r="C255" i="2"/>
  <c r="J253" i="2"/>
  <c r="J247" i="2"/>
  <c r="D247" i="2"/>
  <c r="L229" i="2"/>
  <c r="H229" i="2"/>
  <c r="J220" i="2"/>
  <c r="D222" i="2"/>
  <c r="D198" i="2"/>
  <c r="D196" i="2"/>
  <c r="L196" i="2"/>
  <c r="C157" i="2"/>
  <c r="L157" i="2"/>
  <c r="D157" i="2"/>
  <c r="D129" i="2"/>
  <c r="G127" i="2"/>
  <c r="J88" i="2"/>
  <c r="D88" i="2"/>
  <c r="C80" i="2"/>
  <c r="D79" i="2"/>
  <c r="L673" i="2"/>
  <c r="F673" i="2"/>
  <c r="M673" i="2"/>
  <c r="D667" i="2"/>
  <c r="E667" i="2"/>
  <c r="K652" i="2"/>
  <c r="J652" i="2"/>
  <c r="D654" i="2"/>
  <c r="C619" i="2"/>
  <c r="I619" i="2"/>
  <c r="C620" i="2"/>
  <c r="C613" i="2"/>
  <c r="J613" i="2"/>
  <c r="J604" i="2"/>
  <c r="C604" i="2"/>
  <c r="D598" i="2"/>
  <c r="D599" i="2"/>
  <c r="F600" i="2"/>
  <c r="L598" i="2"/>
  <c r="C599" i="2"/>
  <c r="D567" i="2"/>
  <c r="M565" i="2"/>
  <c r="C566" i="2"/>
  <c r="J565" i="2"/>
  <c r="D558" i="2"/>
  <c r="F558" i="2"/>
  <c r="C557" i="2"/>
  <c r="D550" i="2"/>
  <c r="F552" i="2"/>
  <c r="C550" i="2"/>
  <c r="D534" i="2"/>
  <c r="J532" i="2"/>
  <c r="G532" i="2"/>
  <c r="D533" i="2"/>
  <c r="M517" i="2"/>
  <c r="C518" i="2"/>
  <c r="E517" i="2"/>
  <c r="D501" i="2"/>
  <c r="M499" i="2"/>
  <c r="D499" i="2"/>
  <c r="J499" i="2"/>
  <c r="H499" i="2"/>
  <c r="C500" i="2"/>
  <c r="F444" i="2"/>
  <c r="C442" i="2"/>
  <c r="J442" i="2"/>
  <c r="C437" i="2"/>
  <c r="C436" i="2"/>
  <c r="J436" i="2"/>
  <c r="G436" i="2"/>
  <c r="F427" i="2"/>
  <c r="E427" i="2"/>
  <c r="L427" i="2"/>
  <c r="C427" i="2"/>
  <c r="C423" i="2"/>
  <c r="D421" i="2"/>
  <c r="C421" i="2"/>
  <c r="I421" i="2"/>
  <c r="C413" i="2"/>
  <c r="C412" i="2"/>
  <c r="J412" i="2"/>
  <c r="D414" i="2"/>
  <c r="D413" i="2"/>
  <c r="D407" i="2"/>
  <c r="C406" i="2"/>
  <c r="C407" i="2"/>
  <c r="K406" i="2"/>
  <c r="L343" i="2"/>
  <c r="H343" i="2"/>
  <c r="F345" i="2"/>
  <c r="D343" i="2"/>
  <c r="K343" i="2"/>
  <c r="C344" i="2"/>
  <c r="F343" i="2"/>
  <c r="C343" i="2"/>
  <c r="I328" i="2"/>
  <c r="E328" i="2"/>
  <c r="C329" i="2"/>
  <c r="D330" i="2"/>
  <c r="F319" i="2"/>
  <c r="L319" i="2"/>
  <c r="D315" i="2"/>
  <c r="E313" i="2"/>
  <c r="F315" i="2"/>
  <c r="F313" i="2"/>
  <c r="D313" i="2"/>
  <c r="L313" i="2"/>
  <c r="G301" i="2"/>
  <c r="C302" i="2"/>
  <c r="D302" i="2"/>
  <c r="E301" i="2"/>
  <c r="D301" i="2"/>
  <c r="C295" i="2"/>
  <c r="D295" i="2"/>
  <c r="K295" i="2"/>
  <c r="H295" i="2"/>
  <c r="D296" i="2"/>
  <c r="C289" i="2"/>
  <c r="D290" i="2"/>
  <c r="D273" i="2"/>
  <c r="K271" i="2"/>
  <c r="I271" i="2"/>
  <c r="L271" i="2"/>
  <c r="F271" i="2"/>
  <c r="M271" i="2"/>
  <c r="G265" i="2"/>
  <c r="K265" i="2"/>
  <c r="J265" i="2"/>
  <c r="I265" i="2"/>
  <c r="D265" i="2"/>
  <c r="E265" i="2"/>
  <c r="L265" i="2"/>
  <c r="C218" i="2"/>
  <c r="J217" i="2"/>
  <c r="L184" i="2"/>
  <c r="F184" i="2"/>
  <c r="L175" i="2"/>
  <c r="D175" i="2"/>
  <c r="H175" i="2"/>
  <c r="E154" i="2"/>
  <c r="L154" i="2"/>
  <c r="D156" i="2"/>
  <c r="I154" i="2"/>
  <c r="J154" i="2"/>
  <c r="D147" i="2"/>
  <c r="G145" i="2"/>
  <c r="J145" i="2"/>
  <c r="M124" i="2"/>
  <c r="D126" i="2"/>
  <c r="D107" i="2"/>
  <c r="C107" i="2"/>
  <c r="J106" i="2"/>
  <c r="L106" i="2"/>
  <c r="H106" i="2"/>
  <c r="F108" i="2"/>
  <c r="M106" i="2"/>
  <c r="J67" i="2"/>
  <c r="F67" i="2"/>
  <c r="D60" i="2"/>
  <c r="J58" i="2"/>
  <c r="F52" i="2"/>
  <c r="D52" i="2"/>
  <c r="D28" i="2"/>
  <c r="J28" i="2"/>
  <c r="F28" i="2"/>
  <c r="C17" i="2"/>
  <c r="F16" i="2"/>
  <c r="J16" i="2"/>
  <c r="L7" i="2"/>
  <c r="J7" i="2"/>
  <c r="H7" i="2"/>
  <c r="F156" i="2"/>
  <c r="H271" i="2"/>
  <c r="D320" i="2"/>
  <c r="C167" i="2"/>
  <c r="E259" i="2"/>
  <c r="E271" i="2"/>
  <c r="F289" i="2"/>
  <c r="J175" i="2"/>
  <c r="C175" i="2"/>
  <c r="F303" i="2"/>
  <c r="C376" i="2"/>
  <c r="J427" i="2"/>
  <c r="J295" i="2"/>
  <c r="G343" i="2"/>
  <c r="G382" i="2"/>
  <c r="J421" i="2"/>
  <c r="D442" i="2"/>
  <c r="J550" i="2"/>
  <c r="D406" i="2"/>
  <c r="C454" i="2"/>
  <c r="J415" i="2"/>
  <c r="F532" i="2"/>
  <c r="D640" i="2"/>
  <c r="G682" i="2"/>
  <c r="J313" i="2"/>
  <c r="F412" i="2"/>
  <c r="D412" i="2"/>
  <c r="D606" i="2"/>
  <c r="C635" i="2"/>
  <c r="D437" i="2"/>
  <c r="K436" i="2"/>
  <c r="E565" i="2"/>
  <c r="F460" i="2"/>
  <c r="D67" i="2"/>
  <c r="D54" i="2"/>
  <c r="D423" i="2"/>
  <c r="D492" i="2"/>
  <c r="C320" i="2"/>
  <c r="G550" i="2"/>
  <c r="F499" i="2"/>
  <c r="D282" i="2"/>
  <c r="K655" i="2"/>
  <c r="I736" i="2"/>
  <c r="I655" i="2"/>
  <c r="D698" i="2"/>
  <c r="I706" i="2"/>
  <c r="C732" i="2"/>
  <c r="H736" i="2"/>
  <c r="F693" i="2"/>
  <c r="C698" i="2"/>
  <c r="F708" i="2"/>
  <c r="F717" i="2"/>
  <c r="I724" i="2"/>
  <c r="F732" i="2"/>
  <c r="F663" i="2"/>
  <c r="K685" i="2"/>
  <c r="C692" i="2"/>
  <c r="H724" i="2"/>
  <c r="F129" i="2"/>
  <c r="L88" i="2"/>
  <c r="D208" i="2"/>
  <c r="H259" i="2"/>
  <c r="C399" i="2"/>
  <c r="H79" i="2"/>
  <c r="H157" i="2"/>
  <c r="I253" i="2"/>
  <c r="I259" i="2"/>
  <c r="F196" i="2"/>
  <c r="F454" i="2"/>
  <c r="D384" i="2"/>
  <c r="C445" i="2"/>
  <c r="C509" i="2"/>
  <c r="D456" i="2"/>
  <c r="H415" i="2"/>
  <c r="C415" i="2"/>
  <c r="E640" i="2"/>
  <c r="D576" i="2"/>
  <c r="C634" i="2"/>
  <c r="C687" i="2"/>
  <c r="G526" i="2"/>
  <c r="J460" i="2"/>
  <c r="D460" i="2"/>
  <c r="D249" i="2"/>
  <c r="L331" i="2"/>
  <c r="D259" i="2"/>
  <c r="J361" i="2"/>
  <c r="L241" i="2"/>
  <c r="F229" i="2"/>
  <c r="D391" i="2"/>
  <c r="F40" i="2"/>
  <c r="G634" i="2"/>
  <c r="C737" i="2"/>
  <c r="K691" i="2"/>
  <c r="D716" i="2"/>
  <c r="D736" i="2"/>
  <c r="M742" i="2"/>
  <c r="F88" i="2"/>
  <c r="C158" i="2"/>
  <c r="F208" i="2"/>
  <c r="L259" i="2"/>
  <c r="D283" i="2"/>
  <c r="C363" i="2"/>
  <c r="L79" i="2"/>
  <c r="M253" i="2"/>
  <c r="M259" i="2"/>
  <c r="J196" i="2"/>
  <c r="L376" i="2"/>
  <c r="D455" i="2"/>
  <c r="K454" i="2"/>
  <c r="C417" i="2"/>
  <c r="M415" i="2"/>
  <c r="L574" i="2"/>
  <c r="E634" i="2"/>
  <c r="D528" i="2"/>
  <c r="L640" i="2"/>
  <c r="C461" i="2"/>
  <c r="G460" i="2"/>
  <c r="C332" i="2"/>
  <c r="G640" i="2"/>
  <c r="D253" i="2"/>
  <c r="F393" i="2"/>
  <c r="H574" i="2"/>
  <c r="C253" i="2"/>
  <c r="C605" i="2"/>
  <c r="K604" i="2"/>
  <c r="J667" i="2"/>
  <c r="H598" i="2"/>
  <c r="J517" i="2"/>
  <c r="H517" i="2"/>
  <c r="G490" i="2"/>
  <c r="I613" i="2"/>
  <c r="D551" i="2"/>
  <c r="C614" i="2"/>
  <c r="D552" i="2"/>
  <c r="K742" i="2"/>
  <c r="E742" i="2"/>
  <c r="C743" i="2"/>
  <c r="C744" i="2"/>
  <c r="C736" i="2"/>
  <c r="D737" i="2"/>
  <c r="D732" i="2"/>
  <c r="G730" i="2"/>
  <c r="C731" i="2"/>
  <c r="L730" i="2"/>
  <c r="D726" i="2"/>
  <c r="C725" i="2"/>
  <c r="E724" i="2"/>
  <c r="D715" i="2"/>
  <c r="C716" i="2"/>
  <c r="K715" i="2"/>
  <c r="E715" i="2"/>
  <c r="G706" i="2"/>
  <c r="D707" i="2"/>
  <c r="H706" i="2"/>
  <c r="C699" i="2"/>
  <c r="D697" i="2"/>
  <c r="I697" i="2"/>
  <c r="C693" i="2"/>
  <c r="D693" i="2"/>
  <c r="I691" i="2"/>
  <c r="D692" i="2"/>
  <c r="F691" i="2"/>
  <c r="D691" i="2"/>
  <c r="J685" i="2"/>
  <c r="C686" i="2"/>
  <c r="G685" i="2"/>
  <c r="L685" i="2"/>
  <c r="F676" i="2"/>
  <c r="D676" i="2"/>
  <c r="H676" i="2"/>
  <c r="M676" i="2"/>
  <c r="G676" i="2"/>
  <c r="K676" i="2"/>
  <c r="D677" i="2"/>
  <c r="C676" i="2"/>
  <c r="E661" i="2"/>
  <c r="J661" i="2"/>
  <c r="C663" i="2"/>
  <c r="G661" i="2"/>
  <c r="M661" i="2"/>
  <c r="L661" i="2"/>
  <c r="L655" i="2"/>
  <c r="E655" i="2"/>
  <c r="D647" i="2"/>
  <c r="F646" i="2"/>
  <c r="D646" i="2"/>
  <c r="E646" i="2"/>
  <c r="F724" i="2"/>
  <c r="K724" i="2"/>
  <c r="L520" i="2"/>
  <c r="D522" i="2"/>
  <c r="F220" i="2"/>
  <c r="D220" i="2"/>
  <c r="F510" i="2"/>
  <c r="D543" i="2"/>
  <c r="D454" i="2"/>
  <c r="L415" i="2"/>
  <c r="D417" i="2"/>
  <c r="E415" i="2"/>
  <c r="D641" i="2"/>
  <c r="K646" i="2"/>
  <c r="D678" i="2"/>
  <c r="J526" i="2"/>
  <c r="C575" i="2"/>
  <c r="H634" i="2"/>
  <c r="D642" i="2"/>
  <c r="D663" i="2"/>
  <c r="F685" i="2"/>
  <c r="M697" i="2"/>
  <c r="C527" i="2"/>
  <c r="D526" i="2"/>
  <c r="F640" i="2"/>
  <c r="L646" i="2"/>
  <c r="F697" i="2"/>
  <c r="C742" i="2"/>
  <c r="F462" i="2"/>
  <c r="F333" i="2"/>
  <c r="C520" i="2"/>
  <c r="M136" i="2"/>
  <c r="D241" i="2"/>
  <c r="M352" i="2"/>
  <c r="I469" i="2"/>
  <c r="C127" i="2"/>
  <c r="K127" i="2"/>
  <c r="D652" i="2"/>
  <c r="G652" i="2"/>
  <c r="E619" i="2"/>
  <c r="M619" i="2"/>
  <c r="C532" i="2"/>
  <c r="F534" i="2"/>
  <c r="H505" i="2"/>
  <c r="F505" i="2"/>
  <c r="F442" i="2"/>
  <c r="G442" i="2"/>
  <c r="I427" i="2"/>
  <c r="D427" i="2"/>
  <c r="G349" i="2"/>
  <c r="F349" i="2"/>
  <c r="H328" i="2"/>
  <c r="D328" i="2"/>
  <c r="J328" i="2"/>
  <c r="C319" i="2"/>
  <c r="D319" i="2"/>
  <c r="L295" i="2"/>
  <c r="G295" i="2"/>
  <c r="F280" i="2"/>
  <c r="J280" i="2"/>
  <c r="J271" i="2"/>
  <c r="D272" i="2"/>
  <c r="F273" i="2"/>
  <c r="C266" i="2"/>
  <c r="D266" i="2"/>
  <c r="D267" i="2"/>
  <c r="F106" i="2"/>
  <c r="D108" i="2"/>
  <c r="C77" i="2"/>
  <c r="F76" i="2"/>
  <c r="E67" i="2"/>
  <c r="D69" i="2"/>
  <c r="L67" i="2"/>
  <c r="C53" i="2"/>
  <c r="J52" i="2"/>
  <c r="H37" i="2"/>
  <c r="J37" i="2"/>
  <c r="D39" i="2"/>
  <c r="D18" i="2"/>
  <c r="D16" i="2"/>
  <c r="C627" i="2"/>
  <c r="D627" i="2"/>
  <c r="K610" i="2"/>
  <c r="L610" i="2"/>
  <c r="F571" i="2"/>
  <c r="J571" i="2"/>
  <c r="C524" i="2"/>
  <c r="J523" i="2"/>
  <c r="L487" i="2"/>
  <c r="H487" i="2"/>
  <c r="C434" i="2"/>
  <c r="I433" i="2"/>
  <c r="H433" i="2"/>
  <c r="C389" i="2"/>
  <c r="D388" i="2"/>
  <c r="D390" i="2"/>
  <c r="M358" i="2"/>
  <c r="C360" i="2"/>
  <c r="C325" i="2"/>
  <c r="D327" i="2"/>
  <c r="C277" i="2"/>
  <c r="D279" i="2"/>
  <c r="D264" i="2"/>
  <c r="D262" i="2"/>
  <c r="F238" i="2"/>
  <c r="D240" i="2"/>
  <c r="H238" i="2"/>
  <c r="D163" i="2"/>
  <c r="L163" i="2"/>
  <c r="C164" i="2"/>
  <c r="H163" i="2"/>
  <c r="F151" i="2"/>
  <c r="L151" i="2"/>
  <c r="D142" i="2"/>
  <c r="I142" i="2"/>
  <c r="C95" i="2"/>
  <c r="F94" i="2"/>
  <c r="E4" i="2"/>
  <c r="D6" i="2"/>
  <c r="M613" i="2"/>
  <c r="D748" i="2"/>
  <c r="D749" i="2"/>
  <c r="D705" i="2"/>
  <c r="D703" i="2"/>
  <c r="F682" i="2"/>
  <c r="K682" i="2"/>
  <c r="H667" i="2"/>
  <c r="L667" i="2"/>
  <c r="C652" i="2"/>
  <c r="F652" i="2"/>
  <c r="L652" i="2"/>
  <c r="J619" i="2"/>
  <c r="F619" i="2"/>
  <c r="C621" i="2"/>
  <c r="D604" i="2"/>
  <c r="D605" i="2"/>
  <c r="D600" i="2"/>
  <c r="J598" i="2"/>
  <c r="G598" i="2"/>
  <c r="G592" i="2"/>
  <c r="C592" i="2"/>
  <c r="D565" i="2"/>
  <c r="I565" i="2"/>
  <c r="H565" i="2"/>
  <c r="L550" i="2"/>
  <c r="C551" i="2"/>
  <c r="H550" i="2"/>
  <c r="D519" i="2"/>
  <c r="C734" i="2"/>
  <c r="D345" i="2"/>
  <c r="L505" i="2"/>
  <c r="F154" i="2"/>
  <c r="L301" i="2"/>
  <c r="L349" i="2"/>
  <c r="D303" i="2"/>
  <c r="C645" i="2"/>
  <c r="D168" i="2"/>
  <c r="C272" i="2"/>
  <c r="C271" i="2"/>
  <c r="M427" i="2"/>
  <c r="M505" i="2"/>
  <c r="D429" i="2"/>
  <c r="H154" i="2"/>
  <c r="H742" i="2"/>
  <c r="L742" i="2"/>
  <c r="F744" i="2"/>
  <c r="D743" i="2"/>
  <c r="D744" i="2"/>
  <c r="D738" i="2"/>
  <c r="L736" i="2"/>
  <c r="C724" i="2"/>
  <c r="J724" i="2"/>
  <c r="D725" i="2"/>
  <c r="D724" i="2"/>
  <c r="C717" i="2"/>
  <c r="D717" i="2"/>
  <c r="L715" i="2"/>
  <c r="H715" i="2"/>
  <c r="J715" i="2"/>
  <c r="K706" i="2"/>
  <c r="D708" i="2"/>
  <c r="E691" i="2"/>
  <c r="H691" i="2"/>
  <c r="I685" i="2"/>
  <c r="D685" i="2"/>
  <c r="M685" i="2"/>
  <c r="E685" i="2"/>
  <c r="D661" i="2"/>
  <c r="C662" i="2"/>
  <c r="I661" i="2"/>
  <c r="D657" i="2"/>
  <c r="M655" i="2"/>
  <c r="D634" i="2"/>
  <c r="J634" i="2"/>
  <c r="L634" i="2"/>
  <c r="K634" i="2"/>
  <c r="D636" i="2"/>
  <c r="D575" i="2"/>
  <c r="J574" i="2"/>
  <c r="M541" i="2"/>
  <c r="D541" i="2"/>
  <c r="I541" i="2"/>
  <c r="H541" i="2"/>
  <c r="D535" i="2"/>
  <c r="D537" i="2"/>
  <c r="M535" i="2"/>
  <c r="D508" i="2"/>
  <c r="D509" i="2"/>
  <c r="D510" i="2"/>
  <c r="F508" i="2"/>
  <c r="G508" i="2"/>
  <c r="G484" i="2"/>
  <c r="D485" i="2"/>
  <c r="C469" i="2"/>
  <c r="M469" i="2"/>
  <c r="F469" i="2"/>
  <c r="E469" i="2"/>
  <c r="D469" i="2"/>
  <c r="L469" i="2"/>
  <c r="F456" i="2"/>
  <c r="J454" i="2"/>
  <c r="D397" i="2"/>
  <c r="J397" i="2"/>
  <c r="F397" i="2"/>
  <c r="C397" i="2"/>
  <c r="D398" i="2"/>
  <c r="K397" i="2"/>
  <c r="D399" i="2"/>
  <c r="E397" i="2"/>
  <c r="F399" i="2"/>
  <c r="M391" i="2"/>
  <c r="D392" i="2"/>
  <c r="C392" i="2"/>
  <c r="L391" i="2"/>
  <c r="H391" i="2"/>
  <c r="K391" i="2"/>
  <c r="I391" i="2"/>
  <c r="F391" i="2"/>
  <c r="L382" i="2"/>
  <c r="C382" i="2"/>
  <c r="D367" i="2"/>
  <c r="D369" i="2"/>
  <c r="M367" i="2"/>
  <c r="H367" i="2"/>
  <c r="D352" i="2"/>
  <c r="D354" i="2"/>
  <c r="E352" i="2"/>
  <c r="G331" i="2"/>
  <c r="D333" i="2"/>
  <c r="E304" i="2"/>
  <c r="J304" i="2"/>
  <c r="E283" i="2"/>
  <c r="D285" i="2"/>
  <c r="C284" i="2"/>
  <c r="H283" i="2"/>
  <c r="C283" i="2"/>
  <c r="L283" i="2"/>
  <c r="K259" i="2"/>
  <c r="C259" i="2"/>
  <c r="F261" i="2"/>
  <c r="D261" i="2"/>
  <c r="C260" i="2"/>
  <c r="K253" i="2"/>
  <c r="D254" i="2"/>
  <c r="F253" i="2"/>
  <c r="G253" i="2"/>
  <c r="D231" i="2"/>
  <c r="D229" i="2"/>
  <c r="J229" i="2"/>
  <c r="L208" i="2"/>
  <c r="J208" i="2"/>
  <c r="D159" i="2"/>
  <c r="J157" i="2"/>
  <c r="F127" i="2"/>
  <c r="C128" i="2"/>
  <c r="H127" i="2"/>
  <c r="H97" i="2"/>
  <c r="D97" i="2"/>
  <c r="J97" i="2"/>
  <c r="L97" i="2"/>
  <c r="C98" i="2"/>
  <c r="D99" i="2"/>
  <c r="J79" i="2"/>
  <c r="D81" i="2"/>
  <c r="F79" i="2"/>
  <c r="D40" i="2"/>
  <c r="D42" i="2"/>
  <c r="D31" i="2"/>
  <c r="J31" i="2"/>
  <c r="H31" i="2"/>
  <c r="D19" i="2"/>
  <c r="D21" i="2"/>
  <c r="J19" i="2"/>
  <c r="L19" i="2"/>
  <c r="H19" i="2"/>
  <c r="G742" i="2"/>
  <c r="J691" i="2"/>
  <c r="L691" i="2"/>
  <c r="J742" i="2"/>
  <c r="F730" i="2"/>
  <c r="J508" i="2"/>
  <c r="C647" i="2"/>
  <c r="F384" i="2"/>
  <c r="L724" i="2"/>
  <c r="M715" i="2"/>
  <c r="J391" i="2"/>
  <c r="G391" i="2"/>
  <c r="D527" i="2"/>
  <c r="H685" i="2"/>
  <c r="C574" i="2"/>
  <c r="G283" i="2"/>
  <c r="J352" i="2"/>
  <c r="C471" i="2"/>
  <c r="D635" i="2"/>
  <c r="F255" i="2"/>
  <c r="C470" i="2"/>
  <c r="F285" i="2"/>
  <c r="D260" i="2"/>
  <c r="J469" i="2"/>
  <c r="D742" i="2"/>
  <c r="K730" i="2"/>
  <c r="C730" i="2"/>
  <c r="G736" i="2"/>
  <c r="C398" i="2"/>
  <c r="C508" i="2"/>
  <c r="F715" i="2"/>
  <c r="E391" i="2"/>
  <c r="C391" i="2"/>
  <c r="H526" i="2"/>
  <c r="D687" i="2"/>
  <c r="C542" i="2"/>
  <c r="J478" i="2"/>
  <c r="H352" i="2"/>
  <c r="D655" i="2"/>
  <c r="G478" i="2"/>
  <c r="J259" i="2"/>
  <c r="C254" i="2"/>
  <c r="E613" i="2"/>
  <c r="F667" i="2"/>
  <c r="C507" i="2"/>
  <c r="M667" i="2"/>
  <c r="F490" i="2"/>
  <c r="F612" i="2"/>
  <c r="D540" i="2"/>
  <c r="L580" i="2"/>
  <c r="E523" i="2"/>
  <c r="M487" i="2"/>
  <c r="I643" i="2"/>
  <c r="F262" i="2"/>
  <c r="F451" i="2"/>
  <c r="G325" i="2"/>
  <c r="L325" i="2"/>
  <c r="C688" i="2"/>
  <c r="L658" i="2"/>
  <c r="H733" i="2"/>
  <c r="F721" i="2"/>
  <c r="M523" i="2"/>
  <c r="F487" i="2"/>
  <c r="M625" i="2"/>
  <c r="M403" i="2"/>
  <c r="J733" i="2"/>
  <c r="G700" i="2"/>
  <c r="I625" i="2"/>
  <c r="H589" i="2"/>
  <c r="E34" i="2"/>
  <c r="H655" i="2"/>
  <c r="L676" i="2"/>
  <c r="D393" i="2"/>
  <c r="L397" i="2"/>
  <c r="H469" i="2"/>
  <c r="D733" i="2"/>
  <c r="C735" i="2"/>
  <c r="E733" i="2"/>
  <c r="D714" i="2"/>
  <c r="D573" i="2"/>
  <c r="E571" i="2"/>
  <c r="K538" i="2"/>
  <c r="M721" i="2"/>
  <c r="E643" i="2"/>
  <c r="L694" i="2"/>
  <c r="I571" i="2"/>
  <c r="C487" i="2"/>
  <c r="C590" i="2"/>
  <c r="C700" i="2"/>
  <c r="G712" i="2"/>
  <c r="K694" i="2"/>
  <c r="D690" i="2"/>
  <c r="F658" i="2"/>
  <c r="D735" i="2"/>
  <c r="L733" i="2"/>
  <c r="C573" i="2"/>
  <c r="H721" i="2"/>
  <c r="C525" i="2"/>
  <c r="D523" i="2"/>
  <c r="F610" i="2"/>
  <c r="M571" i="2"/>
  <c r="H571" i="2"/>
  <c r="L721" i="2"/>
  <c r="H694" i="2"/>
  <c r="C694" i="2"/>
  <c r="L538" i="2"/>
  <c r="H451" i="2"/>
  <c r="M649" i="2"/>
  <c r="I523" i="2"/>
  <c r="D702" i="2"/>
  <c r="F694" i="2"/>
  <c r="L712" i="2"/>
  <c r="M679" i="2"/>
  <c r="M733" i="2"/>
  <c r="I733" i="2"/>
  <c r="I589" i="2"/>
  <c r="J625" i="2"/>
  <c r="G538" i="2"/>
  <c r="C723" i="2"/>
  <c r="D525" i="2"/>
  <c r="L523" i="2"/>
  <c r="F523" i="2"/>
  <c r="D571" i="2"/>
  <c r="L562" i="2"/>
  <c r="G610" i="2"/>
  <c r="C572" i="2"/>
  <c r="D721" i="2"/>
  <c r="D695" i="2"/>
  <c r="J487" i="2"/>
  <c r="C489" i="2"/>
  <c r="D611" i="2"/>
  <c r="D309" i="2"/>
  <c r="C309" i="2"/>
  <c r="F288" i="2"/>
  <c r="J121" i="2"/>
  <c r="G307" i="2"/>
  <c r="I346" i="2"/>
  <c r="C84" i="2"/>
  <c r="F426" i="2"/>
  <c r="L160" i="2"/>
  <c r="F211" i="2"/>
  <c r="D121" i="2"/>
  <c r="L307" i="2"/>
  <c r="C269" i="2"/>
  <c r="C346" i="2"/>
  <c r="H355" i="2"/>
  <c r="J355" i="2"/>
  <c r="K745" i="2"/>
  <c r="G121" i="2"/>
  <c r="J424" i="2"/>
  <c r="D308" i="2"/>
  <c r="D346" i="2"/>
  <c r="C57" i="2"/>
  <c r="D23" i="2"/>
  <c r="C308" i="2"/>
  <c r="H346" i="2"/>
  <c r="C44" i="2"/>
  <c r="F148" i="2"/>
  <c r="H424" i="2"/>
  <c r="C426" i="2"/>
  <c r="C402" i="2"/>
  <c r="H400" i="2"/>
  <c r="I385" i="2"/>
  <c r="D386" i="2"/>
  <c r="G346" i="2"/>
  <c r="F348" i="2"/>
  <c r="L346" i="2"/>
  <c r="F346" i="2"/>
  <c r="J346" i="2"/>
  <c r="E223" i="2"/>
  <c r="G223" i="2"/>
  <c r="I223" i="2"/>
  <c r="C224" i="2"/>
  <c r="L223" i="2"/>
  <c r="K223" i="2"/>
  <c r="M223" i="2"/>
  <c r="H223" i="2"/>
  <c r="D213" i="2"/>
  <c r="G211" i="2"/>
  <c r="I211" i="2"/>
  <c r="L211" i="2"/>
  <c r="K211" i="2"/>
  <c r="C213" i="2"/>
  <c r="F213" i="2"/>
  <c r="C212" i="2"/>
  <c r="L199" i="2"/>
  <c r="D200" i="2"/>
  <c r="C201" i="2"/>
  <c r="C200" i="2"/>
  <c r="F201" i="2"/>
  <c r="H199" i="2"/>
  <c r="C199" i="2"/>
  <c r="E199" i="2"/>
  <c r="J190" i="2"/>
  <c r="C192" i="2"/>
  <c r="F192" i="2"/>
  <c r="C190" i="2"/>
  <c r="E190" i="2"/>
  <c r="K190" i="2"/>
  <c r="D178" i="2"/>
  <c r="D179" i="2"/>
  <c r="G178" i="2"/>
  <c r="M178" i="2"/>
  <c r="C178" i="2"/>
  <c r="I178" i="2"/>
  <c r="M169" i="2"/>
  <c r="G169" i="2"/>
  <c r="I169" i="2"/>
  <c r="E169" i="2"/>
  <c r="F171" i="2"/>
  <c r="J160" i="2"/>
  <c r="H160" i="2"/>
  <c r="F162" i="2"/>
  <c r="C162" i="2"/>
  <c r="D160" i="2"/>
  <c r="D161" i="2"/>
  <c r="M160" i="2"/>
  <c r="K160" i="2"/>
  <c r="I160" i="2"/>
  <c r="M148" i="2"/>
  <c r="C149" i="2"/>
  <c r="G148" i="2"/>
  <c r="I148" i="2"/>
  <c r="K148" i="2"/>
  <c r="C150" i="2"/>
  <c r="E148" i="2"/>
  <c r="F150" i="2"/>
  <c r="L148" i="2"/>
  <c r="M139" i="2"/>
  <c r="C141" i="2"/>
  <c r="E139" i="2"/>
  <c r="G130" i="2"/>
  <c r="K130" i="2"/>
  <c r="D131" i="2"/>
  <c r="C123" i="2"/>
  <c r="M121" i="2"/>
  <c r="C122" i="2"/>
  <c r="I121" i="2"/>
  <c r="M115" i="2"/>
  <c r="I115" i="2"/>
  <c r="I109" i="2"/>
  <c r="C111" i="2"/>
  <c r="D100" i="2"/>
  <c r="C100" i="2"/>
  <c r="F102" i="2"/>
  <c r="C102" i="2"/>
  <c r="G100" i="2"/>
  <c r="E100" i="2"/>
  <c r="K100" i="2"/>
  <c r="I100" i="2"/>
  <c r="H100" i="2"/>
  <c r="M91" i="2"/>
  <c r="K91" i="2"/>
  <c r="C92" i="2"/>
  <c r="L91" i="2"/>
  <c r="C93" i="2"/>
  <c r="D92" i="2"/>
  <c r="H91" i="2"/>
  <c r="F91" i="2"/>
  <c r="E91" i="2"/>
  <c r="C91" i="2"/>
  <c r="F93" i="2"/>
  <c r="L82" i="2"/>
  <c r="G82" i="2"/>
  <c r="E82" i="2"/>
  <c r="K82" i="2"/>
  <c r="I82" i="2"/>
  <c r="D83" i="2"/>
  <c r="M82" i="2"/>
  <c r="D74" i="2"/>
  <c r="K73" i="2"/>
  <c r="C75" i="2"/>
  <c r="G73" i="2"/>
  <c r="M73" i="2"/>
  <c r="G61" i="2"/>
  <c r="M61" i="2"/>
  <c r="F63" i="2"/>
  <c r="C61" i="2"/>
  <c r="I61" i="2"/>
  <c r="D62" i="2"/>
  <c r="D57" i="2"/>
  <c r="G55" i="2"/>
  <c r="E55" i="2"/>
  <c r="K55" i="2"/>
  <c r="I55" i="2"/>
  <c r="C56" i="2"/>
  <c r="D56" i="2"/>
  <c r="M55" i="2"/>
  <c r="F55" i="2"/>
  <c r="C49" i="2"/>
  <c r="F51" i="2"/>
  <c r="C51" i="2"/>
  <c r="G49" i="2"/>
  <c r="E49" i="2"/>
  <c r="K49" i="2"/>
  <c r="I49" i="2"/>
  <c r="H43" i="2"/>
  <c r="K43" i="2"/>
  <c r="I43" i="2"/>
  <c r="F43" i="2"/>
  <c r="D44" i="2"/>
  <c r="M43" i="2"/>
  <c r="C43" i="2"/>
  <c r="F45" i="2"/>
  <c r="C45" i="2"/>
  <c r="I34" i="2"/>
  <c r="G34" i="2"/>
  <c r="H34" i="2"/>
  <c r="D34" i="2"/>
  <c r="M34" i="2"/>
  <c r="K34" i="2"/>
  <c r="C36" i="2"/>
  <c r="D35" i="2"/>
  <c r="C35" i="2"/>
  <c r="E22" i="2"/>
  <c r="C22" i="2"/>
  <c r="F24" i="2"/>
  <c r="I22" i="2"/>
  <c r="G22" i="2"/>
  <c r="C23" i="2"/>
  <c r="L22" i="2"/>
  <c r="M22" i="2"/>
  <c r="K22" i="2"/>
  <c r="F22" i="2"/>
  <c r="D22" i="2"/>
  <c r="C710" i="2"/>
  <c r="G709" i="2"/>
  <c r="C342" i="2"/>
  <c r="G340" i="2"/>
  <c r="K340" i="2"/>
  <c r="I322" i="2"/>
  <c r="D323" i="2"/>
  <c r="F322" i="2"/>
  <c r="J322" i="2"/>
  <c r="C323" i="2"/>
  <c r="E322" i="2"/>
  <c r="D318" i="2"/>
  <c r="G316" i="2"/>
  <c r="L316" i="2"/>
  <c r="J316" i="2"/>
  <c r="F318" i="2"/>
  <c r="F316" i="2"/>
  <c r="M307" i="2"/>
  <c r="I307" i="2"/>
  <c r="F298" i="2"/>
  <c r="I298" i="2"/>
  <c r="C299" i="2"/>
  <c r="C298" i="2"/>
  <c r="D298" i="2"/>
  <c r="G298" i="2"/>
  <c r="H292" i="2"/>
  <c r="D294" i="2"/>
  <c r="D292" i="2"/>
  <c r="G292" i="2"/>
  <c r="E292" i="2"/>
  <c r="K292" i="2"/>
  <c r="C293" i="2"/>
  <c r="J292" i="2"/>
  <c r="I292" i="2"/>
  <c r="F294" i="2"/>
  <c r="F286" i="2"/>
  <c r="H286" i="2"/>
  <c r="C286" i="2"/>
  <c r="E286" i="2"/>
  <c r="G286" i="2"/>
  <c r="C287" i="2"/>
  <c r="I286" i="2"/>
  <c r="K286" i="2"/>
  <c r="D276" i="2"/>
  <c r="G274" i="2"/>
  <c r="C276" i="2"/>
  <c r="L274" i="2"/>
  <c r="M274" i="2"/>
  <c r="H274" i="2"/>
  <c r="D275" i="2"/>
  <c r="E274" i="2"/>
  <c r="G268" i="2"/>
  <c r="C268" i="2"/>
  <c r="M268" i="2"/>
  <c r="F270" i="2"/>
  <c r="E268" i="2"/>
  <c r="D269" i="2"/>
  <c r="L268" i="2"/>
  <c r="K13" i="2"/>
  <c r="I13" i="2"/>
  <c r="D14" i="2"/>
  <c r="M13" i="2"/>
  <c r="C13" i="2"/>
  <c r="F15" i="2"/>
  <c r="C15" i="2"/>
  <c r="D122" i="2"/>
  <c r="G424" i="2"/>
  <c r="C307" i="2"/>
  <c r="D307" i="2"/>
  <c r="F268" i="2"/>
  <c r="C347" i="2"/>
  <c r="D348" i="2"/>
  <c r="D709" i="2"/>
  <c r="G13" i="2"/>
  <c r="L34" i="2"/>
  <c r="C63" i="2"/>
  <c r="I73" i="2"/>
  <c r="F34" i="2"/>
  <c r="G43" i="2"/>
  <c r="F57" i="2"/>
  <c r="C34" i="2"/>
  <c r="M100" i="2"/>
  <c r="I91" i="2"/>
  <c r="F84" i="2"/>
  <c r="C101" i="2"/>
  <c r="C117" i="2"/>
  <c r="I139" i="2"/>
  <c r="F180" i="2"/>
  <c r="H178" i="2"/>
  <c r="L190" i="2"/>
  <c r="E211" i="2"/>
  <c r="M190" i="2"/>
  <c r="K274" i="2"/>
  <c r="C292" i="2"/>
  <c r="D300" i="2"/>
  <c r="J286" i="2"/>
  <c r="C356" i="2"/>
  <c r="L130" i="2"/>
  <c r="L169" i="2"/>
  <c r="D270" i="2"/>
  <c r="M346" i="2"/>
  <c r="L709" i="2"/>
  <c r="C568" i="2"/>
  <c r="M49" i="2"/>
  <c r="F75" i="2"/>
  <c r="C24" i="2"/>
  <c r="C130" i="2"/>
  <c r="C270" i="2"/>
  <c r="M199" i="2"/>
  <c r="D224" i="2"/>
  <c r="M286" i="2"/>
  <c r="E298" i="2"/>
  <c r="D335" i="2"/>
  <c r="K322" i="2"/>
  <c r="H511" i="2"/>
  <c r="D513" i="2"/>
  <c r="C512" i="2"/>
  <c r="D512" i="2"/>
  <c r="G511" i="2"/>
  <c r="I511" i="2"/>
  <c r="K511" i="2"/>
  <c r="C513" i="2"/>
  <c r="J511" i="2"/>
  <c r="F513" i="2"/>
  <c r="L511" i="2"/>
  <c r="E511" i="2"/>
  <c r="J502" i="2"/>
  <c r="M502" i="2"/>
  <c r="C504" i="2"/>
  <c r="E502" i="2"/>
  <c r="K502" i="2"/>
  <c r="C496" i="2"/>
  <c r="C497" i="2"/>
  <c r="M496" i="2"/>
  <c r="L496" i="2"/>
  <c r="H496" i="2"/>
  <c r="I496" i="2"/>
  <c r="C498" i="2"/>
  <c r="K496" i="2"/>
  <c r="D497" i="2"/>
  <c r="F496" i="2"/>
  <c r="J496" i="2"/>
  <c r="J472" i="2"/>
  <c r="G472" i="2"/>
  <c r="D472" i="2"/>
  <c r="I472" i="2"/>
  <c r="F472" i="2"/>
  <c r="D473" i="2"/>
  <c r="L472" i="2"/>
  <c r="E472" i="2"/>
  <c r="F474" i="2"/>
  <c r="D474" i="2"/>
  <c r="M472" i="2"/>
  <c r="C473" i="2"/>
  <c r="K472" i="2"/>
  <c r="G448" i="2"/>
  <c r="D450" i="2"/>
  <c r="D449" i="2"/>
  <c r="D448" i="2"/>
  <c r="F448" i="2"/>
  <c r="C448" i="2"/>
  <c r="M448" i="2"/>
  <c r="I448" i="2"/>
  <c r="E448" i="2"/>
  <c r="L448" i="2"/>
  <c r="I439" i="2"/>
  <c r="F439" i="2"/>
  <c r="C440" i="2"/>
  <c r="C439" i="2"/>
  <c r="M439" i="2"/>
  <c r="D439" i="2"/>
  <c r="D441" i="2"/>
  <c r="H439" i="2"/>
  <c r="L439" i="2"/>
  <c r="E439" i="2"/>
  <c r="C441" i="2"/>
  <c r="D440" i="2"/>
  <c r="K439" i="2"/>
  <c r="J439" i="2"/>
  <c r="G439" i="2"/>
  <c r="J430" i="2"/>
  <c r="D430" i="2"/>
  <c r="G430" i="2"/>
  <c r="D431" i="2"/>
  <c r="C430" i="2"/>
  <c r="F430" i="2"/>
  <c r="D432" i="2"/>
  <c r="K430" i="2"/>
  <c r="M430" i="2"/>
  <c r="L430" i="2"/>
  <c r="I430" i="2"/>
  <c r="H430" i="2"/>
  <c r="E430" i="2"/>
  <c r="E745" i="2"/>
  <c r="D746" i="2"/>
  <c r="C746" i="2"/>
  <c r="F747" i="2"/>
  <c r="I745" i="2"/>
  <c r="C745" i="2"/>
  <c r="G745" i="2"/>
  <c r="F718" i="2"/>
  <c r="C718" i="2"/>
  <c r="C720" i="2"/>
  <c r="C719" i="2"/>
  <c r="D719" i="2"/>
  <c r="I718" i="2"/>
  <c r="E718" i="2"/>
  <c r="M718" i="2"/>
  <c r="D710" i="2"/>
  <c r="K709" i="2"/>
  <c r="F711" i="2"/>
  <c r="C709" i="2"/>
  <c r="K670" i="2"/>
  <c r="J670" i="2"/>
  <c r="G670" i="2"/>
  <c r="C672" i="2"/>
  <c r="F670" i="2"/>
  <c r="E670" i="2"/>
  <c r="I670" i="2"/>
  <c r="M670" i="2"/>
  <c r="F624" i="2"/>
  <c r="D624" i="2"/>
  <c r="D622" i="2"/>
  <c r="L622" i="2"/>
  <c r="K622" i="2"/>
  <c r="J622" i="2"/>
  <c r="F622" i="2"/>
  <c r="C624" i="2"/>
  <c r="E622" i="2"/>
  <c r="D623" i="2"/>
  <c r="M622" i="2"/>
  <c r="K616" i="2"/>
  <c r="E616" i="2"/>
  <c r="L616" i="2"/>
  <c r="D616" i="2"/>
  <c r="F618" i="2"/>
  <c r="M616" i="2"/>
  <c r="C618" i="2"/>
  <c r="I616" i="2"/>
  <c r="G607" i="2"/>
  <c r="E607" i="2"/>
  <c r="C609" i="2"/>
  <c r="M607" i="2"/>
  <c r="D608" i="2"/>
  <c r="L607" i="2"/>
  <c r="F609" i="2"/>
  <c r="D607" i="2"/>
  <c r="C607" i="2"/>
  <c r="J607" i="2"/>
  <c r="I607" i="2"/>
  <c r="H601" i="2"/>
  <c r="K601" i="2"/>
  <c r="J601" i="2"/>
  <c r="D601" i="2"/>
  <c r="D602" i="2"/>
  <c r="E601" i="2"/>
  <c r="F603" i="2"/>
  <c r="C601" i="2"/>
  <c r="C602" i="2"/>
  <c r="J595" i="2"/>
  <c r="C597" i="2"/>
  <c r="D595" i="2"/>
  <c r="L595" i="2"/>
  <c r="H595" i="2"/>
  <c r="I595" i="2"/>
  <c r="G595" i="2"/>
  <c r="E595" i="2"/>
  <c r="D596" i="2"/>
  <c r="F597" i="2"/>
  <c r="C595" i="2"/>
  <c r="G586" i="2"/>
  <c r="M586" i="2"/>
  <c r="H586" i="2"/>
  <c r="D587" i="2"/>
  <c r="F588" i="2"/>
  <c r="E586" i="2"/>
  <c r="J586" i="2"/>
  <c r="C587" i="2"/>
  <c r="I586" i="2"/>
  <c r="D586" i="2"/>
  <c r="C586" i="2"/>
  <c r="L577" i="2"/>
  <c r="D579" i="2"/>
  <c r="C577" i="2"/>
  <c r="F579" i="2"/>
  <c r="E577" i="2"/>
  <c r="C578" i="2"/>
  <c r="D578" i="2"/>
  <c r="I577" i="2"/>
  <c r="G577" i="2"/>
  <c r="J577" i="2"/>
  <c r="D577" i="2"/>
  <c r="D570" i="2"/>
  <c r="G568" i="2"/>
  <c r="I568" i="2"/>
  <c r="D568" i="2"/>
  <c r="E568" i="2"/>
  <c r="F568" i="2"/>
  <c r="F570" i="2"/>
  <c r="M568" i="2"/>
  <c r="C569" i="2"/>
  <c r="C570" i="2"/>
  <c r="D569" i="2"/>
  <c r="H559" i="2"/>
  <c r="D559" i="2"/>
  <c r="C560" i="2"/>
  <c r="G559" i="2"/>
  <c r="L559" i="2"/>
  <c r="J559" i="2"/>
  <c r="M559" i="2"/>
  <c r="I559" i="2"/>
  <c r="K559" i="2"/>
  <c r="D560" i="2"/>
  <c r="C561" i="2"/>
  <c r="F561" i="2"/>
  <c r="F559" i="2"/>
  <c r="K553" i="2"/>
  <c r="D553" i="2"/>
  <c r="F555" i="2"/>
  <c r="E553" i="2"/>
  <c r="C554" i="2"/>
  <c r="C553" i="2"/>
  <c r="I553" i="2"/>
  <c r="G553" i="2"/>
  <c r="G544" i="2"/>
  <c r="D546" i="2"/>
  <c r="C545" i="2"/>
  <c r="E544" i="2"/>
  <c r="K544" i="2"/>
  <c r="M544" i="2"/>
  <c r="F546" i="2"/>
  <c r="C546" i="2"/>
  <c r="F544" i="2"/>
  <c r="D545" i="2"/>
  <c r="H544" i="2"/>
  <c r="J544" i="2"/>
  <c r="C711" i="2"/>
  <c r="L568" i="2"/>
  <c r="C432" i="2"/>
  <c r="D496" i="2"/>
  <c r="F511" i="2"/>
  <c r="J553" i="2"/>
  <c r="H472" i="2"/>
  <c r="H568" i="2"/>
  <c r="C588" i="2"/>
  <c r="G601" i="2"/>
  <c r="F607" i="2"/>
  <c r="J745" i="2"/>
  <c r="C616" i="2"/>
  <c r="F709" i="2"/>
  <c r="F745" i="2"/>
  <c r="H448" i="2"/>
  <c r="F441" i="2"/>
  <c r="I502" i="2"/>
  <c r="K568" i="2"/>
  <c r="I544" i="2"/>
  <c r="K577" i="2"/>
  <c r="K607" i="2"/>
  <c r="D561" i="2"/>
  <c r="J709" i="2"/>
  <c r="C747" i="2"/>
  <c r="D555" i="2"/>
  <c r="L553" i="2"/>
  <c r="H553" i="2"/>
  <c r="E709" i="2"/>
  <c r="H745" i="2"/>
  <c r="H709" i="2"/>
  <c r="D711" i="2"/>
  <c r="C450" i="2"/>
  <c r="C472" i="2"/>
  <c r="F502" i="2"/>
  <c r="I601" i="2"/>
  <c r="E496" i="2"/>
  <c r="C559" i="2"/>
  <c r="F424" i="2"/>
  <c r="D426" i="2"/>
  <c r="D424" i="2"/>
  <c r="D425" i="2"/>
  <c r="C424" i="2"/>
  <c r="C418" i="2"/>
  <c r="K418" i="2"/>
  <c r="D419" i="2"/>
  <c r="D420" i="2"/>
  <c r="D418" i="2"/>
  <c r="H409" i="2"/>
  <c r="M409" i="2"/>
  <c r="F409" i="2"/>
  <c r="C409" i="2"/>
  <c r="C411" i="2"/>
  <c r="J409" i="2"/>
  <c r="E409" i="2"/>
  <c r="K400" i="2"/>
  <c r="F402" i="2"/>
  <c r="D402" i="2"/>
  <c r="J400" i="2"/>
  <c r="F400" i="2"/>
  <c r="D401" i="2"/>
  <c r="D400" i="2"/>
  <c r="G400" i="2"/>
  <c r="C400" i="2"/>
  <c r="D387" i="2"/>
  <c r="F387" i="2"/>
  <c r="H385" i="2"/>
  <c r="F385" i="2"/>
  <c r="D385" i="2"/>
  <c r="E385" i="2"/>
  <c r="J385" i="2"/>
  <c r="C387" i="2"/>
  <c r="C386" i="2"/>
  <c r="C371" i="2"/>
  <c r="F370" i="2"/>
  <c r="D372" i="2"/>
  <c r="K370" i="2"/>
  <c r="D371" i="2"/>
  <c r="D370" i="2"/>
  <c r="C370" i="2"/>
  <c r="G370" i="2"/>
  <c r="C355" i="2"/>
  <c r="F357" i="2"/>
  <c r="L355" i="2"/>
  <c r="L334" i="2"/>
  <c r="D334" i="2"/>
  <c r="H334" i="2"/>
  <c r="K307" i="2"/>
  <c r="E307" i="2"/>
  <c r="F307" i="2"/>
  <c r="D225" i="2"/>
  <c r="D223" i="2"/>
  <c r="J223" i="2"/>
  <c r="D201" i="2"/>
  <c r="D199" i="2"/>
  <c r="J199" i="2"/>
  <c r="J178" i="2"/>
  <c r="D180" i="2"/>
  <c r="C179" i="2"/>
  <c r="E178" i="2"/>
  <c r="F169" i="2"/>
  <c r="C170" i="2"/>
  <c r="J169" i="2"/>
  <c r="D169" i="2"/>
  <c r="H169" i="2"/>
  <c r="C169" i="2"/>
  <c r="D171" i="2"/>
  <c r="F141" i="2"/>
  <c r="K139" i="2"/>
  <c r="J139" i="2"/>
  <c r="C139" i="2"/>
  <c r="D140" i="2"/>
  <c r="F130" i="2"/>
  <c r="I130" i="2"/>
  <c r="C131" i="2"/>
  <c r="C132" i="2"/>
  <c r="D123" i="2"/>
  <c r="E121" i="2"/>
  <c r="F123" i="2"/>
  <c r="H121" i="2"/>
  <c r="C121" i="2"/>
  <c r="F121" i="2"/>
  <c r="H115" i="2"/>
  <c r="K115" i="2"/>
  <c r="J115" i="2"/>
  <c r="C116" i="2"/>
  <c r="D115" i="2"/>
  <c r="D117" i="2"/>
  <c r="E115" i="2"/>
  <c r="F117" i="2"/>
  <c r="D116" i="2"/>
  <c r="L115" i="2"/>
  <c r="C115" i="2"/>
  <c r="F115" i="2"/>
  <c r="G115" i="2"/>
  <c r="D111" i="2"/>
  <c r="D110" i="2"/>
  <c r="C109" i="2"/>
  <c r="F109" i="2"/>
  <c r="G109" i="2"/>
  <c r="E109" i="2"/>
  <c r="K109" i="2"/>
  <c r="H109" i="2"/>
  <c r="F111" i="2"/>
  <c r="J91" i="2"/>
  <c r="D93" i="2"/>
  <c r="L73" i="2"/>
  <c r="E73" i="2"/>
  <c r="J73" i="2"/>
  <c r="H73" i="2"/>
  <c r="D63" i="2"/>
  <c r="D61" i="2"/>
  <c r="H61" i="2"/>
  <c r="F49" i="2"/>
  <c r="D51" i="2"/>
  <c r="C50" i="2"/>
  <c r="J49" i="2"/>
  <c r="D49" i="2"/>
  <c r="L49" i="2"/>
  <c r="D36" i="2"/>
  <c r="J34" i="2"/>
  <c r="J22" i="2"/>
  <c r="D24" i="2"/>
  <c r="H13" i="2"/>
  <c r="D15" i="2"/>
  <c r="D13" i="2"/>
  <c r="K169" i="2"/>
  <c r="C180" i="2"/>
  <c r="D149" i="2"/>
  <c r="G160" i="2"/>
  <c r="C171" i="2"/>
  <c r="K178" i="2"/>
  <c r="J148" i="2"/>
  <c r="L178" i="2"/>
  <c r="D190" i="2"/>
  <c r="F199" i="2"/>
  <c r="F223" i="2"/>
  <c r="H268" i="2"/>
  <c r="H211" i="2"/>
  <c r="I268" i="2"/>
  <c r="I274" i="2"/>
  <c r="I199" i="2"/>
  <c r="K199" i="2"/>
  <c r="M211" i="2"/>
  <c r="D212" i="2"/>
  <c r="C225" i="2"/>
  <c r="F225" i="2"/>
  <c r="C223" i="2"/>
  <c r="G190" i="2"/>
  <c r="I190" i="2"/>
  <c r="C274" i="2"/>
  <c r="F276" i="2"/>
  <c r="D287" i="2"/>
  <c r="C288" i="2"/>
  <c r="L286" i="2"/>
  <c r="D293" i="2"/>
  <c r="C294" i="2"/>
  <c r="L292" i="2"/>
  <c r="D299" i="2"/>
  <c r="C300" i="2"/>
  <c r="L298" i="2"/>
  <c r="D317" i="2"/>
  <c r="F342" i="2"/>
  <c r="C340" i="2"/>
  <c r="I316" i="2"/>
  <c r="G334" i="2"/>
  <c r="I340" i="2"/>
  <c r="J298" i="2"/>
  <c r="L322" i="2"/>
  <c r="E340" i="2"/>
  <c r="C348" i="2"/>
  <c r="C318" i="2"/>
  <c r="G322" i="2"/>
  <c r="F340" i="2"/>
  <c r="D347" i="2"/>
  <c r="D357" i="2"/>
  <c r="K355" i="2"/>
  <c r="D355" i="2"/>
  <c r="E355" i="2"/>
  <c r="I370" i="2"/>
  <c r="K385" i="2"/>
  <c r="L400" i="2"/>
  <c r="L424" i="2"/>
  <c r="E400" i="2"/>
  <c r="G409" i="2"/>
  <c r="E418" i="2"/>
  <c r="E424" i="2"/>
  <c r="D73" i="2"/>
  <c r="F178" i="2"/>
  <c r="K424" i="2"/>
  <c r="H49" i="2"/>
  <c r="M292" i="2"/>
  <c r="K298" i="2"/>
  <c r="M298" i="2"/>
  <c r="H298" i="2"/>
  <c r="K316" i="2"/>
  <c r="D341" i="2"/>
  <c r="D288" i="2"/>
  <c r="C317" i="2"/>
  <c r="F336" i="2"/>
  <c r="C334" i="2"/>
  <c r="C341" i="2"/>
  <c r="E316" i="2"/>
  <c r="C324" i="2"/>
  <c r="J340" i="2"/>
  <c r="F324" i="2"/>
  <c r="C322" i="2"/>
  <c r="L340" i="2"/>
  <c r="K346" i="2"/>
  <c r="F355" i="2"/>
  <c r="C357" i="2"/>
  <c r="E370" i="2"/>
  <c r="G385" i="2"/>
  <c r="H418" i="2"/>
  <c r="I400" i="2"/>
  <c r="K409" i="2"/>
  <c r="I418" i="2"/>
  <c r="I424" i="2"/>
  <c r="C110" i="2"/>
  <c r="D356" i="2"/>
  <c r="M355" i="2"/>
  <c r="C372" i="2"/>
  <c r="C385" i="2"/>
  <c r="L418" i="2"/>
  <c r="G355" i="2"/>
  <c r="M400" i="2"/>
  <c r="D410" i="2"/>
  <c r="M418" i="2"/>
  <c r="M424" i="2"/>
  <c r="L13" i="2"/>
  <c r="L61" i="2"/>
  <c r="J100" i="2"/>
  <c r="K121" i="2"/>
  <c r="D130" i="2"/>
  <c r="H370" i="2"/>
  <c r="D411" i="2"/>
  <c r="L370" i="2"/>
  <c r="C401" i="2"/>
  <c r="D91" i="2"/>
  <c r="D621" i="2"/>
  <c r="C615" i="2"/>
  <c r="G604" i="2"/>
  <c r="D324" i="2"/>
  <c r="H532" i="2"/>
  <c r="L532" i="2"/>
  <c r="H427" i="2"/>
  <c r="C443" i="2"/>
  <c r="C281" i="2"/>
  <c r="M745" i="2"/>
  <c r="D747" i="2"/>
  <c r="L745" i="2"/>
  <c r="G718" i="2"/>
  <c r="D718" i="2"/>
  <c r="K718" i="2"/>
  <c r="J718" i="2"/>
  <c r="M709" i="2"/>
  <c r="I709" i="2"/>
  <c r="D671" i="2"/>
  <c r="D670" i="2"/>
  <c r="C671" i="2"/>
  <c r="L670" i="2"/>
  <c r="F672" i="2"/>
  <c r="H670" i="2"/>
  <c r="C670" i="2"/>
  <c r="D672" i="2"/>
  <c r="C622" i="2"/>
  <c r="G622" i="2"/>
  <c r="H622" i="2"/>
  <c r="H616" i="2"/>
  <c r="J616" i="2"/>
  <c r="D618" i="2"/>
  <c r="G616" i="2"/>
  <c r="D617" i="2"/>
  <c r="F616" i="2"/>
  <c r="C617" i="2"/>
  <c r="D609" i="2"/>
  <c r="H607" i="2"/>
  <c r="C603" i="2"/>
  <c r="D603" i="2"/>
  <c r="M601" i="2"/>
  <c r="F601" i="2"/>
  <c r="F595" i="2"/>
  <c r="C596" i="2"/>
  <c r="D597" i="2"/>
  <c r="K586" i="2"/>
  <c r="D588" i="2"/>
  <c r="L586" i="2"/>
  <c r="H577" i="2"/>
  <c r="F577" i="2"/>
  <c r="C579" i="2"/>
  <c r="M577" i="2"/>
  <c r="F553" i="2"/>
  <c r="C555" i="2"/>
  <c r="M553" i="2"/>
  <c r="C544" i="2"/>
  <c r="L544" i="2"/>
  <c r="D511" i="2"/>
  <c r="M511" i="2"/>
  <c r="C502" i="2"/>
  <c r="D504" i="2"/>
  <c r="G502" i="2"/>
  <c r="F504" i="2"/>
  <c r="G496" i="2"/>
  <c r="D498" i="2"/>
  <c r="C449" i="2"/>
  <c r="F450" i="2"/>
  <c r="J448" i="2"/>
  <c r="G418" i="2"/>
  <c r="J418" i="2"/>
  <c r="F420" i="2"/>
  <c r="F418" i="2"/>
  <c r="C410" i="2"/>
  <c r="D409" i="2"/>
  <c r="D340" i="2"/>
  <c r="M340" i="2"/>
  <c r="F334" i="2"/>
  <c r="I334" i="2"/>
  <c r="C335" i="2"/>
  <c r="E334" i="2"/>
  <c r="H316" i="2"/>
  <c r="D316" i="2"/>
  <c r="M316" i="2"/>
  <c r="F309" i="2"/>
  <c r="J307" i="2"/>
  <c r="J274" i="2"/>
  <c r="C275" i="2"/>
  <c r="D274" i="2"/>
  <c r="F274" i="2"/>
  <c r="D268" i="2"/>
  <c r="J268" i="2"/>
  <c r="D211" i="2"/>
  <c r="J211" i="2"/>
  <c r="F190" i="2"/>
  <c r="C191" i="2"/>
  <c r="D192" i="2"/>
  <c r="H190" i="2"/>
  <c r="E160" i="2"/>
  <c r="C161" i="2"/>
  <c r="F160" i="2"/>
  <c r="D148" i="2"/>
  <c r="D150" i="2"/>
  <c r="H148" i="2"/>
  <c r="F139" i="2"/>
  <c r="H139" i="2"/>
  <c r="G139" i="2"/>
  <c r="C140" i="2"/>
  <c r="D141" i="2"/>
  <c r="D139" i="2"/>
  <c r="L139" i="2"/>
  <c r="H130" i="2"/>
  <c r="J130" i="2"/>
  <c r="D132" i="2"/>
  <c r="J109" i="2"/>
  <c r="L109" i="2"/>
  <c r="D109" i="2"/>
  <c r="F100" i="2"/>
  <c r="L100" i="2"/>
  <c r="D102" i="2"/>
  <c r="J82" i="2"/>
  <c r="F82" i="2"/>
  <c r="D84" i="2"/>
  <c r="C83" i="2"/>
  <c r="D82" i="2"/>
  <c r="C74" i="2"/>
  <c r="F73" i="2"/>
  <c r="D75" i="2"/>
  <c r="E61" i="2"/>
  <c r="J61" i="2"/>
  <c r="F61" i="2"/>
  <c r="H55" i="2"/>
  <c r="J55" i="2"/>
  <c r="D55" i="2"/>
  <c r="L55" i="2"/>
  <c r="D43" i="2"/>
  <c r="J43" i="2"/>
  <c r="D45" i="2"/>
  <c r="L43" i="2"/>
  <c r="J13" i="2"/>
  <c r="C14" i="2"/>
  <c r="F13" i="2"/>
  <c r="M385" i="2"/>
  <c r="I409" i="2"/>
  <c r="H340" i="2"/>
  <c r="J370" i="2"/>
  <c r="F432" i="2"/>
  <c r="H718" i="2"/>
  <c r="H322" i="2"/>
  <c r="L601" i="2"/>
  <c r="F586" i="2"/>
  <c r="D502" i="2"/>
  <c r="D503" i="2"/>
  <c r="H502" i="2"/>
  <c r="M595" i="2"/>
  <c r="D162" i="2"/>
  <c r="M334" i="2"/>
  <c r="L385" i="2"/>
  <c r="L409" i="2"/>
  <c r="D342" i="2"/>
  <c r="J334" i="2"/>
  <c r="L502" i="2"/>
  <c r="F720" i="2"/>
  <c r="L718" i="2"/>
  <c r="M130" i="2"/>
  <c r="C503" i="2"/>
  <c r="C623" i="2"/>
  <c r="E130" i="2"/>
  <c r="F372" i="2"/>
  <c r="C62" i="2"/>
  <c r="D336" i="2"/>
  <c r="C419" i="2"/>
  <c r="D720" i="2"/>
  <c r="D322" i="2"/>
  <c r="C336" i="2"/>
  <c r="H82" i="2"/>
  <c r="M322" i="2"/>
  <c r="E751" i="2" l="1"/>
  <c r="G751" i="2"/>
  <c r="M751" i="2"/>
</calcChain>
</file>

<file path=xl/sharedStrings.xml><?xml version="1.0" encoding="utf-8"?>
<sst xmlns="http://schemas.openxmlformats.org/spreadsheetml/2006/main" count="3531" uniqueCount="1933">
  <si>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</si>
  <si>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</si>
  <si>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</si>
  <si>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</si>
  <si>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</si>
  <si>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</si>
  <si>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</si>
  <si>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</si>
  <si>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</si>
  <si>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</si>
  <si>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</si>
  <si>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</si>
  <si>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</si>
  <si>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</si>
  <si>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</si>
  <si>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</si>
  <si>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</si>
  <si>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</si>
  <si>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</si>
  <si>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</si>
  <si>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</si>
  <si>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</si>
  <si>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</si>
  <si>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</si>
  <si>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</si>
  <si>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</si>
  <si>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</si>
  <si>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</si>
  <si>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</si>
  <si>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</si>
  <si>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</si>
  <si>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</si>
  <si>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</si>
  <si>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</si>
  <si>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</si>
  <si>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Zborov</t>
  </si>
  <si>
    <t>Zborov 28</t>
  </si>
  <si>
    <t>Zborov</t>
  </si>
  <si>
    <t>78901</t>
  </si>
  <si>
    <t>Šumperk</t>
  </si>
  <si>
    <t>00853143</t>
  </si>
  <si>
    <t>Pořízení, technické zhodnocení a oprava požární techniky a nákup věcného vybavení a zajištění akceschopnosti pro JSDH Zborov</t>
  </si>
  <si>
    <t>Akce je zaměřena na nákup věcného vybavení jednotky SDH obce Zborov, kategorie V - Prostředky pro řezání s
příslušenstvím. Vybavení jednotky bude doplněno a tím bude zajištěna vyšší úroveň akceschopnosti jednotky.</t>
  </si>
  <si>
    <t>pořízení prostředků pro řezání s příslušenstvím</t>
  </si>
  <si>
    <t>1/2021</t>
  </si>
  <si>
    <t>11/2021</t>
  </si>
  <si>
    <t>2</t>
  </si>
  <si>
    <t>Obec Jindřichov</t>
  </si>
  <si>
    <t>Jindřichov 78</t>
  </si>
  <si>
    <t>Jindřichov</t>
  </si>
  <si>
    <t>78823</t>
  </si>
  <si>
    <t>00302741</t>
  </si>
  <si>
    <t>Pořízení, technické zhodnocení a oprava požární techniky a nákup věcného vybavení a zajištění akceschopnosti pro JSDH Jindřichov</t>
  </si>
  <si>
    <t>Zajištění akceschopnosti jednotky.</t>
  </si>
  <si>
    <t>pořízení zásahových přileb.</t>
  </si>
  <si>
    <t>3</t>
  </si>
  <si>
    <t>Obec Sobíšky</t>
  </si>
  <si>
    <t>Sobíšky 8</t>
  </si>
  <si>
    <t>Sobíšky</t>
  </si>
  <si>
    <t>75121</t>
  </si>
  <si>
    <t>Přerov</t>
  </si>
  <si>
    <t>00636576</t>
  </si>
  <si>
    <t>Pořízení, technické zhodnocení a oprava požární techniky a nákup věcného vybavení a zajištění akceschopnosti pro JSDH Sobíšky</t>
  </si>
  <si>
    <t>Pořízení zásahových přileb je nutné pro obnovení zcela nefunkčních a nevyhovujících přileb a zcela chybějící vybavení, kdy se jednotka velmi aktivně podílí na pomoci při povodních a jiných zásazích,</t>
  </si>
  <si>
    <t>4</t>
  </si>
  <si>
    <t>Městys Brodek u Prostějova</t>
  </si>
  <si>
    <t>Císařská 39</t>
  </si>
  <si>
    <t>Brodek u Prostějova</t>
  </si>
  <si>
    <t>79807</t>
  </si>
  <si>
    <t>Prostějov</t>
  </si>
  <si>
    <t>00288063</t>
  </si>
  <si>
    <t>Pořízení, technické zhodnocení a oprava požární techniky a nákup věcného vybavení a zajištění akceschopnosti pro JSDH Brodek u Prostějova</t>
  </si>
  <si>
    <t>pořízení povodňového přívěsu pro čerpání a dopravu vody</t>
  </si>
  <si>
    <t>5</t>
  </si>
  <si>
    <t>Obec Velké Losiny</t>
  </si>
  <si>
    <t>Rudé armády 321</t>
  </si>
  <si>
    <t>Velké Losiny</t>
  </si>
  <si>
    <t>78815</t>
  </si>
  <si>
    <t>00303551</t>
  </si>
  <si>
    <t>Pořízení, technické zhodnocení a oprava požární techniky a nákup věcného vybavení a zajištění akceschopnosti pro JSDH Velké Losiny</t>
  </si>
  <si>
    <t>Pořízení speciálního vybavení z důvodu zajištění efektivnější akceschopnosti jednotky</t>
  </si>
  <si>
    <t>6</t>
  </si>
  <si>
    <t>Městys Náměšť na Hané</t>
  </si>
  <si>
    <t>nám. T. G. Masaryka 100</t>
  </si>
  <si>
    <t>Náměšť na Hané</t>
  </si>
  <si>
    <t>78344</t>
  </si>
  <si>
    <t>Olomouc</t>
  </si>
  <si>
    <t>00299260</t>
  </si>
  <si>
    <t>Pořízení, technické zhodnocení a oprava požární techniky a nákup věcného vybavení a zajištění akceschopnosti pro JSDH Náměšť na Hané</t>
  </si>
  <si>
    <t>Naše JPO II je předurčena nejen k zásahům při požárech, ale i při zásazích u dopravních nehod atd. Během zásahů dochází k velkému opotřebení ochranných prostředků. Proto je třeba znovu zakoupit.</t>
  </si>
  <si>
    <t>pořízení ochranných prostředků pro hasiče</t>
  </si>
  <si>
    <t>7</t>
  </si>
  <si>
    <t>Obec Troubelice</t>
  </si>
  <si>
    <t>Troubelice 352</t>
  </si>
  <si>
    <t>Troubelice</t>
  </si>
  <si>
    <t>78383</t>
  </si>
  <si>
    <t>00299570</t>
  </si>
  <si>
    <t>Pořízení, technické zhodnocení a oprava požární techniky a nákup věcného vybavení a zajištění akceschopnosti pro JSDH Troubelice</t>
  </si>
  <si>
    <t>Pořízení spojových prostředků pro JSDH Troubelice - JPO III. - tablet a SW pro informační podporu velitele zásahu.</t>
  </si>
  <si>
    <t>pořízení tabletu a SW pro informační podporu velitele zásahu</t>
  </si>
  <si>
    <t>8</t>
  </si>
  <si>
    <t>Obec Střeň</t>
  </si>
  <si>
    <t>Střeň 19</t>
  </si>
  <si>
    <t>Střeň</t>
  </si>
  <si>
    <t>78332</t>
  </si>
  <si>
    <t>47997265</t>
  </si>
  <si>
    <t>Pořízení, technické zhodnocení a oprava požární techniky a nákup věcného vybavení a zajištění akceschopnosti pro JSDH Střeň</t>
  </si>
  <si>
    <t>Pro zajištění akceschopnosti naší JSDH potřebujeme pro práci na vodní hladině lodní motor.</t>
  </si>
  <si>
    <t>pořízení lodního motoru</t>
  </si>
  <si>
    <t>9</t>
  </si>
  <si>
    <t>Obec Vrchoslavice</t>
  </si>
  <si>
    <t>Vrchoslavice 100</t>
  </si>
  <si>
    <t>Vrchoslavice</t>
  </si>
  <si>
    <t>79827</t>
  </si>
  <si>
    <t>00288942</t>
  </si>
  <si>
    <t>Pořízení, technické zhodnocení a oprava požární techniky a nákup věcného vybavení a zajištění akceschopnosti pro JSDH Vrchoslavice</t>
  </si>
  <si>
    <t>Dotace bude použita na pořízení zásahového obleku a vybavení (oblek, kukla, přilba, obuv, rukavice) pro zajištění akceschopnosti JSDH Vrchoslavice.</t>
  </si>
  <si>
    <t>10</t>
  </si>
  <si>
    <t>Město Úsov</t>
  </si>
  <si>
    <t>nám. Míru 86</t>
  </si>
  <si>
    <t>Úsov</t>
  </si>
  <si>
    <t>78973</t>
  </si>
  <si>
    <t>00303500</t>
  </si>
  <si>
    <t>Pořízení, technické zhodnocení a oprava požární techniky a nákup věcného vybavení a zajištění akceschopnosti pro JSDH Úsov</t>
  </si>
  <si>
    <t>výměna motoru u cisternového vozu Tatara</t>
  </si>
  <si>
    <t>opravu - výměna motoru u vozidla Tatra</t>
  </si>
  <si>
    <t>11</t>
  </si>
  <si>
    <t>Město Javorník</t>
  </si>
  <si>
    <t>nám. Svobody 134</t>
  </si>
  <si>
    <t>Javorník</t>
  </si>
  <si>
    <t>79070</t>
  </si>
  <si>
    <t>Jeseník</t>
  </si>
  <si>
    <t>00302708</t>
  </si>
  <si>
    <t>Pořízení, technické zhodnocení a oprava požární techniky a nákup věcného vybavení a zajištění akceschopnosti pro JSDH Javorník</t>
  </si>
  <si>
    <t>Pořízení 10 ks nových zásahových přileb.</t>
  </si>
  <si>
    <t>pořízení zásahových přileb a integrovaných svítilen</t>
  </si>
  <si>
    <t>12</t>
  </si>
  <si>
    <t>Obec Charváty</t>
  </si>
  <si>
    <t>Charváty 98</t>
  </si>
  <si>
    <t>Charváty</t>
  </si>
  <si>
    <t>78375</t>
  </si>
  <si>
    <t>00635715</t>
  </si>
  <si>
    <t>Pořízení, technické zhodnocení a oprava požární techniky a nákup věcného vybavení a zajištění akceschopnosti pro JSDH Charváty</t>
  </si>
  <si>
    <t>pořízení prostředků pro čerpání
Investiční dotace</t>
  </si>
  <si>
    <t>13</t>
  </si>
  <si>
    <t>Obec Blatec</t>
  </si>
  <si>
    <t>Blatec 81</t>
  </si>
  <si>
    <t>Blatec</t>
  </si>
  <si>
    <t>00635367</t>
  </si>
  <si>
    <t>Pořízení, technické zhodnocení a oprava požární techniky a nákup věcného vybavení a zajištění akceschopnosti pro JSDH Blatec</t>
  </si>
  <si>
    <t>Nákup vybavení pro  jednotku sboru dobrovolných hasičů obce Blatec.</t>
  </si>
  <si>
    <t>pořízení ochranných prostředků pro hasiče.</t>
  </si>
  <si>
    <t>14</t>
  </si>
  <si>
    <t>Obec Bohuslávky</t>
  </si>
  <si>
    <t>Bohuslávky 114</t>
  </si>
  <si>
    <t>Bohuslávky</t>
  </si>
  <si>
    <t>75131</t>
  </si>
  <si>
    <t>00636142</t>
  </si>
  <si>
    <t>Pořízení, technické zhodnocení a oprava požární techniky a nákup věcného vybavení a zajištění akceschopnosti pro JSDH Bohuslávky</t>
  </si>
  <si>
    <t>Pořízení ochranných osobních prostředků členům JSDH, kteří těmito OOP nedisponují.</t>
  </si>
  <si>
    <t>15</t>
  </si>
  <si>
    <t>Obec Skorošice</t>
  </si>
  <si>
    <t>Skorošice 93</t>
  </si>
  <si>
    <t>Skorošice</t>
  </si>
  <si>
    <t>79065</t>
  </si>
  <si>
    <t>00635863</t>
  </si>
  <si>
    <t>Pořízení, technické zhodnocení a oprava požární techniky a nákup věcného vybavení a zajištění akceschopnosti pro JSDH Skorošice</t>
  </si>
  <si>
    <t>Pořízení prostředků pro čerpání. Dovybavení jednotky SDH Skorošice JPO III.</t>
  </si>
  <si>
    <t>pořízení prostředků pro čerpání</t>
  </si>
  <si>
    <t>16</t>
  </si>
  <si>
    <t>Obec Vitčice</t>
  </si>
  <si>
    <t>Vitčice 31</t>
  </si>
  <si>
    <t>Vitčice</t>
  </si>
  <si>
    <t>00600091</t>
  </si>
  <si>
    <t>Pořízení, technické zhodnocení a oprava požární techniky a nákup věcného vybavení a zajištění akceschopnosti pro JSDH Vitčice</t>
  </si>
  <si>
    <t>Pořízení osobních ochranných prostředků členům zásahové jednotky Sboru dobrovolných hasičů ve Vitčicích. Cílem projektu je zabezpečení ochrany členů zásahové jednotky při zásazích.</t>
  </si>
  <si>
    <t>pořízení osobních ochranných prostředků</t>
  </si>
  <si>
    <t>17</t>
  </si>
  <si>
    <t>Obec Stínava</t>
  </si>
  <si>
    <t>Stínava 20</t>
  </si>
  <si>
    <t>Stínava</t>
  </si>
  <si>
    <t>79803</t>
  </si>
  <si>
    <t>62858297</t>
  </si>
  <si>
    <t>Pořízení, technické zhodnocení a oprava požární techniky a nákup věcného vybavení a zajištění akceschopnosti pro JSDH Stínava</t>
  </si>
  <si>
    <t>Pořízení spojových prostředků pro JSDH.  Jednotka dosud žádné nemá.</t>
  </si>
  <si>
    <t>pořízení spojových prostředků pro jednotku sboru dobrovolných hasičů</t>
  </si>
  <si>
    <t>18</t>
  </si>
  <si>
    <t>Obec Senice na Hané</t>
  </si>
  <si>
    <t>Jos. Vodičky 243</t>
  </si>
  <si>
    <t>Senice na Hané</t>
  </si>
  <si>
    <t>78345</t>
  </si>
  <si>
    <t>00299421</t>
  </si>
  <si>
    <t>Pořízení, technické zhodnocení a oprava požární techniky a nákup věcného vybavení a zajištění akceschopnosti pro JSDH Senice na Hané</t>
  </si>
  <si>
    <t>Pořízení termokamery pro potřeby jednotky Sboru dobrovolných hasičů v Senici na Hané. Termokamera bude sloužit k vyhledávání osob v zakouřených prostorách a k vyhledávání skrytých ohnisek a jiných nebezpečí při zdolávání požárů.</t>
  </si>
  <si>
    <t>19</t>
  </si>
  <si>
    <t>Obec Lutín</t>
  </si>
  <si>
    <t>Školní 203</t>
  </si>
  <si>
    <t>Lutín</t>
  </si>
  <si>
    <t>78349</t>
  </si>
  <si>
    <t>00299189</t>
  </si>
  <si>
    <t>Pořízení, technické zhodnocení a oprava požární techniky a nákup věcného vybavení a zajištění akceschopnosti pro JSDH Třebčín</t>
  </si>
  <si>
    <t>Dovybavení členů jednotky osobními ochrannými prostředky, obnova osobních ochranných prostředků s prošlou lhůtou použitelnosti</t>
  </si>
  <si>
    <t>pořízení osobních ochranných prostředků pro hasiče</t>
  </si>
  <si>
    <t>20</t>
  </si>
  <si>
    <t>Obec Radíkov</t>
  </si>
  <si>
    <t>Radíkov 48</t>
  </si>
  <si>
    <t>Radíkov</t>
  </si>
  <si>
    <t>75301</t>
  </si>
  <si>
    <t>00301841</t>
  </si>
  <si>
    <t>Pořízení, technické zhodnocení a oprava požární techniky a nákup věcného vybavení a zajištění akceschopnosti pro JSDH Radíkov</t>
  </si>
  <si>
    <t>Koupě 4 kusů Vysílaček pro zásahovou jednotku JSDH Radíkov okres Přerov</t>
  </si>
  <si>
    <t>pořízení ručních radiostanic s příslušenstvím</t>
  </si>
  <si>
    <t>21</t>
  </si>
  <si>
    <t>Pořízení, technické zhodnocení a oprava požární techniky a nákup věcného vybavení a zajištění akceschopnosti pro JSDH Čertoryje</t>
  </si>
  <si>
    <t>Žádáme o neinvestiční příspěvek na pořízení prostředků pro hašení a čerpání, spočívající v pořízení 7 kusů tlakových hadic.</t>
  </si>
  <si>
    <t>pořízení prostředků pro hašení a čerpání</t>
  </si>
  <si>
    <t>22</t>
  </si>
  <si>
    <t>Město Lipník nad Bečvou</t>
  </si>
  <si>
    <t>náměstí T. G. Masaryka 89/11</t>
  </si>
  <si>
    <t>Lipník nad Bečvou</t>
  </si>
  <si>
    <t>00301493</t>
  </si>
  <si>
    <t>Pořízení, technické zhodnocení a oprava požární techniky a nákup věcného vybavení a zajištění akceschopnosti pro JSDH Lipník nad Bečvou I-Město</t>
  </si>
  <si>
    <t>Pořízení elektrocentrály s příslušenstvím pro zvýšení akceschopnosti JSDH, s možností rozdělit se na dvě samostatná družstva v případě povodní či jiných mimořádných událostí s větším počtem výjezdů v daném dni.</t>
  </si>
  <si>
    <t>pořízení elektrocentrály s příslušenstvím</t>
  </si>
  <si>
    <t>23</t>
  </si>
  <si>
    <t>Obec Líšnice</t>
  </si>
  <si>
    <t>Líšnice 39</t>
  </si>
  <si>
    <t>Líšnice</t>
  </si>
  <si>
    <t>789 85</t>
  </si>
  <si>
    <t>00636002</t>
  </si>
  <si>
    <t>Pořízení, technické zhodnocení a oprava požární techniky a nákup věcného vybavení a zajištění akceschopnosti pro JSDH Líšnice</t>
  </si>
  <si>
    <t>Zakoupení komunikačních prostředků při zásahu - vysílačky</t>
  </si>
  <si>
    <t>24</t>
  </si>
  <si>
    <t>Pořízení, technické zhodnocení a oprava požární techniky a nákup věcného vybavení a zajištění akceschopnosti pro JSDH Nové Dvory</t>
  </si>
  <si>
    <t>Kalové čerpadlo s příslušenství pro zvýšení akceschopnosti JSDH, která pravidelně při SPA na řece Bečvě musí nastoupit se svou technikou a čerpat vodu.</t>
  </si>
  <si>
    <t>25</t>
  </si>
  <si>
    <t>Pořízení, technické zhodnocení a oprava požární techniky a nákup věcného vybavení a zajištění akceschopnosti pro JSDH Drahlov</t>
  </si>
  <si>
    <t>Žádáme o neinvestiční příspěvek na pořízení ochranných prostředků pro hasiče, spočívající v pořízení 3 ks pracovního stejnokroje a trika.</t>
  </si>
  <si>
    <t>26</t>
  </si>
  <si>
    <t>Obec Horní Studénky</t>
  </si>
  <si>
    <t>Horní Studénky 44</t>
  </si>
  <si>
    <t>Horní Studénky</t>
  </si>
  <si>
    <t>00635944</t>
  </si>
  <si>
    <t>Pořízení, technické zhodnocení a oprava požární techniky a nákup věcného vybavení a zajištění akceschopnosti pro JSDH Horní Studénky</t>
  </si>
  <si>
    <t>Akce je zaměřena na nákup věcného vybavení jednotky SDH obce Horní Studénky kategorie V - prostředků pro čerpání. Stav vybavení jednotky tak bude doplněn, bude zajištěna vyšší úroveň akceschopnosti jednotky.</t>
  </si>
  <si>
    <t>27</t>
  </si>
  <si>
    <t>Obec Ivaň</t>
  </si>
  <si>
    <t>Ivaň 197</t>
  </si>
  <si>
    <t>Ivaň</t>
  </si>
  <si>
    <t>79823</t>
  </si>
  <si>
    <t>00288314</t>
  </si>
  <si>
    <t>Pořízení, technické zhodnocení a oprava požární techniky a nákup věcného vybavení a zajištění akceschopnosti pro JSDH IVAŇ</t>
  </si>
  <si>
    <t>Jde o pořízení a doplnění výstroje pro zásahovou jednotku SDH Ivaň. Stávající výstroj je nekompletní či nefunkční, což jednotce znemožňuje plnohodnotné zapojení při zásahu.</t>
  </si>
  <si>
    <t>28</t>
  </si>
  <si>
    <t>Obec Vyšehoří</t>
  </si>
  <si>
    <t>Vyšehoří 50</t>
  </si>
  <si>
    <t>Vyšehoří</t>
  </si>
  <si>
    <t>00853101</t>
  </si>
  <si>
    <t>Pořízení, technické zhodnocení a oprava požární techniky a nákup věcného vybavení a zajištění akceschopnosti pro JSDH Vyšehoří</t>
  </si>
  <si>
    <t>Doplnění technického vybavení JSDH Vyšehoří</t>
  </si>
  <si>
    <t>29</t>
  </si>
  <si>
    <t>Pořízení, technické zhodnocení a oprava požární techniky a nákup věcného vybavení a zajištění akceschopnosti pro JSDH Bílý Potok</t>
  </si>
  <si>
    <t>Pořízení 7 ks nových zásahových hadic.</t>
  </si>
  <si>
    <t>pořízení tlakových hadic B 75 a C 52</t>
  </si>
  <si>
    <t>30</t>
  </si>
  <si>
    <t>Obec Obědkovice</t>
  </si>
  <si>
    <t>Obědkovice 79</t>
  </si>
  <si>
    <t>Obědkovice</t>
  </si>
  <si>
    <t>00488569</t>
  </si>
  <si>
    <t>Pořízení, technické zhodnocení a oprava požární techniky a nákup věcného vybavení a zajištění akceschopnosti pro JSDH Obědkovice</t>
  </si>
  <si>
    <t>Pořízení technického vybavení pro JSDH Obědkovice - Prostředky pro řezání s příslušenstvím</t>
  </si>
  <si>
    <t>31</t>
  </si>
  <si>
    <t>Obec Buková</t>
  </si>
  <si>
    <t>Buková 9</t>
  </si>
  <si>
    <t>Buková</t>
  </si>
  <si>
    <t>79848</t>
  </si>
  <si>
    <t>00288098</t>
  </si>
  <si>
    <t>Pořízení, technické zhodnocení a oprava požární techniky a nákup věcného vybavení a zajištění akceschopnosti pro JSDH Buková</t>
  </si>
  <si>
    <t>Žádáme o spolufinancování pořízení 4 ks kompletů vícevrstvých zásahových obleků.</t>
  </si>
  <si>
    <t>pořízení vícevrstvých zásahových obleků</t>
  </si>
  <si>
    <t>32</t>
  </si>
  <si>
    <t>Obec Medlov</t>
  </si>
  <si>
    <t>Medlov 300</t>
  </si>
  <si>
    <t>Medlov</t>
  </si>
  <si>
    <t>78391</t>
  </si>
  <si>
    <t>00575666</t>
  </si>
  <si>
    <t>Pořízení, technické zhodnocení a oprava požární techniky a nákup věcného vybavení a zajištění akceschopnosti pro JSDH Medlov</t>
  </si>
  <si>
    <t>Ochranné prostředky pro hasiče JPO V Medlov</t>
  </si>
  <si>
    <t>33</t>
  </si>
  <si>
    <t>Obec Otaslavice</t>
  </si>
  <si>
    <t>Otaslavice 343</t>
  </si>
  <si>
    <t>Otaslavice</t>
  </si>
  <si>
    <t>79806</t>
  </si>
  <si>
    <t>00288586</t>
  </si>
  <si>
    <t>Pořízení, technické zhodnocení a oprava požární techniky a nákup věcného vybavení a zajištění akceschopnosti pro JSDH Otaslavice</t>
  </si>
  <si>
    <t>Jedná se o dovybavení JSDH Otaslavice ochrannými prostředky pro hasiče.</t>
  </si>
  <si>
    <t>34</t>
  </si>
  <si>
    <t>Pořízení, technické zhodnocení a oprava požární techniky a nákup věcného vybavení a zajištění akceschopnosti pro JSDH Loučka</t>
  </si>
  <si>
    <t>Pořízení elektrocentrály s příslušenstvím pro zvýšení akceschopnosti JSDH hlavně při nočních zásazích mimo obec v terénu.</t>
  </si>
  <si>
    <t>35</t>
  </si>
  <si>
    <t>Obec Mikulovice</t>
  </si>
  <si>
    <t>Hlavní 5</t>
  </si>
  <si>
    <t>Mikulovice</t>
  </si>
  <si>
    <t>79084</t>
  </si>
  <si>
    <t>00303003</t>
  </si>
  <si>
    <t>Pořízení, technické zhodnocení a oprava požární techniky a nákup věcného vybavení a zajištění akceschopnosti pro JSDH Mikulovice</t>
  </si>
  <si>
    <t>Zajištění akceschopnosti jednotky  nákup zvedací trojnožky.</t>
  </si>
  <si>
    <t>pořízení prostředků pro práci ve výšce a volnou hloubkou.</t>
  </si>
  <si>
    <t>36</t>
  </si>
  <si>
    <t>Obec Dlouhá Loučka</t>
  </si>
  <si>
    <t>1. máje 116</t>
  </si>
  <si>
    <t>Dlouhá Loučka</t>
  </si>
  <si>
    <t>78386</t>
  </si>
  <si>
    <t>00298794</t>
  </si>
  <si>
    <t>Pořízení, technické zhodnocení a oprava požární techniky a nákup věcného vybavení a zajištění akceschopnosti pro JSDH Plinkout</t>
  </si>
  <si>
    <t>Z důvodu částečné obměny jednotky a dovybavení jednotky je nutné pořídit zásahové ochranné pomůcky pro členy JPO V Plinkout.</t>
  </si>
  <si>
    <t>pořízení ochranných pomůcek pro hasiče</t>
  </si>
  <si>
    <t>37</t>
  </si>
  <si>
    <t>Obec Víceměřice</t>
  </si>
  <si>
    <t>Víceměřice 26</t>
  </si>
  <si>
    <t>Víceměřice</t>
  </si>
  <si>
    <t>79826</t>
  </si>
  <si>
    <t>00288888</t>
  </si>
  <si>
    <t>Pořízení, technické zhodnocení a oprava požární techniky a nákup věcného vybavení a zajištění akceschopnosti pro JSDH Víceměřice</t>
  </si>
  <si>
    <t>Nákup ochranných prostředků pro činnost jednotky JSDH Víceměřice.  Pořízení pracovních rukavic a výstražných vest.</t>
  </si>
  <si>
    <t>pořízení ochranných prostředků pro hasiče  - rukavice pro hasiče a vesty pro označení hasičů u zásahu</t>
  </si>
  <si>
    <t>38</t>
  </si>
  <si>
    <t>Obec Rapotín</t>
  </si>
  <si>
    <t>Šumperská 775</t>
  </si>
  <si>
    <t>Rapotín</t>
  </si>
  <si>
    <t>78814</t>
  </si>
  <si>
    <t>00635901</t>
  </si>
  <si>
    <t>Pořízení, technické zhodnocení a oprava požární techniky a nákup věcného vybavení a zajištění akceschopnosti pro JSDH Rapotín</t>
  </si>
  <si>
    <t>pořízení prostředků pro práci na vodní hladině</t>
  </si>
  <si>
    <t>39</t>
  </si>
  <si>
    <t>Obec Doloplazy</t>
  </si>
  <si>
    <t>Doloplazy 15</t>
  </si>
  <si>
    <t>Doloplazy</t>
  </si>
  <si>
    <t>00288195</t>
  </si>
  <si>
    <t>Pořízení, technické zhodnocení a oprava požární techniky a nákup věcného vybavení a zajištění akceschopnosti pro JSDH Doloplazy</t>
  </si>
  <si>
    <t>Pořízením ochranných prostředků pro členy JSDH Doloplazy bude zajištěna jejich bezpečnost a akceschopnost při zásazích.</t>
  </si>
  <si>
    <t>40</t>
  </si>
  <si>
    <t>Pořízení, technické zhodnocení a oprava požární techniky a nákup věcného vybavení a zajištění akceschopnosti pro JSDH Dlouhá Loučka</t>
  </si>
  <si>
    <t>Doplnění a obnova  svítilen pro členy zásahové jednotky JPO III Dlouhá Loučka ( některé již nelze dobíjet).</t>
  </si>
  <si>
    <t>41</t>
  </si>
  <si>
    <t>Obec Velké Kunětice</t>
  </si>
  <si>
    <t>Velké Kunětice 146</t>
  </si>
  <si>
    <t>Velké Kunětice</t>
  </si>
  <si>
    <t>79052</t>
  </si>
  <si>
    <t>00635952</t>
  </si>
  <si>
    <t>Pořízení, technické zhodnocení a oprava požární techniky a nákup věcného vybavení a zajištění akceschopnosti pro JSDH Velké Kunětice</t>
  </si>
  <si>
    <t>Získání řidičského oprávnění skupiny C.</t>
  </si>
  <si>
    <t>získání řidičského oprávnění skupiny C</t>
  </si>
  <si>
    <t>42</t>
  </si>
  <si>
    <t>Obec Horní Moštěnice</t>
  </si>
  <si>
    <t>Dr. A. Stojana 120/41</t>
  </si>
  <si>
    <t>Horní Moštěnice</t>
  </si>
  <si>
    <t>75117</t>
  </si>
  <si>
    <t>00301264</t>
  </si>
  <si>
    <t>Pořízení, technické zhodnocení a oprava požární techniky a nákup věcného vybavení a zajištění akceschopnosti pro JSDH Horní Moštěnice</t>
  </si>
  <si>
    <t>Obnova a zhodnocení ochranných a technických prostředků členů jednotky SDH obce.</t>
  </si>
  <si>
    <t>pořízení ochranných prostředků členů jednotky SDH obce</t>
  </si>
  <si>
    <t>43</t>
  </si>
  <si>
    <t>Obec Slatinky</t>
  </si>
  <si>
    <t>Slatinky 111</t>
  </si>
  <si>
    <t>Slatinky</t>
  </si>
  <si>
    <t>78342</t>
  </si>
  <si>
    <t>00288764</t>
  </si>
  <si>
    <t>Pořízení, technické zhodnocení a oprava požární techniky a nákup věcného vybavení a zajištění akceschopnosti pro JSDH Slatinky</t>
  </si>
  <si>
    <t>Pořízení prostředků pro čerpání vč. příslušenství k zajištění akceschopnosti JSDH Slatinky.</t>
  </si>
  <si>
    <t>pořízení prostředků pro čerpání vč. příslušenství</t>
  </si>
  <si>
    <t>44</t>
  </si>
  <si>
    <t>Pořízení, technické zhodnocení a oprava požární techniky a nákup věcného vybavení a zajištění akceschopnosti pro JSDH Skorošice-Nýznerov</t>
  </si>
  <si>
    <t>Pořízení prostředků pro práci ve výšce a volnou hloubkou. Dovybavení jednotky SDH Skorošice-Nýznerov JPO V.</t>
  </si>
  <si>
    <t>pořízení prostředků pro práci ve výšce a volnou hloubkou</t>
  </si>
  <si>
    <t>45</t>
  </si>
  <si>
    <t>Obec Rohle</t>
  </si>
  <si>
    <t>Rohle 56</t>
  </si>
  <si>
    <t>Rohle</t>
  </si>
  <si>
    <t>78974</t>
  </si>
  <si>
    <t>00303291</t>
  </si>
  <si>
    <t>Pořízení, technické zhodnocení a oprava požární techniky a nákup věcného vybavení a zajištění akceschopnosti pro JSDH Rohle</t>
  </si>
  <si>
    <t>Pořízení ochranných prostředků pro nové členy JSDH obce Rohle.</t>
  </si>
  <si>
    <t>46</t>
  </si>
  <si>
    <t>Obec Dolní Studénky</t>
  </si>
  <si>
    <t>Dolní Studénky 99</t>
  </si>
  <si>
    <t>Dolní Studénky</t>
  </si>
  <si>
    <t>78820</t>
  </si>
  <si>
    <t>00635936</t>
  </si>
  <si>
    <t>Pořízení, technické zhodnocení a oprava požární techniky a nákup věcného vybavení a zajištění akceschopnosti pro JSDH Dolní Studénky</t>
  </si>
  <si>
    <t>Zkvalitnění zásahů výjezdové jednotky.</t>
  </si>
  <si>
    <t>pořízení termokamery + doplňky</t>
  </si>
  <si>
    <t>47</t>
  </si>
  <si>
    <t>Město Tovačov</t>
  </si>
  <si>
    <t>Náměstí 12</t>
  </si>
  <si>
    <t>Tovačov</t>
  </si>
  <si>
    <t>75101</t>
  </si>
  <si>
    <t>00302082</t>
  </si>
  <si>
    <t>Pořízení, technické zhodnocení a oprava požární techniky a nákup věcného vybavení a zajištění akceschopnosti pro JSDH Tovačov</t>
  </si>
  <si>
    <t>Předmětem žádosti o dotaci je pořízení 5 kusů zásahových obleků TIGER PLUS pro JPO II  JSDH Tovačov</t>
  </si>
  <si>
    <t>pořízení  zásahových obleků</t>
  </si>
  <si>
    <t>48</t>
  </si>
  <si>
    <t>Obec Osek nad Bečvou</t>
  </si>
  <si>
    <t>Osek nad Bečvou 65</t>
  </si>
  <si>
    <t>Osek nad Bečvou</t>
  </si>
  <si>
    <t>75122</t>
  </si>
  <si>
    <t>00301680</t>
  </si>
  <si>
    <t>Pořízení, technické zhodnocení a oprava požární techniky a nákup věcného vybavení a zajištění akceschopnosti pro JSDH Osek nad Bečvou</t>
  </si>
  <si>
    <t>Tlakové láhve s příslušenstvím - současné jsou na hraně životnosti, nové budou sloužit dalších minimálně 30 let.</t>
  </si>
  <si>
    <t>pořízení tlakových lahví s příslušenstvím</t>
  </si>
  <si>
    <t>49</t>
  </si>
  <si>
    <t>Obec Stará Červená Voda</t>
  </si>
  <si>
    <t>Stará Červená Voda 204</t>
  </si>
  <si>
    <t>Stará Červená Voda</t>
  </si>
  <si>
    <t>79053</t>
  </si>
  <si>
    <t>00303356</t>
  </si>
  <si>
    <t>Pořízení, technické zhodnocení a oprava požární techniky a nákup věcného vybavení a zajištění akceschopnosti pro JSDH Stará Červená Voda</t>
  </si>
  <si>
    <t>Dovybavení zdravotnického materiálu pro nutné zásahy.</t>
  </si>
  <si>
    <t>pořízení prostředků první pomoci s příslušenstvím</t>
  </si>
  <si>
    <t>50</t>
  </si>
  <si>
    <t>Obec Hrubčice</t>
  </si>
  <si>
    <t>Hrubčice 10</t>
  </si>
  <si>
    <t>Hrubčice</t>
  </si>
  <si>
    <t>79821</t>
  </si>
  <si>
    <t>00288284</t>
  </si>
  <si>
    <t>Pořízení, technické zhodnocení a oprava požární techniky a nákup věcného vybavení a zajištění akceschopnosti pro JSDH Hrubčice</t>
  </si>
  <si>
    <t>Oprava CAS 32-zajištění akceschopnosti.</t>
  </si>
  <si>
    <t>opravu cisternové automobilové stříkačky - výměna 10 ks pneumatik</t>
  </si>
  <si>
    <t>51</t>
  </si>
  <si>
    <t>Obec Lazníky</t>
  </si>
  <si>
    <t>Lazníky 116</t>
  </si>
  <si>
    <t>Lazníky</t>
  </si>
  <si>
    <t>75125</t>
  </si>
  <si>
    <t>00301451</t>
  </si>
  <si>
    <t>Pořízení, technické zhodnocení a oprava požární techniky a nákup věcného vybavení a zajištění akceschopnosti pro JSDH Lazníky</t>
  </si>
  <si>
    <t>nákup věcného vybavení - motorová řetězová pila s příslušenstvím</t>
  </si>
  <si>
    <t>pořízení motorové řetězové pily s příslušenstvím</t>
  </si>
  <si>
    <t>52</t>
  </si>
  <si>
    <t>Obec Přestavlky</t>
  </si>
  <si>
    <t>Přestavlky 109</t>
  </si>
  <si>
    <t>Přestavlky</t>
  </si>
  <si>
    <t>75002</t>
  </si>
  <si>
    <t>00636495</t>
  </si>
  <si>
    <t>Pořízení, technické zhodnocení a oprava požární techniky a nákup věcného vybavení a zajištění akceschopnosti pro JSDH Přestavlky</t>
  </si>
  <si>
    <t>Vybavení JSDH Přestavlky zřízenou obcí Přestavlky věcnými prostředky PO. Předmětem žádosti je pořízení prostředku pro první pomoc, konkrétně páteřní desky. Pořízený věcný prostředek zkvalitní vybavenost JSDH.</t>
  </si>
  <si>
    <t>pořízení prostředku první pomoci s příslušenstvím.</t>
  </si>
  <si>
    <t>53</t>
  </si>
  <si>
    <t>Obec Čelčice</t>
  </si>
  <si>
    <t>Čelčice 86</t>
  </si>
  <si>
    <t>Čelčice</t>
  </si>
  <si>
    <t>00288136</t>
  </si>
  <si>
    <t>Pořízení, technické zhodnocení a oprava požární techniky a nákup věcného vybavení a zajištění akceschopnosti pro JSDH Čelčice</t>
  </si>
  <si>
    <t>Vybavení jednotky SDH ochranými prostředky pro hasiče</t>
  </si>
  <si>
    <t>pořízení ochraných prostředků pro hasiče</t>
  </si>
  <si>
    <t>54</t>
  </si>
  <si>
    <t>Obec Hvozd</t>
  </si>
  <si>
    <t>Hvozd 90</t>
  </si>
  <si>
    <t>Hvozd</t>
  </si>
  <si>
    <t>79855</t>
  </si>
  <si>
    <t>00288306</t>
  </si>
  <si>
    <t>Nákup materiálu určeného pro zásah pro JPO III Hvozd</t>
  </si>
  <si>
    <t>pořízení prostředků pro osvětlení zásahu s příslušenstvím</t>
  </si>
  <si>
    <t>55</t>
  </si>
  <si>
    <t>Obec Křtomil</t>
  </si>
  <si>
    <t>Křtomil 60</t>
  </si>
  <si>
    <t>Křtomil</t>
  </si>
  <si>
    <t>75114</t>
  </si>
  <si>
    <t>00636312</t>
  </si>
  <si>
    <t>Pořízení, technické zhodnocení a oprava požární techniky a nákup věcného vybavení a zajištění akceschopnosti pro JSDH Křtomil</t>
  </si>
  <si>
    <t>V obci Křtomil je po více než 30 letech opět zřízena JSDH, kterou je třeba vybavit. Loni poprvé byla finančně podpořena a v jejím postupném vybavování chceme pokračovat i letos.</t>
  </si>
  <si>
    <t>pořízení prostředků pro  osvětlení místa zásahu pro JSDH ve Křtomili</t>
  </si>
  <si>
    <t>56</t>
  </si>
  <si>
    <t>Obec Sudkov</t>
  </si>
  <si>
    <t>Sudkov 96</t>
  </si>
  <si>
    <t>Sudkov</t>
  </si>
  <si>
    <t>78821</t>
  </si>
  <si>
    <t>00303411</t>
  </si>
  <si>
    <t>Pořízení, technické zhodnocení a oprava požární techniky a nákup věcného vybavení a zajištění akceschopnosti pro JSDH Sudkov</t>
  </si>
  <si>
    <t>z dotace bychom chtěli pořídit soubor prostředků, které budou sloužit členům jednotky při povodních</t>
  </si>
  <si>
    <t>pořízení prostředků pro práci na vodní hladině pro členy jednotky sboru dobrovolných hasičů</t>
  </si>
  <si>
    <t>57</t>
  </si>
  <si>
    <t>Městys Dřevohostice</t>
  </si>
  <si>
    <t>Náměstí 74</t>
  </si>
  <si>
    <t>Dřevohostice</t>
  </si>
  <si>
    <t>00301213</t>
  </si>
  <si>
    <t>Pořízení, technické zhodnocení a oprava požární techniky a nákup věcného vybavení a zajištění akceschopnosti pro JSDH Dřevohostice</t>
  </si>
  <si>
    <t>Akce je zaměřena na věcné dovybavení JSDH Dřevohostice, tak aby byla zajištěna bezproblémová akceschopnost jednotky.</t>
  </si>
  <si>
    <t>58</t>
  </si>
  <si>
    <t>Obec Domašov nad Bystřicí</t>
  </si>
  <si>
    <t>Náměstí 35</t>
  </si>
  <si>
    <t>Domašov nad Bystřicí</t>
  </si>
  <si>
    <t>78306</t>
  </si>
  <si>
    <t>00298824</t>
  </si>
  <si>
    <t>Pořízení, technické zhodnocení a oprava požární techniky a nákup věcného vybavení a zajištění akceschopnosti pro JSDH Domašov nad Bystřicí</t>
  </si>
  <si>
    <t>Na vozidle Tatra 815 4 x 4 CAS, které je v majetku obce a je jednotkou často využíváno na katastru obce i mimo něj, došlo k opotřebení pneumatik, které jsou nutné pro zajištění akceschopnosti jednotky a také pro samotnou bezpečnost jednotky.</t>
  </si>
  <si>
    <t>opravu cisternové automobilové stříkačky - včetně pořízení, výměny a montáže pneumatik</t>
  </si>
  <si>
    <t>59</t>
  </si>
  <si>
    <t>Obec Radslavice</t>
  </si>
  <si>
    <t>Na Návsi 103</t>
  </si>
  <si>
    <t>Radslavice</t>
  </si>
  <si>
    <t>75111</t>
  </si>
  <si>
    <t>00301884</t>
  </si>
  <si>
    <t>Pořízení, technické zhodnocení a oprava požární techniky a nákup věcného vybavení a zajištění akceschopnosti pro JSDH Radslavice</t>
  </si>
  <si>
    <t>JSDH Radslavice je předurčena a každoročně se zúčastní zásahů u dopravních nehod. Pro zajištění a zrychlení vyprošťování osob je nutné vlastnit kvalitní prostředky pro vyprošťování. Tyto prostředky umožní rychlou pomoc účastníkům dopravních nehod.</t>
  </si>
  <si>
    <t>pořízení prostředků pro vyprošťování</t>
  </si>
  <si>
    <t>60</t>
  </si>
  <si>
    <t>Obec Bratrušov</t>
  </si>
  <si>
    <t>Bratrušov 176</t>
  </si>
  <si>
    <t>Bratrušov</t>
  </si>
  <si>
    <t>78701</t>
  </si>
  <si>
    <t>00635847</t>
  </si>
  <si>
    <t>Pořízení, technické zhodnocení a oprava požární techniky a nákup věcného vybavení a zajištění akceschopnosti pro JSDH Bratrušov</t>
  </si>
  <si>
    <t>Pořízení plovoucího čerpadla
Potřeba pořídit uvedené čerpadlo vyplynulo z nasazení Jednotky sboru dobrovolných hasičů Obce Bratrušov při likvidaci následků loňských povodní v Obci Šumvald.</t>
  </si>
  <si>
    <t>61</t>
  </si>
  <si>
    <t>Obec Dubicko</t>
  </si>
  <si>
    <t>Velká Strana 56</t>
  </si>
  <si>
    <t>Dubicko</t>
  </si>
  <si>
    <t>78972</t>
  </si>
  <si>
    <t>00302538</t>
  </si>
  <si>
    <t>Pořízení, technické zhodnocení a oprava požární techniky a nákup věcného vybavení a zajištění akceschopnosti pro JSDH Dubicko</t>
  </si>
  <si>
    <t>pořízení ochranných prostředků pro nového člena</t>
  </si>
  <si>
    <t>62</t>
  </si>
  <si>
    <t>Město Zlaté Hory</t>
  </si>
  <si>
    <t>nám. Svobody 80</t>
  </si>
  <si>
    <t>Zlaté Hory</t>
  </si>
  <si>
    <t>79376</t>
  </si>
  <si>
    <t>00296481</t>
  </si>
  <si>
    <t>Pořízení, technické zhodnocení a oprava požární techniky a nákup věcného vybavení a zajištění akceschopnosti pro JSDH Zlaté Hory</t>
  </si>
  <si>
    <t>Záměrem projektu je provést povinnou servisní prohlídku, včetně opravy zjištěných závad a výměny opotřebovaných dílů účelové nástavby automobilového žebříku AZ 30 ve výbavě JSDH Zlaté Hory. Součástí servisní prohlídky bude i vystavení protokolu.</t>
  </si>
  <si>
    <t>opravu a servisní prohlídku automobilového žebříku</t>
  </si>
  <si>
    <t>63</t>
  </si>
  <si>
    <t>Obec Zdětín</t>
  </si>
  <si>
    <t>Zdětín 49</t>
  </si>
  <si>
    <t>Zdětín</t>
  </si>
  <si>
    <t>79843</t>
  </si>
  <si>
    <t>00600105</t>
  </si>
  <si>
    <t>Pořízení, technické zhodnocení a oprava požární techniky a nákup věcného vybavení a zajištění akceschopnosti pro JSDH Zdětín</t>
  </si>
  <si>
    <t>Z dotace budou pořízeny prostředky pro hašení a čerpání do nového přívěsného vozíku pro převoz stříkačky PS12, na který jsme získali dotace v loňském roce z rozpočtu Olomouckého kraje.</t>
  </si>
  <si>
    <t>pořízení prostředků pro hašení a čerpání pro JSDH obce Zdětín</t>
  </si>
  <si>
    <t>64</t>
  </si>
  <si>
    <t>Obec Střítež nad Ludinou</t>
  </si>
  <si>
    <t>Střítež nad Ludinou 122</t>
  </si>
  <si>
    <t>Střítež nad Ludinou</t>
  </si>
  <si>
    <t>75363</t>
  </si>
  <si>
    <t>00302023</t>
  </si>
  <si>
    <t>Pořízení, technické zhodnocení a oprava požární techniky a nákup věcného vybavení a zajištění akceschopnosti pro JSDH Střítež nad Ludinou</t>
  </si>
  <si>
    <t>Pořízení kalového čerpadla z materiálu litina, nerez, ocel. Jmenovité napětí 230 V</t>
  </si>
  <si>
    <t>pořízení kalového čerpadla a příslušenství</t>
  </si>
  <si>
    <t>65</t>
  </si>
  <si>
    <t>Město Jeseník</t>
  </si>
  <si>
    <t>Masarykovo nám. 167/1</t>
  </si>
  <si>
    <t>79001</t>
  </si>
  <si>
    <t>00302724</t>
  </si>
  <si>
    <t>Pořízení, technické zhodnocení a oprava požární techniky a nákup věcného vybavení a zajištění akceschopnosti pro JSDH Jeseník</t>
  </si>
  <si>
    <t>Zvýšení akceschopnosti jednotky sboru dobrovolných hasičů v Jeseníku obměnou zastaralé dýchací techniky</t>
  </si>
  <si>
    <t>pořízení dýchací techniky s příslušenstvím</t>
  </si>
  <si>
    <t>66</t>
  </si>
  <si>
    <t>Obec Pavlov</t>
  </si>
  <si>
    <t>Pavlov 42</t>
  </si>
  <si>
    <t>Pavlov</t>
  </si>
  <si>
    <t>78985</t>
  </si>
  <si>
    <t>00303135</t>
  </si>
  <si>
    <t>Pořízení, technické zhodnocení a oprava požární techniky a nákup věcného vybavení a zajištění akceschopnosti pro JSDH Pavlov</t>
  </si>
  <si>
    <t>Zajištění akceschopnosti JSDH Pavlov a místní části Lechovice, Radnice, Veselí, Zavadilka, Vacetín a Svinov.</t>
  </si>
  <si>
    <t>pořízení ochranných prostředků a vybavení pro zásah pro JSDH Pavlov</t>
  </si>
  <si>
    <t>67</t>
  </si>
  <si>
    <t>Obec Hrabišín</t>
  </si>
  <si>
    <t>Hrabišín 65</t>
  </si>
  <si>
    <t>Hrabišín</t>
  </si>
  <si>
    <t>78804</t>
  </si>
  <si>
    <t>00302619</t>
  </si>
  <si>
    <t>Pořízení, technické zhodnocení a oprava požární techniky a nákup věcného vybavení a zajištění akceschopnosti pro JSDH Hrabišín</t>
  </si>
  <si>
    <t>Oprava a servis dopravního automobilu DAILY IVECO rok výroby 2008. Ve vlastnictví je od roku 2012. Vzhledem ke stáří žádáme o finanční podporu na opravu vozidla.</t>
  </si>
  <si>
    <t>opravu a servis dopravního automobilu DAILY IVECO</t>
  </si>
  <si>
    <t>68</t>
  </si>
  <si>
    <t>Město Loštice</t>
  </si>
  <si>
    <t>Nám. Míru 66/1</t>
  </si>
  <si>
    <t>Loštice</t>
  </si>
  <si>
    <t>78983</t>
  </si>
  <si>
    <t>00302945</t>
  </si>
  <si>
    <t>Pořízení, technické zhodnocení a oprava požární techniky a nákup věcného vybavení a zajištění akceschopnosti pro JSDH Loštice</t>
  </si>
  <si>
    <t>Dotace bude použita na pořízení nové přenosné motorové stříkačky,která bude využívána na likvidaci lesních požárů v nepřístupném terénu, na čerpání vody při povodních, na doplňování cisteren při kyvadlové dopravě, apod.</t>
  </si>
  <si>
    <t>pořízení prostředků pro hašení a čerpání Investiční dotace</t>
  </si>
  <si>
    <t>69</t>
  </si>
  <si>
    <t>Obec Huzová</t>
  </si>
  <si>
    <t>Huzová 131</t>
  </si>
  <si>
    <t>Huzová</t>
  </si>
  <si>
    <t>79351</t>
  </si>
  <si>
    <t>00296040</t>
  </si>
  <si>
    <t>Pořízení, technické zhodnocení a oprava požární techniky a nákup věcného vybavení a zajištění akceschopnosti pro JSDH Huzová</t>
  </si>
  <si>
    <t>Cílem akce je oprava závad čerpacího agregátu, bez nichž nelze vozidlo T148CAS32 provozovat</t>
  </si>
  <si>
    <t>opravu cisternové automobilové stříkačky CAS 32</t>
  </si>
  <si>
    <t>70</t>
  </si>
  <si>
    <t>Obec Malé Hradisko</t>
  </si>
  <si>
    <t>Malé Hradisko 60</t>
  </si>
  <si>
    <t>Malé Hradisko</t>
  </si>
  <si>
    <t>79849</t>
  </si>
  <si>
    <t>00288454</t>
  </si>
  <si>
    <t>Pořízení, technické zhodnocení a oprava požární techniky a nákup věcného vybavení a zajištění akceschopnosti pro JSDH Malé Hradisko</t>
  </si>
  <si>
    <t>Pořízení elektrocentrály a přenosných svítidel pro JSDH Malé Hradisko
Důvod pořízení - chybí ve výbavě</t>
  </si>
  <si>
    <t>pořízení elektrocentrály a přenosných ručních svítidel pro JSDH Malé Hradisko</t>
  </si>
  <si>
    <t>71</t>
  </si>
  <si>
    <t>Obec Leština</t>
  </si>
  <si>
    <t>Družstevní 92</t>
  </si>
  <si>
    <t>Leština</t>
  </si>
  <si>
    <t>78971</t>
  </si>
  <si>
    <t>00302881</t>
  </si>
  <si>
    <t>Pořízení, technické zhodnocení a oprava požární techniky a nákup věcného vybavení a zajištění akceschopnosti pro JSDH Leština</t>
  </si>
  <si>
    <t>Pořízením uvažované techniky dojde ke zvýšení akceschopnosti  JSDH obce Leština.</t>
  </si>
  <si>
    <t>72</t>
  </si>
  <si>
    <t>Město Kostelec na Hané</t>
  </si>
  <si>
    <t>Jakubské náměstí 138</t>
  </si>
  <si>
    <t>Kostelec na Hané</t>
  </si>
  <si>
    <t>79841</t>
  </si>
  <si>
    <t>00288373</t>
  </si>
  <si>
    <t>Pořízení, technické zhodnocení a oprava požární techniky a nákup věcného vybavení a zajištění akceschopnosti pro JSDH Kostelec na Hané</t>
  </si>
  <si>
    <t>Poskytnutá dotace bude použita na opravu požární zásahové techniky DENNIS rapier.</t>
  </si>
  <si>
    <t>opravu požární zásahové techniky - zásahové vozidlo DENNIS</t>
  </si>
  <si>
    <t>73</t>
  </si>
  <si>
    <t>Statutární město Olomouc</t>
  </si>
  <si>
    <t>Horní náměstí 583</t>
  </si>
  <si>
    <t>77900</t>
  </si>
  <si>
    <t>00299308</t>
  </si>
  <si>
    <t>Pořízení, technické zhodnocení a oprava požární techniky a nákup věcného vybavení a zajištění akceschopnosti pro JSDH Droždín</t>
  </si>
  <si>
    <t>Pořízení prostředků pro osvětlení místa zásahu vč. příslušenství k zajištění akceschopnosti JSDH Droždín.</t>
  </si>
  <si>
    <t>pořízení prostředků pro osvětlení místa zásahu včetně příslušenství</t>
  </si>
  <si>
    <t>74</t>
  </si>
  <si>
    <t>Obec Bernartice</t>
  </si>
  <si>
    <t>Bernartice 60</t>
  </si>
  <si>
    <t>Bernartice</t>
  </si>
  <si>
    <t>79057</t>
  </si>
  <si>
    <t>00302325</t>
  </si>
  <si>
    <t>Pořízení, technické zhodnocení a oprava požární techniky a nákup věcného vybavení a zajištění akceschopnosti pro JSDH Bernartice</t>
  </si>
  <si>
    <t>Pořízení vybavení  k zajištění akceschopnosti zásahové jednotky při povodních a technichých havaríích s povodní souvisejících.</t>
  </si>
  <si>
    <t>75</t>
  </si>
  <si>
    <t>Obec Horka nad Moravou</t>
  </si>
  <si>
    <t>nám. Osvobození 16/46</t>
  </si>
  <si>
    <t>Horka nad Moravou</t>
  </si>
  <si>
    <t>78335</t>
  </si>
  <si>
    <t>00298948</t>
  </si>
  <si>
    <t>Pořízení, technické zhodnocení a oprava požární techniky a nákup věcného vybavení a zajištění akceschopnosti pro JSDH Horka nad Moravou</t>
  </si>
  <si>
    <t>Nákup ochranných prostředků pro hasiče - zajištění akceschopnosti jednotky</t>
  </si>
  <si>
    <t>76</t>
  </si>
  <si>
    <t>Pořízení, technické zhodnocení a oprava požární techniky a nákup věcného vybavení a zajištění akceschopnosti pro JSDH Chomoutov</t>
  </si>
  <si>
    <t>Pořízení prostředků pro čerpání vč. příslušenství k zajištění akceschopnosti JSDH Chomoutov.</t>
  </si>
  <si>
    <t>pořízení prostředků pro čerpání včetně příslušenství Investiční dotace</t>
  </si>
  <si>
    <t>77</t>
  </si>
  <si>
    <t>Obec Nemile</t>
  </si>
  <si>
    <t>Nemile 93</t>
  </si>
  <si>
    <t>Nemile</t>
  </si>
  <si>
    <t>00635871</t>
  </si>
  <si>
    <t>Pořízení, technické zhodnocení a oprava požární techniky a nákup věcného vybavení a zajištění akceschopnosti pro JSDH Nemile</t>
  </si>
  <si>
    <t>Nákup ochranných prostředků pro JSDH Nemile.</t>
  </si>
  <si>
    <t>78</t>
  </si>
  <si>
    <t>Obec Bochoř</t>
  </si>
  <si>
    <t>Náves 202/41</t>
  </si>
  <si>
    <t>Bochoř</t>
  </si>
  <si>
    <t>00301051</t>
  </si>
  <si>
    <t>Pořízení, technické zhodnocení a oprava požární techniky a nákup věcného vybavení a zajištění akceschopnosti pro JSDH Bochoř</t>
  </si>
  <si>
    <t>Bude se jednat o výměnu osobních ochranných prostředků hasiče (ochranné zásahové přilby, včetně ochranné kukly).</t>
  </si>
  <si>
    <t>pořízení ochranné prostředky pro hasiče - přilba pro hasiče 5 kusů a kukla pro hasiče 5 kusů</t>
  </si>
  <si>
    <t>79</t>
  </si>
  <si>
    <t>Obec Vikýřovice</t>
  </si>
  <si>
    <t>Petrovská 168</t>
  </si>
  <si>
    <t>Vikýřovice</t>
  </si>
  <si>
    <t>78813</t>
  </si>
  <si>
    <t>00635898</t>
  </si>
  <si>
    <t>Pořízení, technické zhodnocení a oprava požární techniky a nákup věcného vybavení a zajištění akceschopnosti pro JSDH Vikýřovice</t>
  </si>
  <si>
    <t>Předmětem žádosti o dotaci je pořízení 1 ks elektrocentrály pro osvětlení místa zásahu pro JSDH obce Vikýřovice. V současné době JSDH elektrocentrálu nevlastní.</t>
  </si>
  <si>
    <t>pořízení 1 kusu elektrocentrály</t>
  </si>
  <si>
    <t>80</t>
  </si>
  <si>
    <t>Obec Dzbel</t>
  </si>
  <si>
    <t>Dzbel 23</t>
  </si>
  <si>
    <t>Dzbel</t>
  </si>
  <si>
    <t>79853</t>
  </si>
  <si>
    <t>47922575</t>
  </si>
  <si>
    <t>Pořízení, technické zhodnocení a oprava požární techniky a nákup věcného vybavení a zajištění akceschopnosti pro JSDH Dzbel</t>
  </si>
  <si>
    <t>V letošním roce, bychom chtěli pořídit nové plovoucí čerpadlo.
Na čerpání vody ze sklepů i z vodní hladiny.</t>
  </si>
  <si>
    <t>81</t>
  </si>
  <si>
    <t>Město Konice</t>
  </si>
  <si>
    <t>Masarykovo nám. 27</t>
  </si>
  <si>
    <t>Konice</t>
  </si>
  <si>
    <t>79852</t>
  </si>
  <si>
    <t>00288365</t>
  </si>
  <si>
    <t>Pořízení, technické zhodnocení a oprava požární techniky a nákup věcného vybavení a zajištění akceschopnosti pro JSDH Konice</t>
  </si>
  <si>
    <t>Doplnění soupravy pro vyprošťování u jednotky PO III Konice má velký význam s ohledem na předurčení jednotky pro systém záchranných prací (dopravní nehody) v systému pokrytí rizik na území Olomouckého kraje.</t>
  </si>
  <si>
    <t>82</t>
  </si>
  <si>
    <t>Město Žulová</t>
  </si>
  <si>
    <t>Hlavní 36</t>
  </si>
  <si>
    <t>Žulová</t>
  </si>
  <si>
    <t>00303682</t>
  </si>
  <si>
    <t>Pořízení, technické zhodnocení a oprava požární techniky a nákup věcného vybavení a zajištění akceschopnosti pro JSDH Tomíkovice</t>
  </si>
  <si>
    <t>Pláštěnka pro hasiče</t>
  </si>
  <si>
    <t>83</t>
  </si>
  <si>
    <t>Pořízení, technické zhodnocení a oprava požární techniky a nákup věcného vybavení a zajištění akceschopnosti pro JSDH Žulová</t>
  </si>
  <si>
    <t>Zásahový software pro výjezdová vozidla HZS</t>
  </si>
  <si>
    <t>pořízení spojovacích prostředků</t>
  </si>
  <si>
    <t>84</t>
  </si>
  <si>
    <t>Obec Bohuslavice</t>
  </si>
  <si>
    <t>Bohuslavice 2</t>
  </si>
  <si>
    <t>Bohuslavice</t>
  </si>
  <si>
    <t>00302384</t>
  </si>
  <si>
    <t>Pořízení, technické zhodnocení a oprava požární techniky a nákup věcného vybavení a zajištění akceschopnosti pro JSDH Bohuslavice</t>
  </si>
  <si>
    <t>Jedná se o nákup 2 ks nabíjecích přenosných svítilen, čímž bychom postupně naplnili základní koncepci pro vybavení JPO V na vybavení ochranných prostředků pro hasiče, kterou stanovuje HZS Olomouckého kraje</t>
  </si>
  <si>
    <t>pořízení prostředků pro osvětlení místa zásahu</t>
  </si>
  <si>
    <t>85</t>
  </si>
  <si>
    <t>Vybavení jednotky SDH novými ochrannými prostředky k zajištění akceschopnosti z důvodů zlepšení vybavení a ochrany členů.</t>
  </si>
  <si>
    <t>86</t>
  </si>
  <si>
    <t>Obec Těšetice</t>
  </si>
  <si>
    <t>Těšetice 75</t>
  </si>
  <si>
    <t>Těšetice</t>
  </si>
  <si>
    <t>78346</t>
  </si>
  <si>
    <t>00299545</t>
  </si>
  <si>
    <t>Pořízení, technické zhodnocení a oprava požární techniky a nákup věcného vybavení a zajištění akceschopnosti pro JSDH Těšetice</t>
  </si>
  <si>
    <t>JSDH Těšetice - nové zásahové obleky</t>
  </si>
  <si>
    <t>87</t>
  </si>
  <si>
    <t>Obec Bělotín</t>
  </si>
  <si>
    <t>Bělotín 151</t>
  </si>
  <si>
    <t>Bělotín</t>
  </si>
  <si>
    <t>75364</t>
  </si>
  <si>
    <t>00301019</t>
  </si>
  <si>
    <t>Pořízení, technické zhodnocení a oprava požární techniky a nákup věcného vybavení a zajištění akceschopnosti pro JSDH Kunčice</t>
  </si>
  <si>
    <t>Technické zhodnocení dopravního automobilu pořízením a trvalou instalací pochozí nástavby s úložným prostorem a přístupovým žebříkem.</t>
  </si>
  <si>
    <t>technické zhodnocení dopravního automobilu Investiční dotace</t>
  </si>
  <si>
    <t>88</t>
  </si>
  <si>
    <t>Pořízení, technické zhodnocení a oprava požární techniky a nákup věcného vybavení a zajištění akceschopnosti pro JSDH Bělotín</t>
  </si>
  <si>
    <t>Pořízení nové elektrocentrály s příslušenstvím jako zdroje energie pro osvětlení místa zásahu.</t>
  </si>
  <si>
    <t>pořízení prostředku pro osvětlení místa zásahu (elektrocentrály s příslušenstvím) Investiční dotace</t>
  </si>
  <si>
    <t>89</t>
  </si>
  <si>
    <t>Město Štíty</t>
  </si>
  <si>
    <t>nám. Míru 55</t>
  </si>
  <si>
    <t>Štíty</t>
  </si>
  <si>
    <t>78991</t>
  </si>
  <si>
    <t>00303453</t>
  </si>
  <si>
    <t>Pořízení, technické zhodnocení a oprava požární techniky a nákup věcného vybavení a zajištění akceschopnosti pro JSDH Štíty</t>
  </si>
  <si>
    <t>Nákup prostředků pro provedení opravy, doplnění vozidla SCANIA CAS 24/3500/400 S2T k zajištění vyšší bezpečnosti zasahujících hasičů.</t>
  </si>
  <si>
    <t>technické zhodnocení cisternové automobilové stříkačky  Investiční dotace</t>
  </si>
  <si>
    <t>90</t>
  </si>
  <si>
    <t>Město Potštát</t>
  </si>
  <si>
    <t>Zámecká 1</t>
  </si>
  <si>
    <t>Potštát</t>
  </si>
  <si>
    <t>75362</t>
  </si>
  <si>
    <t>00301795</t>
  </si>
  <si>
    <t>Pořízení, technické zhodnocení a oprava požární techniky a nákup věcného vybavení a zajištění akceschopnosti pro JSDH Potštát</t>
  </si>
  <si>
    <t>V rámci akce pro JSDH Potštát budou pořízeny podmetací řetězy na Scaniu,</t>
  </si>
  <si>
    <t>91</t>
  </si>
  <si>
    <t>Pořízení, technické zhodnocení a oprava požární techniky a nákup věcného vybavení a zajištění akceschopnosti pro JSDH Lošov</t>
  </si>
  <si>
    <t>Oprava cisternového automobilového vozidla Liaz k zajištění akceschopnosti JSDH Lošov.</t>
  </si>
  <si>
    <t>opravu cisternové automobilové stříkačky</t>
  </si>
  <si>
    <t>92</t>
  </si>
  <si>
    <t>Pořízení prostředků první pomoci s příslušenstvím k zajištění akceschopnosti JSDH Radíkov.</t>
  </si>
  <si>
    <t>pořízení prostředků první pomocí s příslušenstvím</t>
  </si>
  <si>
    <t>93</t>
  </si>
  <si>
    <t>Pořízení, technické zhodnocení a oprava požární techniky a nákup věcného vybavení a zajištění akceschopnosti pro JSDH Topolany</t>
  </si>
  <si>
    <t>Pořízení dýchací techniky s příslušenstvím k zajištění akceschopnosti JSDH Topolany.</t>
  </si>
  <si>
    <t>94</t>
  </si>
  <si>
    <t>Pořízení, technické zhodnocení a oprava požární techniky a nákup věcného vybavení a zajištění akceschopnosti pro JSDH Holice</t>
  </si>
  <si>
    <t>Pořízení prostředků pro práci ve výšce a volnou hloubkou vč. příslušenství k zajištění akceschopnosti JSDH Holice.</t>
  </si>
  <si>
    <t>pořízení prostředků pro práci ve výšce a volnou hloubkou vč. příslušenství</t>
  </si>
  <si>
    <t>95</t>
  </si>
  <si>
    <t>Pořízení, technické zhodnocení a oprava požární techniky a nákup věcného vybavení a zajištění akceschopnosti pro JSDH Olomouc</t>
  </si>
  <si>
    <t>Pořízení prostředků pro vyprošťování vč. příslušenství k zajištění akceschopnosti JSDH Olomouc.</t>
  </si>
  <si>
    <t>pořízení prostředků pro vyprošťování včetně příslušenství</t>
  </si>
  <si>
    <t>96</t>
  </si>
  <si>
    <t>Obec Soběchleby</t>
  </si>
  <si>
    <t>Soběchleby 141</t>
  </si>
  <si>
    <t>Soběchleby</t>
  </si>
  <si>
    <t>75354</t>
  </si>
  <si>
    <t>00301965</t>
  </si>
  <si>
    <t>Pořízení, technické zhodnocení a oprava požární techniky a nákup věcného vybavení a zajištění akceschopnosti pro JSDH Soběchleby</t>
  </si>
  <si>
    <t>Obec zřizuje JSDH Soběchleby, pro její akce schopnost je zapotřebí vybavit jednotku kvalitní zásahovou výstrojí. Z dotace bychom chtěli pořídit zásahové obleky s přilbami a zásahovými rukavicemi.</t>
  </si>
  <si>
    <t>97</t>
  </si>
  <si>
    <t>Obec Březsko</t>
  </si>
  <si>
    <t>Březsko 12</t>
  </si>
  <si>
    <t>Březsko</t>
  </si>
  <si>
    <t>00599981</t>
  </si>
  <si>
    <t>Pořízení, technické zhodnocení a oprava požární techniky a nákup věcného vybavení a zajištění akceschopnosti pro JSDH Březsko</t>
  </si>
  <si>
    <t>Pořízení přetlakového ventilu a kombinované proudnice k zajištění ochrany a zvýšení akceschopnosti.</t>
  </si>
  <si>
    <t>98</t>
  </si>
  <si>
    <t>Obec Laškov</t>
  </si>
  <si>
    <t>Laškov 1</t>
  </si>
  <si>
    <t>Laškov</t>
  </si>
  <si>
    <t>79857</t>
  </si>
  <si>
    <t>00288411</t>
  </si>
  <si>
    <t>Pořízení, technické zhodnocení a oprava požární techniky a nákup věcného vybavení a zajištění akceschopnosti pro JSDH Laškov</t>
  </si>
  <si>
    <t>Vybavení pořízené v rámci této žádosti, je nezbytné pro osvětlení místa zásahu - např. mezi 2 obcemi, kde není zdroj elektrické energie.</t>
  </si>
  <si>
    <t>pořízení prostředků pro osvětlení místa zásahu s příslušenstvím</t>
  </si>
  <si>
    <t>99</t>
  </si>
  <si>
    <t>Obec Bílovice-Lutotín</t>
  </si>
  <si>
    <t>Bílovice 39</t>
  </si>
  <si>
    <t>Bílovice - Lutotín</t>
  </si>
  <si>
    <t>00288012</t>
  </si>
  <si>
    <t>Pořízení, technické zhodnocení a oprava požární techniky a nákup věcného vybavení a zajištění akceschopnosti pro JSDH Lutotín</t>
  </si>
  <si>
    <t>Předmětem dotace je pořízení ochranných prostředků pro JSDH Lutotín</t>
  </si>
  <si>
    <t>pořízení pořízení ochranných prostředků pro JSDH Lutotín</t>
  </si>
  <si>
    <t>100</t>
  </si>
  <si>
    <t>Obec Ostružná</t>
  </si>
  <si>
    <t>Ostružná 135</t>
  </si>
  <si>
    <t>Ostružná</t>
  </si>
  <si>
    <t>78825</t>
  </si>
  <si>
    <t>00636096</t>
  </si>
  <si>
    <t>Pořízení, technické zhodnocení a oprava požární techniky a nákup věcného vybavení a zajištění akceschopnosti pro JSDH Ostružná</t>
  </si>
  <si>
    <t>Pořízení a výměna pneumatik na požárním cisternovém zásahovém vozidle Tatra.</t>
  </si>
  <si>
    <t>101</t>
  </si>
  <si>
    <t>Obec Vícov</t>
  </si>
  <si>
    <t>Vícov 46</t>
  </si>
  <si>
    <t>Vícov</t>
  </si>
  <si>
    <t>00288896</t>
  </si>
  <si>
    <t>Pořízení, technické zhodnocení a oprava požární techniky a nákup věcného vybavení a zajištění akceschopnosti pro JSDH Vícov</t>
  </si>
  <si>
    <t>Pořízení přenosného plovoucího čerpadla pro zajištění lepší akceschopnosti JSDH Vícov.</t>
  </si>
  <si>
    <t>102</t>
  </si>
  <si>
    <t>Obec Kosov</t>
  </si>
  <si>
    <t>Kosov 84</t>
  </si>
  <si>
    <t>Kosov</t>
  </si>
  <si>
    <t>00302813</t>
  </si>
  <si>
    <t>Pořízení, technické zhodnocení a oprava požární techniky a nákup věcného vybavení a zajištění akceschopnosti pro JSDH Kosov</t>
  </si>
  <si>
    <t>Nákup motorové pily a jeho příslušenství</t>
  </si>
  <si>
    <t>103</t>
  </si>
  <si>
    <t>Obec Hlubočky</t>
  </si>
  <si>
    <t>Olomoucká 17</t>
  </si>
  <si>
    <t>Hlubočky</t>
  </si>
  <si>
    <t>78361</t>
  </si>
  <si>
    <t>00298891</t>
  </si>
  <si>
    <t>Pořízení, technické zhodnocení a oprava požární techniky a nákup věcného vybavení a zajištění akceschopnosti pro JSDH Hlubočky</t>
  </si>
  <si>
    <t>Záměr: Dovybavit jednotku SDH - JPOII Hlubočky novými zásahovými obleky v počtu 5kusů. Obměna starých opotřebených zásahových obleků za obleky nové.</t>
  </si>
  <si>
    <t>104</t>
  </si>
  <si>
    <t>Obec Křelov-Břuchotín</t>
  </si>
  <si>
    <t>Marie Majerové 45/25</t>
  </si>
  <si>
    <t>Křelov-Břuchotín</t>
  </si>
  <si>
    <t>78336</t>
  </si>
  <si>
    <t>63028255</t>
  </si>
  <si>
    <t>Pořízení, technické zhodnocení a oprava požární techniky a nákup věcného vybavení a zajištění akceschopnosti pro JSDH Křelov-Břuchotín</t>
  </si>
  <si>
    <t>S ohledem na častý silný vítr dochází k lámání větví a stromů. Z tohoto důvodu hasiči potřebují toto vybavení.</t>
  </si>
  <si>
    <t>105</t>
  </si>
  <si>
    <t>Obec Čechy pod Kosířem</t>
  </si>
  <si>
    <t>náměstí Svobody 289</t>
  </si>
  <si>
    <t>Čechy pod Kosířem</t>
  </si>
  <si>
    <t>79858</t>
  </si>
  <si>
    <t>00288128</t>
  </si>
  <si>
    <t>Pořízení, technické zhodnocení a oprava požární techniky a nákup věcného vybavení a zajištění akceschopnosti pro JSDH Čechy pod Kosířem</t>
  </si>
  <si>
    <t>Pořízení ochranných pomůcek pro nové členy hasičského sboru a pomůcky pro zvýšení bezpečnosti mužstva při zásahu.</t>
  </si>
  <si>
    <t>106</t>
  </si>
  <si>
    <t>Pořízení, technické zhodnocení a oprava požární techniky a nákup věcného vybavení a zajištění akceschopnosti pro JSDH Bílovice</t>
  </si>
  <si>
    <t>Předmětem dotace je pořízení prostředků pro hašení a čerpaní a dopravu vody (zásahových hadic)</t>
  </si>
  <si>
    <t>pořízení zásahových hadic</t>
  </si>
  <si>
    <t>107</t>
  </si>
  <si>
    <t>Městys Velký Újezd</t>
  </si>
  <si>
    <t>Olomoucká 15</t>
  </si>
  <si>
    <t>Velký Újezd</t>
  </si>
  <si>
    <t>78355</t>
  </si>
  <si>
    <t>00299677</t>
  </si>
  <si>
    <t>Pořízení, technické zhodnocení a oprava požární techniky a nákup věcného vybavení a zajištění akceschopnosti pro JSDH Velký Újezd</t>
  </si>
  <si>
    <t>Vybavení spojovými prostředky pro zajištění akceschopnosti jednotky.</t>
  </si>
  <si>
    <t>pořízení spojových prostředků pro činnost členů JSDH při řešení mimořádných událostí</t>
  </si>
  <si>
    <t>108</t>
  </si>
  <si>
    <t>Městys Nezamyslice</t>
  </si>
  <si>
    <t>Tjabinova 111</t>
  </si>
  <si>
    <t>Nezamyslice</t>
  </si>
  <si>
    <t>00288501</t>
  </si>
  <si>
    <t>Pořízení, technické zhodnocení a oprava požární techniky a nákup věcného vybavení a zajištění akceschopnosti pro JSDH Nezamyslice</t>
  </si>
  <si>
    <t>Projekt je zaměřen na obnovu a doplnění věcného vybavení členů zásahové JSDH. Ochranné pomůcky je potřeba doplnit/obnovit z důvodu vysokých nároků na bezpečí při jednotlivých zásazích členů jednotky, zejména při požárech a v poslední době i povodních</t>
  </si>
  <si>
    <t>109</t>
  </si>
  <si>
    <t>Obec Újezd</t>
  </si>
  <si>
    <t>Újezd 83</t>
  </si>
  <si>
    <t>Újezd</t>
  </si>
  <si>
    <t>78396</t>
  </si>
  <si>
    <t>00299618</t>
  </si>
  <si>
    <t>Pořízení, technické zhodnocení a oprava požární techniky a nákup věcného vybavení a zajištění akceschopnosti pro JSDH Újezd</t>
  </si>
  <si>
    <t>Z důvodu nového nástupu dobrovolných hasičů, musíme doplnit nové OOPP.</t>
  </si>
  <si>
    <t>110</t>
  </si>
  <si>
    <t>Město Zábřeh</t>
  </si>
  <si>
    <t>Masarykovo náměstí 510/6</t>
  </si>
  <si>
    <t>Zábřeh</t>
  </si>
  <si>
    <t>00303640</t>
  </si>
  <si>
    <t>Pořízení, technické zhodnocení a oprava požární techniky a nákup věcného vybavení a zajištění akceschopnosti pro JSDH Zábřeh</t>
  </si>
  <si>
    <t>Oprava CAS - DENNIS RAPIER (r.v. 1995), která je nutná k zajištění akceschopnosti jednotky dobrovolných hasičů Zábřeh.</t>
  </si>
  <si>
    <t>opravu cisternové automobilové stříkačky - DENNIS RAPIER (r. v. 1995)</t>
  </si>
  <si>
    <t>111</t>
  </si>
  <si>
    <t>Obec Hoštejn</t>
  </si>
  <si>
    <t>Hoštejn 20</t>
  </si>
  <si>
    <t>Hoštejn</t>
  </si>
  <si>
    <t>00302589</t>
  </si>
  <si>
    <t>Pořízení, technické zhodnocení a oprava požární techniky a nákup věcného vybavení a zajištění akceschopnosti pro JSDH Hoštejn</t>
  </si>
  <si>
    <t>Předmětem akce je nákup věcného vybavení pro JSDH Hoštejn</t>
  </si>
  <si>
    <t>pořízení prostředků pro čerpání s příslušenstvím  Investiční dotace</t>
  </si>
  <si>
    <t>112</t>
  </si>
  <si>
    <t>Obec Lipová-lázně</t>
  </si>
  <si>
    <t>Lipová -lázně 396</t>
  </si>
  <si>
    <t>Lipová-lázně</t>
  </si>
  <si>
    <t>79061</t>
  </si>
  <si>
    <t>00302929</t>
  </si>
  <si>
    <t>Pořízení, technické zhodnocení a oprava požární techniky a nákup věcného vybavení a zajištění akceschopnosti pro JSDH Lipová -lázně</t>
  </si>
  <si>
    <t>nákup přívěsného vozíku o hmotnosti 1300 kg, s červenou plachtou a potiskem SDH Lipová -lázně</t>
  </si>
  <si>
    <t>pořízení přívěsného vozíku s plachtou  Investiční dotace</t>
  </si>
  <si>
    <t>113</t>
  </si>
  <si>
    <t>Obec Lipová</t>
  </si>
  <si>
    <t>Lipová 160</t>
  </si>
  <si>
    <t>Lipová</t>
  </si>
  <si>
    <t>79845</t>
  </si>
  <si>
    <t>00288438</t>
  </si>
  <si>
    <t>Pořízení, technické zhodnocení a oprava požární techniky a nákup věcného vybavení a zajištění akceschopnosti pro JSDH Hrochov</t>
  </si>
  <si>
    <t>Pořízení ochranných prostředků pro nového člena zásahové jednotky, doplnění ochranných prostředků.</t>
  </si>
  <si>
    <t>pořízení ochranných prostředků</t>
  </si>
  <si>
    <t>114</t>
  </si>
  <si>
    <t>Obec Vlčice</t>
  </si>
  <si>
    <t>Vlčice 95</t>
  </si>
  <si>
    <t>Vlčice</t>
  </si>
  <si>
    <t>00636045</t>
  </si>
  <si>
    <t>Pořízení, technické zhodnocení a oprava požární techniky a nákup věcného vybavení a zajištění akceschopnosti pro JSDH Vlčice</t>
  </si>
  <si>
    <t>Dovybavení jednotky osobními ochrannými prostředky</t>
  </si>
  <si>
    <t>115</t>
  </si>
  <si>
    <t>Městys Hustopeče nad Bečvou</t>
  </si>
  <si>
    <t>náměstí Míru 21</t>
  </si>
  <si>
    <t>Hustopeče nad Bečvou</t>
  </si>
  <si>
    <t>75366</t>
  </si>
  <si>
    <t>00301329</t>
  </si>
  <si>
    <t>Pořízení, technické zhodnocení a oprava požární techniky a nákup věcného vybavení a zajištění akceschopnosti pro JSDH Hustopeče  nad Bečvou</t>
  </si>
  <si>
    <t>Dýchací přístroj Dräger PSS 3000, maska FPS 7730 s kandahárem, ocelová láhev/set 2 ks. Prostředky budou sloužit k dosažení a udržení akceschopnosti JSDH Hustopeče nad Bečvou, JPO III.</t>
  </si>
  <si>
    <t>pořízení dýchací techniky</t>
  </si>
  <si>
    <t>116</t>
  </si>
  <si>
    <t>Obec Raková u Konice</t>
  </si>
  <si>
    <t>Raková u Konice 34</t>
  </si>
  <si>
    <t>Raková u Konice</t>
  </si>
  <si>
    <t>00600067</t>
  </si>
  <si>
    <t>Pořízení, technické zhodnocení a oprava požární techniky a nákup věcného vybavení a zajištění akceschopnosti pro JSDH Raková u Konice</t>
  </si>
  <si>
    <t>Pořízení ochranných prostředků pro hasiče</t>
  </si>
  <si>
    <t>117</t>
  </si>
  <si>
    <t>Obec Svébohov</t>
  </si>
  <si>
    <t>Svébohov 64</t>
  </si>
  <si>
    <t>Svébohov</t>
  </si>
  <si>
    <t>00303437</t>
  </si>
  <si>
    <t>Pořízení, technické zhodnocení a oprava požární techniky a nákup věcného vybavení a zajištění akceschopnosti pro JSDH Svébohov</t>
  </si>
  <si>
    <t>Pořízení ochranných prostředů - pracovních stejnokrojů pro JSDH Svébohov</t>
  </si>
  <si>
    <t>118</t>
  </si>
  <si>
    <t>Obec Krumsín</t>
  </si>
  <si>
    <t>Krumsín 2</t>
  </si>
  <si>
    <t>Krumsín</t>
  </si>
  <si>
    <t>00288403</t>
  </si>
  <si>
    <t>Pořízení, technické zhodnocení a oprava požární techniky a nákup věcného vybavení a zajištění akceschopnosti pro JSDH Krumsín</t>
  </si>
  <si>
    <t>Projekt řeší nákup ochranných prostředků pro  zajištění bezpečnosti zasahujících členů JSDH při zásazích – zejména ochrana rukou a lepší osvětlení pracovní oblasti.</t>
  </si>
  <si>
    <t>119</t>
  </si>
  <si>
    <t>Obec Vrbátky</t>
  </si>
  <si>
    <t>Vrbátky 41</t>
  </si>
  <si>
    <t>Vrbátky</t>
  </si>
  <si>
    <t>79813</t>
  </si>
  <si>
    <t>00288934</t>
  </si>
  <si>
    <t>Pořízení, technické zhodnocení a oprava požární techniky a nákup věcného vybavení a zajištění akceschopnosti pro JSDH Vrbátky</t>
  </si>
  <si>
    <t>Nákup vybavení pro členy JSDH a technického vybavení zásahového automobilu</t>
  </si>
  <si>
    <t>120</t>
  </si>
  <si>
    <t>Obec Majetín</t>
  </si>
  <si>
    <t>Lipová 25</t>
  </si>
  <si>
    <t>Majetín</t>
  </si>
  <si>
    <t>751 03</t>
  </si>
  <si>
    <t>00299197</t>
  </si>
  <si>
    <t>Pořízení, technické zhodnocení a oprava požární techniky a nákup věcného vybavení a zajištění akceschopnosti pro JSDH Majetín</t>
  </si>
  <si>
    <t>Z důvodu zastaralého vybavení chceme pořídit modernější izolační dýchací přístroje.</t>
  </si>
  <si>
    <t>121</t>
  </si>
  <si>
    <t>Obec Svésedlice</t>
  </si>
  <si>
    <t>Svésedlice 58</t>
  </si>
  <si>
    <t>Svésedlice</t>
  </si>
  <si>
    <t>78354</t>
  </si>
  <si>
    <t>00576271</t>
  </si>
  <si>
    <t>Pořízení, technické zhodnocení a oprava požární techniky a nákup věcného vybavení a zajištění akceschopnosti pro JSDH Svésedlice</t>
  </si>
  <si>
    <t>Vybavení jednotky k zajištění akceschopnosti z důvodu chybějícího vybavení. Finanční příspěvek Olomouckého kraje bude použit na nákup 2ks zásahových proudnic a 6ks zásahových hadic</t>
  </si>
  <si>
    <t>pořízení zásahových proudnic a zásahových hadic</t>
  </si>
  <si>
    <t>122</t>
  </si>
  <si>
    <t>Obec Lipinka</t>
  </si>
  <si>
    <t>Lipinka 82</t>
  </si>
  <si>
    <t>Lipinka</t>
  </si>
  <si>
    <t>00302911</t>
  </si>
  <si>
    <t>Pořízení, technické zhodnocení a oprava požární techniky a nákup věcného vybavení a zajištění akceschopnosti pro JSDH Lipinka</t>
  </si>
  <si>
    <t>Pořízení nové požární přenosné motorové stříkačky PS 12 TAZ 1600 cm3 zásah, pro zajištění akceschopnosti JSDH Lipinka.</t>
  </si>
  <si>
    <t>pořízení nové požární přenosné motorové stříkačky PS 12  Investiční dotace</t>
  </si>
  <si>
    <t>123</t>
  </si>
  <si>
    <t>Obec Rájec</t>
  </si>
  <si>
    <t>Rájec 98</t>
  </si>
  <si>
    <t>Rájec</t>
  </si>
  <si>
    <t>00303267</t>
  </si>
  <si>
    <t>Pořízení, technické zhodnocení a oprava požární techniky a nákup věcného vybavení a zajištění akceschopnosti pro JSDH Rájec</t>
  </si>
  <si>
    <t>Vybavení vozidla JSDH obce Rájec radiostanicí a dvou ručních radiostanic.</t>
  </si>
  <si>
    <t>pořízení spojových prostředků</t>
  </si>
  <si>
    <t>124</t>
  </si>
  <si>
    <t>Obec Sobotín</t>
  </si>
  <si>
    <t>Sobotín 54</t>
  </si>
  <si>
    <t>Sobotín</t>
  </si>
  <si>
    <t>78816</t>
  </si>
  <si>
    <t>00303348</t>
  </si>
  <si>
    <t>Pořízení, technické zhodnocení a oprava požární techniky a nákup věcného vybavení a zajištění akceschopnosti pro JSDH Sobotín</t>
  </si>
  <si>
    <t>Zvýšení akceschopnosti jednotky pořízením digitální radiostanice s příslušenstvím.</t>
  </si>
  <si>
    <t>pořízení spojových prostředků  Investiční dotace</t>
  </si>
  <si>
    <t>125</t>
  </si>
  <si>
    <t>Obec Skřípov</t>
  </si>
  <si>
    <t>Skřípov 169</t>
  </si>
  <si>
    <t>Skřípov</t>
  </si>
  <si>
    <t>00600083</t>
  </si>
  <si>
    <t>Pořízení, technické zhodnocení a oprava požární techniky a nákup věcného vybavení a zajištění akceschopnosti pro JSDH Skřípov</t>
  </si>
  <si>
    <t>Předmětem záměru je pořízení chybějícího vybavení pro JSDH Skřípov. Konkrétně se jedná o  elektrocentrálu, kalové elektrické čerpadlo a plovoucí čerpadlo se spalovacím motorem. Vybavení výrazně napomůže lepší akceschopnosti.</t>
  </si>
  <si>
    <t>127</t>
  </si>
  <si>
    <t>Obec Otinoves</t>
  </si>
  <si>
    <t>Otinoves 177</t>
  </si>
  <si>
    <t>Otinoves</t>
  </si>
  <si>
    <t>79861</t>
  </si>
  <si>
    <t>00288594</t>
  </si>
  <si>
    <t>Pořízení, technické zhodnocení a oprava požární techniky a nákup věcného vybavení a zajištění akceschopnosti pro JSDH Otinoves</t>
  </si>
  <si>
    <t>Částečná úhrada nákladů na pořízení prostředků první pomoci s příslušenstvím – automatizovaného externího defibrilátoru</t>
  </si>
  <si>
    <t>pořízení prostředků první pomoci s příslušenstvím – automatizovaného externího defibrilátoru   Investiční dotace</t>
  </si>
  <si>
    <t>129</t>
  </si>
  <si>
    <t>Obec Mořice</t>
  </si>
  <si>
    <t>Mořice 68</t>
  </si>
  <si>
    <t>Mořice</t>
  </si>
  <si>
    <t>79828</t>
  </si>
  <si>
    <t>00288462</t>
  </si>
  <si>
    <t>Pořízení, technické zhodnocení a oprava požární techniky a nákup věcného vybavení a zajištění akceschopnosti pro JSDH  Mořice</t>
  </si>
  <si>
    <t>Jedná se o pořízení prostředků pro práci s nebezpečným hmyzem s příslušenstvím určený k zásahu JSDH Mořice.</t>
  </si>
  <si>
    <t>pořízení prostředků pro práci s nebezpečným hmyzem s příslušenstvím.</t>
  </si>
  <si>
    <t>130</t>
  </si>
  <si>
    <t>Obec Beňov</t>
  </si>
  <si>
    <t>Beňov 3</t>
  </si>
  <si>
    <t>Beňov</t>
  </si>
  <si>
    <t>00636126</t>
  </si>
  <si>
    <t>Pořízení, technické zhodnocení a oprava požární techniky a nákup věcného vybavení a zajištění akceschopnosti pro JSDH Beňov</t>
  </si>
  <si>
    <t>Pořízení ochranných prostředků pro zásahovou jednotku JPO V  obce Beňov.</t>
  </si>
  <si>
    <t>pořízení ochranných pomůcek  pro zásahovou jednotku JPO V  obce Beňov</t>
  </si>
  <si>
    <t>131</t>
  </si>
  <si>
    <t>Obec Partutovice</t>
  </si>
  <si>
    <t>Partutovice 61</t>
  </si>
  <si>
    <t>Partutovice</t>
  </si>
  <si>
    <t>00301701</t>
  </si>
  <si>
    <t>Pořízení, technické zhodnocení a oprava požární techniky a nákup věcného vybavení a zajištění akceschopnosti pro JSDH Partutovice</t>
  </si>
  <si>
    <t>Pro zajištění akceschopnosti zásahové jednotky je nutné doplnit pro některé členy JSDH chybějící vybavení ochranných prostředků - zásahových oděvů, sloužící členům při každém zásahu.</t>
  </si>
  <si>
    <t>133</t>
  </si>
  <si>
    <t>Obec Velký Týnec</t>
  </si>
  <si>
    <t>Zámecká 35</t>
  </si>
  <si>
    <t>Velký Týnec</t>
  </si>
  <si>
    <t>78372</t>
  </si>
  <si>
    <t>00299669</t>
  </si>
  <si>
    <t>Pořízení, technické zhodnocení a oprava požární techniky a nákup věcného vybavení a zajištění akceschopnosti pro JSDH Velký Týnec</t>
  </si>
  <si>
    <t>Pořízení spojových prostředků pro zajištění akceschopnosti jednotky sboru dobrovolných hasičů Velký Týnec.</t>
  </si>
  <si>
    <t>pořízení spojových prostředků s příslušenstvím</t>
  </si>
  <si>
    <t>134</t>
  </si>
  <si>
    <t>Město Moravský Beroun</t>
  </si>
  <si>
    <t>náměstí 9. května 4</t>
  </si>
  <si>
    <t>Moravský Beroun</t>
  </si>
  <si>
    <t>79305</t>
  </si>
  <si>
    <t>00296244</t>
  </si>
  <si>
    <t>Pořízení, technické zhodnocení a oprava požární techniky a nákup věcného vybavení a zajištění akceschopnosti pro JSDH Moravský Beroun</t>
  </si>
  <si>
    <t>Pořízení 6 ks nových dýchacích přístrojů, včetně vyváděcích masek a tlakových kompozitních lahví pro jednotku JPO II Moravský Beroun z důvodu ukončení dodávky a servisu pro stávající dosluhující dýchací techniku jednotky.</t>
  </si>
  <si>
    <t>pořízení dýchací techniky pro jednotku JPO II Moravský Beroun  Investiční dotace</t>
  </si>
  <si>
    <t>135</t>
  </si>
  <si>
    <t>Obec Loučany</t>
  </si>
  <si>
    <t>Loučany 749</t>
  </si>
  <si>
    <t>Loučany</t>
  </si>
  <si>
    <t>00635651</t>
  </si>
  <si>
    <t>Pořízení, technické zhodnocení a oprava požární techniky a nákup věcného vybavení a zajištění akceschopnosti pro JSDH Loučany</t>
  </si>
  <si>
    <t>Pořízení zahrádky s pochozí plošinou na DA a žebříku na dveře DA. Zařízení umožní převoz savic, automobilového žebříku a rozměrnějšího vybavení.</t>
  </si>
  <si>
    <t>technické zhodnocení dopravního automobilu - zahrádka s pochozí plošinou a žebřík na zadní dveře</t>
  </si>
  <si>
    <t>136</t>
  </si>
  <si>
    <t>Obec Oskava</t>
  </si>
  <si>
    <t>Oskava 112</t>
  </si>
  <si>
    <t>Oskava</t>
  </si>
  <si>
    <t>78801</t>
  </si>
  <si>
    <t>00303101</t>
  </si>
  <si>
    <t>Pořízení, technické zhodnocení a oprava požární techniky a nákup věcného vybavení a zajištění akceschopnosti pro JSDH Oskava</t>
  </si>
  <si>
    <t>Z důvodu zajištění akceschopnosti jednoty je nutné obměnit a dokoupit dýchací přístroje</t>
  </si>
  <si>
    <t>137</t>
  </si>
  <si>
    <t>Město Kojetín</t>
  </si>
  <si>
    <t>Masarykovo náměstí 20</t>
  </si>
  <si>
    <t>Kojetín</t>
  </si>
  <si>
    <t>75201</t>
  </si>
  <si>
    <t>00301370</t>
  </si>
  <si>
    <t>Pořízení, technické zhodnocení a oprava požární techniky a nákup věcného vybavení a zajištění akceschopnosti pro JSDH Kojetín</t>
  </si>
  <si>
    <t>V případě pořízení automatizovaného externího defibrilátoru (AED) bude JSDH Kojetín sloužit jako záloha pro HZS požární stanici Kojetín. V nejbližším okolí města Kojetína se nevyskytuje další AED, ani Městská police Kojetín nedisponuje AED.</t>
  </si>
  <si>
    <t>pořízení externího automatizovaného defibrilátoru včetně příslušenství  Investiční dotace</t>
  </si>
  <si>
    <t>138</t>
  </si>
  <si>
    <t>Obec Ruda nad Moravou</t>
  </si>
  <si>
    <t>9. května 40</t>
  </si>
  <si>
    <t>Ruda nad Moravou</t>
  </si>
  <si>
    <t>78963</t>
  </si>
  <si>
    <t>00303313</t>
  </si>
  <si>
    <t>Pořízení, technické zhodnocení a oprava požární techniky a nákup věcného vybavení a zajištění akceschopnosti pro JSDH Ruda nad Moravou</t>
  </si>
  <si>
    <t>Projektem budou pořízeny prostředky pro vyprošťování pro JSDH Ruda nad Moravou. Pořízení těchto prostředků je nezbytné pro zvýšení ochrany zdraví a života obyvatel. Jednotka v současné době těmito prostředky prakticky nedisponuje.</t>
  </si>
  <si>
    <t>139</t>
  </si>
  <si>
    <t>Obec Býškovice</t>
  </si>
  <si>
    <t>Býškovice 71</t>
  </si>
  <si>
    <t>Býškovice</t>
  </si>
  <si>
    <t>75353</t>
  </si>
  <si>
    <t>00636134</t>
  </si>
  <si>
    <t>Pořízení, technické zhodnocení a oprava požární techniky a nákup věcného vybavení a zajištění akceschopnosti pro JSDH Býškovice</t>
  </si>
  <si>
    <t>Cílem projektu je vybavení jednotky k zajištění akceschopnosti JSDH Býškovice..</t>
  </si>
  <si>
    <t>140</t>
  </si>
  <si>
    <t>Obec Želeč</t>
  </si>
  <si>
    <t>Želeč 62</t>
  </si>
  <si>
    <t>Želeč</t>
  </si>
  <si>
    <t>00288993</t>
  </si>
  <si>
    <t>Pořízení, technické zhodnocení a oprava požární techniky a nákup věcného vybavení a zajištění akceschopnosti pro JSDH Želeč</t>
  </si>
  <si>
    <t>Projekt představuje pořízení ochranných prostředků pro členy JSDH Želeč.</t>
  </si>
  <si>
    <t>141</t>
  </si>
  <si>
    <t>Obec Klopina</t>
  </si>
  <si>
    <t>Klopina 116</t>
  </si>
  <si>
    <t>Klopina</t>
  </si>
  <si>
    <t>00302775</t>
  </si>
  <si>
    <t>Pořízení, technické zhodnocení a oprava požární techniky a nákup věcného vybavení a zajištění akceschopnosti pro JSDH Klopina</t>
  </si>
  <si>
    <t>Jedná se o pořízení 1 ks zásahového oděvu včetně přilby, rukavic a zásahové obuvy. Oděv bude sloužit jako dovybavení JSDH Klopina, které povede ke zvýšení ochrany zdraví při zásahu.</t>
  </si>
  <si>
    <t>pořízení ochranných prostředků pro hasiče - zásahový oděv, přilba, rukavice a obuv</t>
  </si>
  <si>
    <t>142</t>
  </si>
  <si>
    <t>Obec Loučná nad Desnou</t>
  </si>
  <si>
    <t>Loučná nad Desnou 57</t>
  </si>
  <si>
    <t>Loučná nad Desnou</t>
  </si>
  <si>
    <t>78811</t>
  </si>
  <si>
    <t>00302953</t>
  </si>
  <si>
    <t>Pořízení, technické zhodnocení a oprava požární techniky a nákup věcného vybavení a zajištění akceschopnosti pro JSDH Loučná nad Desnou</t>
  </si>
  <si>
    <t>Záměrem je zajištění provozuschopnosti a akceschopnosti JSDH. Předmětem projektu je vybavení JSDH o spojové prostředky,
které jsou pro její činnost nezbytné vzhledem k zvyšujícímu se množství zásahů (nehody, požáry, silný vítr, vichřice, povodně).</t>
  </si>
  <si>
    <t>144</t>
  </si>
  <si>
    <t>Obec Suchdol</t>
  </si>
  <si>
    <t>Jednov 38</t>
  </si>
  <si>
    <t>Suchdol</t>
  </si>
  <si>
    <t>00288837</t>
  </si>
  <si>
    <t>Pořízení, technické zhodnocení a oprava požární techniky a nákup věcného vybavení a zajištění akceschopnosti pro JSDH Suchdol</t>
  </si>
  <si>
    <t>Jedná se o opravu cisternové automobilové stříkačky, kterou využívá JSDH Suchdol. Konkrétně se jedná o výměnu pneumatik na cisternové automobilové stříkačce z důvodu stáří a špatného stavu těchto pneumatik.</t>
  </si>
  <si>
    <t>opravu cisternové automobilové stříkačky (výměna pneumatik)</t>
  </si>
  <si>
    <t>145</t>
  </si>
  <si>
    <t>Obec Milenov</t>
  </si>
  <si>
    <t>Milenov 120</t>
  </si>
  <si>
    <t>Milenov</t>
  </si>
  <si>
    <t>75361</t>
  </si>
  <si>
    <t>00301582</t>
  </si>
  <si>
    <t>Pořízení, technické zhodnocení a oprava požární techniky a nákup věcného vybavení a zajištění akceschopnosti pro JSDH Milenov</t>
  </si>
  <si>
    <t>Finanční prostředky z poskytnuté dotace budou použity na vybavení jednotky SDH Milenov čtyřdílným nastavovacím žebříkem.</t>
  </si>
  <si>
    <t>pořízení přenosného žebříku</t>
  </si>
  <si>
    <t>146</t>
  </si>
  <si>
    <t>Město Vidnava</t>
  </si>
  <si>
    <t>Mírové náměstí 80</t>
  </si>
  <si>
    <t>Vidnava</t>
  </si>
  <si>
    <t>79055</t>
  </si>
  <si>
    <t>00303585</t>
  </si>
  <si>
    <t>Pořízení, technické zhodnocení a oprava požární techniky a nákup věcného vybavení a zajištění akceschopnosti pro JSDH Vidnava</t>
  </si>
  <si>
    <t>Pořízení dýchací techniky - 1 kompletní set dýchacího přístroje s tlakovou lahví, nosičem a plicní automatickou maskou pro hasiče.</t>
  </si>
  <si>
    <t>147</t>
  </si>
  <si>
    <t>Obec Klenovice na Hané</t>
  </si>
  <si>
    <t>Klenovice na Hané 3</t>
  </si>
  <si>
    <t>Klenovice na Hané</t>
  </si>
  <si>
    <t>00288349</t>
  </si>
  <si>
    <t>Pořízení, technické zhodnocení a oprava požární techniky a nákup věcného vybavení a zajištění akceschopnosti pro JSDH Klenovice na Hané</t>
  </si>
  <si>
    <t>Pořízení ochranných prostředků pro hasiče je nutné z důvodu opotřebení původního vybavení členů zásahové jednotky v rámci pravidelné obměny. Výměna ochranných prostředků probíhá po etapách dle počtu členů zásahové jednotky.</t>
  </si>
  <si>
    <t>148</t>
  </si>
  <si>
    <t>Obec Polomí</t>
  </si>
  <si>
    <t>Polomí 20</t>
  </si>
  <si>
    <t>Polomí</t>
  </si>
  <si>
    <t>00600059</t>
  </si>
  <si>
    <t>Pořízení, technické zhodnocení a oprava požární techniky a nákup věcného vybavení a zajištění akceschopnosti pro JSDH Polomí</t>
  </si>
  <si>
    <t>Technické zhodnocení přívěsného vozíku za dopravní automobil</t>
  </si>
  <si>
    <t>technické zhodnocení přívěsného vozíku za dopravní automobil</t>
  </si>
  <si>
    <t>149</t>
  </si>
  <si>
    <t>Obec Cholina</t>
  </si>
  <si>
    <t>Cholina 52</t>
  </si>
  <si>
    <t>Cholina</t>
  </si>
  <si>
    <t>78322</t>
  </si>
  <si>
    <t>00299006</t>
  </si>
  <si>
    <t>Pořízení, technické zhodnocení a oprava požární techniky a nákup věcného vybavení a zajištění akceschopnosti pro JSDH Cholina</t>
  </si>
  <si>
    <t>Pořízení externího defibrilátoru automatizovaného pro zvýšení akceschopnosti JSDH JPO V a zvýšení pravděpodobnosti záchrany lidských životů v rámci výjezdů.</t>
  </si>
  <si>
    <t>pořízení externího automatizovaného defibrilátoru   Investiční dotace</t>
  </si>
  <si>
    <t>150</t>
  </si>
  <si>
    <t>Obec Přáslavice</t>
  </si>
  <si>
    <t>Přáslavice 23</t>
  </si>
  <si>
    <t>Přáslavice</t>
  </si>
  <si>
    <t>00576255</t>
  </si>
  <si>
    <t>Pořízení, technické zhodnocení a oprava požární techniky a nákup věcného vybavení a zajištění akceschopnosti pro JSDH Přáslavice</t>
  </si>
  <si>
    <t>JSDH Přáslavice v současné době naprosto postrádá čtyřdílný žebřík v délce 8,3 m určený pro zásahovou, odklízecí a úklidovou činnost JSDH Přáslavice.</t>
  </si>
  <si>
    <t>pořízení přenosných žebříků</t>
  </si>
  <si>
    <t>151</t>
  </si>
  <si>
    <t>Obec Šišma</t>
  </si>
  <si>
    <t>Šišma 59</t>
  </si>
  <si>
    <t>Šišma</t>
  </si>
  <si>
    <t>00636614</t>
  </si>
  <si>
    <t>Pořízení, technické zhodnocení a oprava požární techniky a nákup věcného vybavení a zajištění akceschopnosti pro JSDH Šišma</t>
  </si>
  <si>
    <t>Dotace na prostředky pro osvětlení místa zásahu z důvodu zajištění akceschopnosti jednotky v noci a za zhoršené viditelnosti.</t>
  </si>
  <si>
    <t>152</t>
  </si>
  <si>
    <t>město Velká Bystřice</t>
  </si>
  <si>
    <t>Zámecké náměstí 79</t>
  </si>
  <si>
    <t>Velká Bystřice</t>
  </si>
  <si>
    <t>78353</t>
  </si>
  <si>
    <t>00299651</t>
  </si>
  <si>
    <t>Pořízení, technické zhodnocení a oprava požární techniky a nákup věcného vybavení a zajištění akceschopnosti pro JSDH Velká Bystřice</t>
  </si>
  <si>
    <t>Cílem využití dotace je pořízení ochranných prostředků pro hasiče.</t>
  </si>
  <si>
    <t>153</t>
  </si>
  <si>
    <t>Obec Skalička</t>
  </si>
  <si>
    <t>Skalička ev. 2</t>
  </si>
  <si>
    <t>Skalička</t>
  </si>
  <si>
    <t>75352</t>
  </si>
  <si>
    <t>00301949</t>
  </si>
  <si>
    <t>Pořízení, technické zhodnocení a oprava požární techniky a nákup věcného vybavení a zajištění akceschopnosti pro JSDH Skalička</t>
  </si>
  <si>
    <t>Pořízení zásahového oděvu</t>
  </si>
  <si>
    <t>pořízení zásahového oděvu včetně příslušenství</t>
  </si>
  <si>
    <t>154</t>
  </si>
  <si>
    <t>Obec Stařechovice</t>
  </si>
  <si>
    <t>Stařechovice 71</t>
  </si>
  <si>
    <t>Stařechovice</t>
  </si>
  <si>
    <t>00288802</t>
  </si>
  <si>
    <t>Pořízení, technické zhodnocení a oprava požární techniky a nákup věcného vybavení a zajištění akceschopnosti pro JSDH Stařechovice</t>
  </si>
  <si>
    <t>Doplnění vybavení JSDH Stařechovice o spojové prostředky</t>
  </si>
  <si>
    <t>155</t>
  </si>
  <si>
    <t>Obec Horní Újezd</t>
  </si>
  <si>
    <t>Horní Újezd 83</t>
  </si>
  <si>
    <t>Horní Újezd</t>
  </si>
  <si>
    <t>00636274</t>
  </si>
  <si>
    <t>Pořízení, technické zhodnocení a oprava požární techniky a nákup věcného vybavení a zajištění akceschopnosti pro JSDH Horní Újezd</t>
  </si>
  <si>
    <t>Cílem projektu je vybavení jednotky k zajištění akceschopnosti JSDH Horní Újezd.</t>
  </si>
  <si>
    <t>156</t>
  </si>
  <si>
    <t>Obec Ochoz</t>
  </si>
  <si>
    <t>Ochoz 75</t>
  </si>
  <si>
    <t>Ochoz</t>
  </si>
  <si>
    <t>00600041</t>
  </si>
  <si>
    <t>Pořízení, technické zhodnocení a oprava požární techniky a nákup věcného vybavení a zajištění akceschopnosti pro JSDH Ochoz</t>
  </si>
  <si>
    <t>Pořízení osobních svítidel s příslušenstvím na přilby pro členy JSDH Ochoz.</t>
  </si>
  <si>
    <t>pořízení osobních svítilen na přílbu</t>
  </si>
  <si>
    <t>157</t>
  </si>
  <si>
    <t>Obec Lobodice</t>
  </si>
  <si>
    <t>Lobodice 39</t>
  </si>
  <si>
    <t>Lobodice</t>
  </si>
  <si>
    <t>00301523</t>
  </si>
  <si>
    <t>Pořízení, technické zhodnocení a oprava požární techniky a nákup věcného vybavení a zajištění akceschopnosti pro JSDH Lobodice</t>
  </si>
  <si>
    <t>Nákup válcové protipovodňové zábrany v délce 10 metrů.</t>
  </si>
  <si>
    <t>pořízení válcové protipovodňové zábrany v délce 10 metrů</t>
  </si>
  <si>
    <t>158</t>
  </si>
  <si>
    <t>Obec Uhelná</t>
  </si>
  <si>
    <t>Uhelná 163</t>
  </si>
  <si>
    <t>Uhelná</t>
  </si>
  <si>
    <t>00636053</t>
  </si>
  <si>
    <t>Pořízení, technické zhodnocení a oprava požární techniky a nákup věcného vybavení a zajištění akceschopnosti pro JSDH Uhelná</t>
  </si>
  <si>
    <t>Pořízení drobné technické výbavy pro JSDH Uhelná. Jedná se především o osvětlení místa zásahu, které je potřebné při odstraňování škod způsobené silnými větry, které jsou v naši obci v podzimním a zimním období velmi časté.</t>
  </si>
  <si>
    <t>159</t>
  </si>
  <si>
    <t>Obec Maletín</t>
  </si>
  <si>
    <t>Starý Maletín 21</t>
  </si>
  <si>
    <t>Maletín</t>
  </si>
  <si>
    <t>00302988</t>
  </si>
  <si>
    <t>Pořízení, technické zhodnocení a oprava požární techniky a nákup věcného vybavení a zajištění akceschopnosti pro JSDH Maletín</t>
  </si>
  <si>
    <t>Tablet + SW pro informační podporu velitele zásahu.</t>
  </si>
  <si>
    <t>pořízení tabletu a softwaru pro informační podporu velitele zásahu</t>
  </si>
  <si>
    <t>160</t>
  </si>
  <si>
    <t>Obec Luká</t>
  </si>
  <si>
    <t>Luká 80</t>
  </si>
  <si>
    <t>Luká</t>
  </si>
  <si>
    <t>78324</t>
  </si>
  <si>
    <t>00299171</t>
  </si>
  <si>
    <t>Pořízení, technické zhodnocení a oprava požární techniky a nákup věcného vybavení a zajištění akceschopnosti pro JSDH Ješov</t>
  </si>
  <si>
    <t>JSDH Ješov pořídí z dotačního titulu prostředky pro čerpání vody - kalová čerpadla a příslušenství.</t>
  </si>
  <si>
    <t>161</t>
  </si>
  <si>
    <t>Obec Palonín</t>
  </si>
  <si>
    <t>Palonín 17</t>
  </si>
  <si>
    <t>Palonín</t>
  </si>
  <si>
    <t>00303127</t>
  </si>
  <si>
    <t>Pořízení, technické zhodnocení a oprava požární techniky a nákup věcného vybavení a zajištění akceschopnosti pro JSDH Palonín</t>
  </si>
  <si>
    <t>Obec koupila pro JSDH Palonín starší hasičskou Avii bez potřebného vybavení.</t>
  </si>
  <si>
    <t>162</t>
  </si>
  <si>
    <t>Obec Suchonice</t>
  </si>
  <si>
    <t>Suchonice 29</t>
  </si>
  <si>
    <t>Suchonice</t>
  </si>
  <si>
    <t>78357</t>
  </si>
  <si>
    <t>44936362</t>
  </si>
  <si>
    <t>Pořízení, technické zhodnocení a oprava požární techniky a nákup věcného vybavení a zajištění akceschopnosti pro JSDH Suchonice</t>
  </si>
  <si>
    <t>Dotace je požadována na nákup kalového čerpadla HERON EMPH 80 E9, které bude sloužit k doplňování vody do cisterny při zřízení čerpacího stanoviště, dále k odčerpávání vody ze studní nebo sklepů při bleskové povodni či záplavě.</t>
  </si>
  <si>
    <t>pořízení  kalového čerpadla</t>
  </si>
  <si>
    <t>163</t>
  </si>
  <si>
    <t>Obec Slatinice</t>
  </si>
  <si>
    <t>Slatinice 50</t>
  </si>
  <si>
    <t>Slatinice</t>
  </si>
  <si>
    <t>00299456</t>
  </si>
  <si>
    <t>Pořízení, technické zhodnocení a oprava požární techniky a nákup věcného vybavení a zajištění akceschopnosti pro JSDH Lípy</t>
  </si>
  <si>
    <t>Jednotka JSDH Lípy vypomáhá při krizových akcích, na který je vyžadován zateplený, nepromokavý, nehořlavý zásahový oblek. Naše jednotka je nyní vybavena pouze nezateplenými zásahovými oděvy, které nejsou dostačujícímy.</t>
  </si>
  <si>
    <t>164</t>
  </si>
  <si>
    <t>Statutární město Přerov</t>
  </si>
  <si>
    <t>Bratrská 709/34</t>
  </si>
  <si>
    <t>00301825</t>
  </si>
  <si>
    <t>Pořízení, technické zhodnocení a oprava požární techniky a nákup věcného vybavení a zajištění akceschopnosti pro JSDH Přerov VI - Újezdec</t>
  </si>
  <si>
    <t>Pro kompletní zajištění akceschopnosti JSDH Přerov VI–Újezdec a je plánováno pořízení nových zásahových kompletů a příslušenství, a to z důvodu nahrazení části již dosluhujících, v současné době používaných kompletů.</t>
  </si>
  <si>
    <t>165</t>
  </si>
  <si>
    <t>Pořízení, technické zhodnocení a oprava požární techniky a nákup věcného vybavení a zajištění akceschopnosti pro JSDH Slatinice</t>
  </si>
  <si>
    <t>Jednotka JSDH Slatinice vypomáhá při krizových akcích, na který je vyžadován zateplený, nepromokavý, nehořlavý zásahový oblek. Naše jednotka je nyní vybavena pouze nezateplenými zásahovými oděvy, které nejsou dostačujícímy.</t>
  </si>
  <si>
    <t>166</t>
  </si>
  <si>
    <t>Obec Opatovice</t>
  </si>
  <si>
    <t>Hlavní 170</t>
  </si>
  <si>
    <t>Opatovice</t>
  </si>
  <si>
    <t>75356</t>
  </si>
  <si>
    <t>00301655</t>
  </si>
  <si>
    <t>Pořízení, technické zhodnocení a oprava požární techniky a nákup věcného vybavení a zajištění akceschopnosti pro JSDH Opatovice</t>
  </si>
  <si>
    <t>Cílem projektu je vybavení jednotky k zajištění akceschopnosti JSDH Opatovice.</t>
  </si>
  <si>
    <t>167</t>
  </si>
  <si>
    <t>Městys Drahany</t>
  </si>
  <si>
    <t>Drahany 26</t>
  </si>
  <si>
    <t>Drahany</t>
  </si>
  <si>
    <t>00288209</t>
  </si>
  <si>
    <t>Pořízení, technické zhodnocení a oprava požární techniky a nákup věcného vybavení a zajištění akceschopnosti pro JSDH Drahany</t>
  </si>
  <si>
    <t>Doplnění výstroje JSDH Drahany-zásahový oblek a zásahová obuv</t>
  </si>
  <si>
    <t>pořízení ochranných prostředků pro hasiče - zásahové obuvi a zásahových obleků</t>
  </si>
  <si>
    <t>168</t>
  </si>
  <si>
    <t>Obec Hlinsko</t>
  </si>
  <si>
    <t>Hlinsko 13</t>
  </si>
  <si>
    <t>Hlinsko</t>
  </si>
  <si>
    <t>00636240</t>
  </si>
  <si>
    <t>Pořízení, technické zhodnocení a oprava požární techniky a nákup věcného vybavení a zajištění akceschopnosti pro JSDH Hlinsko</t>
  </si>
  <si>
    <t>Předmětem projektu je pořízení ochranných prostředků pro hasiče JSDH Hlinsko. Pořízením nových ochranných prostředků dojde k zajištění akceschopnosti jednotky.</t>
  </si>
  <si>
    <t>169</t>
  </si>
  <si>
    <t>Obec Malhotice</t>
  </si>
  <si>
    <t>Malhotice 1</t>
  </si>
  <si>
    <t>Malhotice</t>
  </si>
  <si>
    <t>00636371</t>
  </si>
  <si>
    <t>Pořízení, technické zhodnocení a oprava požární techniky a nákup věcného vybavení a zajištění akceschopnosti pro JSDH Malhotice</t>
  </si>
  <si>
    <t>Cílem projektu je vybavení jednotky k zajištění akceschopnosti JSDH Malhotice.</t>
  </si>
  <si>
    <t>170</t>
  </si>
  <si>
    <t>Obec Paršovice</t>
  </si>
  <si>
    <t>Paršovice 98</t>
  </si>
  <si>
    <t>Paršovice</t>
  </si>
  <si>
    <t>75355</t>
  </si>
  <si>
    <t>00636461</t>
  </si>
  <si>
    <t>Pořízení, technické zhodnocení a oprava požární techniky a nákup věcného vybavení a zajištění akceschopnosti pro JSDH Paršovice</t>
  </si>
  <si>
    <t>Cílem projektu je vybavení jednotky k zajištění akceschopnosti JSDH Paršovice.</t>
  </si>
  <si>
    <t>171</t>
  </si>
  <si>
    <t>Obec Petrov nad Desnou</t>
  </si>
  <si>
    <t>Petrov nad Desnou 156</t>
  </si>
  <si>
    <t>Petrov nad Desnou</t>
  </si>
  <si>
    <t>72054433</t>
  </si>
  <si>
    <t>Pořízení, technické zhodnocení a oprava požární techniky a nákup věcného vybavení a zajištění akceschopnosti pro JSDH Petrov nad Desnou</t>
  </si>
  <si>
    <t>Nákup defibrilátoru pro použití při zásahu jednotky u mimořádných událostí.</t>
  </si>
  <si>
    <t>pořízení defibrilátoru s příslušenstvím   Investiční dotace</t>
  </si>
  <si>
    <t>172</t>
  </si>
  <si>
    <t>Obec Stražisko</t>
  </si>
  <si>
    <t>Stražisko 1</t>
  </si>
  <si>
    <t>Stražisko</t>
  </si>
  <si>
    <t>79844</t>
  </si>
  <si>
    <t>00288829</t>
  </si>
  <si>
    <t>Pořízení, technické zhodnocení a oprava požární techniky a nákup věcného vybavení a zajištění akceschopnosti pro JSDH Stražisko</t>
  </si>
  <si>
    <t>Při kontrole vybavení a akceschopnosti zásahového vozidla Mercedes Sprinter, které je naší jednotce k dispozici od loňského roku 2020 bylo zjištěno, že vysokotlaké čerpadlo uvnitř vozidla není funkční a je tedy nutné zajistit jeho opravu.</t>
  </si>
  <si>
    <t>opravu vysokotlakého čerpadla</t>
  </si>
  <si>
    <t>173</t>
  </si>
  <si>
    <t>Obec Provodovice</t>
  </si>
  <si>
    <t>Provodovice 49</t>
  </si>
  <si>
    <t>Provodovice</t>
  </si>
  <si>
    <t>00636487</t>
  </si>
  <si>
    <t>Pořízení, technické zhodnocení a oprava požární techniky a nákup věcného vybavení a zajištění akceschopnosti pro JSDH Provodovice</t>
  </si>
  <si>
    <t>Cílem projektu je vybavení jednotky k zajištění akceschopnosti JSDH Provodovice.</t>
  </si>
  <si>
    <t>174</t>
  </si>
  <si>
    <t>Obec Dolní Újezd</t>
  </si>
  <si>
    <t>Dolní Újezd 155</t>
  </si>
  <si>
    <t>Dolní Újezd</t>
  </si>
  <si>
    <t>75123</t>
  </si>
  <si>
    <t>00636223</t>
  </si>
  <si>
    <t>Pořízení, technické zhodnocení a oprava požární techniky a nákup věcného vybavení a zajištění akceschopnosti pro JSDH Staměřice</t>
  </si>
  <si>
    <t>Pořízení chybějících ochranných prostředků pro hasiče.</t>
  </si>
  <si>
    <t>175</t>
  </si>
  <si>
    <t>Pořízení, technické zhodnocení a oprava požární techniky a nákup věcného vybavení a zajištění akceschopnosti pro JSDH Dolní Újezd</t>
  </si>
  <si>
    <t>Pořízení cisternové automobilové stříkačky. Nahrazení stávající nepojízdné CAS, jejíž oprava je již neekonomická.</t>
  </si>
  <si>
    <t>pořízení cisternové automobilové stříkačky   Investiční dotace</t>
  </si>
  <si>
    <t>176</t>
  </si>
  <si>
    <t>Pořízení, technické zhodnocení a oprava požární techniky a nákup věcného vybavení a zajištění akceschopnosti pro JSDH Skoky</t>
  </si>
  <si>
    <t>Pořízení chybějících prostředků pro práci s nebezpečným hmyzem včetně příslušenství.</t>
  </si>
  <si>
    <t>pořízení prostředků pro práci s nebezpečným hmyzem s příslušenstvím</t>
  </si>
  <si>
    <t>177</t>
  </si>
  <si>
    <t>Obec Daskabát</t>
  </si>
  <si>
    <t>Daskabát 35</t>
  </si>
  <si>
    <t>Daskabát</t>
  </si>
  <si>
    <t>00635359</t>
  </si>
  <si>
    <t>Pořízení, technické zhodnocení a oprava požární techniky a nákup věcného vybavení a zajištění akceschopnosti pro JSDH Daskabát</t>
  </si>
  <si>
    <t>Tablet potřebujeme pro zvýšení akceschopnosti JSDH a rychlé navedení k místa události - zásahu. Velkou pomocí je zkrácení výjezdu a rychle zobrazené podrobnosti k zásahu vytěžené z KOPIS. U zásahu nám chybí ruční radiostanice pro komunikaci.</t>
  </si>
  <si>
    <t>178</t>
  </si>
  <si>
    <t>Město Mohelnice</t>
  </si>
  <si>
    <t>U Brány 916/2</t>
  </si>
  <si>
    <t>Mohelnice</t>
  </si>
  <si>
    <t>00303038</t>
  </si>
  <si>
    <t>Pořízení, technické zhodnocení a oprava požární techniky a nákup věcného vybavení a zajištění akceschopnosti pro JSDH Mohelnice</t>
  </si>
  <si>
    <t>Nákup věcného vybavení - zásahové oděvy s nápisem hasiči</t>
  </si>
  <si>
    <t>pořízení zásahových oděvů</t>
  </si>
  <si>
    <t>179</t>
  </si>
  <si>
    <t>Město Staré Město</t>
  </si>
  <si>
    <t>nám. Osvobození 166</t>
  </si>
  <si>
    <t>Staré Město</t>
  </si>
  <si>
    <t>78832</t>
  </si>
  <si>
    <t>00303364</t>
  </si>
  <si>
    <t>Pořízení, technické zhodnocení a oprava požární techniky a nákup věcného vybavení a zajištění akceschopnosti pro JSDH Staré Město</t>
  </si>
  <si>
    <t>Nákup ochranných pomůcek pro hasiče.</t>
  </si>
  <si>
    <t>180</t>
  </si>
  <si>
    <t>Obec Šumvald</t>
  </si>
  <si>
    <t>Šumvald 17</t>
  </si>
  <si>
    <t>Šumvald</t>
  </si>
  <si>
    <t>78385</t>
  </si>
  <si>
    <t>00299537</t>
  </si>
  <si>
    <t>Pořízení, technické zhodnocení a oprava požární techniky a nákup věcného vybavení a zajištění akceschopnosti pro JSDH Šumvald</t>
  </si>
  <si>
    <t>Pořízení zásahových ochranných prostředků pro hasiče.</t>
  </si>
  <si>
    <t>181</t>
  </si>
  <si>
    <t>Pořízení, technické zhodnocení a oprava požární techniky a nákup věcného vybavení a zajištění akceschopnosti pro JSDH Břevenec</t>
  </si>
  <si>
    <t>182</t>
  </si>
  <si>
    <t>Obec Tršice</t>
  </si>
  <si>
    <t>Tršice 50</t>
  </si>
  <si>
    <t>Tršice</t>
  </si>
  <si>
    <t>00299588</t>
  </si>
  <si>
    <t>Pořízení, technické zhodnocení a oprava požární techniky a nákup věcného vybavení a zajištění akceschopnosti pro JSDH Tršice</t>
  </si>
  <si>
    <t>zvýšení akceschopnosti jednotky, obnova zastaralého materiálu</t>
  </si>
  <si>
    <t>pořízení ochranné prostředky pro hasiče</t>
  </si>
  <si>
    <t>183</t>
  </si>
  <si>
    <t>Obec Bezuchov</t>
  </si>
  <si>
    <t>Bezuchov 14</t>
  </si>
  <si>
    <t>Bezuchov</t>
  </si>
  <si>
    <t>00636118</t>
  </si>
  <si>
    <t>Pořízení, technické zhodnocení a oprava požární techniky a nákup věcného vybavení a zajištění akceschopnosti pro JSDH Bezuchov</t>
  </si>
  <si>
    <t>Pořízení svítidel pro osvětlení místa zásahu.</t>
  </si>
  <si>
    <t>184</t>
  </si>
  <si>
    <t>Obec Určice</t>
  </si>
  <si>
    <t>Určice 81</t>
  </si>
  <si>
    <t>Určice</t>
  </si>
  <si>
    <t>79804</t>
  </si>
  <si>
    <t>00288870</t>
  </si>
  <si>
    <t>Pořízení, technické zhodnocení a oprava požární techniky a nákup věcného vybavení a zajištění akceschopnosti pro JSDH Určice</t>
  </si>
  <si>
    <t>Pořízení lafetové proudnice k CAS. Lafetovou odnímatelnou proudnici 75 naše jednotka potřebuje pro zvýšení možnosti hašení požárů z cisternové hasičské stříkačky.</t>
  </si>
  <si>
    <t>185</t>
  </si>
  <si>
    <t>Obec Budětsko</t>
  </si>
  <si>
    <t>Budětsko 146</t>
  </si>
  <si>
    <t>Budětsko</t>
  </si>
  <si>
    <t>00599999</t>
  </si>
  <si>
    <t>Pořízení, technické zhodnocení a oprava požární techniky a nákup věcného vybavení a zajištění akceschopnosti pro JSDH   Budětsko</t>
  </si>
  <si>
    <t>Přestavba přívěsu pro PS 12 na nový podvozek</t>
  </si>
  <si>
    <t>opravu mobilní techniky - přívěsu PS 12  na nový podvozek.</t>
  </si>
  <si>
    <t>186</t>
  </si>
  <si>
    <t>Obec Uhřičice</t>
  </si>
  <si>
    <t>Uhřičice 111</t>
  </si>
  <si>
    <t>Uhřičice</t>
  </si>
  <si>
    <t>00636657</t>
  </si>
  <si>
    <t>Pořízení, technické zhodnocení a oprava požární techniky a nákup věcného vybavení a zajištění akceschopnosti pro JSDH Uhřičice</t>
  </si>
  <si>
    <t>Obnova ochranných prostředků: Zásahové obleky mají stáří v rozmezí10-13 let. Jejich technický stav vlivem stáří a opotřebení již
neodpovídá normám použitelnosti.</t>
  </si>
  <si>
    <t>pořízení ochranných prostředků pro hasiče za účelem zvýšení bezpečnosti při zásahu</t>
  </si>
  <si>
    <t>187</t>
  </si>
  <si>
    <t>Obec Pěnčín</t>
  </si>
  <si>
    <t>Pěnčín 109</t>
  </si>
  <si>
    <t>Pěnčín</t>
  </si>
  <si>
    <t>798 57</t>
  </si>
  <si>
    <t>00288616</t>
  </si>
  <si>
    <t>Pořízení, technické zhodnocení a oprava požární techniky a nákup věcného vybavení a zajištění akceschopnosti pro JSDH Pěnčín</t>
  </si>
  <si>
    <t>Pořízení prostředků pro hašení a čerpání</t>
  </si>
  <si>
    <t>188</t>
  </si>
  <si>
    <t>Obec Písečná</t>
  </si>
  <si>
    <t>Písečná 123</t>
  </si>
  <si>
    <t>Písečná</t>
  </si>
  <si>
    <t>79082</t>
  </si>
  <si>
    <t>00303160</t>
  </si>
  <si>
    <t>Pořízení, technické zhodnocení a oprava požární techniky a nákup věcného vybavení a zajištění akceschopnosti pro JSDH Písečná</t>
  </si>
  <si>
    <t>Předmětem akce je pořízení nových zásahových obleků, rukavic a pracovních stejnokrojů. Stávající obleky a stejnokroje jsou již obnošené a poškozené užíváním. Nové členy JSDH je potřeba vybavit těmito ochrannými prostředky.</t>
  </si>
  <si>
    <t>189</t>
  </si>
  <si>
    <t>Obec Rozstání</t>
  </si>
  <si>
    <t>Rozstání 77</t>
  </si>
  <si>
    <t>Rozstání</t>
  </si>
  <si>
    <t>79862</t>
  </si>
  <si>
    <t>00288721</t>
  </si>
  <si>
    <t>Pořízení, technické zhodnocení a oprava požární techniky a nákup věcného vybavení a zajištění akceschopnosti pro JSDH Rozstání</t>
  </si>
  <si>
    <t>Při zásahu na odčerpávání vody z laguny na poli, kde přetékala voda a vznikalo nebezpečné místo na vozovce, došlo k poškození čerpadla a motoru zařízení PPS 12. Proto je nutná oprava tohoto stroje.</t>
  </si>
  <si>
    <t>generální opravu PPS 12 R, včetně čerpadla</t>
  </si>
  <si>
    <t>190</t>
  </si>
  <si>
    <t>Obec Měrotín</t>
  </si>
  <si>
    <t>Měrotín 19</t>
  </si>
  <si>
    <t>Měrotín</t>
  </si>
  <si>
    <t>00635341</t>
  </si>
  <si>
    <t>Pořízení, technické zhodnocení a oprava požární techniky a nákup věcného vybavení a zajištění akceschopnosti pro JSDH Měrotín</t>
  </si>
  <si>
    <t>V rámci dotace bude pořízen pro JSDH dopravní automobil, neboť současný DA je technicky nezpůsobilý k provozu a nesplňuje barevně vyhlášku.</t>
  </si>
  <si>
    <t>191</t>
  </si>
  <si>
    <t>Obec Rakov</t>
  </si>
  <si>
    <t>Rakov 34</t>
  </si>
  <si>
    <t>Rakov</t>
  </si>
  <si>
    <t>00636541</t>
  </si>
  <si>
    <t>Pořízení, technické zhodnocení a oprava požární techniky a nákup věcného vybavení a zajištění akceschopnosti pro JSDH Rakov</t>
  </si>
  <si>
    <t>Cílem projektu je vybavení jednotky k zajištění akceschopnosti JSDH Rakov.</t>
  </si>
  <si>
    <t>192</t>
  </si>
  <si>
    <t>Obec Štarnov</t>
  </si>
  <si>
    <t>Štarnov 131</t>
  </si>
  <si>
    <t>Štarnov</t>
  </si>
  <si>
    <t>78314</t>
  </si>
  <si>
    <t>00635685</t>
  </si>
  <si>
    <t>Pořízení, technické zhodnocení a oprava požární techniky a nákup věcného vybavení a zajištění akceschopnosti pro JSDH Štarnov</t>
  </si>
  <si>
    <t>Zajištění akceschopnosti jednotky, doplnění vybavení jednotky.</t>
  </si>
  <si>
    <t>193</t>
  </si>
  <si>
    <t>Obec Jestřebí</t>
  </si>
  <si>
    <t>Jestřebí 47</t>
  </si>
  <si>
    <t>Jestřebí</t>
  </si>
  <si>
    <t>00302732</t>
  </si>
  <si>
    <t>Pořízení, technické zhodnocení a oprava požární techniky a nákup věcného vybavení a zajištění akceschopnosti pro JSDH Jestřebí</t>
  </si>
  <si>
    <t>JSDH Jestřebí chybí ve výbavě žebříky, proto pořízení přenosného žebříku včetně doplňků rozšiřující jeho využití zajistí zvýšení akceschopnosti JSDH Jestřebí, která zabezpečuje plnění základní úkolů JSDH i pro obec Hynčina</t>
  </si>
  <si>
    <t>pořízení přenosného žebříku včetně doplňků</t>
  </si>
  <si>
    <t>194</t>
  </si>
  <si>
    <t>Obec Bohuňovice</t>
  </si>
  <si>
    <t>6. května 109</t>
  </si>
  <si>
    <t>Bohuňovice</t>
  </si>
  <si>
    <t>00298697</t>
  </si>
  <si>
    <t>Pořízení, technické zhodnocení a oprava požární techniky a nákup věcného vybavení a zajištění akceschopnosti pro JSDH Bohuňovice</t>
  </si>
  <si>
    <t>V rámci akce pro JSDH Bohuňovice se bude jednat o přestavbu cisterny pro uložení hydraulické vyprošťovací sady.</t>
  </si>
  <si>
    <t>technické zhodnocení cisternové automobilové stříkačky 20 Scania – přestavba pro uložení technického vybavení  Investiční dotace</t>
  </si>
  <si>
    <t>195</t>
  </si>
  <si>
    <t>Město Šumperk</t>
  </si>
  <si>
    <t>nám. Míru 364/1</t>
  </si>
  <si>
    <t>00303461</t>
  </si>
  <si>
    <t>Pořízení, technické zhodnocení a oprava požární techniky a nákup věcného vybavení a zajištění akceschopnosti pro JSDH Šumperk</t>
  </si>
  <si>
    <t>Předmětem akce je pořízení 6 ks tlakových lahví k dýchacím přístrojům pro JSDH Šumperk. Stávajícím lahvím vypršela životnost.</t>
  </si>
  <si>
    <t>pořízení ocelových tlakových lahví k dýchacím přístrojům</t>
  </si>
  <si>
    <t>196</t>
  </si>
  <si>
    <t>Obec Babice</t>
  </si>
  <si>
    <t>Babice 65</t>
  </si>
  <si>
    <t>Babice</t>
  </si>
  <si>
    <t>78501</t>
  </si>
  <si>
    <t>00635260</t>
  </si>
  <si>
    <t>Pořízení, technické zhodnocení a oprava požární techniky a nákup věcného vybavení a zajištění akceschopnosti pro JSDH Babice</t>
  </si>
  <si>
    <t>Dýchací technika</t>
  </si>
  <si>
    <t>pořízení dýchacích přístrojů Drager s náhradními tlakovými lahvemi a příslušenstvím</t>
  </si>
  <si>
    <t>197</t>
  </si>
  <si>
    <t>Obec Nová Hradečná</t>
  </si>
  <si>
    <t>Nová Hradečná 193</t>
  </si>
  <si>
    <t>Nová Hradečná</t>
  </si>
  <si>
    <t>00575658</t>
  </si>
  <si>
    <t>Pořízení, technické zhodnocení a oprava požární techniky a nákup věcného vybavení a zajištění akceschopnosti pro JSDH Nová Hradečná</t>
  </si>
  <si>
    <t>Dovybavení ochranných a zdravotnických prostředků</t>
  </si>
  <si>
    <t>pořízení prostředků první pomoci s příslušenstvím
Investiční dotace</t>
  </si>
  <si>
    <t>198</t>
  </si>
  <si>
    <t>Obec Stará Ves</t>
  </si>
  <si>
    <t>Stará Ves 75</t>
  </si>
  <si>
    <t>Stará Ves</t>
  </si>
  <si>
    <t>00636584</t>
  </si>
  <si>
    <t>Pořízení, technické zhodnocení a oprava požární techniky a nákup věcného vybavení a zajištění akceschopnosti pro JSDH Stará Ves</t>
  </si>
  <si>
    <t>Pořízení motorové pily s příslušenstvím. Pořízení je přispěje k zajištění základní vybavenosti a akceschopnosti zásahového jednotky.</t>
  </si>
  <si>
    <t>199</t>
  </si>
  <si>
    <t>Obec Bělá pod Pradědem</t>
  </si>
  <si>
    <t>Domašov 381</t>
  </si>
  <si>
    <t>Bělá pod Pradědem</t>
  </si>
  <si>
    <t>00302333</t>
  </si>
  <si>
    <t>Pořízení, technické zhodnocení a oprava požární techniky a nákup věcného vybavení a zajištění akceschopnosti pro JSDH Bělá pod Pradědem</t>
  </si>
  <si>
    <t>Žádáme o nový dílenský kompresor a odlučovač oleje s filtrem pro zajištění tlaku v pneumatikách, brzdovém systému a vzduchové pérování pro okamžitý výjezd zásahových vozidel.</t>
  </si>
  <si>
    <t>pořízení dílenského kompresoru a odlučovače oleje s filtrem   Investiční dotace</t>
  </si>
  <si>
    <t>200</t>
  </si>
  <si>
    <t>Obec Zábeštní Lhota</t>
  </si>
  <si>
    <t>Zábeštní Lhota 13</t>
  </si>
  <si>
    <t>Zábeštní Lhota</t>
  </si>
  <si>
    <t>75127</t>
  </si>
  <si>
    <t>00600873</t>
  </si>
  <si>
    <t>Pořízení, technické zhodnocení a oprava požární techniky a nákup věcného vybavení a zajištění akceschopnosti pro JSDH Zábeštní Lhota</t>
  </si>
  <si>
    <t>Pořízení motorové řezné pily pro potřeby SDH Zábeštní Lhota.</t>
  </si>
  <si>
    <t>201</t>
  </si>
  <si>
    <t>Obec Slavětín</t>
  </si>
  <si>
    <t>Slavětín 11</t>
  </si>
  <si>
    <t>Slavětín</t>
  </si>
  <si>
    <t>00635332</t>
  </si>
  <si>
    <t>Pořízení, technické zhodnocení a oprava požární techniky a nákup věcného vybavení a zajištění akceschopnosti pro JSDH Slavětín</t>
  </si>
  <si>
    <t>Záměr počítá s pořízením automatického externího defibrilátoru. Při srdeční zástavě může vybavenost zasahující jednotky defibrilátorem znamenat klíčový přínos pro šanci na přežití.</t>
  </si>
  <si>
    <t>pořízení externího automatizovaného defibrilátoru  Investiční dotace</t>
  </si>
  <si>
    <t>202</t>
  </si>
  <si>
    <t>Obec Česká Ves</t>
  </si>
  <si>
    <t>Jánského 341</t>
  </si>
  <si>
    <t>Česká Ves</t>
  </si>
  <si>
    <t>79081</t>
  </si>
  <si>
    <t>00636037</t>
  </si>
  <si>
    <t>Pořízení, technické zhodnocení a oprava požární techniky a nákup věcného vybavení a zajištění akceschopnosti pro JSDH Česká Ves</t>
  </si>
  <si>
    <t>Jedná se o pořízení 2 ks dýchacích přístrojů včetně příslušenství. Nové přístroje budou sloužit jako náhrada za již dosluhující přístroje. Zvýší se komfort-nižší váha a báze fungování oproti starým přístrojům.</t>
  </si>
  <si>
    <t>pořízení dýchací techniky - dýchacích přístrojů včetně příslušenství.</t>
  </si>
  <si>
    <t>203</t>
  </si>
  <si>
    <t>Obec Výkleky</t>
  </si>
  <si>
    <t>Výkleky 72</t>
  </si>
  <si>
    <t>Výkleky</t>
  </si>
  <si>
    <t>00850659</t>
  </si>
  <si>
    <t>Pořízení, technické zhodnocení a oprava požární techniky a nákup věcného vybavení a zajištění akceschopnosti pro JSDH Výkleky</t>
  </si>
  <si>
    <t>Pořízení elektrocentrály včetně příslušenství</t>
  </si>
  <si>
    <t>pořízení elektrocentrály včetně příslušenství</t>
  </si>
  <si>
    <t>204</t>
  </si>
  <si>
    <t>Doloplazy 82</t>
  </si>
  <si>
    <t>78356</t>
  </si>
  <si>
    <t>00534927</t>
  </si>
  <si>
    <t>Dovybavení JSDH Doloplazy materiálem pro zdolávání lesních požárů. Důvodem je časté vysílání jednotky do vojenského újezdu Libavá.</t>
  </si>
  <si>
    <t>pořízení hadic, rozdělovače a proudnic D25</t>
  </si>
  <si>
    <t>205</t>
  </si>
  <si>
    <t>Obec Moravičany</t>
  </si>
  <si>
    <t>Moravičany 67</t>
  </si>
  <si>
    <t>Moravičany</t>
  </si>
  <si>
    <t>78982</t>
  </si>
  <si>
    <t>00303046</t>
  </si>
  <si>
    <t>Pořízení, technické zhodnocení a oprava požární techniky a nákup věcného vybavení a zajištění akceschopnosti pro JSDH Moravičany</t>
  </si>
  <si>
    <t>Pořízení 5 ks zásahových oděvů jednovrstvých pro jedno družstvo jednotky obce.</t>
  </si>
  <si>
    <t>206</t>
  </si>
  <si>
    <t>Městys Brodek u Přerova</t>
  </si>
  <si>
    <t>Masarykovo náměstí 13</t>
  </si>
  <si>
    <t>Brodek u Přerova</t>
  </si>
  <si>
    <t>75103</t>
  </si>
  <si>
    <t>00301078</t>
  </si>
  <si>
    <t>Pořízení, technické zhodnocení a oprava požární techniky a nákup věcného vybavení a zajištění akceschopnosti pro JSDH Brodek u Přerova</t>
  </si>
  <si>
    <t>Nákup zásahových obleků - zvýšení ochrany požárníků při zásahu</t>
  </si>
  <si>
    <t>207</t>
  </si>
  <si>
    <t>Město Litovel</t>
  </si>
  <si>
    <t>Nám. Př. Otakara 778/1b</t>
  </si>
  <si>
    <t>Litovel</t>
  </si>
  <si>
    <t>78401</t>
  </si>
  <si>
    <t>00299138</t>
  </si>
  <si>
    <t>Pořízení, technické zhodnocení a oprava požární techniky a nákup věcného vybavení a zajištění akceschopnosti pro JSDH Tři Dvory</t>
  </si>
  <si>
    <t>Předmětem projektu je oprava cisternové automobilové stříkačky. Na vozidle je nutné provést opravu elektroinstalace a otopného systému.</t>
  </si>
  <si>
    <t>opravu cisternové automobilové stříkačky - oprava elektroinstalace a otopného systému.</t>
  </si>
  <si>
    <t>208</t>
  </si>
  <si>
    <t>Obec Lukavice</t>
  </si>
  <si>
    <t>Lukavice 47</t>
  </si>
  <si>
    <t>Lukavice</t>
  </si>
  <si>
    <t>00302961</t>
  </si>
  <si>
    <t>Pořízení, technické zhodnocení a oprava požární techniky a nákup věcného vybavení a zajištění akceschopnosti pro JSDH Lukavice</t>
  </si>
  <si>
    <t>Dotace bude použita na doplnění osobních ochranných prostředků pro členy JSDH nutných k zajištění a podpoře jejich akceschopnosti.</t>
  </si>
  <si>
    <t>209</t>
  </si>
  <si>
    <t>Obec Alojzov</t>
  </si>
  <si>
    <t>Alojzov 113</t>
  </si>
  <si>
    <t>Alojzov</t>
  </si>
  <si>
    <t>00488542</t>
  </si>
  <si>
    <t>Pořízení, technické zhodnocení a oprava požární techniky a nákup věcného vybavení a zajištění akceschopnosti pro JSDH Alojzov</t>
  </si>
  <si>
    <t>vybavení ochrannými prostředky (pracovní stejnokroj, obuv) pro část nových členů jednotky SDH</t>
  </si>
  <si>
    <t>210</t>
  </si>
  <si>
    <t>Město Hranice</t>
  </si>
  <si>
    <t>Pernštejnské náměstí 1</t>
  </si>
  <si>
    <t>Hranice</t>
  </si>
  <si>
    <t>00301311</t>
  </si>
  <si>
    <t>Pořízení, technické zhodnocení a oprava požární techniky a nákup věcného vybavení a zajištění akceschopnosti pro JSDH Hranice</t>
  </si>
  <si>
    <t>Předmětem žádosti o dotaci je pořízení příslušenství k hydraulickému vyprošťovacímu zařízení, a to - ruční pumpy s monospojkou a sada na střihač pedálů.</t>
  </si>
  <si>
    <t>pořízení příslušenství k hydraulickému vyprošťovacímu zařízení  Investiční dotace</t>
  </si>
  <si>
    <t>211</t>
  </si>
  <si>
    <t>Statutární město Prostějov</t>
  </si>
  <si>
    <t>nám. T. G. Masaryka 130/14</t>
  </si>
  <si>
    <t>79601</t>
  </si>
  <si>
    <t>00288659</t>
  </si>
  <si>
    <t>Pořízení, technické zhodnocení a oprava požární techniky a nákup věcného vybavení a zajištění akceschopnosti pro JSDH Prostějov - Vrahovice</t>
  </si>
  <si>
    <t>Pořízení ochranných prostředků pro obměnu stávajícího vybavení hasičů JSDH města Prostějova - JPO Vrahovice.</t>
  </si>
  <si>
    <t>212</t>
  </si>
  <si>
    <t>Pořízení, technické zhodnocení a oprava požární techniky a nákup věcného vybavení a zajištění akceschopnosti pro JSDH Prostějov  - Čechovice</t>
  </si>
  <si>
    <t>Pořízení ochranných prostředků pro JSDH města Prostějova JPO Čechovice.</t>
  </si>
  <si>
    <t>213</t>
  </si>
  <si>
    <t>Pořízení, technické zhodnocení a oprava požární techniky a nákup věcného vybavení a zajištění akceschopnosti pro JSDH Prostějov - Žešov</t>
  </si>
  <si>
    <t>Pořízení ochranných prostředků hasičů JSDH města Prostějova - JPO Žešov.</t>
  </si>
  <si>
    <t>214</t>
  </si>
  <si>
    <t>Město Plumlov</t>
  </si>
  <si>
    <t>Rudé armády 302</t>
  </si>
  <si>
    <t>Plumlov</t>
  </si>
  <si>
    <t>00288632</t>
  </si>
  <si>
    <t>Pořízení, technické zhodnocení a oprava požární techniky a nákup věcného vybavení a zajištění akceschopnosti pro JSDH Plumlov</t>
  </si>
  <si>
    <t>JSDH Plumlov - zakoupení 4 párů zásahových bot pro členy zásahové jednotky</t>
  </si>
  <si>
    <t>215</t>
  </si>
  <si>
    <t>Obec Drahanovice</t>
  </si>
  <si>
    <t>Drahanovice 144</t>
  </si>
  <si>
    <t>Drahanovice</t>
  </si>
  <si>
    <t>00298841</t>
  </si>
  <si>
    <t>Pořízení, technické zhodnocení a oprava požární techniky a nákup věcného vybavení a zajištění akceschopnosti pro JSDH Střížov</t>
  </si>
  <si>
    <t>Vybavení zásahové jednotky SDH Střížov prostředky pro čerpání (plovoucí přenosné čerpadlo).</t>
  </si>
  <si>
    <t>216</t>
  </si>
  <si>
    <t>Pořízení, technické zhodnocení a oprava požární techniky a nákup věcného vybavení a zajištění akceschopnosti pro JSDH Prostějov - Krasice</t>
  </si>
  <si>
    <t>Pořízení ochranných prostředků pro JSDH města Prostějova - JPO Krasice.</t>
  </si>
  <si>
    <t>217</t>
  </si>
  <si>
    <t>Pořízení, technické zhodnocení a oprava požární techniky a nákup věcného vybavení a zajištění akceschopnosti pro JSDH Drahanovice</t>
  </si>
  <si>
    <t>Generální oprava vozidla CAS 32 T815 zásahové jednotky SDH Drahanovice, nutná pro další provoz vozidla.</t>
  </si>
  <si>
    <t>218</t>
  </si>
  <si>
    <t>Pořízení, technické zhodnocení a oprava požární techniky a nákup věcného vybavení a zajištění akceschopnosti pro JSDH Prostějov - Domamyslice</t>
  </si>
  <si>
    <t>Pořízení ochranných prostředků pro JSDH města Prostějova JPO Domamyslice.</t>
  </si>
  <si>
    <t>219</t>
  </si>
  <si>
    <t>Pořízení, technické zhodnocení a oprava požární techniky a nákup věcného vybavení a zajištění akceschopnosti pro JSDH Ludéřov</t>
  </si>
  <si>
    <t>Vybavení zásahové jednotky SDH Ludéřov prostředky pro čerpání. Jednotka byla v roce 2021 předurčena k činnostem spojeným s ochranou obyvatelstva a jedná se o vybavení dle standardizace JSDH v kraji.</t>
  </si>
  <si>
    <t>pořízení prostředků pro čerpání  Investiční dotace ve výši 52.000 Kč.</t>
  </si>
  <si>
    <t>220</t>
  </si>
  <si>
    <t>Obec Držovice</t>
  </si>
  <si>
    <t>SNP 71/37</t>
  </si>
  <si>
    <t>Držovice</t>
  </si>
  <si>
    <t>79607</t>
  </si>
  <si>
    <t>75082144</t>
  </si>
  <si>
    <t>Pořízení, technické zhodnocení a oprava požární techniky a nákup věcného vybavení a zajištění akceschopnosti pro JSDH Držovice</t>
  </si>
  <si>
    <t>Je potřeba vybavit jednotku pro případ povodní (říčka Romže), přívalových dešťů( kopcovitý terén na severu obce) a ekologické havárie( galvanická zinkovna v obci)</t>
  </si>
  <si>
    <t>221</t>
  </si>
  <si>
    <t>Pořízení, technické zhodnocení a oprava požární techniky a nákup věcného vybavení a zajištění akceschopnosti pro JSDH Labutice</t>
  </si>
  <si>
    <t>Jedná se o pořízení spojových prostředků pro JSDH Labutice.</t>
  </si>
  <si>
    <t>222</t>
  </si>
  <si>
    <t>Obec Prostějovičky</t>
  </si>
  <si>
    <t>Prostějovičky 67</t>
  </si>
  <si>
    <t>Prostějovičky</t>
  </si>
  <si>
    <t>00288667</t>
  </si>
  <si>
    <t>Pořízení, technické zhodnocení a oprava požární techniky a nákup věcného vybavení a zajištění akceschopnosti pro JSDH Prostějovičky</t>
  </si>
  <si>
    <t>Záměrem tohoto projektu je pořízení nových prostředků na hašení a čerpání pro jednotku sboru dobrovolných hasičů Prostějovičky.</t>
  </si>
  <si>
    <t>pořízení  prostředků na hašení a čerpání</t>
  </si>
  <si>
    <t>223</t>
  </si>
  <si>
    <t>Obec Ptení</t>
  </si>
  <si>
    <t>Ptení 36</t>
  </si>
  <si>
    <t>Ptení</t>
  </si>
  <si>
    <t>00288691</t>
  </si>
  <si>
    <t>Pořízení, technické zhodnocení a oprava požární techniky a nákup věcného vybavení a zajištění akceschopnosti pro JSDH Ptení</t>
  </si>
  <si>
    <t>Zástavba hydraulického vyprošťovacího zařízení do zásahového vozidla SCANIA CAS 20 a zajištění akceschopnosti zásahové jednotky obce Ptení při dopravních nehodách.</t>
  </si>
  <si>
    <t>technické zhodnocení cisternové automobilové stříkačky Investiční dotace</t>
  </si>
  <si>
    <t>224</t>
  </si>
  <si>
    <t>Pořízení, technické zhodnocení a oprava požární techniky a nákup věcného vybavení a zajištění akceschopnosti pro JSDH Vacanovice</t>
  </si>
  <si>
    <t>věcné vybavení jednotky</t>
  </si>
  <si>
    <t>225</t>
  </si>
  <si>
    <t>Obec Čelechovice na Hané</t>
  </si>
  <si>
    <t>Hlavní 9</t>
  </si>
  <si>
    <t>Čelechovice na Hané</t>
  </si>
  <si>
    <t>79816</t>
  </si>
  <si>
    <t>00288144</t>
  </si>
  <si>
    <t>Pořízení, technické zhodnocení a oprava požární techniky a nákup věcného vybavení a zajištění akceschopnosti pro JSDH Čelechovice na Hané</t>
  </si>
  <si>
    <t>JSDH získala nové členy. Pro jejich zapojení do činnosti a zajištění akceschopnosti jednotky je nutné potřebné vybavení. Svítilny na přilby jsou pro všechny členy jednotky, momentálně JSDH nemá žádné svítilny.</t>
  </si>
  <si>
    <t>226</t>
  </si>
  <si>
    <t>Obec Hnojice</t>
  </si>
  <si>
    <t>Hnojice 117</t>
  </si>
  <si>
    <t>Hnojice</t>
  </si>
  <si>
    <t>00298921</t>
  </si>
  <si>
    <t>Pořízení, technické zhodnocení a oprava požární techniky a nákup věcného vybavení a zajištění akceschopnosti pro JSDH Hnojice</t>
  </si>
  <si>
    <t>Záměrem akce je doplnění vybavení jednotky SDH Hnojice dle Koncepce vybavení JPO kategorie II, III a V Olomouckého kraje a také dle skutečných potřeb jednotky. Z dotace bude uhrazena částka 35.000,-Kč, zbytek bude uhrazen z rozpočtu obce Hnojice.</t>
  </si>
  <si>
    <t>227</t>
  </si>
  <si>
    <t>Obec Horní Štěpánov</t>
  </si>
  <si>
    <t>Horní Štěpánov 326</t>
  </si>
  <si>
    <t>Horní Štěpánov</t>
  </si>
  <si>
    <t>79847</t>
  </si>
  <si>
    <t>00288250</t>
  </si>
  <si>
    <t>Pořízení, technické zhodnocení a oprava požární techniky a nákup věcného vybavení a zajištění akceschopnosti pro JSDH Horní Štěpánov</t>
  </si>
  <si>
    <t>Posouzením současného stavu je nutné dovybavit jednotku technickou a materiálem pro lepší zajištění území při řešení živelných katastrof a bude sloužit pro záchranu a ochranu obyvatelstva.</t>
  </si>
  <si>
    <t>pořízení plovoucího čerpadla s příslušenstvím</t>
  </si>
  <si>
    <t>230</t>
  </si>
  <si>
    <t>Obec Grygov</t>
  </si>
  <si>
    <t>Šrámkova 19</t>
  </si>
  <si>
    <t>Grygov</t>
  </si>
  <si>
    <t>78373</t>
  </si>
  <si>
    <t>00298875</t>
  </si>
  <si>
    <t>Pořízení, technické zhodnocení a oprava požární techniky a nákup věcného vybavení a zajištění akceschopnosti pro JSDH Grygov</t>
  </si>
  <si>
    <t>Pořízení ochranných prostředků pro JPO Grygov. Obec každoročně pořizuje jednotce ochranné prostředky jako doplnění nebo jako náhradu za opotřebované nebo zničené. Letos se jedná o zásahové obleky, obuv, zásahové a technické rukavice a kukly nomex.</t>
  </si>
  <si>
    <t>231</t>
  </si>
  <si>
    <t>Město Němčice nad Hanou</t>
  </si>
  <si>
    <t>Palackého nám. 3</t>
  </si>
  <si>
    <t>Němčice nad Hanou</t>
  </si>
  <si>
    <t>00288497</t>
  </si>
  <si>
    <t>Pořízení, technické zhodnocení a oprava požární techniky a nákup věcného vybavení a zajištění akceschopnosti pro JSDH Němčice nad Hanou</t>
  </si>
  <si>
    <t>Dotace bude využita na pořízení ochranných prostředků - 2x zásahový oblek.</t>
  </si>
  <si>
    <t>232</t>
  </si>
  <si>
    <t>Obec Dolany</t>
  </si>
  <si>
    <t>Dolany u Olomouce 58</t>
  </si>
  <si>
    <t>Dolany</t>
  </si>
  <si>
    <t>78316</t>
  </si>
  <si>
    <t>00298808</t>
  </si>
  <si>
    <t>Pořízení, technické zhodnocení a oprava požární techniky a nákup věcného vybavení a zajištění akceschopnosti pro JSDH Dolany</t>
  </si>
  <si>
    <t>Náhrada za nevyhovující technické prostředky dle vyhl. 35/2007 Sb., zajištění dostatečné bezpečnosti zasahujících hasičů.</t>
  </si>
  <si>
    <t>pořízení prostředků pro čerpání  - 1ks elektrocentrála s příslušenstvím  a kalovým čerpadlem  Investiční dotace</t>
  </si>
  <si>
    <t>233</t>
  </si>
  <si>
    <t>Obec Veselíčko</t>
  </si>
  <si>
    <t>Veselíčko 68</t>
  </si>
  <si>
    <t>Veselíčko</t>
  </si>
  <si>
    <t>00302198</t>
  </si>
  <si>
    <t>Pořízení, technické zhodnocení a oprava požární techniky a nákup věcného vybavení a zajištění akceschopnosti pro JSDH Veselíčko</t>
  </si>
  <si>
    <t>Pořízení dovybavení zásahových obleků pro členy JSDH Veselíčko: zásahový oblek 2 ks, zásahová přilba 1 ks, zásahová obuv 2 ks, rukavice 5 ks.</t>
  </si>
  <si>
    <t>234</t>
  </si>
  <si>
    <t>Obec Příkazy</t>
  </si>
  <si>
    <t>Příkazy 125</t>
  </si>
  <si>
    <t>Příkazy</t>
  </si>
  <si>
    <t>78333</t>
  </si>
  <si>
    <t>00228711</t>
  </si>
  <si>
    <t>Pořízení, technické zhodnocení a oprava požární techniky a nákup věcného vybavení a zajištění akceschopnosti pro JSDH Hynkov</t>
  </si>
  <si>
    <t>235</t>
  </si>
  <si>
    <t>Obec Želatovice</t>
  </si>
  <si>
    <t>Želatovice 92</t>
  </si>
  <si>
    <t>Želatovice</t>
  </si>
  <si>
    <t>75116</t>
  </si>
  <si>
    <t>00302287</t>
  </si>
  <si>
    <t>Pořízení, technické zhodnocení a oprava požární techniky a nákup věcného vybavení a zajištění akceschopnosti pro JSDH Želatovice</t>
  </si>
  <si>
    <t>Pořízení  7 ks  osobních svítilen na přilbu včetně držáků a pořízení 2 ks ručních svítilen.</t>
  </si>
  <si>
    <t>236</t>
  </si>
  <si>
    <t>Obec Jívová</t>
  </si>
  <si>
    <t>Jívová 69</t>
  </si>
  <si>
    <t>Jívová</t>
  </si>
  <si>
    <t>783 16</t>
  </si>
  <si>
    <t>00299031</t>
  </si>
  <si>
    <t>Pořízení, technické zhodnocení a oprava požární techniky a nákup věcného vybavení a zajištění akceschopnosti pro JSDH Jívová</t>
  </si>
  <si>
    <t>V rámci akce dovybavíme jednotku SDH zásahovými ochrannými prostředky, které jsou určeny pro hasební zásahy i technické zásahy za zhoršených světelných podmínek.</t>
  </si>
  <si>
    <t>237</t>
  </si>
  <si>
    <t>Obec Čechy</t>
  </si>
  <si>
    <t>Čechy 30</t>
  </si>
  <si>
    <t>Čechy</t>
  </si>
  <si>
    <t>75115</t>
  </si>
  <si>
    <t>00636177</t>
  </si>
  <si>
    <t>Pořízení, technické zhodnocení a oprava požární techniky a nákup věcného vybavení a zajištění akceschopnosti pro JSDH Čechy</t>
  </si>
  <si>
    <t>Pořizované ochranné prostředky jsou nezbytné při zásahu hasičů.</t>
  </si>
  <si>
    <t>238</t>
  </si>
  <si>
    <t>Obec Kobylá nad Vidnavkou</t>
  </si>
  <si>
    <t>Kobylá nad Vidnavkou 53</t>
  </si>
  <si>
    <t>Kobylá nad Vidnavkou</t>
  </si>
  <si>
    <t>70599971</t>
  </si>
  <si>
    <t>Pořízení, technické zhodnocení a oprava požární techniky a nákup věcného vybavení a zajištění akceschopnosti pro JSDH Kobylá</t>
  </si>
  <si>
    <t>Předmětem je pořízení prostředků pro osvětlení místa zásahu. Důvodem je zvýšení bezpečnosti členů jednotky při zásahu, a zlepšení podmínek při zásahu.</t>
  </si>
  <si>
    <t>239</t>
  </si>
  <si>
    <t>Obec Bělkovice-Lašťany</t>
  </si>
  <si>
    <t>Bělkovice-Lašťany 139</t>
  </si>
  <si>
    <t>Bělkovice-Lašťany</t>
  </si>
  <si>
    <t>78315</t>
  </si>
  <si>
    <t>00298654</t>
  </si>
  <si>
    <t>Pořízení, technické zhodnocení a oprava požární techniky a nákup věcného vybavení a zajištění akceschopnosti pro JSDH Bělkovice-Lašťany</t>
  </si>
  <si>
    <t>JSDH je zařazena v kategorii  JPO III a v současnosti užívá CAS z 60 let 20. století, která má své limity a již dosluhuje. Stav vozidla je neudržitelný a vzhledem k zajištění bezpečnosti občanů a samotných členů JSDH je pořízení CAS nutností.</t>
  </si>
  <si>
    <t>pořízení cisternové automobilové stříkačky  Investiční dotace</t>
  </si>
  <si>
    <t>240</t>
  </si>
  <si>
    <t>Obec Liboš</t>
  </si>
  <si>
    <t>Liboš 82</t>
  </si>
  <si>
    <t>Liboš</t>
  </si>
  <si>
    <t>78313</t>
  </si>
  <si>
    <t>00635758</t>
  </si>
  <si>
    <t>Pořízení, technické zhodnocení a oprava požární techniky a nákup věcného vybavení a zajištění akceschopnosti pro JSDH Liboš</t>
  </si>
  <si>
    <t>Pořízení osobních ochranných prostředků</t>
  </si>
  <si>
    <t>242</t>
  </si>
  <si>
    <t>Obec Věžky</t>
  </si>
  <si>
    <t>Věžky 17</t>
  </si>
  <si>
    <t>Věžky</t>
  </si>
  <si>
    <t>75119</t>
  </si>
  <si>
    <t>00600857</t>
  </si>
  <si>
    <t>Pořízení, technické zhodnocení a oprava požární techniky a nákup věcného vybavení a zajištění akceschopnosti pro JSDH Věžky</t>
  </si>
  <si>
    <t>V současné době je majitelem řidičského oprávnění skupiny C pouze 1 člen Jednotky sboru dobrovolných hasičů obce Věžky.
Pro lepší zastupitelnost členů JSDH považujeme za nutné, mít náhradního řidiče pro případ potřeby.</t>
  </si>
  <si>
    <t>získání řidičského oprávnění skupiny C pro jednoho člena JSDH</t>
  </si>
  <si>
    <t>243</t>
  </si>
  <si>
    <t>Obec Hrabová</t>
  </si>
  <si>
    <t>Hrabová 113</t>
  </si>
  <si>
    <t>Hrabová</t>
  </si>
  <si>
    <t>00636061</t>
  </si>
  <si>
    <t>Pořízení, technické zhodnocení a oprava požární techniky a nákup věcného vybavení a zajištění akceschopnosti pro JSDH Hrabová</t>
  </si>
  <si>
    <t>Pořízení elektrocentrály Heron 3f 15HP/6,8 kW s příslušenstvím (prodlužovací kabel 1f 40m, prodlužovací kabel 3f 25m)</t>
  </si>
  <si>
    <t>pořízení elektrocentrály s prodlužovacími kabely 1f a 3f</t>
  </si>
  <si>
    <t>244</t>
  </si>
  <si>
    <t>Obec Loučka</t>
  </si>
  <si>
    <t>Loučka 76</t>
  </si>
  <si>
    <t>Loučka</t>
  </si>
  <si>
    <t>00576247</t>
  </si>
  <si>
    <t>Vybavení jednotky sboru dobrovolných hasičů Loučka zřízené obcí osobními ochrannými prostředky.</t>
  </si>
  <si>
    <t>pořízení pěti kusů zásahových obleků</t>
  </si>
  <si>
    <t>245</t>
  </si>
  <si>
    <t>Obec Libina</t>
  </si>
  <si>
    <t>Libina 523</t>
  </si>
  <si>
    <t>Libina</t>
  </si>
  <si>
    <t>78805</t>
  </si>
  <si>
    <t>00302899</t>
  </si>
  <si>
    <t>Pořízení, technické zhodnocení a oprava požární techniky a nákup věcného vybavení a zajištění akceschopnosti pro JSDH Libina</t>
  </si>
  <si>
    <t>Oprava cisternové stříkačky TATRA 815 CAS</t>
  </si>
  <si>
    <t>opravu cisternové stříkačky</t>
  </si>
  <si>
    <t>246</t>
  </si>
  <si>
    <t>Obec Kokory</t>
  </si>
  <si>
    <t>Kokory 57</t>
  </si>
  <si>
    <t>Kokory</t>
  </si>
  <si>
    <t>75105</t>
  </si>
  <si>
    <t>00301388</t>
  </si>
  <si>
    <t>Pořízení, technické zhodnocení a oprava požární techniky a nákup věcného vybavení a zajištění akceschopnosti pro JSDH Kokory</t>
  </si>
  <si>
    <t>Pořízení zásahových obleků je nutnost pro bezpečný zásah při požáru.</t>
  </si>
  <si>
    <t>247</t>
  </si>
  <si>
    <t>Obec Klokočí</t>
  </si>
  <si>
    <t>Klokočí 40</t>
  </si>
  <si>
    <t>Klokočí</t>
  </si>
  <si>
    <t>00301361</t>
  </si>
  <si>
    <t>Pořízení, technické zhodnocení a oprava požární techniky a nákup věcného vybavení a zajištění akceschopnosti pro JSDH Klokočí</t>
  </si>
  <si>
    <t>Nákup ochranných prostředků nutných pro fungování zásahové jednotky</t>
  </si>
  <si>
    <t>pořízení zásahových obleků a pracovních stejnokrojů (PS II)</t>
  </si>
  <si>
    <t>248</t>
  </si>
  <si>
    <t>Obec Olšany u Prostějova</t>
  </si>
  <si>
    <t>Olšany u Prostějova 50</t>
  </si>
  <si>
    <t>Olšany u Prostějova</t>
  </si>
  <si>
    <t>79814</t>
  </si>
  <si>
    <t>00288560</t>
  </si>
  <si>
    <t>Pořízení, technické zhodnocení a oprava požární techniky a nákup věcného vybavení a zajištění akceschopnosti pro JSDH Olšany u Prostějova</t>
  </si>
  <si>
    <t>pořízení spojových prostředků pro hasiče</t>
  </si>
  <si>
    <t>249</t>
  </si>
  <si>
    <t>Obec Prosenice</t>
  </si>
  <si>
    <t>Na Návsi 10</t>
  </si>
  <si>
    <t>Prosenice</t>
  </si>
  <si>
    <t>00301809</t>
  </si>
  <si>
    <t>Pořízení, technické zhodnocení a oprava požární techniky a nákup věcného vybavení a zajištění akceschopnosti pro JSDH Prosenice</t>
  </si>
  <si>
    <t>Pořízením nových ochranných hasičských přileb pro členy JSDH obce Prosenice dojde k náhradě přileb, které již nesplňují předepsané požadavky na ochranné přilby pro hasiče. Stáří přileb vysoce převyšuje životnost stanovenou výrobcem.</t>
  </si>
  <si>
    <t>pořízení přileb pro hasiče zásahové jednotky</t>
  </si>
  <si>
    <t>250</t>
  </si>
  <si>
    <t>Obec Troubky</t>
  </si>
  <si>
    <t>Dědina 286/29</t>
  </si>
  <si>
    <t>Troubky</t>
  </si>
  <si>
    <t>75102</t>
  </si>
  <si>
    <t>00302104</t>
  </si>
  <si>
    <t>Pořízení, technické zhodnocení a oprava požární techniky a nákup věcného vybavení a zajištění akceschopnosti pro JSDH Troubky</t>
  </si>
  <si>
    <t>Záměrem akce je pořízení 2 kompletů zásahových obleků a dalších osobních ochranných prostředků pro členy JSDH obce Troubky.</t>
  </si>
  <si>
    <t>251</t>
  </si>
  <si>
    <t>Obec Šubířov</t>
  </si>
  <si>
    <t>Šubířov 40</t>
  </si>
  <si>
    <t>Šubířov</t>
  </si>
  <si>
    <t>00288845</t>
  </si>
  <si>
    <t>Pořízení, technické zhodnocení a oprava požární techniky a nákup věcného vybavení a zajištění akceschopnosti pro JSDH Šubířov</t>
  </si>
  <si>
    <t>Na vozidle Karosa CAS 25 se vyskytla závada na chladícím systému, kterou je třeba opravit.</t>
  </si>
  <si>
    <t>252</t>
  </si>
  <si>
    <t>Obec Sušice</t>
  </si>
  <si>
    <t>Sušice 63</t>
  </si>
  <si>
    <t>Sušice</t>
  </si>
  <si>
    <t>00636606</t>
  </si>
  <si>
    <t>Pořízení, technické zhodnocení a oprava požární techniky a nákup věcného vybavení a zajištění akceschopnosti pro JSDH Sušice</t>
  </si>
  <si>
    <t>Spojení obce se štábem krizového řízení ochrany obyvatelstva.</t>
  </si>
  <si>
    <t>pořízení spojových prostředků  s příslušenstvím</t>
  </si>
  <si>
    <t>253</t>
  </si>
  <si>
    <t>Obec Milotice nad Bečvou</t>
  </si>
  <si>
    <t>Milotice nad Bečvou 59</t>
  </si>
  <si>
    <t>Milotice nad Bečvou</t>
  </si>
  <si>
    <t>75367</t>
  </si>
  <si>
    <t>00636398</t>
  </si>
  <si>
    <t>Pořízení, technické zhodnocení a oprava požární techniky a nákup věcného vybavení a zajištění akceschopnosti pro JSDH Milotice nad Bečvou</t>
  </si>
  <si>
    <t>Lodní motor ke člunu CMD PRO380.Oba prostředky pro používání při evakuaci osob z chatové oblasti Štěrkopísky-součást obce Milotice nad Bečvou,kde jsou zde žijící občané obce ohrožování vodou již při vzestupu řeky Bečvy na 2.SPA.V roce 2020 to bylo 2x</t>
  </si>
  <si>
    <t>pořízení prostředků pro práci na vodní hladině - motor k nafukovací lodi   Investiční dotace</t>
  </si>
  <si>
    <t>254</t>
  </si>
  <si>
    <t>Městys Protivanov</t>
  </si>
  <si>
    <t>Náměstí 32</t>
  </si>
  <si>
    <t>Protivanov</t>
  </si>
  <si>
    <t>00288675</t>
  </si>
  <si>
    <t>Pořízení, technické zhodnocení a oprava požární techniky a nákup věcného vybavení a zajištění akceschopnosti pro JSDH Protivanov</t>
  </si>
  <si>
    <t>Pořízení osobních ochranných prostředků pro JSDH Protivanov - částečná obnova stávajících OOP a pořízení nových OOP pro nové členy.</t>
  </si>
  <si>
    <t>255</t>
  </si>
  <si>
    <t>Obec Hrabůvka</t>
  </si>
  <si>
    <t>Hrabůvka 61</t>
  </si>
  <si>
    <t>Hrabůvka</t>
  </si>
  <si>
    <t>00301299</t>
  </si>
  <si>
    <t>Pořízení, technické zhodnocení a oprava požární techniky a nákup věcného vybavení a zajištění akceschopnosti pro JSDH Hrabůvka</t>
  </si>
  <si>
    <t>Jednotka disponuje vybavením, které již je velice zastaralé a nadále nevyhovuje dle normy ČSN EN 469. Jednotka nezasahuje pouze ve svém k.ú. Je povolávána při mimořádných událostech ve svém okolí, zejména na území města Hranic. Musí být akceschopná.</t>
  </si>
  <si>
    <t>256</t>
  </si>
  <si>
    <t>Obec Dobrčice</t>
  </si>
  <si>
    <t>Dobrčice 4</t>
  </si>
  <si>
    <t>Dobrčice</t>
  </si>
  <si>
    <t>00636193</t>
  </si>
  <si>
    <t>Pořízení, technické zhodnocení a oprava požární techniky a nákup věcného vybavení a zajištění akceschopnosti pro JSDH Dobrčice</t>
  </si>
  <si>
    <t>Hasičské vozidlo JSDH Dobrčice potřebuje komplexní servisní prohlídku a opravu s důrazem na zajištění provozuschopnosti vozidla. Bude dovybaveno potřebným příslušenstvím do těžkého terénu a pro vyprošťování.</t>
  </si>
  <si>
    <t>pořízení lafetové proudnice k cisternové automobilové stříkačce  Investiční dotace</t>
  </si>
  <si>
    <t>Obec, měst. č. hl. m. Prahy</t>
  </si>
  <si>
    <t xml:space="preserve">Celkem </t>
  </si>
  <si>
    <t>Žádáme o investiční příspěvek na pořízení prostředků pro čerpání - nákup plovoucího čerpadla včetně příslušenství pro JSDH Charváty. Čerpadlo bude využito v případě bleskových povodní k odčerpání vody ze sklepů a jiných prostor.</t>
  </si>
  <si>
    <t>pořízení ostatního nezařazeného materiálu - krycí plachty, plničku pytlů, pytle jednokomorové a dvoukomorové, Vapex, hydrofoní sorbeční had, sudy na nebezpečné látky, sběrač sorbentu a ženijní a pomocný materiál</t>
  </si>
  <si>
    <t xml:space="preserve">Poř. číslo </t>
  </si>
  <si>
    <t>pořízení povodňového přívěsu pro čerpání a dopravu vody Investiční dotace</t>
  </si>
  <si>
    <t>pořízení speciálních prostředků  Investiční dotace ve výši 55.800 Kč</t>
  </si>
  <si>
    <t>opravu a technické zhodnocení dopravního automobilu  Investiční dotace</t>
  </si>
  <si>
    <t>pořízení termokamery s příslušenstvím  Investiční dotace</t>
  </si>
  <si>
    <t>pořízení elektrocentrály, kalového elektrického čerpadla a plovoucího čerpadla se spalovacím motorem</t>
  </si>
  <si>
    <t>Z důvodu zvýšených zásahů při povodních a předurčenosti k potřebám ochrany obyvatel je potřeba pořídit pro JSDH Rapotín,která zasahuje při těchto mimořádných a nenadálých situacích,ochranné pláštěnky a kalhoty do vody, rukavic a raft.</t>
  </si>
  <si>
    <t>pořízení dopravního automobilu  Investiční dotace</t>
  </si>
  <si>
    <t>Pořízení, technické zhodnocení a oprava požární techniky a nákup věcného vybavení a zajištění akceschopnosti pro JSDH Hvozd</t>
  </si>
  <si>
    <t>Pořízení, technické zhodnocení a oprava požární techniky a nákup věcného vybavení a zajištění akceschopnosti pro JSDH Nová Dědina</t>
  </si>
  <si>
    <t>JSDH Hynkov má hadice typu C a B ve špatném stavu a je potřebné provést výměnu. Přejezdové můstky, které jednotka vlastní jsou rozpadlé a nedají se opravit. Ponorné kalové čerpadlo bude sloužit při povodních.</t>
  </si>
  <si>
    <t>pořízení kalového čerpadla s příslušenstvím  Investiční dotace</t>
  </si>
  <si>
    <t>pořízení norné stěny, sorpčního hada, plničky protipovodňových pytlů a protipovodňové pytle</t>
  </si>
  <si>
    <t>xxxxxxxxx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</si>
</sst>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 &quot;Kč&quot;"/>
    <numFmt numFmtId="165" formatCode="#,##0\ &quot;Kč&quot;"/>
    <numFmt numFmtId="166" formatCode="_-* #,##0_-;\-* #,##0_-;_-* &quot;-&quot;??_-;_-@_-"/>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1"/>
      <color theme="1"/>
      <name val="Calibri"/>
      <family val="2"/>
      <charset val="238"/>
      <scheme val="minor"/>
    </font>
    <font>
      <sz val="8"/>
      <color rgb="FFFF0000"/>
      <name val="Tahoma"/>
      <family val="2"/>
      <charset val="238"/>
    </font>
    <font>
      <sz val="10"/>
      <color theme="1"/>
      <name val="Calibri"/>
      <family val="2"/>
      <charset val="238"/>
      <scheme val="minor"/>
    </font>
    <font>
      <b/>
      <sz val="7"/>
      <name val="Tahoma"/>
      <family val="2"/>
      <charset val="238"/>
    </font>
  </fonts>
  <fills count="4">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7" fillId="0" borderId="0" applyFont="0" applyFill="0" applyBorder="0" applyAlignment="0" applyProtection="0"/>
  </cellStyleXfs>
  <cellXfs count="11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4" fillId="0" borderId="0" xfId="0" applyFont="1"/>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5" fillId="0" borderId="0" xfId="0" applyFont="1"/>
    <xf numFmtId="0" fontId="6" fillId="0" borderId="0" xfId="0" applyFont="1" applyBorder="1" applyAlignment="1">
      <alignment vertical="top" wrapText="1"/>
    </xf>
    <xf numFmtId="0" fontId="0" fillId="0" borderId="16" xfId="0" applyBorder="1" applyAlignment="1">
      <alignment vertical="top" wrapText="1"/>
    </xf>
    <xf numFmtId="0" fontId="0" fillId="0" borderId="0" xfId="0" applyAlignment="1">
      <alignment wrapText="1"/>
    </xf>
    <xf numFmtId="3" fontId="1" fillId="0" borderId="15" xfId="0" applyNumberFormat="1" applyFont="1" applyFill="1" applyBorder="1" applyAlignment="1">
      <alignment wrapText="1"/>
    </xf>
    <xf numFmtId="3" fontId="1" fillId="0" borderId="13" xfId="0" applyNumberFormat="1" applyFont="1" applyFill="1" applyBorder="1" applyAlignment="1">
      <alignment horizontal="centerContinuous" wrapText="1"/>
    </xf>
    <xf numFmtId="3" fontId="1" fillId="0" borderId="8" xfId="0" applyNumberFormat="1" applyFont="1" applyBorder="1" applyAlignment="1">
      <alignment horizontal="right" vertical="center"/>
    </xf>
    <xf numFmtId="0" fontId="6" fillId="0" borderId="0" xfId="0" applyFont="1"/>
    <xf numFmtId="0" fontId="3" fillId="2" borderId="8" xfId="0" applyFont="1" applyFill="1" applyBorder="1" applyAlignment="1">
      <alignment horizontal="lef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166" fontId="3" fillId="3" borderId="8" xfId="1" applyNumberFormat="1" applyFont="1" applyFill="1" applyBorder="1" applyAlignment="1">
      <alignment horizontal="center" vertical="top"/>
    </xf>
    <xf numFmtId="166" fontId="3" fillId="3" borderId="24" xfId="1" applyNumberFormat="1" applyFont="1" applyFill="1" applyBorder="1" applyAlignment="1">
      <alignment horizontal="center" vertical="top"/>
    </xf>
    <xf numFmtId="166" fontId="8" fillId="3" borderId="8" xfId="1" applyNumberFormat="1" applyFont="1" applyFill="1" applyBorder="1" applyAlignment="1">
      <alignment horizontal="center" vertical="top"/>
    </xf>
    <xf numFmtId="0" fontId="0" fillId="0" borderId="8" xfId="0" applyBorder="1"/>
    <xf numFmtId="0" fontId="0" fillId="0" borderId="8" xfId="0" applyBorder="1" applyAlignment="1">
      <alignment vertical="top" wrapText="1"/>
    </xf>
    <xf numFmtId="164" fontId="0" fillId="0" borderId="8" xfId="0" applyNumberFormat="1" applyBorder="1"/>
    <xf numFmtId="165" fontId="6" fillId="0" borderId="8" xfId="0" applyNumberFormat="1" applyFont="1" applyBorder="1"/>
    <xf numFmtId="165" fontId="6" fillId="0" borderId="0" xfId="0" applyNumberFormat="1" applyFont="1" applyBorder="1"/>
    <xf numFmtId="165" fontId="6" fillId="0" borderId="0" xfId="0" applyNumberFormat="1" applyFont="1"/>
    <xf numFmtId="0" fontId="6" fillId="0" borderId="8" xfId="0" applyFont="1" applyBorder="1" applyAlignment="1">
      <alignment vertical="center" wrapText="1"/>
    </xf>
    <xf numFmtId="14" fontId="3" fillId="0" borderId="8" xfId="0" applyNumberFormat="1" applyFont="1" applyBorder="1" applyAlignment="1">
      <alignment horizontal="right" vertical="center"/>
    </xf>
    <xf numFmtId="0" fontId="4" fillId="0" borderId="0" xfId="0" applyFont="1" applyAlignment="1">
      <alignment vertical="center"/>
    </xf>
    <xf numFmtId="0" fontId="0" fillId="0" borderId="0" xfId="0" applyAlignment="1">
      <alignment vertical="center"/>
    </xf>
    <xf numFmtId="0" fontId="1" fillId="0" borderId="5"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9" fillId="0" borderId="8" xfId="0" applyNumberFormat="1" applyFont="1" applyBorder="1"/>
    <xf numFmtId="0" fontId="9" fillId="0" borderId="0" xfId="0" applyFont="1" applyBorder="1" applyAlignment="1">
      <alignment vertical="center" wrapText="1"/>
    </xf>
    <xf numFmtId="0" fontId="1" fillId="0" borderId="4" xfId="0" applyFont="1" applyFill="1" applyBorder="1" applyAlignment="1">
      <alignment horizontal="center" wrapText="1"/>
    </xf>
    <xf numFmtId="0" fontId="1" fillId="0" borderId="7" xfId="0" applyFont="1" applyFill="1" applyBorder="1" applyAlignment="1">
      <alignment horizontal="center" wrapText="1"/>
    </xf>
    <xf numFmtId="0" fontId="1" fillId="0" borderId="11" xfId="0" applyFont="1" applyFill="1" applyBorder="1" applyAlignment="1">
      <alignment horizontal="center" wrapText="1"/>
    </xf>
    <xf numFmtId="0" fontId="1" fillId="0" borderId="10" xfId="0"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5" fontId="6" fillId="0" borderId="0" xfId="0" applyNumberFormat="1" applyFont="1" applyBorder="1" applyAlignment="1">
      <alignment horizontal="center" vertical="center"/>
    </xf>
    <xf numFmtId="164" fontId="10" fillId="0" borderId="2" xfId="0" applyNumberFormat="1" applyFont="1" applyFill="1" applyBorder="1" applyAlignment="1">
      <alignment horizontal="center" vertical="center" wrapText="1"/>
    </xf>
    <xf numFmtId="164" fontId="10" fillId="0" borderId="3" xfId="0" applyNumberFormat="1" applyFont="1" applyFill="1" applyBorder="1" applyAlignment="1">
      <alignment horizontal="center" vertical="center" wrapText="1"/>
    </xf>
    <xf numFmtId="164" fontId="10" fillId="0" borderId="13"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3"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13" xfId="0" applyNumberFormat="1" applyFont="1" applyFill="1" applyBorder="1" applyAlignment="1">
      <alignment horizontal="center" vertical="center" wrapText="1"/>
    </xf>
    <xf numFmtId="165" fontId="1" fillId="0" borderId="2" xfId="0" applyNumberFormat="1" applyFont="1" applyFill="1" applyBorder="1" applyAlignment="1">
      <alignment horizontal="center" vertical="center" wrapText="1"/>
    </xf>
    <xf numFmtId="165" fontId="1" fillId="0" borderId="3" xfId="0" applyNumberFormat="1" applyFont="1" applyFill="1" applyBorder="1" applyAlignment="1">
      <alignment horizontal="center" vertical="center" wrapText="1"/>
    </xf>
    <xf numFmtId="165" fontId="1" fillId="0" borderId="13" xfId="0" applyNumberFormat="1" applyFont="1" applyFill="1" applyBorder="1" applyAlignment="1">
      <alignment horizontal="center" vertical="center" wrapText="1"/>
    </xf>
  </cellXfs>
  <cellStyles count="2">
    <cellStyle name="Čárka" xfId="1" builtinId="3"/>
    <cellStyle name="Normální" xfId="0" builtinId="0"/>
  </cellStyles>
  <dxfs count="2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font>
        <color rgb="FF006100"/>
      </font>
      <fill>
        <patternFill>
          <bgColor rgb="FFC6EF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52"/>
  <sheetViews>
    <sheetView topLeftCell="F1" zoomScale="90" zoomScaleNormal="90" workbookViewId="0">
      <selection activeCell="J252" sqref="J4:J252"/>
    </sheetView>
  </sheetViews>
  <sheetFormatPr defaultRowHeight="30" customHeight="1" x14ac:dyDescent="0.3"/>
  <cols>
    <col min="1" max="1" width="1.5546875" customWidth="1"/>
    <col min="2" max="2" width="4" customWidth="1"/>
    <col min="3" max="3" width="13.33203125" customWidth="1"/>
    <col min="4" max="5" width="14.44140625" customWidth="1"/>
    <col min="6" max="6" width="5.44140625" bestFit="1" customWidth="1"/>
    <col min="7" max="7" width="6.6640625" bestFit="1" customWidth="1"/>
    <col min="8" max="8" width="8.6640625" customWidth="1"/>
    <col min="9" max="9" width="7" bestFit="1" customWidth="1"/>
    <col min="10" max="10" width="15.33203125" customWidth="1"/>
    <col min="11" max="11" width="0.88671875" customWidth="1"/>
    <col min="12" max="12" width="40.88671875" customWidth="1"/>
    <col min="13" max="13" width="17.88671875" customWidth="1"/>
    <col min="14" max="14" width="38.33203125" style="62" customWidth="1"/>
    <col min="15" max="15" width="9.5546875" customWidth="1"/>
    <col min="16" max="16" width="6.6640625" customWidth="1"/>
    <col min="17" max="17" width="6.88671875" customWidth="1"/>
    <col min="18" max="18" width="10.33203125" style="66" customWidth="1"/>
    <col min="19" max="19" width="8.88671875" customWidth="1"/>
    <col min="20" max="21" width="8.6640625" customWidth="1"/>
    <col min="23" max="23" width="9.33203125" customWidth="1"/>
  </cols>
  <sheetData>
    <row r="1" spans="2:24" s="19" customFormat="1" ht="20.25" customHeight="1" thickBot="1" x14ac:dyDescent="0.25">
      <c r="B1" s="13" t="s">
        <v>0</v>
      </c>
      <c r="C1" s="45" t="s">
        <v>1</v>
      </c>
      <c r="D1" s="16"/>
      <c r="E1" s="16"/>
      <c r="F1" s="16"/>
      <c r="G1" s="16"/>
      <c r="H1" s="16"/>
      <c r="I1" s="16"/>
      <c r="J1" s="16"/>
      <c r="K1" s="17"/>
      <c r="L1" s="15" t="s">
        <v>26</v>
      </c>
      <c r="M1" s="18" t="s">
        <v>27</v>
      </c>
      <c r="N1" s="15" t="s">
        <v>2</v>
      </c>
      <c r="O1" s="91" t="s">
        <v>3</v>
      </c>
      <c r="P1" s="87" t="s">
        <v>4</v>
      </c>
      <c r="Q1" s="88"/>
      <c r="R1" s="91" t="s">
        <v>5</v>
      </c>
      <c r="S1" s="11" t="s">
        <v>6</v>
      </c>
      <c r="T1" s="36" t="s">
        <v>7</v>
      </c>
      <c r="U1" s="37"/>
      <c r="V1" s="37"/>
      <c r="W1" s="35"/>
      <c r="X1" s="15" t="s">
        <v>8</v>
      </c>
    </row>
    <row r="2" spans="2:24" s="19" customFormat="1" ht="18" customHeight="1" x14ac:dyDescent="0.25">
      <c r="B2" s="14"/>
      <c r="C2" s="46" t="s">
        <v>9</v>
      </c>
      <c r="D2" s="20"/>
      <c r="E2" s="20"/>
      <c r="F2" s="20"/>
      <c r="G2" s="39"/>
      <c r="H2" s="38"/>
      <c r="I2" s="21"/>
      <c r="J2" s="21"/>
      <c r="K2" s="47"/>
      <c r="L2" s="12"/>
      <c r="M2" s="22"/>
      <c r="N2" s="12"/>
      <c r="O2" s="92"/>
      <c r="P2" s="89"/>
      <c r="Q2" s="90"/>
      <c r="R2" s="92"/>
      <c r="S2" s="34"/>
      <c r="T2" s="23" t="s">
        <v>10</v>
      </c>
      <c r="U2" s="23" t="s">
        <v>11</v>
      </c>
      <c r="V2" s="24" t="s">
        <v>12</v>
      </c>
      <c r="W2" s="68" t="s">
        <v>13</v>
      </c>
      <c r="X2" s="12"/>
    </row>
    <row r="3" spans="2:24" s="19" customFormat="1" ht="15.75" customHeight="1" thickBot="1" x14ac:dyDescent="0.3">
      <c r="B3" s="25"/>
      <c r="C3" s="48" t="s">
        <v>14</v>
      </c>
      <c r="D3" s="49" t="s">
        <v>15</v>
      </c>
      <c r="E3" s="49" t="s">
        <v>16</v>
      </c>
      <c r="F3" s="49" t="s">
        <v>17</v>
      </c>
      <c r="G3" s="50" t="s">
        <v>18</v>
      </c>
      <c r="H3" s="51" t="s">
        <v>19</v>
      </c>
      <c r="I3" s="52" t="s">
        <v>20</v>
      </c>
      <c r="J3" s="52" t="s">
        <v>21</v>
      </c>
      <c r="K3" s="53" t="s">
        <v>22</v>
      </c>
      <c r="L3" s="26"/>
      <c r="M3" s="27"/>
      <c r="N3" s="26"/>
      <c r="O3" s="64">
        <f>SUM(O4:O252)</f>
        <v>18695719.960000001</v>
      </c>
      <c r="P3" s="28" t="s">
        <v>23</v>
      </c>
      <c r="Q3" s="29" t="s">
        <v>24</v>
      </c>
      <c r="R3" s="63">
        <f>SUM(R4:R252)</f>
        <v>10569500</v>
      </c>
      <c r="S3" s="30"/>
      <c r="T3" s="29"/>
      <c r="U3" s="29"/>
      <c r="V3" s="69" t="s">
        <v>25</v>
      </c>
      <c r="W3" s="26"/>
      <c r="X3" s="63">
        <f>SUM(X4:X252)</f>
        <v>6926100</v>
      </c>
    </row>
    <row r="4" spans="2:24" s="33" customFormat="1" ht="30" customHeight="1" x14ac:dyDescent="0.3">
      <c r="B4" s="31" t="s">
        <v>1483</v>
      </c>
      <c r="C4" s="54" t="s">
        <v>1484</v>
      </c>
      <c r="D4" s="54" t="s">
        <v>1485</v>
      </c>
      <c r="E4" s="55" t="s">
        <v>1486</v>
      </c>
      <c r="F4" s="56" t="s">
        <v>1471</v>
      </c>
      <c r="G4" s="54" t="s">
        <v>86</v>
      </c>
      <c r="H4" s="54" t="s">
        <v>1915</v>
      </c>
      <c r="I4" s="56" t="s">
        <v>1487</v>
      </c>
      <c r="J4" s="56" t="s">
        <v>1932</v>
      </c>
      <c r="K4" s="56"/>
      <c r="L4" s="32" t="s">
        <v>1488</v>
      </c>
      <c r="M4" s="32" t="s">
        <v>1489</v>
      </c>
      <c r="N4" s="67" t="s">
        <v>1490</v>
      </c>
      <c r="O4" s="58">
        <v>164560</v>
      </c>
      <c r="P4" s="57" t="s">
        <v>44</v>
      </c>
      <c r="Q4" s="57" t="s">
        <v>45</v>
      </c>
      <c r="R4" s="65">
        <v>82000</v>
      </c>
      <c r="S4" s="80">
        <v>44543</v>
      </c>
      <c r="T4" s="58">
        <v>160</v>
      </c>
      <c r="U4" s="58">
        <v>200</v>
      </c>
      <c r="V4" s="58">
        <v>200</v>
      </c>
      <c r="W4" s="58">
        <f t="shared" ref="W4:W67" si="0">SUM(T4:V4)</f>
        <v>560</v>
      </c>
      <c r="X4" s="70">
        <v>82000</v>
      </c>
    </row>
    <row r="5" spans="2:24" s="33" customFormat="1" ht="30" customHeight="1" x14ac:dyDescent="0.3">
      <c r="B5" s="31" t="s">
        <v>487</v>
      </c>
      <c r="C5" s="54" t="s">
        <v>488</v>
      </c>
      <c r="D5" s="54" t="s">
        <v>489</v>
      </c>
      <c r="E5" s="55" t="s">
        <v>490</v>
      </c>
      <c r="F5" s="56" t="s">
        <v>491</v>
      </c>
      <c r="G5" s="54" t="s">
        <v>86</v>
      </c>
      <c r="H5" s="54" t="s">
        <v>1915</v>
      </c>
      <c r="I5" s="56" t="s">
        <v>492</v>
      </c>
      <c r="J5" s="56" t="s">
        <v>1932</v>
      </c>
      <c r="K5" s="56"/>
      <c r="L5" s="32" t="s">
        <v>493</v>
      </c>
      <c r="M5" s="32" t="s">
        <v>494</v>
      </c>
      <c r="N5" s="32" t="s">
        <v>495</v>
      </c>
      <c r="O5" s="58">
        <v>80000</v>
      </c>
      <c r="P5" s="57" t="s">
        <v>44</v>
      </c>
      <c r="Q5" s="57" t="s">
        <v>45</v>
      </c>
      <c r="R5" s="65">
        <v>40000</v>
      </c>
      <c r="S5" s="80">
        <v>44543</v>
      </c>
      <c r="T5" s="58">
        <v>180</v>
      </c>
      <c r="U5" s="58">
        <v>180</v>
      </c>
      <c r="V5" s="58">
        <v>200</v>
      </c>
      <c r="W5" s="58">
        <f t="shared" si="0"/>
        <v>560</v>
      </c>
      <c r="X5" s="70">
        <v>40000</v>
      </c>
    </row>
    <row r="6" spans="2:24" s="33" customFormat="1" ht="30" customHeight="1" x14ac:dyDescent="0.3">
      <c r="B6" s="31" t="s">
        <v>583</v>
      </c>
      <c r="C6" s="54" t="s">
        <v>584</v>
      </c>
      <c r="D6" s="54" t="s">
        <v>585</v>
      </c>
      <c r="E6" s="55" t="s">
        <v>586</v>
      </c>
      <c r="F6" s="56" t="s">
        <v>587</v>
      </c>
      <c r="G6" s="54" t="s">
        <v>86</v>
      </c>
      <c r="H6" s="54" t="s">
        <v>1915</v>
      </c>
      <c r="I6" s="56" t="s">
        <v>588</v>
      </c>
      <c r="J6" s="56" t="s">
        <v>1932</v>
      </c>
      <c r="K6" s="56"/>
      <c r="L6" s="32" t="s">
        <v>589</v>
      </c>
      <c r="M6" s="32" t="s">
        <v>590</v>
      </c>
      <c r="N6" s="32" t="s">
        <v>591</v>
      </c>
      <c r="O6" s="58">
        <v>91915</v>
      </c>
      <c r="P6" s="57" t="s">
        <v>44</v>
      </c>
      <c r="Q6" s="57" t="s">
        <v>45</v>
      </c>
      <c r="R6" s="65">
        <v>45900</v>
      </c>
      <c r="S6" s="80">
        <v>44543</v>
      </c>
      <c r="T6" s="58">
        <v>180</v>
      </c>
      <c r="U6" s="58">
        <v>180</v>
      </c>
      <c r="V6" s="58">
        <v>200</v>
      </c>
      <c r="W6" s="58">
        <f t="shared" si="0"/>
        <v>560</v>
      </c>
      <c r="X6" s="70">
        <v>45900</v>
      </c>
    </row>
    <row r="7" spans="2:24" s="33" customFormat="1" ht="30" customHeight="1" x14ac:dyDescent="0.3">
      <c r="B7" s="31" t="s">
        <v>1820</v>
      </c>
      <c r="C7" s="54" t="s">
        <v>1821</v>
      </c>
      <c r="D7" s="54" t="s">
        <v>1822</v>
      </c>
      <c r="E7" s="55" t="s">
        <v>1823</v>
      </c>
      <c r="F7" s="56" t="s">
        <v>1824</v>
      </c>
      <c r="G7" s="54" t="s">
        <v>39</v>
      </c>
      <c r="H7" s="54" t="s">
        <v>1915</v>
      </c>
      <c r="I7" s="56" t="s">
        <v>1825</v>
      </c>
      <c r="J7" s="56" t="s">
        <v>1932</v>
      </c>
      <c r="K7" s="56"/>
      <c r="L7" s="32" t="s">
        <v>1826</v>
      </c>
      <c r="M7" s="32" t="s">
        <v>1827</v>
      </c>
      <c r="N7" s="32" t="s">
        <v>1828</v>
      </c>
      <c r="O7" s="58">
        <v>411400</v>
      </c>
      <c r="P7" s="57" t="s">
        <v>44</v>
      </c>
      <c r="Q7" s="57" t="s">
        <v>45</v>
      </c>
      <c r="R7" s="65">
        <v>200000</v>
      </c>
      <c r="S7" s="80">
        <v>44543</v>
      </c>
      <c r="T7" s="58">
        <v>160</v>
      </c>
      <c r="U7" s="58">
        <v>200</v>
      </c>
      <c r="V7" s="58">
        <v>200</v>
      </c>
      <c r="W7" s="58">
        <f t="shared" si="0"/>
        <v>560</v>
      </c>
      <c r="X7" s="70">
        <v>200000</v>
      </c>
    </row>
    <row r="8" spans="2:24" s="33" customFormat="1" ht="30" customHeight="1" x14ac:dyDescent="0.3">
      <c r="B8" s="31" t="s">
        <v>728</v>
      </c>
      <c r="C8" s="54" t="s">
        <v>729</v>
      </c>
      <c r="D8" s="54" t="s">
        <v>730</v>
      </c>
      <c r="E8" s="55" t="s">
        <v>731</v>
      </c>
      <c r="F8" s="56" t="s">
        <v>732</v>
      </c>
      <c r="G8" s="54" t="s">
        <v>39</v>
      </c>
      <c r="H8" s="54" t="s">
        <v>1915</v>
      </c>
      <c r="I8" s="56" t="s">
        <v>733</v>
      </c>
      <c r="J8" s="56" t="s">
        <v>1932</v>
      </c>
      <c r="K8" s="56"/>
      <c r="L8" s="32" t="s">
        <v>734</v>
      </c>
      <c r="M8" s="32" t="s">
        <v>735</v>
      </c>
      <c r="N8" s="67" t="s">
        <v>736</v>
      </c>
      <c r="O8" s="58">
        <v>185000</v>
      </c>
      <c r="P8" s="57" t="s">
        <v>44</v>
      </c>
      <c r="Q8" s="57" t="s">
        <v>45</v>
      </c>
      <c r="R8" s="65">
        <v>92000</v>
      </c>
      <c r="S8" s="80">
        <v>44543</v>
      </c>
      <c r="T8" s="58">
        <v>160</v>
      </c>
      <c r="U8" s="58">
        <v>200</v>
      </c>
      <c r="V8" s="58">
        <v>200</v>
      </c>
      <c r="W8" s="58">
        <f t="shared" si="0"/>
        <v>560</v>
      </c>
      <c r="X8" s="70">
        <v>92000</v>
      </c>
    </row>
    <row r="9" spans="2:24" s="33" customFormat="1" ht="30" customHeight="1" x14ac:dyDescent="0.3">
      <c r="B9" s="31" t="s">
        <v>64</v>
      </c>
      <c r="C9" s="54" t="s">
        <v>65</v>
      </c>
      <c r="D9" s="54" t="s">
        <v>66</v>
      </c>
      <c r="E9" s="55" t="s">
        <v>67</v>
      </c>
      <c r="F9" s="56" t="s">
        <v>68</v>
      </c>
      <c r="G9" s="54" t="s">
        <v>69</v>
      </c>
      <c r="H9" s="54" t="s">
        <v>1915</v>
      </c>
      <c r="I9" s="56" t="s">
        <v>70</v>
      </c>
      <c r="J9" s="56" t="s">
        <v>1932</v>
      </c>
      <c r="K9" s="56"/>
      <c r="L9" s="32" t="s">
        <v>71</v>
      </c>
      <c r="M9" s="32" t="s">
        <v>72</v>
      </c>
      <c r="N9" s="67" t="s">
        <v>1920</v>
      </c>
      <c r="O9" s="58">
        <v>390000</v>
      </c>
      <c r="P9" s="57" t="s">
        <v>44</v>
      </c>
      <c r="Q9" s="57" t="s">
        <v>45</v>
      </c>
      <c r="R9" s="65">
        <v>195000</v>
      </c>
      <c r="S9" s="80">
        <v>44543</v>
      </c>
      <c r="T9" s="58">
        <v>160</v>
      </c>
      <c r="U9" s="58">
        <v>190</v>
      </c>
      <c r="V9" s="58">
        <v>200</v>
      </c>
      <c r="W9" s="58">
        <f t="shared" si="0"/>
        <v>550</v>
      </c>
      <c r="X9" s="70">
        <v>155600</v>
      </c>
    </row>
    <row r="10" spans="2:24" s="33" customFormat="1" ht="30" customHeight="1" x14ac:dyDescent="0.3">
      <c r="B10" s="31" t="s">
        <v>521</v>
      </c>
      <c r="C10" s="54" t="s">
        <v>522</v>
      </c>
      <c r="D10" s="54" t="s">
        <v>523</v>
      </c>
      <c r="E10" s="55" t="s">
        <v>524</v>
      </c>
      <c r="F10" s="56" t="s">
        <v>525</v>
      </c>
      <c r="G10" s="54" t="s">
        <v>131</v>
      </c>
      <c r="H10" s="54" t="s">
        <v>1915</v>
      </c>
      <c r="I10" s="56" t="s">
        <v>526</v>
      </c>
      <c r="J10" s="56" t="s">
        <v>1932</v>
      </c>
      <c r="K10" s="56"/>
      <c r="L10" s="32" t="s">
        <v>527</v>
      </c>
      <c r="M10" s="32" t="s">
        <v>528</v>
      </c>
      <c r="N10" s="32" t="s">
        <v>529</v>
      </c>
      <c r="O10" s="58">
        <v>120000</v>
      </c>
      <c r="P10" s="57" t="s">
        <v>44</v>
      </c>
      <c r="Q10" s="57" t="s">
        <v>45</v>
      </c>
      <c r="R10" s="65">
        <v>60000</v>
      </c>
      <c r="S10" s="80">
        <v>44543</v>
      </c>
      <c r="T10" s="58">
        <v>160</v>
      </c>
      <c r="U10" s="58">
        <v>190</v>
      </c>
      <c r="V10" s="58">
        <v>200</v>
      </c>
      <c r="W10" s="58">
        <f t="shared" si="0"/>
        <v>550</v>
      </c>
      <c r="X10" s="70">
        <v>47800</v>
      </c>
    </row>
    <row r="11" spans="2:24" s="33" customFormat="1" ht="30" customHeight="1" x14ac:dyDescent="0.3">
      <c r="B11" s="31" t="s">
        <v>1779</v>
      </c>
      <c r="C11" s="54" t="s">
        <v>1780</v>
      </c>
      <c r="D11" s="54" t="s">
        <v>1781</v>
      </c>
      <c r="E11" s="55" t="s">
        <v>1782</v>
      </c>
      <c r="F11" s="56" t="s">
        <v>1783</v>
      </c>
      <c r="G11" s="54" t="s">
        <v>86</v>
      </c>
      <c r="H11" s="54" t="s">
        <v>1915</v>
      </c>
      <c r="I11" s="56" t="s">
        <v>1784</v>
      </c>
      <c r="J11" s="56" t="s">
        <v>1932</v>
      </c>
      <c r="K11" s="56"/>
      <c r="L11" s="32" t="s">
        <v>1785</v>
      </c>
      <c r="M11" s="32" t="s">
        <v>1786</v>
      </c>
      <c r="N11" s="67" t="s">
        <v>1787</v>
      </c>
      <c r="O11" s="58">
        <v>1500000</v>
      </c>
      <c r="P11" s="57" t="s">
        <v>44</v>
      </c>
      <c r="Q11" s="57" t="s">
        <v>45</v>
      </c>
      <c r="R11" s="65">
        <v>200000</v>
      </c>
      <c r="S11" s="80">
        <v>44543</v>
      </c>
      <c r="T11" s="58">
        <v>160</v>
      </c>
      <c r="U11" s="58">
        <v>180</v>
      </c>
      <c r="V11" s="58">
        <v>200</v>
      </c>
      <c r="W11" s="58">
        <f t="shared" si="0"/>
        <v>540</v>
      </c>
      <c r="X11" s="70">
        <v>159600</v>
      </c>
    </row>
    <row r="12" spans="2:24" s="33" customFormat="1" ht="30" customHeight="1" x14ac:dyDescent="0.3">
      <c r="B12" s="31" t="s">
        <v>1039</v>
      </c>
      <c r="C12" s="54" t="s">
        <v>1040</v>
      </c>
      <c r="D12" s="54" t="s">
        <v>1041</v>
      </c>
      <c r="E12" s="55" t="s">
        <v>1042</v>
      </c>
      <c r="F12" s="56" t="s">
        <v>1043</v>
      </c>
      <c r="G12" s="54" t="s">
        <v>86</v>
      </c>
      <c r="H12" s="54" t="s">
        <v>1915</v>
      </c>
      <c r="I12" s="56" t="s">
        <v>1044</v>
      </c>
      <c r="J12" s="56" t="s">
        <v>1932</v>
      </c>
      <c r="K12" s="56"/>
      <c r="L12" s="32" t="s">
        <v>1045</v>
      </c>
      <c r="M12" s="32" t="s">
        <v>1046</v>
      </c>
      <c r="N12" s="67" t="s">
        <v>1047</v>
      </c>
      <c r="O12" s="58">
        <v>319803</v>
      </c>
      <c r="P12" s="57" t="s">
        <v>44</v>
      </c>
      <c r="Q12" s="57" t="s">
        <v>45</v>
      </c>
      <c r="R12" s="65">
        <v>159900</v>
      </c>
      <c r="S12" s="80">
        <v>44543</v>
      </c>
      <c r="T12" s="58">
        <v>160</v>
      </c>
      <c r="U12" s="58">
        <v>180</v>
      </c>
      <c r="V12" s="58">
        <v>200</v>
      </c>
      <c r="W12" s="58">
        <f t="shared" si="0"/>
        <v>540</v>
      </c>
      <c r="X12" s="70">
        <v>127600</v>
      </c>
    </row>
    <row r="13" spans="2:24" s="33" customFormat="1" ht="30" customHeight="1" x14ac:dyDescent="0.3">
      <c r="B13" s="31" t="s">
        <v>737</v>
      </c>
      <c r="C13" s="54" t="s">
        <v>738</v>
      </c>
      <c r="D13" s="54" t="s">
        <v>739</v>
      </c>
      <c r="E13" s="55" t="s">
        <v>740</v>
      </c>
      <c r="F13" s="56" t="s">
        <v>741</v>
      </c>
      <c r="G13" s="54" t="s">
        <v>60</v>
      </c>
      <c r="H13" s="54" t="s">
        <v>1915</v>
      </c>
      <c r="I13" s="56" t="s">
        <v>742</v>
      </c>
      <c r="J13" s="56" t="s">
        <v>1932</v>
      </c>
      <c r="K13" s="56"/>
      <c r="L13" s="32" t="s">
        <v>743</v>
      </c>
      <c r="M13" s="32" t="s">
        <v>744</v>
      </c>
      <c r="N13" s="67" t="s">
        <v>736</v>
      </c>
      <c r="O13" s="58">
        <v>83429</v>
      </c>
      <c r="P13" s="57" t="s">
        <v>44</v>
      </c>
      <c r="Q13" s="57" t="s">
        <v>45</v>
      </c>
      <c r="R13" s="65">
        <v>41700</v>
      </c>
      <c r="S13" s="80">
        <v>44543</v>
      </c>
      <c r="T13" s="58">
        <v>160</v>
      </c>
      <c r="U13" s="58">
        <v>180</v>
      </c>
      <c r="V13" s="58">
        <v>200</v>
      </c>
      <c r="W13" s="58">
        <f t="shared" si="0"/>
        <v>540</v>
      </c>
      <c r="X13" s="70">
        <v>33200</v>
      </c>
    </row>
    <row r="14" spans="2:24" s="33" customFormat="1" ht="30" customHeight="1" x14ac:dyDescent="0.3">
      <c r="B14" s="31" t="s">
        <v>117</v>
      </c>
      <c r="C14" s="54" t="s">
        <v>118</v>
      </c>
      <c r="D14" s="54" t="s">
        <v>119</v>
      </c>
      <c r="E14" s="55" t="s">
        <v>120</v>
      </c>
      <c r="F14" s="56" t="s">
        <v>121</v>
      </c>
      <c r="G14" s="54" t="s">
        <v>39</v>
      </c>
      <c r="H14" s="54" t="s">
        <v>1915</v>
      </c>
      <c r="I14" s="56" t="s">
        <v>122</v>
      </c>
      <c r="J14" s="56" t="s">
        <v>1932</v>
      </c>
      <c r="K14" s="56"/>
      <c r="L14" s="32" t="s">
        <v>123</v>
      </c>
      <c r="M14" s="32" t="s">
        <v>124</v>
      </c>
      <c r="N14" s="32" t="s">
        <v>125</v>
      </c>
      <c r="O14" s="58">
        <v>150000</v>
      </c>
      <c r="P14" s="57" t="s">
        <v>44</v>
      </c>
      <c r="Q14" s="57" t="s">
        <v>45</v>
      </c>
      <c r="R14" s="65">
        <v>75000</v>
      </c>
      <c r="S14" s="80">
        <v>44543</v>
      </c>
      <c r="T14" s="58">
        <v>160</v>
      </c>
      <c r="U14" s="58">
        <v>180</v>
      </c>
      <c r="V14" s="58">
        <v>200</v>
      </c>
      <c r="W14" s="58">
        <f t="shared" si="0"/>
        <v>540</v>
      </c>
      <c r="X14" s="70">
        <v>59800</v>
      </c>
    </row>
    <row r="15" spans="2:24" s="33" customFormat="1" ht="30" customHeight="1" x14ac:dyDescent="0.3">
      <c r="B15" s="31" t="s">
        <v>869</v>
      </c>
      <c r="C15" s="54" t="s">
        <v>870</v>
      </c>
      <c r="D15" s="54" t="s">
        <v>871</v>
      </c>
      <c r="E15" s="55" t="s">
        <v>872</v>
      </c>
      <c r="F15" s="56" t="s">
        <v>38</v>
      </c>
      <c r="G15" s="54" t="s">
        <v>39</v>
      </c>
      <c r="H15" s="54" t="s">
        <v>1915</v>
      </c>
      <c r="I15" s="56" t="s">
        <v>873</v>
      </c>
      <c r="J15" s="56" t="s">
        <v>1932</v>
      </c>
      <c r="K15" s="56"/>
      <c r="L15" s="32" t="s">
        <v>874</v>
      </c>
      <c r="M15" s="32" t="s">
        <v>875</v>
      </c>
      <c r="N15" s="32" t="s">
        <v>876</v>
      </c>
      <c r="O15" s="58">
        <v>150000</v>
      </c>
      <c r="P15" s="57" t="s">
        <v>44</v>
      </c>
      <c r="Q15" s="57" t="s">
        <v>45</v>
      </c>
      <c r="R15" s="65">
        <v>75000</v>
      </c>
      <c r="S15" s="80">
        <v>44543</v>
      </c>
      <c r="T15" s="58">
        <v>140</v>
      </c>
      <c r="U15" s="58">
        <v>200</v>
      </c>
      <c r="V15" s="58">
        <v>200</v>
      </c>
      <c r="W15" s="58">
        <f t="shared" si="0"/>
        <v>540</v>
      </c>
      <c r="X15" s="70">
        <v>59800</v>
      </c>
    </row>
    <row r="16" spans="2:24" s="33" customFormat="1" ht="30" customHeight="1" x14ac:dyDescent="0.3">
      <c r="B16" s="31" t="s">
        <v>817</v>
      </c>
      <c r="C16" s="54" t="s">
        <v>818</v>
      </c>
      <c r="D16" s="54" t="s">
        <v>819</v>
      </c>
      <c r="E16" s="55" t="s">
        <v>820</v>
      </c>
      <c r="F16" s="56" t="s">
        <v>821</v>
      </c>
      <c r="G16" s="54" t="s">
        <v>86</v>
      </c>
      <c r="H16" s="54" t="s">
        <v>1915</v>
      </c>
      <c r="I16" s="56" t="s">
        <v>822</v>
      </c>
      <c r="J16" s="56" t="s">
        <v>1932</v>
      </c>
      <c r="K16" s="56"/>
      <c r="L16" s="32" t="s">
        <v>823</v>
      </c>
      <c r="M16" s="32" t="s">
        <v>824</v>
      </c>
      <c r="N16" s="32" t="s">
        <v>90</v>
      </c>
      <c r="O16" s="58">
        <v>126000</v>
      </c>
      <c r="P16" s="57" t="s">
        <v>44</v>
      </c>
      <c r="Q16" s="57" t="s">
        <v>45</v>
      </c>
      <c r="R16" s="65">
        <v>63000</v>
      </c>
      <c r="S16" s="80">
        <v>44543</v>
      </c>
      <c r="T16" s="58">
        <v>160</v>
      </c>
      <c r="U16" s="58">
        <v>175</v>
      </c>
      <c r="V16" s="58">
        <v>200</v>
      </c>
      <c r="W16" s="58">
        <f t="shared" si="0"/>
        <v>535</v>
      </c>
      <c r="X16" s="70">
        <v>50200</v>
      </c>
    </row>
    <row r="17" spans="2:24" s="33" customFormat="1" ht="30" customHeight="1" x14ac:dyDescent="0.3">
      <c r="B17" s="31" t="s">
        <v>126</v>
      </c>
      <c r="C17" s="54" t="s">
        <v>127</v>
      </c>
      <c r="D17" s="54" t="s">
        <v>128</v>
      </c>
      <c r="E17" s="55" t="s">
        <v>129</v>
      </c>
      <c r="F17" s="56" t="s">
        <v>130</v>
      </c>
      <c r="G17" s="54" t="s">
        <v>131</v>
      </c>
      <c r="H17" s="54" t="s">
        <v>1915</v>
      </c>
      <c r="I17" s="56" t="s">
        <v>132</v>
      </c>
      <c r="J17" s="56" t="s">
        <v>1932</v>
      </c>
      <c r="K17" s="56"/>
      <c r="L17" s="32" t="s">
        <v>133</v>
      </c>
      <c r="M17" s="32" t="s">
        <v>134</v>
      </c>
      <c r="N17" s="32" t="s">
        <v>135</v>
      </c>
      <c r="O17" s="58">
        <v>129204</v>
      </c>
      <c r="P17" s="57" t="s">
        <v>44</v>
      </c>
      <c r="Q17" s="57" t="s">
        <v>45</v>
      </c>
      <c r="R17" s="65">
        <v>64000</v>
      </c>
      <c r="S17" s="80">
        <v>44543</v>
      </c>
      <c r="T17" s="58">
        <v>160</v>
      </c>
      <c r="U17" s="58">
        <v>175</v>
      </c>
      <c r="V17" s="58">
        <v>200</v>
      </c>
      <c r="W17" s="58">
        <f t="shared" si="0"/>
        <v>535</v>
      </c>
      <c r="X17" s="70">
        <v>51000</v>
      </c>
    </row>
    <row r="18" spans="2:24" s="33" customFormat="1" ht="30" customHeight="1" x14ac:dyDescent="0.3">
      <c r="B18" s="31" t="s">
        <v>1594</v>
      </c>
      <c r="C18" s="54" t="s">
        <v>1595</v>
      </c>
      <c r="D18" s="54" t="s">
        <v>1596</v>
      </c>
      <c r="E18" s="55" t="s">
        <v>1597</v>
      </c>
      <c r="F18" s="56" t="s">
        <v>38</v>
      </c>
      <c r="G18" s="54" t="s">
        <v>39</v>
      </c>
      <c r="H18" s="54" t="s">
        <v>1915</v>
      </c>
      <c r="I18" s="56" t="s">
        <v>1598</v>
      </c>
      <c r="J18" s="56" t="s">
        <v>1932</v>
      </c>
      <c r="K18" s="56"/>
      <c r="L18" s="32" t="s">
        <v>1599</v>
      </c>
      <c r="M18" s="32" t="s">
        <v>1600</v>
      </c>
      <c r="N18" s="32" t="s">
        <v>202</v>
      </c>
      <c r="O18" s="58">
        <v>71900</v>
      </c>
      <c r="P18" s="57" t="s">
        <v>44</v>
      </c>
      <c r="Q18" s="57" t="s">
        <v>45</v>
      </c>
      <c r="R18" s="65">
        <v>35900</v>
      </c>
      <c r="S18" s="80">
        <v>44543</v>
      </c>
      <c r="T18" s="58">
        <v>180</v>
      </c>
      <c r="U18" s="58">
        <v>155</v>
      </c>
      <c r="V18" s="58">
        <v>200</v>
      </c>
      <c r="W18" s="58">
        <f t="shared" si="0"/>
        <v>535</v>
      </c>
      <c r="X18" s="70">
        <v>28600</v>
      </c>
    </row>
    <row r="19" spans="2:24" s="33" customFormat="1" ht="30" customHeight="1" x14ac:dyDescent="0.3">
      <c r="B19" s="31" t="s">
        <v>81</v>
      </c>
      <c r="C19" s="54" t="s">
        <v>82</v>
      </c>
      <c r="D19" s="54" t="s">
        <v>83</v>
      </c>
      <c r="E19" s="55" t="s">
        <v>84</v>
      </c>
      <c r="F19" s="56" t="s">
        <v>85</v>
      </c>
      <c r="G19" s="54" t="s">
        <v>86</v>
      </c>
      <c r="H19" s="54" t="s">
        <v>1915</v>
      </c>
      <c r="I19" s="56" t="s">
        <v>87</v>
      </c>
      <c r="J19" s="56" t="s">
        <v>1932</v>
      </c>
      <c r="K19" s="56"/>
      <c r="L19" s="32" t="s">
        <v>88</v>
      </c>
      <c r="M19" s="32" t="s">
        <v>89</v>
      </c>
      <c r="N19" s="32" t="s">
        <v>90</v>
      </c>
      <c r="O19" s="58">
        <v>173487</v>
      </c>
      <c r="P19" s="57" t="s">
        <v>44</v>
      </c>
      <c r="Q19" s="57" t="s">
        <v>45</v>
      </c>
      <c r="R19" s="65">
        <v>86700</v>
      </c>
      <c r="S19" s="80">
        <v>44543</v>
      </c>
      <c r="T19" s="58">
        <v>160</v>
      </c>
      <c r="U19" s="58">
        <v>175</v>
      </c>
      <c r="V19" s="58">
        <v>200</v>
      </c>
      <c r="W19" s="58">
        <f t="shared" si="0"/>
        <v>535</v>
      </c>
      <c r="X19" s="70">
        <v>69100</v>
      </c>
    </row>
    <row r="20" spans="2:24" s="33" customFormat="1" ht="30" customHeight="1" x14ac:dyDescent="0.3">
      <c r="B20" s="31" t="s">
        <v>1893</v>
      </c>
      <c r="C20" s="54" t="s">
        <v>1894</v>
      </c>
      <c r="D20" s="54" t="s">
        <v>1895</v>
      </c>
      <c r="E20" s="55" t="s">
        <v>1896</v>
      </c>
      <c r="F20" s="56" t="s">
        <v>275</v>
      </c>
      <c r="G20" s="54" t="s">
        <v>69</v>
      </c>
      <c r="H20" s="54" t="s">
        <v>1915</v>
      </c>
      <c r="I20" s="56" t="s">
        <v>1897</v>
      </c>
      <c r="J20" s="56" t="s">
        <v>1932</v>
      </c>
      <c r="K20" s="56"/>
      <c r="L20" s="32" t="s">
        <v>1898</v>
      </c>
      <c r="M20" s="32" t="s">
        <v>1899</v>
      </c>
      <c r="N20" s="32" t="s">
        <v>90</v>
      </c>
      <c r="O20" s="58">
        <v>70653</v>
      </c>
      <c r="P20" s="57" t="s">
        <v>44</v>
      </c>
      <c r="Q20" s="57" t="s">
        <v>45</v>
      </c>
      <c r="R20" s="65">
        <v>35300</v>
      </c>
      <c r="S20" s="80">
        <v>44543</v>
      </c>
      <c r="T20" s="58">
        <v>160</v>
      </c>
      <c r="U20" s="58">
        <v>175</v>
      </c>
      <c r="V20" s="58">
        <v>200</v>
      </c>
      <c r="W20" s="58">
        <f t="shared" si="0"/>
        <v>535</v>
      </c>
      <c r="X20" s="70">
        <v>28100</v>
      </c>
    </row>
    <row r="21" spans="2:24" s="33" customFormat="1" ht="30" customHeight="1" x14ac:dyDescent="0.3">
      <c r="B21" s="31" t="s">
        <v>1371</v>
      </c>
      <c r="C21" s="54" t="s">
        <v>1372</v>
      </c>
      <c r="D21" s="54" t="s">
        <v>1373</v>
      </c>
      <c r="E21" s="55" t="s">
        <v>1374</v>
      </c>
      <c r="F21" s="56" t="s">
        <v>1375</v>
      </c>
      <c r="G21" s="54" t="s">
        <v>39</v>
      </c>
      <c r="H21" s="54" t="s">
        <v>1915</v>
      </c>
      <c r="I21" s="56" t="s">
        <v>1376</v>
      </c>
      <c r="J21" s="56" t="s">
        <v>1932</v>
      </c>
      <c r="K21" s="56"/>
      <c r="L21" s="32" t="s">
        <v>1377</v>
      </c>
      <c r="M21" s="32" t="s">
        <v>1378</v>
      </c>
      <c r="N21" s="32" t="s">
        <v>316</v>
      </c>
      <c r="O21" s="58">
        <v>179000</v>
      </c>
      <c r="P21" s="57" t="s">
        <v>44</v>
      </c>
      <c r="Q21" s="57" t="s">
        <v>45</v>
      </c>
      <c r="R21" s="65">
        <v>89500</v>
      </c>
      <c r="S21" s="80">
        <v>44543</v>
      </c>
      <c r="T21" s="58">
        <v>160</v>
      </c>
      <c r="U21" s="58">
        <v>175</v>
      </c>
      <c r="V21" s="58">
        <v>200</v>
      </c>
      <c r="W21" s="58">
        <f t="shared" si="0"/>
        <v>535</v>
      </c>
      <c r="X21" s="70">
        <v>71400</v>
      </c>
    </row>
    <row r="22" spans="2:24" s="33" customFormat="1" ht="30" customHeight="1" x14ac:dyDescent="0.3">
      <c r="B22" s="31" t="s">
        <v>392</v>
      </c>
      <c r="C22" s="54" t="s">
        <v>393</v>
      </c>
      <c r="D22" s="54" t="s">
        <v>394</v>
      </c>
      <c r="E22" s="55" t="s">
        <v>395</v>
      </c>
      <c r="F22" s="56" t="s">
        <v>396</v>
      </c>
      <c r="G22" s="54" t="s">
        <v>60</v>
      </c>
      <c r="H22" s="54" t="s">
        <v>1915</v>
      </c>
      <c r="I22" s="56" t="s">
        <v>397</v>
      </c>
      <c r="J22" s="56" t="s">
        <v>1932</v>
      </c>
      <c r="K22" s="56"/>
      <c r="L22" s="32" t="s">
        <v>398</v>
      </c>
      <c r="M22" s="32" t="s">
        <v>399</v>
      </c>
      <c r="N22" s="32" t="s">
        <v>400</v>
      </c>
      <c r="O22" s="58">
        <v>107795</v>
      </c>
      <c r="P22" s="57" t="s">
        <v>44</v>
      </c>
      <c r="Q22" s="57" t="s">
        <v>45</v>
      </c>
      <c r="R22" s="65">
        <v>50000</v>
      </c>
      <c r="S22" s="80">
        <v>44543</v>
      </c>
      <c r="T22" s="58">
        <v>160</v>
      </c>
      <c r="U22" s="58">
        <v>175</v>
      </c>
      <c r="V22" s="58">
        <v>200</v>
      </c>
      <c r="W22" s="58">
        <f t="shared" si="0"/>
        <v>535</v>
      </c>
      <c r="X22" s="70">
        <v>39900</v>
      </c>
    </row>
    <row r="23" spans="2:24" s="33" customFormat="1" ht="30" customHeight="1" x14ac:dyDescent="0.3">
      <c r="B23" s="31" t="s">
        <v>1176</v>
      </c>
      <c r="C23" s="54" t="s">
        <v>1177</v>
      </c>
      <c r="D23" s="54" t="s">
        <v>1178</v>
      </c>
      <c r="E23" s="55" t="s">
        <v>1179</v>
      </c>
      <c r="F23" s="56" t="s">
        <v>1180</v>
      </c>
      <c r="G23" s="54" t="s">
        <v>86</v>
      </c>
      <c r="H23" s="54" t="s">
        <v>1915</v>
      </c>
      <c r="I23" s="56" t="s">
        <v>1181</v>
      </c>
      <c r="J23" s="56" t="s">
        <v>1932</v>
      </c>
      <c r="K23" s="56"/>
      <c r="L23" s="32" t="s">
        <v>1182</v>
      </c>
      <c r="M23" s="32" t="s">
        <v>1183</v>
      </c>
      <c r="N23" s="32" t="s">
        <v>90</v>
      </c>
      <c r="O23" s="58">
        <v>158000</v>
      </c>
      <c r="P23" s="57" t="s">
        <v>44</v>
      </c>
      <c r="Q23" s="57" t="s">
        <v>45</v>
      </c>
      <c r="R23" s="65">
        <v>78000</v>
      </c>
      <c r="S23" s="80">
        <v>44543</v>
      </c>
      <c r="T23" s="58">
        <v>160</v>
      </c>
      <c r="U23" s="58">
        <v>175</v>
      </c>
      <c r="V23" s="58">
        <v>200</v>
      </c>
      <c r="W23" s="58">
        <f t="shared" si="0"/>
        <v>535</v>
      </c>
      <c r="X23" s="70">
        <v>62200</v>
      </c>
    </row>
    <row r="24" spans="2:24" s="33" customFormat="1" ht="30" customHeight="1" x14ac:dyDescent="0.3">
      <c r="B24" s="31" t="s">
        <v>73</v>
      </c>
      <c r="C24" s="54" t="s">
        <v>74</v>
      </c>
      <c r="D24" s="54" t="s">
        <v>75</v>
      </c>
      <c r="E24" s="55" t="s">
        <v>76</v>
      </c>
      <c r="F24" s="56" t="s">
        <v>77</v>
      </c>
      <c r="G24" s="54" t="s">
        <v>39</v>
      </c>
      <c r="H24" s="54" t="s">
        <v>1915</v>
      </c>
      <c r="I24" s="56" t="s">
        <v>78</v>
      </c>
      <c r="J24" s="56" t="s">
        <v>1932</v>
      </c>
      <c r="K24" s="56"/>
      <c r="L24" s="32" t="s">
        <v>79</v>
      </c>
      <c r="M24" s="32" t="s">
        <v>80</v>
      </c>
      <c r="N24" s="67" t="s">
        <v>1921</v>
      </c>
      <c r="O24" s="58">
        <v>140000</v>
      </c>
      <c r="P24" s="57" t="s">
        <v>44</v>
      </c>
      <c r="Q24" s="57" t="s">
        <v>45</v>
      </c>
      <c r="R24" s="65">
        <v>70000</v>
      </c>
      <c r="S24" s="80">
        <v>44543</v>
      </c>
      <c r="T24" s="58">
        <v>160</v>
      </c>
      <c r="U24" s="58">
        <v>165</v>
      </c>
      <c r="V24" s="58">
        <v>200</v>
      </c>
      <c r="W24" s="58">
        <f t="shared" si="0"/>
        <v>525</v>
      </c>
      <c r="X24" s="70">
        <v>55800</v>
      </c>
    </row>
    <row r="25" spans="2:24" s="33" customFormat="1" ht="30" customHeight="1" x14ac:dyDescent="0.3">
      <c r="B25" s="31" t="s">
        <v>1546</v>
      </c>
      <c r="C25" s="54" t="s">
        <v>1547</v>
      </c>
      <c r="D25" s="54" t="s">
        <v>1548</v>
      </c>
      <c r="E25" s="55" t="s">
        <v>1549</v>
      </c>
      <c r="F25" s="56" t="s">
        <v>1550</v>
      </c>
      <c r="G25" s="54" t="s">
        <v>131</v>
      </c>
      <c r="H25" s="54" t="s">
        <v>1915</v>
      </c>
      <c r="I25" s="56" t="s">
        <v>1551</v>
      </c>
      <c r="J25" s="56" t="s">
        <v>1932</v>
      </c>
      <c r="K25" s="56"/>
      <c r="L25" s="32" t="s">
        <v>1552</v>
      </c>
      <c r="M25" s="32" t="s">
        <v>1553</v>
      </c>
      <c r="N25" s="32" t="s">
        <v>1554</v>
      </c>
      <c r="O25" s="58">
        <v>113632.31</v>
      </c>
      <c r="P25" s="57" t="s">
        <v>44</v>
      </c>
      <c r="Q25" s="57" t="s">
        <v>45</v>
      </c>
      <c r="R25" s="65">
        <v>56000</v>
      </c>
      <c r="S25" s="80">
        <v>44543</v>
      </c>
      <c r="T25" s="58">
        <v>160</v>
      </c>
      <c r="U25" s="58">
        <v>160</v>
      </c>
      <c r="V25" s="58">
        <v>200</v>
      </c>
      <c r="W25" s="58">
        <f t="shared" si="0"/>
        <v>520</v>
      </c>
      <c r="X25" s="70">
        <v>44600</v>
      </c>
    </row>
    <row r="26" spans="2:24" s="33" customFormat="1" ht="30" customHeight="1" x14ac:dyDescent="0.3">
      <c r="B26" s="31" t="s">
        <v>401</v>
      </c>
      <c r="C26" s="54" t="s">
        <v>402</v>
      </c>
      <c r="D26" s="54" t="s">
        <v>403</v>
      </c>
      <c r="E26" s="55" t="s">
        <v>404</v>
      </c>
      <c r="F26" s="56" t="s">
        <v>405</v>
      </c>
      <c r="G26" s="54" t="s">
        <v>60</v>
      </c>
      <c r="H26" s="54" t="s">
        <v>1915</v>
      </c>
      <c r="I26" s="56" t="s">
        <v>406</v>
      </c>
      <c r="J26" s="56" t="s">
        <v>1932</v>
      </c>
      <c r="K26" s="56"/>
      <c r="L26" s="32" t="s">
        <v>407</v>
      </c>
      <c r="M26" s="32" t="s">
        <v>408</v>
      </c>
      <c r="N26" s="32" t="s">
        <v>409</v>
      </c>
      <c r="O26" s="58">
        <v>90000</v>
      </c>
      <c r="P26" s="57" t="s">
        <v>44</v>
      </c>
      <c r="Q26" s="57" t="s">
        <v>45</v>
      </c>
      <c r="R26" s="65">
        <v>45000</v>
      </c>
      <c r="S26" s="80">
        <v>44543</v>
      </c>
      <c r="T26" s="58">
        <v>160</v>
      </c>
      <c r="U26" s="58">
        <v>160</v>
      </c>
      <c r="V26" s="58">
        <v>200</v>
      </c>
      <c r="W26" s="58">
        <f t="shared" si="0"/>
        <v>520</v>
      </c>
      <c r="X26" s="70">
        <v>35900</v>
      </c>
    </row>
    <row r="27" spans="2:24" s="33" customFormat="1" ht="30" customHeight="1" x14ac:dyDescent="0.3">
      <c r="B27" s="31" t="s">
        <v>1056</v>
      </c>
      <c r="C27" s="54" t="s">
        <v>1057</v>
      </c>
      <c r="D27" s="54" t="s">
        <v>1058</v>
      </c>
      <c r="E27" s="55" t="s">
        <v>1059</v>
      </c>
      <c r="F27" s="56" t="s">
        <v>1060</v>
      </c>
      <c r="G27" s="54" t="s">
        <v>39</v>
      </c>
      <c r="H27" s="54" t="s">
        <v>1915</v>
      </c>
      <c r="I27" s="56" t="s">
        <v>1061</v>
      </c>
      <c r="J27" s="56" t="s">
        <v>1932</v>
      </c>
      <c r="K27" s="56"/>
      <c r="L27" s="32" t="s">
        <v>1062</v>
      </c>
      <c r="M27" s="32" t="s">
        <v>1063</v>
      </c>
      <c r="N27" s="32" t="s">
        <v>555</v>
      </c>
      <c r="O27" s="58">
        <v>199600</v>
      </c>
      <c r="P27" s="57" t="s">
        <v>44</v>
      </c>
      <c r="Q27" s="57" t="s">
        <v>45</v>
      </c>
      <c r="R27" s="65">
        <v>99800</v>
      </c>
      <c r="S27" s="80">
        <v>44543</v>
      </c>
      <c r="T27" s="58">
        <v>160</v>
      </c>
      <c r="U27" s="58">
        <v>160</v>
      </c>
      <c r="V27" s="58">
        <v>200</v>
      </c>
      <c r="W27" s="58">
        <f t="shared" si="0"/>
        <v>520</v>
      </c>
      <c r="X27" s="70">
        <v>79600</v>
      </c>
    </row>
    <row r="28" spans="2:24" s="33" customFormat="1" ht="30" customHeight="1" x14ac:dyDescent="0.3">
      <c r="B28" s="31" t="s">
        <v>341</v>
      </c>
      <c r="C28" s="54" t="s">
        <v>309</v>
      </c>
      <c r="D28" s="54" t="s">
        <v>310</v>
      </c>
      <c r="E28" s="55" t="s">
        <v>311</v>
      </c>
      <c r="F28" s="56" t="s">
        <v>312</v>
      </c>
      <c r="G28" s="54" t="s">
        <v>86</v>
      </c>
      <c r="H28" s="54" t="s">
        <v>1915</v>
      </c>
      <c r="I28" s="56" t="s">
        <v>313</v>
      </c>
      <c r="J28" s="56" t="s">
        <v>1932</v>
      </c>
      <c r="K28" s="56"/>
      <c r="L28" s="32" t="s">
        <v>342</v>
      </c>
      <c r="M28" s="32" t="s">
        <v>343</v>
      </c>
      <c r="N28" s="32" t="s">
        <v>90</v>
      </c>
      <c r="O28" s="58">
        <v>95000</v>
      </c>
      <c r="P28" s="57" t="s">
        <v>44</v>
      </c>
      <c r="Q28" s="57" t="s">
        <v>45</v>
      </c>
      <c r="R28" s="65">
        <v>47500</v>
      </c>
      <c r="S28" s="80">
        <v>44543</v>
      </c>
      <c r="T28" s="58">
        <v>160</v>
      </c>
      <c r="U28" s="58">
        <v>155</v>
      </c>
      <c r="V28" s="58">
        <v>200</v>
      </c>
      <c r="W28" s="58">
        <f t="shared" si="0"/>
        <v>515</v>
      </c>
      <c r="X28" s="70">
        <v>37900</v>
      </c>
    </row>
    <row r="29" spans="2:24" s="33" customFormat="1" ht="30" customHeight="1" x14ac:dyDescent="0.3">
      <c r="B29" s="31" t="s">
        <v>353</v>
      </c>
      <c r="C29" s="54" t="s">
        <v>354</v>
      </c>
      <c r="D29" s="54" t="s">
        <v>355</v>
      </c>
      <c r="E29" s="55" t="s">
        <v>356</v>
      </c>
      <c r="F29" s="56" t="s">
        <v>357</v>
      </c>
      <c r="G29" s="54" t="s">
        <v>60</v>
      </c>
      <c r="H29" s="54" t="s">
        <v>1915</v>
      </c>
      <c r="I29" s="56" t="s">
        <v>358</v>
      </c>
      <c r="J29" s="56" t="s">
        <v>1932</v>
      </c>
      <c r="K29" s="56"/>
      <c r="L29" s="32" t="s">
        <v>359</v>
      </c>
      <c r="M29" s="32" t="s">
        <v>360</v>
      </c>
      <c r="N29" s="32" t="s">
        <v>361</v>
      </c>
      <c r="O29" s="58">
        <v>114000</v>
      </c>
      <c r="P29" s="57" t="s">
        <v>44</v>
      </c>
      <c r="Q29" s="57" t="s">
        <v>45</v>
      </c>
      <c r="R29" s="65">
        <v>57000</v>
      </c>
      <c r="S29" s="80">
        <v>44543</v>
      </c>
      <c r="T29" s="58">
        <v>160</v>
      </c>
      <c r="U29" s="58">
        <v>155</v>
      </c>
      <c r="V29" s="58">
        <v>200</v>
      </c>
      <c r="W29" s="58">
        <f t="shared" si="0"/>
        <v>515</v>
      </c>
      <c r="X29" s="70">
        <v>45400</v>
      </c>
    </row>
    <row r="30" spans="2:24" s="33" customFormat="1" ht="30" customHeight="1" x14ac:dyDescent="0.3">
      <c r="B30" s="31" t="s">
        <v>574</v>
      </c>
      <c r="C30" s="54" t="s">
        <v>575</v>
      </c>
      <c r="D30" s="54" t="s">
        <v>576</v>
      </c>
      <c r="E30" s="55" t="s">
        <v>577</v>
      </c>
      <c r="F30" s="56" t="s">
        <v>578</v>
      </c>
      <c r="G30" s="54" t="s">
        <v>39</v>
      </c>
      <c r="H30" s="54" t="s">
        <v>1915</v>
      </c>
      <c r="I30" s="56" t="s">
        <v>579</v>
      </c>
      <c r="J30" s="56" t="s">
        <v>1932</v>
      </c>
      <c r="K30" s="56"/>
      <c r="L30" s="32" t="s">
        <v>580</v>
      </c>
      <c r="M30" s="32" t="s">
        <v>581</v>
      </c>
      <c r="N30" s="67" t="s">
        <v>582</v>
      </c>
      <c r="O30" s="58">
        <v>278000</v>
      </c>
      <c r="P30" s="57" t="s">
        <v>44</v>
      </c>
      <c r="Q30" s="57" t="s">
        <v>45</v>
      </c>
      <c r="R30" s="65">
        <v>139000</v>
      </c>
      <c r="S30" s="80">
        <v>44543</v>
      </c>
      <c r="T30" s="58">
        <v>160</v>
      </c>
      <c r="U30" s="58">
        <v>155</v>
      </c>
      <c r="V30" s="58">
        <v>200</v>
      </c>
      <c r="W30" s="58">
        <f t="shared" si="0"/>
        <v>515</v>
      </c>
      <c r="X30" s="70">
        <v>110900</v>
      </c>
    </row>
    <row r="31" spans="2:24" s="33" customFormat="1" ht="30" customHeight="1" x14ac:dyDescent="0.3">
      <c r="B31" s="31" t="s">
        <v>1363</v>
      </c>
      <c r="C31" s="54" t="s">
        <v>1364</v>
      </c>
      <c r="D31" s="54" t="s">
        <v>1365</v>
      </c>
      <c r="E31" s="55" t="s">
        <v>1366</v>
      </c>
      <c r="F31" s="56" t="s">
        <v>560</v>
      </c>
      <c r="G31" s="54" t="s">
        <v>39</v>
      </c>
      <c r="H31" s="54" t="s">
        <v>1915</v>
      </c>
      <c r="I31" s="56" t="s">
        <v>1367</v>
      </c>
      <c r="J31" s="56" t="s">
        <v>1932</v>
      </c>
      <c r="K31" s="56"/>
      <c r="L31" s="32" t="s">
        <v>1368</v>
      </c>
      <c r="M31" s="32" t="s">
        <v>1369</v>
      </c>
      <c r="N31" s="32" t="s">
        <v>1370</v>
      </c>
      <c r="O31" s="58">
        <v>160003</v>
      </c>
      <c r="P31" s="57" t="s">
        <v>44</v>
      </c>
      <c r="Q31" s="57" t="s">
        <v>45</v>
      </c>
      <c r="R31" s="65">
        <v>78000</v>
      </c>
      <c r="S31" s="80">
        <v>44543</v>
      </c>
      <c r="T31" s="58">
        <v>140</v>
      </c>
      <c r="U31" s="58">
        <v>175</v>
      </c>
      <c r="V31" s="58">
        <v>200</v>
      </c>
      <c r="W31" s="58">
        <f t="shared" si="0"/>
        <v>515</v>
      </c>
      <c r="X31" s="70">
        <v>62200</v>
      </c>
    </row>
    <row r="32" spans="2:24" s="33" customFormat="1" ht="30" customHeight="1" x14ac:dyDescent="0.3">
      <c r="B32" s="31" t="s">
        <v>854</v>
      </c>
      <c r="C32" s="54" t="s">
        <v>855</v>
      </c>
      <c r="D32" s="54" t="s">
        <v>856</v>
      </c>
      <c r="E32" s="55" t="s">
        <v>857</v>
      </c>
      <c r="F32" s="56" t="s">
        <v>321</v>
      </c>
      <c r="G32" s="54" t="s">
        <v>69</v>
      </c>
      <c r="H32" s="54" t="s">
        <v>1915</v>
      </c>
      <c r="I32" s="56" t="s">
        <v>858</v>
      </c>
      <c r="J32" s="56" t="s">
        <v>1932</v>
      </c>
      <c r="K32" s="56"/>
      <c r="L32" s="32" t="s">
        <v>859</v>
      </c>
      <c r="M32" s="32" t="s">
        <v>860</v>
      </c>
      <c r="N32" s="32" t="s">
        <v>90</v>
      </c>
      <c r="O32" s="58">
        <v>120000</v>
      </c>
      <c r="P32" s="57" t="s">
        <v>44</v>
      </c>
      <c r="Q32" s="57" t="s">
        <v>45</v>
      </c>
      <c r="R32" s="65">
        <v>60000</v>
      </c>
      <c r="S32" s="80">
        <v>44543</v>
      </c>
      <c r="T32" s="58">
        <v>160</v>
      </c>
      <c r="U32" s="58">
        <v>155</v>
      </c>
      <c r="V32" s="58">
        <v>200</v>
      </c>
      <c r="W32" s="58">
        <f t="shared" si="0"/>
        <v>515</v>
      </c>
      <c r="X32" s="70">
        <v>47800</v>
      </c>
    </row>
    <row r="33" spans="2:24" s="33" customFormat="1" ht="30" customHeight="1" x14ac:dyDescent="0.3">
      <c r="B33" s="31" t="s">
        <v>1444</v>
      </c>
      <c r="C33" s="54" t="s">
        <v>1445</v>
      </c>
      <c r="D33" s="54" t="s">
        <v>1446</v>
      </c>
      <c r="E33" s="55" t="s">
        <v>1447</v>
      </c>
      <c r="F33" s="56" t="s">
        <v>1448</v>
      </c>
      <c r="G33" s="54" t="s">
        <v>69</v>
      </c>
      <c r="H33" s="54" t="s">
        <v>1915</v>
      </c>
      <c r="I33" s="56" t="s">
        <v>1449</v>
      </c>
      <c r="J33" s="56" t="s">
        <v>1932</v>
      </c>
      <c r="K33" s="56"/>
      <c r="L33" s="32" t="s">
        <v>1450</v>
      </c>
      <c r="M33" s="32" t="s">
        <v>1451</v>
      </c>
      <c r="N33" s="32" t="s">
        <v>1452</v>
      </c>
      <c r="O33" s="58">
        <v>94000</v>
      </c>
      <c r="P33" s="57" t="s">
        <v>44</v>
      </c>
      <c r="Q33" s="57" t="s">
        <v>45</v>
      </c>
      <c r="R33" s="65">
        <v>47000</v>
      </c>
      <c r="S33" s="80">
        <v>44543</v>
      </c>
      <c r="T33" s="58">
        <v>180</v>
      </c>
      <c r="U33" s="58">
        <v>135</v>
      </c>
      <c r="V33" s="58">
        <v>200</v>
      </c>
      <c r="W33" s="58">
        <f t="shared" si="0"/>
        <v>515</v>
      </c>
      <c r="X33" s="70">
        <v>37500</v>
      </c>
    </row>
    <row r="34" spans="2:24" s="33" customFormat="1" ht="30" customHeight="1" x14ac:dyDescent="0.3">
      <c r="B34" s="31" t="s">
        <v>1861</v>
      </c>
      <c r="C34" s="54" t="s">
        <v>1862</v>
      </c>
      <c r="D34" s="54" t="s">
        <v>1863</v>
      </c>
      <c r="E34" s="55" t="s">
        <v>1864</v>
      </c>
      <c r="F34" s="56" t="s">
        <v>1865</v>
      </c>
      <c r="G34" s="54" t="s">
        <v>60</v>
      </c>
      <c r="H34" s="54" t="s">
        <v>1915</v>
      </c>
      <c r="I34" s="56" t="s">
        <v>1866</v>
      </c>
      <c r="J34" s="56" t="s">
        <v>1932</v>
      </c>
      <c r="K34" s="56"/>
      <c r="L34" s="32" t="s">
        <v>1867</v>
      </c>
      <c r="M34" s="32" t="s">
        <v>1868</v>
      </c>
      <c r="N34" s="32" t="s">
        <v>90</v>
      </c>
      <c r="O34" s="58">
        <v>108389</v>
      </c>
      <c r="P34" s="57" t="s">
        <v>44</v>
      </c>
      <c r="Q34" s="57" t="s">
        <v>45</v>
      </c>
      <c r="R34" s="65">
        <v>54000</v>
      </c>
      <c r="S34" s="80">
        <v>44543</v>
      </c>
      <c r="T34" s="58">
        <v>160</v>
      </c>
      <c r="U34" s="58">
        <v>155</v>
      </c>
      <c r="V34" s="58">
        <v>200</v>
      </c>
      <c r="W34" s="58">
        <f t="shared" si="0"/>
        <v>515</v>
      </c>
      <c r="X34" s="70">
        <v>43000</v>
      </c>
    </row>
    <row r="35" spans="2:24" s="33" customFormat="1" ht="30" customHeight="1" x14ac:dyDescent="0.3">
      <c r="B35" s="31" t="s">
        <v>1389</v>
      </c>
      <c r="C35" s="54" t="s">
        <v>1390</v>
      </c>
      <c r="D35" s="54" t="s">
        <v>1391</v>
      </c>
      <c r="E35" s="55" t="s">
        <v>1392</v>
      </c>
      <c r="F35" s="56" t="s">
        <v>1257</v>
      </c>
      <c r="G35" s="54" t="s">
        <v>86</v>
      </c>
      <c r="H35" s="54" t="s">
        <v>1915</v>
      </c>
      <c r="I35" s="56" t="s">
        <v>1393</v>
      </c>
      <c r="J35" s="56" t="s">
        <v>1932</v>
      </c>
      <c r="K35" s="56"/>
      <c r="L35" s="32" t="s">
        <v>1394</v>
      </c>
      <c r="M35" s="32" t="s">
        <v>1395</v>
      </c>
      <c r="N35" s="32" t="s">
        <v>1396</v>
      </c>
      <c r="O35" s="58">
        <v>92800</v>
      </c>
      <c r="P35" s="57" t="s">
        <v>44</v>
      </c>
      <c r="Q35" s="57" t="s">
        <v>45</v>
      </c>
      <c r="R35" s="65">
        <v>46400</v>
      </c>
      <c r="S35" s="80">
        <v>44543</v>
      </c>
      <c r="T35" s="58">
        <v>160</v>
      </c>
      <c r="U35" s="58">
        <v>155</v>
      </c>
      <c r="V35" s="58">
        <v>200</v>
      </c>
      <c r="W35" s="58">
        <f t="shared" si="0"/>
        <v>515</v>
      </c>
      <c r="X35" s="70">
        <v>37000</v>
      </c>
    </row>
    <row r="36" spans="2:24" s="33" customFormat="1" ht="30" customHeight="1" x14ac:dyDescent="0.3">
      <c r="B36" s="31" t="s">
        <v>1498</v>
      </c>
      <c r="C36" s="54" t="s">
        <v>1499</v>
      </c>
      <c r="D36" s="54" t="s">
        <v>1500</v>
      </c>
      <c r="E36" s="55" t="s">
        <v>1501</v>
      </c>
      <c r="F36" s="56" t="s">
        <v>1502</v>
      </c>
      <c r="G36" s="54" t="s">
        <v>86</v>
      </c>
      <c r="H36" s="54" t="s">
        <v>1915</v>
      </c>
      <c r="I36" s="56" t="s">
        <v>1503</v>
      </c>
      <c r="J36" s="56" t="s">
        <v>1932</v>
      </c>
      <c r="K36" s="56"/>
      <c r="L36" s="32" t="s">
        <v>1504</v>
      </c>
      <c r="M36" s="32" t="s">
        <v>1505</v>
      </c>
      <c r="N36" s="32" t="s">
        <v>1506</v>
      </c>
      <c r="O36" s="58">
        <v>166400</v>
      </c>
      <c r="P36" s="57" t="s">
        <v>44</v>
      </c>
      <c r="Q36" s="57" t="s">
        <v>45</v>
      </c>
      <c r="R36" s="65">
        <v>83200</v>
      </c>
      <c r="S36" s="80">
        <v>44543</v>
      </c>
      <c r="T36" s="58">
        <v>180</v>
      </c>
      <c r="U36" s="58">
        <v>130</v>
      </c>
      <c r="V36" s="58">
        <v>200</v>
      </c>
      <c r="W36" s="58">
        <f t="shared" si="0"/>
        <v>510</v>
      </c>
      <c r="X36" s="70">
        <v>66300</v>
      </c>
    </row>
    <row r="37" spans="2:24" s="33" customFormat="1" ht="30" customHeight="1" x14ac:dyDescent="0.3">
      <c r="B37" s="31" t="s">
        <v>1845</v>
      </c>
      <c r="C37" s="54" t="s">
        <v>1846</v>
      </c>
      <c r="D37" s="54" t="s">
        <v>1847</v>
      </c>
      <c r="E37" s="55" t="s">
        <v>1848</v>
      </c>
      <c r="F37" s="56" t="s">
        <v>1849</v>
      </c>
      <c r="G37" s="54" t="s">
        <v>69</v>
      </c>
      <c r="H37" s="54" t="s">
        <v>1915</v>
      </c>
      <c r="I37" s="56" t="s">
        <v>1850</v>
      </c>
      <c r="J37" s="56" t="s">
        <v>1932</v>
      </c>
      <c r="K37" s="56"/>
      <c r="L37" s="32" t="s">
        <v>1851</v>
      </c>
      <c r="M37" s="32" t="s">
        <v>1852</v>
      </c>
      <c r="N37" s="32" t="s">
        <v>1038</v>
      </c>
      <c r="O37" s="58">
        <v>238456</v>
      </c>
      <c r="P37" s="57" t="s">
        <v>44</v>
      </c>
      <c r="Q37" s="57" t="s">
        <v>45</v>
      </c>
      <c r="R37" s="65">
        <v>119200</v>
      </c>
      <c r="S37" s="80">
        <v>44543</v>
      </c>
      <c r="T37" s="58">
        <v>160</v>
      </c>
      <c r="U37" s="58">
        <v>150</v>
      </c>
      <c r="V37" s="58">
        <v>200</v>
      </c>
      <c r="W37" s="58">
        <f t="shared" si="0"/>
        <v>510</v>
      </c>
      <c r="X37" s="70">
        <v>95100</v>
      </c>
    </row>
    <row r="38" spans="2:24" s="33" customFormat="1" ht="30" customHeight="1" x14ac:dyDescent="0.3">
      <c r="B38" s="31" t="s">
        <v>1608</v>
      </c>
      <c r="C38" s="54" t="s">
        <v>1609</v>
      </c>
      <c r="D38" s="54" t="s">
        <v>1610</v>
      </c>
      <c r="E38" s="55" t="s">
        <v>1611</v>
      </c>
      <c r="F38" s="56" t="s">
        <v>207</v>
      </c>
      <c r="G38" s="54" t="s">
        <v>60</v>
      </c>
      <c r="H38" s="54" t="s">
        <v>1915</v>
      </c>
      <c r="I38" s="56" t="s">
        <v>1612</v>
      </c>
      <c r="J38" s="56" t="s">
        <v>1932</v>
      </c>
      <c r="K38" s="56"/>
      <c r="L38" s="32" t="s">
        <v>1613</v>
      </c>
      <c r="M38" s="32" t="s">
        <v>1614</v>
      </c>
      <c r="N38" s="67" t="s">
        <v>1615</v>
      </c>
      <c r="O38" s="58">
        <v>86963</v>
      </c>
      <c r="P38" s="57" t="s">
        <v>44</v>
      </c>
      <c r="Q38" s="57" t="s">
        <v>45</v>
      </c>
      <c r="R38" s="65">
        <v>43400</v>
      </c>
      <c r="S38" s="80">
        <v>44543</v>
      </c>
      <c r="T38" s="58">
        <v>140</v>
      </c>
      <c r="U38" s="58">
        <v>165</v>
      </c>
      <c r="V38" s="58">
        <v>200</v>
      </c>
      <c r="W38" s="58">
        <f t="shared" si="0"/>
        <v>505</v>
      </c>
      <c r="X38" s="70">
        <v>34600</v>
      </c>
    </row>
    <row r="39" spans="2:24" s="33" customFormat="1" ht="30" customHeight="1" x14ac:dyDescent="0.3">
      <c r="B39" s="31" t="s">
        <v>678</v>
      </c>
      <c r="C39" s="54" t="s">
        <v>679</v>
      </c>
      <c r="D39" s="54" t="s">
        <v>680</v>
      </c>
      <c r="E39" s="55" t="s">
        <v>681</v>
      </c>
      <c r="F39" s="56" t="s">
        <v>682</v>
      </c>
      <c r="G39" s="54" t="s">
        <v>69</v>
      </c>
      <c r="H39" s="54" t="s">
        <v>1915</v>
      </c>
      <c r="I39" s="56" t="s">
        <v>683</v>
      </c>
      <c r="J39" s="56" t="s">
        <v>1932</v>
      </c>
      <c r="K39" s="56"/>
      <c r="L39" s="32" t="s">
        <v>684</v>
      </c>
      <c r="M39" s="32" t="s">
        <v>685</v>
      </c>
      <c r="N39" s="32" t="s">
        <v>504</v>
      </c>
      <c r="O39" s="58">
        <v>71200</v>
      </c>
      <c r="P39" s="57" t="s">
        <v>44</v>
      </c>
      <c r="Q39" s="57" t="s">
        <v>45</v>
      </c>
      <c r="R39" s="65">
        <v>35600</v>
      </c>
      <c r="S39" s="80">
        <v>44543</v>
      </c>
      <c r="T39" s="58">
        <v>160</v>
      </c>
      <c r="U39" s="58">
        <v>145</v>
      </c>
      <c r="V39" s="58">
        <v>200</v>
      </c>
      <c r="W39" s="58">
        <f t="shared" si="0"/>
        <v>505</v>
      </c>
      <c r="X39" s="70">
        <v>28400</v>
      </c>
    </row>
    <row r="40" spans="2:24" s="33" customFormat="1" ht="30" customHeight="1" x14ac:dyDescent="0.3">
      <c r="B40" s="31" t="s">
        <v>496</v>
      </c>
      <c r="C40" s="54" t="s">
        <v>497</v>
      </c>
      <c r="D40" s="54" t="s">
        <v>498</v>
      </c>
      <c r="E40" s="55" t="s">
        <v>499</v>
      </c>
      <c r="F40" s="56" t="s">
        <v>500</v>
      </c>
      <c r="G40" s="54" t="s">
        <v>60</v>
      </c>
      <c r="H40" s="54" t="s">
        <v>1915</v>
      </c>
      <c r="I40" s="56" t="s">
        <v>501</v>
      </c>
      <c r="J40" s="56" t="s">
        <v>1932</v>
      </c>
      <c r="K40" s="56"/>
      <c r="L40" s="32" t="s">
        <v>502</v>
      </c>
      <c r="M40" s="32" t="s">
        <v>503</v>
      </c>
      <c r="N40" s="32" t="s">
        <v>504</v>
      </c>
      <c r="O40" s="58">
        <v>100000</v>
      </c>
      <c r="P40" s="57" t="s">
        <v>44</v>
      </c>
      <c r="Q40" s="57" t="s">
        <v>45</v>
      </c>
      <c r="R40" s="65">
        <v>50000</v>
      </c>
      <c r="S40" s="80">
        <v>44543</v>
      </c>
      <c r="T40" s="58">
        <v>160</v>
      </c>
      <c r="U40" s="58">
        <v>145</v>
      </c>
      <c r="V40" s="58">
        <v>200</v>
      </c>
      <c r="W40" s="58">
        <f t="shared" si="0"/>
        <v>505</v>
      </c>
      <c r="X40" s="70">
        <v>39900</v>
      </c>
    </row>
    <row r="41" spans="2:24" s="33" customFormat="1" ht="30" customHeight="1" x14ac:dyDescent="0.3">
      <c r="B41" s="31" t="s">
        <v>715</v>
      </c>
      <c r="C41" s="54" t="s">
        <v>716</v>
      </c>
      <c r="D41" s="54" t="s">
        <v>717</v>
      </c>
      <c r="E41" s="55" t="s">
        <v>718</v>
      </c>
      <c r="F41" s="56" t="s">
        <v>719</v>
      </c>
      <c r="G41" s="54" t="s">
        <v>60</v>
      </c>
      <c r="H41" s="54" t="s">
        <v>1915</v>
      </c>
      <c r="I41" s="56" t="s">
        <v>720</v>
      </c>
      <c r="J41" s="56" t="s">
        <v>1932</v>
      </c>
      <c r="K41" s="56"/>
      <c r="L41" s="32" t="s">
        <v>721</v>
      </c>
      <c r="M41" s="32" t="s">
        <v>722</v>
      </c>
      <c r="N41" s="67" t="s">
        <v>723</v>
      </c>
      <c r="O41" s="58">
        <v>80000</v>
      </c>
      <c r="P41" s="57" t="s">
        <v>44</v>
      </c>
      <c r="Q41" s="57" t="s">
        <v>45</v>
      </c>
      <c r="R41" s="65">
        <v>40000</v>
      </c>
      <c r="S41" s="80">
        <v>44543</v>
      </c>
      <c r="T41" s="58">
        <v>160</v>
      </c>
      <c r="U41" s="58">
        <v>140</v>
      </c>
      <c r="V41" s="58">
        <v>200</v>
      </c>
      <c r="W41" s="58">
        <f t="shared" si="0"/>
        <v>500</v>
      </c>
      <c r="X41" s="70">
        <v>31900</v>
      </c>
    </row>
    <row r="42" spans="2:24" s="33" customFormat="1" ht="30" customHeight="1" x14ac:dyDescent="0.3">
      <c r="B42" s="31" t="s">
        <v>548</v>
      </c>
      <c r="C42" s="54" t="s">
        <v>549</v>
      </c>
      <c r="D42" s="54" t="s">
        <v>550</v>
      </c>
      <c r="E42" s="55" t="s">
        <v>131</v>
      </c>
      <c r="F42" s="56" t="s">
        <v>551</v>
      </c>
      <c r="G42" s="54" t="s">
        <v>131</v>
      </c>
      <c r="H42" s="54" t="s">
        <v>1915</v>
      </c>
      <c r="I42" s="56" t="s">
        <v>552</v>
      </c>
      <c r="J42" s="56" t="s">
        <v>1932</v>
      </c>
      <c r="K42" s="56"/>
      <c r="L42" s="32" t="s">
        <v>553</v>
      </c>
      <c r="M42" s="32" t="s">
        <v>554</v>
      </c>
      <c r="N42" s="32" t="s">
        <v>555</v>
      </c>
      <c r="O42" s="58">
        <v>129000</v>
      </c>
      <c r="P42" s="57" t="s">
        <v>44</v>
      </c>
      <c r="Q42" s="57" t="s">
        <v>45</v>
      </c>
      <c r="R42" s="65">
        <v>64000</v>
      </c>
      <c r="S42" s="80">
        <v>44543</v>
      </c>
      <c r="T42" s="58">
        <v>140</v>
      </c>
      <c r="U42" s="58">
        <v>160</v>
      </c>
      <c r="V42" s="58">
        <v>200</v>
      </c>
      <c r="W42" s="58">
        <f t="shared" si="0"/>
        <v>500</v>
      </c>
      <c r="X42" s="70">
        <v>51000</v>
      </c>
    </row>
    <row r="43" spans="2:24" s="33" customFormat="1" ht="30" customHeight="1" x14ac:dyDescent="0.3">
      <c r="B43" s="31" t="s">
        <v>795</v>
      </c>
      <c r="C43" s="54" t="s">
        <v>796</v>
      </c>
      <c r="D43" s="54" t="s">
        <v>797</v>
      </c>
      <c r="E43" s="55" t="s">
        <v>798</v>
      </c>
      <c r="F43" s="56" t="s">
        <v>799</v>
      </c>
      <c r="G43" s="54" t="s">
        <v>131</v>
      </c>
      <c r="H43" s="54" t="s">
        <v>1915</v>
      </c>
      <c r="I43" s="56" t="s">
        <v>800</v>
      </c>
      <c r="J43" s="56" t="s">
        <v>1932</v>
      </c>
      <c r="K43" s="56"/>
      <c r="L43" s="32" t="s">
        <v>801</v>
      </c>
      <c r="M43" s="32" t="s">
        <v>802</v>
      </c>
      <c r="N43" s="32" t="s">
        <v>748</v>
      </c>
      <c r="O43" s="58">
        <v>75600</v>
      </c>
      <c r="P43" s="57" t="s">
        <v>44</v>
      </c>
      <c r="Q43" s="57" t="s">
        <v>45</v>
      </c>
      <c r="R43" s="65">
        <v>37700</v>
      </c>
      <c r="S43" s="80">
        <v>44543</v>
      </c>
      <c r="T43" s="58">
        <v>200</v>
      </c>
      <c r="U43" s="58">
        <v>150</v>
      </c>
      <c r="V43" s="58">
        <v>150</v>
      </c>
      <c r="W43" s="58">
        <f t="shared" si="0"/>
        <v>500</v>
      </c>
      <c r="X43" s="70">
        <v>30000</v>
      </c>
    </row>
    <row r="44" spans="2:24" s="33" customFormat="1" ht="30" customHeight="1" x14ac:dyDescent="0.3">
      <c r="B44" s="31" t="s">
        <v>1725</v>
      </c>
      <c r="C44" s="54" t="s">
        <v>1726</v>
      </c>
      <c r="D44" s="54" t="s">
        <v>1727</v>
      </c>
      <c r="E44" s="55" t="s">
        <v>1728</v>
      </c>
      <c r="F44" s="56" t="s">
        <v>1729</v>
      </c>
      <c r="G44" s="54" t="s">
        <v>86</v>
      </c>
      <c r="H44" s="54" t="s">
        <v>1915</v>
      </c>
      <c r="I44" s="56" t="s">
        <v>1730</v>
      </c>
      <c r="J44" s="56" t="s">
        <v>1932</v>
      </c>
      <c r="K44" s="56"/>
      <c r="L44" s="32" t="s">
        <v>1731</v>
      </c>
      <c r="M44" s="32" t="s">
        <v>1732</v>
      </c>
      <c r="N44" s="67" t="s">
        <v>1733</v>
      </c>
      <c r="O44" s="58">
        <v>122000</v>
      </c>
      <c r="P44" s="57" t="s">
        <v>44</v>
      </c>
      <c r="Q44" s="57" t="s">
        <v>45</v>
      </c>
      <c r="R44" s="65">
        <v>61000</v>
      </c>
      <c r="S44" s="80">
        <v>44543</v>
      </c>
      <c r="T44" s="58">
        <v>160</v>
      </c>
      <c r="U44" s="58">
        <v>135</v>
      </c>
      <c r="V44" s="58">
        <v>200</v>
      </c>
      <c r="W44" s="58">
        <f t="shared" si="0"/>
        <v>495</v>
      </c>
      <c r="X44" s="70">
        <v>48600</v>
      </c>
    </row>
    <row r="45" spans="2:24" s="33" customFormat="1" ht="30" customHeight="1" x14ac:dyDescent="0.3">
      <c r="B45" s="31" t="s">
        <v>1616</v>
      </c>
      <c r="C45" s="54" t="s">
        <v>1617</v>
      </c>
      <c r="D45" s="54" t="s">
        <v>1618</v>
      </c>
      <c r="E45" s="55" t="s">
        <v>69</v>
      </c>
      <c r="F45" s="56" t="s">
        <v>1619</v>
      </c>
      <c r="G45" s="54" t="s">
        <v>69</v>
      </c>
      <c r="H45" s="54" t="s">
        <v>1915</v>
      </c>
      <c r="I45" s="56" t="s">
        <v>1620</v>
      </c>
      <c r="J45" s="56" t="s">
        <v>1932</v>
      </c>
      <c r="K45" s="56"/>
      <c r="L45" s="32" t="s">
        <v>1621</v>
      </c>
      <c r="M45" s="32" t="s">
        <v>1622</v>
      </c>
      <c r="N45" s="32" t="s">
        <v>90</v>
      </c>
      <c r="O45" s="58">
        <v>200000</v>
      </c>
      <c r="P45" s="57" t="s">
        <v>44</v>
      </c>
      <c r="Q45" s="57" t="s">
        <v>45</v>
      </c>
      <c r="R45" s="65">
        <v>100000</v>
      </c>
      <c r="S45" s="80">
        <v>44543</v>
      </c>
      <c r="T45" s="58">
        <v>120</v>
      </c>
      <c r="U45" s="58">
        <v>175</v>
      </c>
      <c r="V45" s="58">
        <v>200</v>
      </c>
      <c r="W45" s="58">
        <f t="shared" si="0"/>
        <v>495</v>
      </c>
      <c r="X45" s="70">
        <v>79800</v>
      </c>
    </row>
    <row r="46" spans="2:24" s="33" customFormat="1" ht="30" customHeight="1" x14ac:dyDescent="0.3">
      <c r="B46" s="31" t="s">
        <v>1907</v>
      </c>
      <c r="C46" s="54" t="s">
        <v>1908</v>
      </c>
      <c r="D46" s="54" t="s">
        <v>1909</v>
      </c>
      <c r="E46" s="55" t="s">
        <v>1910</v>
      </c>
      <c r="F46" s="56" t="s">
        <v>441</v>
      </c>
      <c r="G46" s="54" t="s">
        <v>60</v>
      </c>
      <c r="H46" s="54" t="s">
        <v>1915</v>
      </c>
      <c r="I46" s="56" t="s">
        <v>1911</v>
      </c>
      <c r="J46" s="56" t="s">
        <v>1932</v>
      </c>
      <c r="K46" s="56"/>
      <c r="L46" s="32" t="s">
        <v>1912</v>
      </c>
      <c r="M46" s="32" t="s">
        <v>1913</v>
      </c>
      <c r="N46" s="67" t="s">
        <v>1922</v>
      </c>
      <c r="O46" s="58">
        <v>200000</v>
      </c>
      <c r="P46" s="57" t="s">
        <v>44</v>
      </c>
      <c r="Q46" s="57" t="s">
        <v>45</v>
      </c>
      <c r="R46" s="65">
        <v>100000</v>
      </c>
      <c r="S46" s="80">
        <v>44543</v>
      </c>
      <c r="T46" s="58">
        <v>200</v>
      </c>
      <c r="U46" s="58">
        <v>140</v>
      </c>
      <c r="V46" s="58">
        <v>150</v>
      </c>
      <c r="W46" s="58">
        <f t="shared" si="0"/>
        <v>490</v>
      </c>
      <c r="X46" s="70">
        <v>79800</v>
      </c>
    </row>
    <row r="47" spans="2:24" s="33" customFormat="1" ht="30" customHeight="1" x14ac:dyDescent="0.3">
      <c r="B47" s="31" t="s">
        <v>1675</v>
      </c>
      <c r="C47" s="54" t="s">
        <v>1676</v>
      </c>
      <c r="D47" s="54" t="s">
        <v>1677</v>
      </c>
      <c r="E47" s="55" t="s">
        <v>1678</v>
      </c>
      <c r="F47" s="56" t="s">
        <v>534</v>
      </c>
      <c r="G47" s="54" t="s">
        <v>69</v>
      </c>
      <c r="H47" s="54" t="s">
        <v>1915</v>
      </c>
      <c r="I47" s="56" t="s">
        <v>1679</v>
      </c>
      <c r="J47" s="56" t="s">
        <v>1932</v>
      </c>
      <c r="K47" s="56"/>
      <c r="L47" s="32" t="s">
        <v>1680</v>
      </c>
      <c r="M47" s="32" t="s">
        <v>1681</v>
      </c>
      <c r="N47" s="67" t="s">
        <v>1682</v>
      </c>
      <c r="O47" s="58">
        <v>140000</v>
      </c>
      <c r="P47" s="57" t="s">
        <v>44</v>
      </c>
      <c r="Q47" s="57" t="s">
        <v>45</v>
      </c>
      <c r="R47" s="65">
        <v>70000</v>
      </c>
      <c r="S47" s="80">
        <v>44543</v>
      </c>
      <c r="T47" s="58">
        <v>160</v>
      </c>
      <c r="U47" s="58">
        <v>180</v>
      </c>
      <c r="V47" s="58">
        <v>150</v>
      </c>
      <c r="W47" s="58">
        <f t="shared" si="0"/>
        <v>490</v>
      </c>
      <c r="X47" s="70">
        <v>55800</v>
      </c>
    </row>
    <row r="48" spans="2:24" s="33" customFormat="1" ht="30" customHeight="1" x14ac:dyDescent="0.3">
      <c r="B48" s="31" t="s">
        <v>634</v>
      </c>
      <c r="C48" s="54" t="s">
        <v>635</v>
      </c>
      <c r="D48" s="54" t="s">
        <v>636</v>
      </c>
      <c r="E48" s="55" t="s">
        <v>637</v>
      </c>
      <c r="F48" s="56" t="s">
        <v>638</v>
      </c>
      <c r="G48" s="54" t="s">
        <v>86</v>
      </c>
      <c r="H48" s="54" t="s">
        <v>1915</v>
      </c>
      <c r="I48" s="56" t="s">
        <v>639</v>
      </c>
      <c r="J48" s="56" t="s">
        <v>1932</v>
      </c>
      <c r="K48" s="56"/>
      <c r="L48" s="32" t="s">
        <v>640</v>
      </c>
      <c r="M48" s="32" t="s">
        <v>641</v>
      </c>
      <c r="N48" s="32" t="s">
        <v>90</v>
      </c>
      <c r="O48" s="58">
        <v>170000</v>
      </c>
      <c r="P48" s="57" t="s">
        <v>44</v>
      </c>
      <c r="Q48" s="57" t="s">
        <v>45</v>
      </c>
      <c r="R48" s="65">
        <v>85000</v>
      </c>
      <c r="S48" s="80">
        <v>44543</v>
      </c>
      <c r="T48" s="58">
        <v>160</v>
      </c>
      <c r="U48" s="58">
        <v>125</v>
      </c>
      <c r="V48" s="58">
        <v>200</v>
      </c>
      <c r="W48" s="58">
        <f t="shared" si="0"/>
        <v>485</v>
      </c>
      <c r="X48" s="70">
        <v>67800</v>
      </c>
    </row>
    <row r="49" spans="2:24" s="33" customFormat="1" ht="30" customHeight="1" x14ac:dyDescent="0.3">
      <c r="B49" s="31" t="s">
        <v>759</v>
      </c>
      <c r="C49" s="54" t="s">
        <v>619</v>
      </c>
      <c r="D49" s="54" t="s">
        <v>620</v>
      </c>
      <c r="E49" s="55" t="s">
        <v>86</v>
      </c>
      <c r="F49" s="56" t="s">
        <v>621</v>
      </c>
      <c r="G49" s="54" t="s">
        <v>86</v>
      </c>
      <c r="H49" s="54" t="s">
        <v>1915</v>
      </c>
      <c r="I49" s="56" t="s">
        <v>622</v>
      </c>
      <c r="J49" s="56" t="s">
        <v>1932</v>
      </c>
      <c r="K49" s="56"/>
      <c r="L49" s="32" t="s">
        <v>760</v>
      </c>
      <c r="M49" s="32" t="s">
        <v>761</v>
      </c>
      <c r="N49" s="32" t="s">
        <v>762</v>
      </c>
      <c r="O49" s="58">
        <v>226000</v>
      </c>
      <c r="P49" s="57" t="s">
        <v>44</v>
      </c>
      <c r="Q49" s="57" t="s">
        <v>45</v>
      </c>
      <c r="R49" s="65">
        <v>113000</v>
      </c>
      <c r="S49" s="80">
        <v>44543</v>
      </c>
      <c r="T49" s="58">
        <v>120</v>
      </c>
      <c r="U49" s="58">
        <v>165</v>
      </c>
      <c r="V49" s="58">
        <v>200</v>
      </c>
      <c r="W49" s="58">
        <f t="shared" si="0"/>
        <v>485</v>
      </c>
      <c r="X49" s="70">
        <v>90100</v>
      </c>
    </row>
    <row r="50" spans="2:24" s="33" customFormat="1" ht="30" customHeight="1" x14ac:dyDescent="0.3">
      <c r="B50" s="31" t="s">
        <v>1387</v>
      </c>
      <c r="C50" s="54" t="s">
        <v>1380</v>
      </c>
      <c r="D50" s="54" t="s">
        <v>1381</v>
      </c>
      <c r="E50" s="55" t="s">
        <v>1382</v>
      </c>
      <c r="F50" s="56" t="s">
        <v>1383</v>
      </c>
      <c r="G50" s="54" t="s">
        <v>86</v>
      </c>
      <c r="H50" s="54" t="s">
        <v>1915</v>
      </c>
      <c r="I50" s="56" t="s">
        <v>1384</v>
      </c>
      <c r="J50" s="56" t="s">
        <v>1932</v>
      </c>
      <c r="K50" s="56"/>
      <c r="L50" s="32" t="s">
        <v>1388</v>
      </c>
      <c r="M50" s="32" t="s">
        <v>1386</v>
      </c>
      <c r="N50" s="32" t="s">
        <v>90</v>
      </c>
      <c r="O50" s="58">
        <v>120000</v>
      </c>
      <c r="P50" s="57" t="s">
        <v>44</v>
      </c>
      <c r="Q50" s="57" t="s">
        <v>45</v>
      </c>
      <c r="R50" s="65">
        <v>60000</v>
      </c>
      <c r="S50" s="80">
        <v>44543</v>
      </c>
      <c r="T50" s="58">
        <v>160</v>
      </c>
      <c r="U50" s="58">
        <v>125</v>
      </c>
      <c r="V50" s="58">
        <v>200</v>
      </c>
      <c r="W50" s="58">
        <f t="shared" si="0"/>
        <v>485</v>
      </c>
      <c r="X50" s="70">
        <v>47800</v>
      </c>
    </row>
    <row r="51" spans="2:24" s="33" customFormat="1" ht="30" customHeight="1" x14ac:dyDescent="0.3">
      <c r="B51" s="31" t="s">
        <v>1379</v>
      </c>
      <c r="C51" s="54" t="s">
        <v>1380</v>
      </c>
      <c r="D51" s="54" t="s">
        <v>1381</v>
      </c>
      <c r="E51" s="55" t="s">
        <v>1382</v>
      </c>
      <c r="F51" s="56" t="s">
        <v>1383</v>
      </c>
      <c r="G51" s="54" t="s">
        <v>86</v>
      </c>
      <c r="H51" s="54" t="s">
        <v>1915</v>
      </c>
      <c r="I51" s="56" t="s">
        <v>1384</v>
      </c>
      <c r="J51" s="56" t="s">
        <v>1932</v>
      </c>
      <c r="K51" s="56"/>
      <c r="L51" s="32" t="s">
        <v>1385</v>
      </c>
      <c r="M51" s="32" t="s">
        <v>1386</v>
      </c>
      <c r="N51" s="32" t="s">
        <v>90</v>
      </c>
      <c r="O51" s="58">
        <v>120000</v>
      </c>
      <c r="P51" s="57" t="s">
        <v>44</v>
      </c>
      <c r="Q51" s="57" t="s">
        <v>45</v>
      </c>
      <c r="R51" s="65">
        <v>60000</v>
      </c>
      <c r="S51" s="80">
        <v>44543</v>
      </c>
      <c r="T51" s="58">
        <v>160</v>
      </c>
      <c r="U51" s="58">
        <v>125</v>
      </c>
      <c r="V51" s="58">
        <v>200</v>
      </c>
      <c r="W51" s="58">
        <f t="shared" si="0"/>
        <v>485</v>
      </c>
      <c r="X51" s="70">
        <v>47800</v>
      </c>
    </row>
    <row r="52" spans="2:24" s="33" customFormat="1" ht="30" customHeight="1" x14ac:dyDescent="0.3">
      <c r="B52" s="31" t="s">
        <v>1734</v>
      </c>
      <c r="C52" s="54" t="s">
        <v>1735</v>
      </c>
      <c r="D52" s="54" t="s">
        <v>1736</v>
      </c>
      <c r="E52" s="55" t="s">
        <v>1737</v>
      </c>
      <c r="F52" s="56" t="s">
        <v>432</v>
      </c>
      <c r="G52" s="54" t="s">
        <v>60</v>
      </c>
      <c r="H52" s="54" t="s">
        <v>1915</v>
      </c>
      <c r="I52" s="56" t="s">
        <v>1738</v>
      </c>
      <c r="J52" s="56" t="s">
        <v>1932</v>
      </c>
      <c r="K52" s="56"/>
      <c r="L52" s="32" t="s">
        <v>1739</v>
      </c>
      <c r="M52" s="32" t="s">
        <v>1740</v>
      </c>
      <c r="N52" s="32" t="s">
        <v>90</v>
      </c>
      <c r="O52" s="58">
        <v>72000</v>
      </c>
      <c r="P52" s="57" t="s">
        <v>44</v>
      </c>
      <c r="Q52" s="57" t="s">
        <v>45</v>
      </c>
      <c r="R52" s="65">
        <v>36000</v>
      </c>
      <c r="S52" s="80">
        <v>44543</v>
      </c>
      <c r="T52" s="58">
        <v>180</v>
      </c>
      <c r="U52" s="58">
        <v>155</v>
      </c>
      <c r="V52" s="58">
        <v>150</v>
      </c>
      <c r="W52" s="58">
        <f t="shared" si="0"/>
        <v>485</v>
      </c>
      <c r="X52" s="70">
        <v>28700</v>
      </c>
    </row>
    <row r="53" spans="2:24" s="33" customFormat="1" ht="30" customHeight="1" x14ac:dyDescent="0.3">
      <c r="B53" s="31" t="s">
        <v>169</v>
      </c>
      <c r="C53" s="54" t="s">
        <v>170</v>
      </c>
      <c r="D53" s="54" t="s">
        <v>171</v>
      </c>
      <c r="E53" s="55" t="s">
        <v>172</v>
      </c>
      <c r="F53" s="56" t="s">
        <v>113</v>
      </c>
      <c r="G53" s="54" t="s">
        <v>69</v>
      </c>
      <c r="H53" s="54" t="s">
        <v>1915</v>
      </c>
      <c r="I53" s="56" t="s">
        <v>173</v>
      </c>
      <c r="J53" s="56" t="s">
        <v>1932</v>
      </c>
      <c r="K53" s="56"/>
      <c r="L53" s="32" t="s">
        <v>174</v>
      </c>
      <c r="M53" s="32" t="s">
        <v>175</v>
      </c>
      <c r="N53" s="32" t="s">
        <v>176</v>
      </c>
      <c r="O53" s="58">
        <v>80100</v>
      </c>
      <c r="P53" s="57" t="s">
        <v>44</v>
      </c>
      <c r="Q53" s="57" t="s">
        <v>45</v>
      </c>
      <c r="R53" s="65">
        <v>40000</v>
      </c>
      <c r="S53" s="80">
        <v>44543</v>
      </c>
      <c r="T53" s="58">
        <v>200</v>
      </c>
      <c r="U53" s="58">
        <v>125</v>
      </c>
      <c r="V53" s="58">
        <v>150</v>
      </c>
      <c r="W53" s="58">
        <f t="shared" si="0"/>
        <v>475</v>
      </c>
      <c r="X53" s="70">
        <v>31900</v>
      </c>
    </row>
    <row r="54" spans="2:24" s="33" customFormat="1" ht="30" customHeight="1" x14ac:dyDescent="0.3">
      <c r="B54" s="31" t="s">
        <v>1200</v>
      </c>
      <c r="C54" s="54" t="s">
        <v>1201</v>
      </c>
      <c r="D54" s="54" t="s">
        <v>1202</v>
      </c>
      <c r="E54" s="55" t="s">
        <v>1203</v>
      </c>
      <c r="F54" s="56" t="s">
        <v>1085</v>
      </c>
      <c r="G54" s="54" t="s">
        <v>60</v>
      </c>
      <c r="H54" s="54" t="s">
        <v>1915</v>
      </c>
      <c r="I54" s="56" t="s">
        <v>1204</v>
      </c>
      <c r="J54" s="56" t="s">
        <v>1932</v>
      </c>
      <c r="K54" s="56"/>
      <c r="L54" s="32" t="s">
        <v>1205</v>
      </c>
      <c r="M54" s="32" t="s">
        <v>1206</v>
      </c>
      <c r="N54" s="32" t="s">
        <v>748</v>
      </c>
      <c r="O54" s="58">
        <v>70000</v>
      </c>
      <c r="P54" s="57" t="s">
        <v>44</v>
      </c>
      <c r="Q54" s="57" t="s">
        <v>45</v>
      </c>
      <c r="R54" s="65">
        <v>35000</v>
      </c>
      <c r="S54" s="80">
        <v>44543</v>
      </c>
      <c r="T54" s="58">
        <v>90</v>
      </c>
      <c r="U54" s="58">
        <v>180</v>
      </c>
      <c r="V54" s="58">
        <v>200</v>
      </c>
      <c r="W54" s="58">
        <f t="shared" si="0"/>
        <v>470</v>
      </c>
      <c r="X54" s="70">
        <v>27900</v>
      </c>
    </row>
    <row r="55" spans="2:24" s="33" customFormat="1" ht="30" customHeight="1" x14ac:dyDescent="0.3">
      <c r="B55" s="31" t="s">
        <v>1278</v>
      </c>
      <c r="C55" s="54" t="s">
        <v>1279</v>
      </c>
      <c r="D55" s="54" t="s">
        <v>1280</v>
      </c>
      <c r="E55" s="55" t="s">
        <v>1281</v>
      </c>
      <c r="F55" s="56" t="s">
        <v>1282</v>
      </c>
      <c r="G55" s="54" t="s">
        <v>60</v>
      </c>
      <c r="H55" s="54" t="s">
        <v>1915</v>
      </c>
      <c r="I55" s="56" t="s">
        <v>1283</v>
      </c>
      <c r="J55" s="56" t="s">
        <v>1932</v>
      </c>
      <c r="K55" s="56"/>
      <c r="L55" s="32" t="s">
        <v>1284</v>
      </c>
      <c r="M55" s="32" t="s">
        <v>1285</v>
      </c>
      <c r="N55" s="32" t="s">
        <v>90</v>
      </c>
      <c r="O55" s="58">
        <v>25000</v>
      </c>
      <c r="P55" s="57" t="s">
        <v>44</v>
      </c>
      <c r="Q55" s="57" t="s">
        <v>45</v>
      </c>
      <c r="R55" s="65">
        <v>25000</v>
      </c>
      <c r="S55" s="80">
        <v>44543</v>
      </c>
      <c r="T55" s="58">
        <v>90</v>
      </c>
      <c r="U55" s="58">
        <v>175</v>
      </c>
      <c r="V55" s="58">
        <v>200</v>
      </c>
      <c r="W55" s="58">
        <f t="shared" si="0"/>
        <v>465</v>
      </c>
      <c r="X55" s="70">
        <v>9900</v>
      </c>
    </row>
    <row r="56" spans="2:24" s="33" customFormat="1" ht="30" customHeight="1" x14ac:dyDescent="0.3">
      <c r="B56" s="31" t="s">
        <v>997</v>
      </c>
      <c r="C56" s="54" t="s">
        <v>998</v>
      </c>
      <c r="D56" s="54" t="s">
        <v>999</v>
      </c>
      <c r="E56" s="55" t="s">
        <v>1000</v>
      </c>
      <c r="F56" s="56" t="s">
        <v>1001</v>
      </c>
      <c r="G56" s="54" t="s">
        <v>69</v>
      </c>
      <c r="H56" s="54" t="s">
        <v>1915</v>
      </c>
      <c r="I56" s="56" t="s">
        <v>1002</v>
      </c>
      <c r="J56" s="56" t="s">
        <v>1932</v>
      </c>
      <c r="K56" s="56"/>
      <c r="L56" s="32" t="s">
        <v>1003</v>
      </c>
      <c r="M56" s="32" t="s">
        <v>1004</v>
      </c>
      <c r="N56" s="67" t="s">
        <v>1005</v>
      </c>
      <c r="O56" s="58">
        <v>83000</v>
      </c>
      <c r="P56" s="57" t="s">
        <v>44</v>
      </c>
      <c r="Q56" s="57" t="s">
        <v>45</v>
      </c>
      <c r="R56" s="65">
        <v>40000</v>
      </c>
      <c r="S56" s="80">
        <v>44543</v>
      </c>
      <c r="T56" s="58">
        <v>200</v>
      </c>
      <c r="U56" s="58">
        <v>115</v>
      </c>
      <c r="V56" s="58">
        <v>150</v>
      </c>
      <c r="W56" s="58">
        <f t="shared" si="0"/>
        <v>465</v>
      </c>
      <c r="X56" s="70">
        <v>31900</v>
      </c>
    </row>
    <row r="57" spans="2:24" s="33" customFormat="1" ht="30" customHeight="1" x14ac:dyDescent="0.3">
      <c r="B57" s="31" t="s">
        <v>160</v>
      </c>
      <c r="C57" s="54" t="s">
        <v>161</v>
      </c>
      <c r="D57" s="54" t="s">
        <v>162</v>
      </c>
      <c r="E57" s="55" t="s">
        <v>163</v>
      </c>
      <c r="F57" s="56" t="s">
        <v>164</v>
      </c>
      <c r="G57" s="54" t="s">
        <v>131</v>
      </c>
      <c r="H57" s="54" t="s">
        <v>1915</v>
      </c>
      <c r="I57" s="56" t="s">
        <v>165</v>
      </c>
      <c r="J57" s="56" t="s">
        <v>1932</v>
      </c>
      <c r="K57" s="56"/>
      <c r="L57" s="32" t="s">
        <v>166</v>
      </c>
      <c r="M57" s="32" t="s">
        <v>167</v>
      </c>
      <c r="N57" s="32" t="s">
        <v>168</v>
      </c>
      <c r="O57" s="58">
        <v>91100</v>
      </c>
      <c r="P57" s="57" t="s">
        <v>44</v>
      </c>
      <c r="Q57" s="57" t="s">
        <v>45</v>
      </c>
      <c r="R57" s="65">
        <v>45500</v>
      </c>
      <c r="S57" s="80">
        <v>44543</v>
      </c>
      <c r="T57" s="58">
        <v>180</v>
      </c>
      <c r="U57" s="58">
        <v>135</v>
      </c>
      <c r="V57" s="58">
        <v>150</v>
      </c>
      <c r="W57" s="58">
        <f t="shared" si="0"/>
        <v>465</v>
      </c>
      <c r="X57" s="70">
        <v>36300</v>
      </c>
    </row>
    <row r="58" spans="2:24" s="33" customFormat="1" ht="30" customHeight="1" x14ac:dyDescent="0.3">
      <c r="B58" s="31" t="s">
        <v>1348</v>
      </c>
      <c r="C58" s="54" t="s">
        <v>1341</v>
      </c>
      <c r="D58" s="54" t="s">
        <v>1342</v>
      </c>
      <c r="E58" s="55" t="s">
        <v>1343</v>
      </c>
      <c r="F58" s="56" t="s">
        <v>1344</v>
      </c>
      <c r="G58" s="54" t="s">
        <v>60</v>
      </c>
      <c r="H58" s="54" t="s">
        <v>1915</v>
      </c>
      <c r="I58" s="56" t="s">
        <v>1345</v>
      </c>
      <c r="J58" s="56" t="s">
        <v>1932</v>
      </c>
      <c r="K58" s="56"/>
      <c r="L58" s="32" t="s">
        <v>1349</v>
      </c>
      <c r="M58" s="32" t="s">
        <v>1350</v>
      </c>
      <c r="N58" s="67" t="s">
        <v>1351</v>
      </c>
      <c r="O58" s="58">
        <v>400000</v>
      </c>
      <c r="P58" s="57" t="s">
        <v>44</v>
      </c>
      <c r="Q58" s="57" t="s">
        <v>45</v>
      </c>
      <c r="R58" s="65">
        <v>200000</v>
      </c>
      <c r="S58" s="80">
        <v>44543</v>
      </c>
      <c r="T58" s="58">
        <v>160</v>
      </c>
      <c r="U58" s="58">
        <v>150</v>
      </c>
      <c r="V58" s="58">
        <v>150</v>
      </c>
      <c r="W58" s="58">
        <f t="shared" si="0"/>
        <v>460</v>
      </c>
      <c r="X58" s="70">
        <v>159600</v>
      </c>
    </row>
    <row r="59" spans="2:24" s="33" customFormat="1" ht="30" customHeight="1" x14ac:dyDescent="0.3">
      <c r="B59" s="31" t="s">
        <v>1646</v>
      </c>
      <c r="C59" s="54" t="s">
        <v>1637</v>
      </c>
      <c r="D59" s="54" t="s">
        <v>1638</v>
      </c>
      <c r="E59" s="55" t="s">
        <v>1639</v>
      </c>
      <c r="F59" s="56" t="s">
        <v>85</v>
      </c>
      <c r="G59" s="54" t="s">
        <v>86</v>
      </c>
      <c r="H59" s="54" t="s">
        <v>1915</v>
      </c>
      <c r="I59" s="56" t="s">
        <v>1640</v>
      </c>
      <c r="J59" s="56" t="s">
        <v>1932</v>
      </c>
      <c r="K59" s="56"/>
      <c r="L59" s="32" t="s">
        <v>1647</v>
      </c>
      <c r="M59" s="32" t="s">
        <v>1648</v>
      </c>
      <c r="N59" s="32" t="s">
        <v>748</v>
      </c>
      <c r="O59" s="58">
        <v>350000</v>
      </c>
      <c r="P59" s="57" t="s">
        <v>44</v>
      </c>
      <c r="Q59" s="57" t="s">
        <v>45</v>
      </c>
      <c r="R59" s="65">
        <v>175000</v>
      </c>
      <c r="S59" s="80">
        <v>44543</v>
      </c>
      <c r="T59" s="58">
        <v>160</v>
      </c>
      <c r="U59" s="58">
        <v>150</v>
      </c>
      <c r="V59" s="58">
        <v>150</v>
      </c>
      <c r="W59" s="58">
        <f t="shared" si="0"/>
        <v>460</v>
      </c>
      <c r="X59" s="70">
        <v>139600</v>
      </c>
    </row>
    <row r="60" spans="2:24" s="33" customFormat="1" ht="30" customHeight="1" x14ac:dyDescent="0.3">
      <c r="B60" s="31" t="s">
        <v>609</v>
      </c>
      <c r="C60" s="54" t="s">
        <v>610</v>
      </c>
      <c r="D60" s="54" t="s">
        <v>611</v>
      </c>
      <c r="E60" s="55" t="s">
        <v>612</v>
      </c>
      <c r="F60" s="56" t="s">
        <v>613</v>
      </c>
      <c r="G60" s="54" t="s">
        <v>69</v>
      </c>
      <c r="H60" s="54" t="s">
        <v>1915</v>
      </c>
      <c r="I60" s="56" t="s">
        <v>614</v>
      </c>
      <c r="J60" s="56" t="s">
        <v>1932</v>
      </c>
      <c r="K60" s="56"/>
      <c r="L60" s="32" t="s">
        <v>615</v>
      </c>
      <c r="M60" s="32" t="s">
        <v>616</v>
      </c>
      <c r="N60" s="32" t="s">
        <v>617</v>
      </c>
      <c r="O60" s="58">
        <v>35000</v>
      </c>
      <c r="P60" s="57" t="s">
        <v>44</v>
      </c>
      <c r="Q60" s="57" t="s">
        <v>45</v>
      </c>
      <c r="R60" s="65">
        <v>35000</v>
      </c>
      <c r="S60" s="80">
        <v>44543</v>
      </c>
      <c r="T60" s="58">
        <v>70</v>
      </c>
      <c r="U60" s="58">
        <v>190</v>
      </c>
      <c r="V60" s="58">
        <v>200</v>
      </c>
      <c r="W60" s="58">
        <f t="shared" si="0"/>
        <v>460</v>
      </c>
      <c r="X60" s="70">
        <v>13900</v>
      </c>
    </row>
    <row r="61" spans="2:24" s="33" customFormat="1" ht="30" customHeight="1" x14ac:dyDescent="0.3">
      <c r="B61" s="31" t="s">
        <v>334</v>
      </c>
      <c r="C61" s="54" t="s">
        <v>335</v>
      </c>
      <c r="D61" s="54" t="s">
        <v>336</v>
      </c>
      <c r="E61" s="55" t="s">
        <v>337</v>
      </c>
      <c r="F61" s="56" t="s">
        <v>321</v>
      </c>
      <c r="G61" s="54" t="s">
        <v>69</v>
      </c>
      <c r="H61" s="54" t="s">
        <v>1915</v>
      </c>
      <c r="I61" s="56" t="s">
        <v>338</v>
      </c>
      <c r="J61" s="56" t="s">
        <v>1932</v>
      </c>
      <c r="K61" s="56"/>
      <c r="L61" s="32" t="s">
        <v>339</v>
      </c>
      <c r="M61" s="32" t="s">
        <v>340</v>
      </c>
      <c r="N61" s="32" t="s">
        <v>90</v>
      </c>
      <c r="O61" s="58">
        <v>105300</v>
      </c>
      <c r="P61" s="57" t="s">
        <v>44</v>
      </c>
      <c r="Q61" s="57" t="s">
        <v>45</v>
      </c>
      <c r="R61" s="65">
        <v>52000</v>
      </c>
      <c r="S61" s="80">
        <v>44543</v>
      </c>
      <c r="T61" s="58">
        <v>180</v>
      </c>
      <c r="U61" s="58">
        <v>125</v>
      </c>
      <c r="V61" s="58">
        <v>150</v>
      </c>
      <c r="W61" s="58">
        <f t="shared" si="0"/>
        <v>455</v>
      </c>
      <c r="X61" s="70">
        <v>41400</v>
      </c>
    </row>
    <row r="62" spans="2:24" s="33" customFormat="1" ht="30" customHeight="1" x14ac:dyDescent="0.3">
      <c r="B62" s="31" t="s">
        <v>1900</v>
      </c>
      <c r="C62" s="54" t="s">
        <v>1901</v>
      </c>
      <c r="D62" s="54" t="s">
        <v>1902</v>
      </c>
      <c r="E62" s="55" t="s">
        <v>1903</v>
      </c>
      <c r="F62" s="56" t="s">
        <v>207</v>
      </c>
      <c r="G62" s="54" t="s">
        <v>60</v>
      </c>
      <c r="H62" s="54" t="s">
        <v>1915</v>
      </c>
      <c r="I62" s="56" t="s">
        <v>1904</v>
      </c>
      <c r="J62" s="56" t="s">
        <v>1932</v>
      </c>
      <c r="K62" s="56"/>
      <c r="L62" s="32" t="s">
        <v>1905</v>
      </c>
      <c r="M62" s="32" t="s">
        <v>1906</v>
      </c>
      <c r="N62" s="32" t="s">
        <v>90</v>
      </c>
      <c r="O62" s="58">
        <v>150000</v>
      </c>
      <c r="P62" s="57" t="s">
        <v>44</v>
      </c>
      <c r="Q62" s="57" t="s">
        <v>45</v>
      </c>
      <c r="R62" s="65">
        <v>75000</v>
      </c>
      <c r="S62" s="80">
        <v>44543</v>
      </c>
      <c r="T62" s="58">
        <v>180</v>
      </c>
      <c r="U62" s="58">
        <v>125</v>
      </c>
      <c r="V62" s="58">
        <v>150</v>
      </c>
      <c r="W62" s="58">
        <f t="shared" si="0"/>
        <v>455</v>
      </c>
      <c r="X62" s="70">
        <v>59800</v>
      </c>
    </row>
    <row r="63" spans="2:24" s="33" customFormat="1" ht="30" customHeight="1" x14ac:dyDescent="0.3">
      <c r="B63" s="31" t="s">
        <v>245</v>
      </c>
      <c r="C63" s="54" t="s">
        <v>246</v>
      </c>
      <c r="D63" s="54" t="s">
        <v>247</v>
      </c>
      <c r="E63" s="55" t="s">
        <v>248</v>
      </c>
      <c r="F63" s="56" t="s">
        <v>249</v>
      </c>
      <c r="G63" s="54" t="s">
        <v>69</v>
      </c>
      <c r="H63" s="54" t="s">
        <v>1915</v>
      </c>
      <c r="I63" s="56" t="s">
        <v>250</v>
      </c>
      <c r="J63" s="56" t="s">
        <v>1932</v>
      </c>
      <c r="K63" s="56"/>
      <c r="L63" s="32" t="s">
        <v>251</v>
      </c>
      <c r="M63" s="32" t="s">
        <v>252</v>
      </c>
      <c r="N63" s="32" t="s">
        <v>90</v>
      </c>
      <c r="O63" s="58">
        <v>127000</v>
      </c>
      <c r="P63" s="57" t="s">
        <v>44</v>
      </c>
      <c r="Q63" s="57" t="s">
        <v>45</v>
      </c>
      <c r="R63" s="65">
        <v>63000</v>
      </c>
      <c r="S63" s="80">
        <v>44543</v>
      </c>
      <c r="T63" s="58">
        <v>180</v>
      </c>
      <c r="U63" s="58">
        <v>125</v>
      </c>
      <c r="V63" s="58">
        <v>150</v>
      </c>
      <c r="W63" s="58">
        <f t="shared" si="0"/>
        <v>455</v>
      </c>
      <c r="X63" s="70">
        <v>50200</v>
      </c>
    </row>
    <row r="64" spans="2:24" s="33" customFormat="1" ht="30" customHeight="1" x14ac:dyDescent="0.3">
      <c r="B64" s="31" t="s">
        <v>1788</v>
      </c>
      <c r="C64" s="54" t="s">
        <v>1789</v>
      </c>
      <c r="D64" s="54" t="s">
        <v>1790</v>
      </c>
      <c r="E64" s="55" t="s">
        <v>1791</v>
      </c>
      <c r="F64" s="56" t="s">
        <v>1792</v>
      </c>
      <c r="G64" s="54" t="s">
        <v>86</v>
      </c>
      <c r="H64" s="54" t="s">
        <v>1915</v>
      </c>
      <c r="I64" s="56" t="s">
        <v>1793</v>
      </c>
      <c r="J64" s="56" t="s">
        <v>1932</v>
      </c>
      <c r="K64" s="56"/>
      <c r="L64" s="32" t="s">
        <v>1794</v>
      </c>
      <c r="M64" s="32" t="s">
        <v>1795</v>
      </c>
      <c r="N64" s="32" t="s">
        <v>90</v>
      </c>
      <c r="O64" s="58">
        <v>90000</v>
      </c>
      <c r="P64" s="57" t="s">
        <v>44</v>
      </c>
      <c r="Q64" s="57" t="s">
        <v>45</v>
      </c>
      <c r="R64" s="65">
        <v>40000</v>
      </c>
      <c r="S64" s="80">
        <v>44543</v>
      </c>
      <c r="T64" s="58">
        <v>180</v>
      </c>
      <c r="U64" s="58">
        <v>125</v>
      </c>
      <c r="V64" s="58">
        <v>150</v>
      </c>
      <c r="W64" s="58">
        <f t="shared" si="0"/>
        <v>455</v>
      </c>
      <c r="X64" s="70">
        <v>31900</v>
      </c>
    </row>
    <row r="65" spans="2:24" s="33" customFormat="1" ht="30" customHeight="1" x14ac:dyDescent="0.3">
      <c r="B65" s="31" t="s">
        <v>965</v>
      </c>
      <c r="C65" s="54" t="s">
        <v>966</v>
      </c>
      <c r="D65" s="54" t="s">
        <v>967</v>
      </c>
      <c r="E65" s="55" t="s">
        <v>968</v>
      </c>
      <c r="F65" s="56" t="s">
        <v>95</v>
      </c>
      <c r="G65" s="54" t="s">
        <v>86</v>
      </c>
      <c r="H65" s="54" t="s">
        <v>1915</v>
      </c>
      <c r="I65" s="56" t="s">
        <v>969</v>
      </c>
      <c r="J65" s="56" t="s">
        <v>1932</v>
      </c>
      <c r="K65" s="56"/>
      <c r="L65" s="32" t="s">
        <v>970</v>
      </c>
      <c r="M65" s="32" t="s">
        <v>971</v>
      </c>
      <c r="N65" s="67" t="s">
        <v>972</v>
      </c>
      <c r="O65" s="58">
        <v>130000</v>
      </c>
      <c r="P65" s="57" t="s">
        <v>44</v>
      </c>
      <c r="Q65" s="57" t="s">
        <v>45</v>
      </c>
      <c r="R65" s="65">
        <v>65000</v>
      </c>
      <c r="S65" s="80">
        <v>44543</v>
      </c>
      <c r="T65" s="58">
        <v>200</v>
      </c>
      <c r="U65" s="58">
        <v>105</v>
      </c>
      <c r="V65" s="58">
        <v>150</v>
      </c>
      <c r="W65" s="58">
        <f t="shared" si="0"/>
        <v>455</v>
      </c>
      <c r="X65" s="70">
        <v>51800</v>
      </c>
    </row>
    <row r="66" spans="2:24" s="33" customFormat="1" ht="30" customHeight="1" x14ac:dyDescent="0.3">
      <c r="B66" s="31" t="s">
        <v>1023</v>
      </c>
      <c r="C66" s="54" t="s">
        <v>1024</v>
      </c>
      <c r="D66" s="54" t="s">
        <v>1025</v>
      </c>
      <c r="E66" s="55" t="s">
        <v>1026</v>
      </c>
      <c r="F66" s="56" t="s">
        <v>207</v>
      </c>
      <c r="G66" s="54" t="s">
        <v>60</v>
      </c>
      <c r="H66" s="54" t="s">
        <v>1915</v>
      </c>
      <c r="I66" s="56" t="s">
        <v>1027</v>
      </c>
      <c r="J66" s="56" t="s">
        <v>1932</v>
      </c>
      <c r="K66" s="56"/>
      <c r="L66" s="32" t="s">
        <v>1028</v>
      </c>
      <c r="M66" s="32" t="s">
        <v>1029</v>
      </c>
      <c r="N66" s="32" t="s">
        <v>90</v>
      </c>
      <c r="O66" s="58">
        <v>102000</v>
      </c>
      <c r="P66" s="57" t="s">
        <v>44</v>
      </c>
      <c r="Q66" s="57" t="s">
        <v>45</v>
      </c>
      <c r="R66" s="65">
        <v>50000</v>
      </c>
      <c r="S66" s="80">
        <v>44543</v>
      </c>
      <c r="T66" s="58">
        <v>180</v>
      </c>
      <c r="U66" s="58">
        <v>125</v>
      </c>
      <c r="V66" s="58">
        <v>150</v>
      </c>
      <c r="W66" s="58">
        <f t="shared" si="0"/>
        <v>455</v>
      </c>
      <c r="X66" s="70">
        <v>39900</v>
      </c>
    </row>
    <row r="67" spans="2:24" s="33" customFormat="1" ht="30" customHeight="1" x14ac:dyDescent="0.3">
      <c r="B67" s="31" t="s">
        <v>556</v>
      </c>
      <c r="C67" s="54" t="s">
        <v>557</v>
      </c>
      <c r="D67" s="54" t="s">
        <v>558</v>
      </c>
      <c r="E67" s="55" t="s">
        <v>559</v>
      </c>
      <c r="F67" s="56" t="s">
        <v>560</v>
      </c>
      <c r="G67" s="54" t="s">
        <v>39</v>
      </c>
      <c r="H67" s="54" t="s">
        <v>1915</v>
      </c>
      <c r="I67" s="56" t="s">
        <v>561</v>
      </c>
      <c r="J67" s="56" t="s">
        <v>1932</v>
      </c>
      <c r="K67" s="56"/>
      <c r="L67" s="32" t="s">
        <v>562</v>
      </c>
      <c r="M67" s="32" t="s">
        <v>563</v>
      </c>
      <c r="N67" s="32" t="s">
        <v>564</v>
      </c>
      <c r="O67" s="58">
        <v>104863</v>
      </c>
      <c r="P67" s="57" t="s">
        <v>44</v>
      </c>
      <c r="Q67" s="57" t="s">
        <v>45</v>
      </c>
      <c r="R67" s="65">
        <v>52400</v>
      </c>
      <c r="S67" s="80">
        <v>44543</v>
      </c>
      <c r="T67" s="58">
        <v>180</v>
      </c>
      <c r="U67" s="58">
        <v>125</v>
      </c>
      <c r="V67" s="58">
        <v>150</v>
      </c>
      <c r="W67" s="58">
        <f t="shared" si="0"/>
        <v>455</v>
      </c>
      <c r="X67" s="70">
        <v>41800</v>
      </c>
    </row>
    <row r="68" spans="2:24" s="33" customFormat="1" ht="30" customHeight="1" x14ac:dyDescent="0.3">
      <c r="B68" s="31" t="s">
        <v>1853</v>
      </c>
      <c r="C68" s="54" t="s">
        <v>1854</v>
      </c>
      <c r="D68" s="54" t="s">
        <v>1855</v>
      </c>
      <c r="E68" s="55" t="s">
        <v>1856</v>
      </c>
      <c r="F68" s="56" t="s">
        <v>59</v>
      </c>
      <c r="G68" s="54" t="s">
        <v>60</v>
      </c>
      <c r="H68" s="54" t="s">
        <v>1915</v>
      </c>
      <c r="I68" s="56" t="s">
        <v>1857</v>
      </c>
      <c r="J68" s="56" t="s">
        <v>1932</v>
      </c>
      <c r="K68" s="56"/>
      <c r="L68" s="32" t="s">
        <v>1858</v>
      </c>
      <c r="M68" s="32" t="s">
        <v>1859</v>
      </c>
      <c r="N68" s="32" t="s">
        <v>1860</v>
      </c>
      <c r="O68" s="58">
        <v>112000</v>
      </c>
      <c r="P68" s="57" t="s">
        <v>44</v>
      </c>
      <c r="Q68" s="57" t="s">
        <v>45</v>
      </c>
      <c r="R68" s="65">
        <v>56000</v>
      </c>
      <c r="S68" s="80">
        <v>44543</v>
      </c>
      <c r="T68" s="58">
        <v>180</v>
      </c>
      <c r="U68" s="58">
        <v>125</v>
      </c>
      <c r="V68" s="58">
        <v>150</v>
      </c>
      <c r="W68" s="58">
        <f t="shared" ref="W68:W130" si="1">SUM(T68:V68)</f>
        <v>455</v>
      </c>
      <c r="X68" s="70">
        <v>44600</v>
      </c>
    </row>
    <row r="69" spans="2:24" s="33" customFormat="1" ht="30" customHeight="1" x14ac:dyDescent="0.3">
      <c r="B69" s="31" t="s">
        <v>1420</v>
      </c>
      <c r="C69" s="54" t="s">
        <v>1421</v>
      </c>
      <c r="D69" s="54" t="s">
        <v>1422</v>
      </c>
      <c r="E69" s="55" t="s">
        <v>1423</v>
      </c>
      <c r="F69" s="56" t="s">
        <v>1068</v>
      </c>
      <c r="G69" s="54" t="s">
        <v>60</v>
      </c>
      <c r="H69" s="54" t="s">
        <v>1915</v>
      </c>
      <c r="I69" s="56" t="s">
        <v>1424</v>
      </c>
      <c r="J69" s="56" t="s">
        <v>1932</v>
      </c>
      <c r="K69" s="56"/>
      <c r="L69" s="32" t="s">
        <v>1425</v>
      </c>
      <c r="M69" s="32" t="s">
        <v>1426</v>
      </c>
      <c r="N69" s="32" t="s">
        <v>1427</v>
      </c>
      <c r="O69" s="58">
        <v>92000</v>
      </c>
      <c r="P69" s="57" t="s">
        <v>44</v>
      </c>
      <c r="Q69" s="57" t="s">
        <v>45</v>
      </c>
      <c r="R69" s="65">
        <v>46000</v>
      </c>
      <c r="S69" s="80">
        <v>44543</v>
      </c>
      <c r="T69" s="58">
        <v>180</v>
      </c>
      <c r="U69" s="58">
        <v>125</v>
      </c>
      <c r="V69" s="58">
        <v>150</v>
      </c>
      <c r="W69" s="58">
        <f t="shared" si="1"/>
        <v>455</v>
      </c>
      <c r="X69" s="70">
        <v>36700</v>
      </c>
    </row>
    <row r="70" spans="2:24" s="33" customFormat="1" ht="30" customHeight="1" x14ac:dyDescent="0.3">
      <c r="B70" s="31" t="s">
        <v>109</v>
      </c>
      <c r="C70" s="54" t="s">
        <v>110</v>
      </c>
      <c r="D70" s="54" t="s">
        <v>111</v>
      </c>
      <c r="E70" s="55" t="s">
        <v>112</v>
      </c>
      <c r="F70" s="56" t="s">
        <v>113</v>
      </c>
      <c r="G70" s="54" t="s">
        <v>69</v>
      </c>
      <c r="H70" s="54" t="s">
        <v>1915</v>
      </c>
      <c r="I70" s="56" t="s">
        <v>114</v>
      </c>
      <c r="J70" s="56" t="s">
        <v>1932</v>
      </c>
      <c r="K70" s="56"/>
      <c r="L70" s="32" t="s">
        <v>115</v>
      </c>
      <c r="M70" s="32" t="s">
        <v>116</v>
      </c>
      <c r="N70" s="32" t="s">
        <v>90</v>
      </c>
      <c r="O70" s="58">
        <v>71000</v>
      </c>
      <c r="P70" s="57" t="s">
        <v>44</v>
      </c>
      <c r="Q70" s="57" t="s">
        <v>45</v>
      </c>
      <c r="R70" s="65">
        <v>35500</v>
      </c>
      <c r="S70" s="80">
        <v>44543</v>
      </c>
      <c r="T70" s="58">
        <v>180</v>
      </c>
      <c r="U70" s="58">
        <v>125</v>
      </c>
      <c r="V70" s="58">
        <v>150</v>
      </c>
      <c r="W70" s="58">
        <f t="shared" si="1"/>
        <v>455</v>
      </c>
      <c r="X70" s="70">
        <v>28300</v>
      </c>
    </row>
    <row r="71" spans="2:24" s="33" customFormat="1" ht="30" customHeight="1" x14ac:dyDescent="0.3">
      <c r="B71" s="31" t="s">
        <v>1129</v>
      </c>
      <c r="C71" s="54" t="s">
        <v>1130</v>
      </c>
      <c r="D71" s="54" t="s">
        <v>1131</v>
      </c>
      <c r="E71" s="55" t="s">
        <v>1132</v>
      </c>
      <c r="F71" s="56" t="s">
        <v>1133</v>
      </c>
      <c r="G71" s="54" t="s">
        <v>131</v>
      </c>
      <c r="H71" s="54" t="s">
        <v>1915</v>
      </c>
      <c r="I71" s="56" t="s">
        <v>1134</v>
      </c>
      <c r="J71" s="56" t="s">
        <v>1932</v>
      </c>
      <c r="K71" s="56"/>
      <c r="L71" s="32" t="s">
        <v>1135</v>
      </c>
      <c r="M71" s="32" t="s">
        <v>1136</v>
      </c>
      <c r="N71" s="32" t="s">
        <v>918</v>
      </c>
      <c r="O71" s="58">
        <v>39900</v>
      </c>
      <c r="P71" s="57" t="s">
        <v>44</v>
      </c>
      <c r="Q71" s="57" t="s">
        <v>45</v>
      </c>
      <c r="R71" s="65">
        <v>35000</v>
      </c>
      <c r="S71" s="80">
        <v>44543</v>
      </c>
      <c r="T71" s="58">
        <v>70</v>
      </c>
      <c r="U71" s="58">
        <v>180</v>
      </c>
      <c r="V71" s="58">
        <v>200</v>
      </c>
      <c r="W71" s="58">
        <f t="shared" si="1"/>
        <v>450</v>
      </c>
      <c r="X71" s="70">
        <v>15800</v>
      </c>
    </row>
    <row r="72" spans="2:24" s="33" customFormat="1" ht="30" customHeight="1" x14ac:dyDescent="0.3">
      <c r="B72" s="31" t="s">
        <v>1756</v>
      </c>
      <c r="C72" s="54" t="s">
        <v>1757</v>
      </c>
      <c r="D72" s="54" t="s">
        <v>1758</v>
      </c>
      <c r="E72" s="55" t="s">
        <v>1759</v>
      </c>
      <c r="F72" s="56" t="s">
        <v>1760</v>
      </c>
      <c r="G72" s="54" t="s">
        <v>86</v>
      </c>
      <c r="H72" s="54" t="s">
        <v>1915</v>
      </c>
      <c r="I72" s="56" t="s">
        <v>1761</v>
      </c>
      <c r="J72" s="56" t="s">
        <v>1932</v>
      </c>
      <c r="K72" s="56"/>
      <c r="L72" s="32" t="s">
        <v>1762</v>
      </c>
      <c r="M72" s="32" t="s">
        <v>1763</v>
      </c>
      <c r="N72" s="32" t="s">
        <v>90</v>
      </c>
      <c r="O72" s="58">
        <v>34700</v>
      </c>
      <c r="P72" s="57" t="s">
        <v>44</v>
      </c>
      <c r="Q72" s="57" t="s">
        <v>45</v>
      </c>
      <c r="R72" s="65">
        <v>34700</v>
      </c>
      <c r="S72" s="80">
        <v>44543</v>
      </c>
      <c r="T72" s="58">
        <v>90</v>
      </c>
      <c r="U72" s="58">
        <v>155</v>
      </c>
      <c r="V72" s="58">
        <v>200</v>
      </c>
      <c r="W72" s="58">
        <f t="shared" si="1"/>
        <v>445</v>
      </c>
      <c r="X72" s="70">
        <v>13800</v>
      </c>
    </row>
    <row r="73" spans="2:24" s="33" customFormat="1" ht="30" customHeight="1" x14ac:dyDescent="0.3">
      <c r="B73" s="31" t="s">
        <v>462</v>
      </c>
      <c r="C73" s="54" t="s">
        <v>463</v>
      </c>
      <c r="D73" s="54" t="s">
        <v>464</v>
      </c>
      <c r="E73" s="55" t="s">
        <v>465</v>
      </c>
      <c r="F73" s="56" t="s">
        <v>466</v>
      </c>
      <c r="G73" s="54" t="s">
        <v>60</v>
      </c>
      <c r="H73" s="54" t="s">
        <v>1915</v>
      </c>
      <c r="I73" s="56" t="s">
        <v>467</v>
      </c>
      <c r="J73" s="56" t="s">
        <v>1932</v>
      </c>
      <c r="K73" s="56"/>
      <c r="L73" s="32" t="s">
        <v>468</v>
      </c>
      <c r="M73" s="32" t="s">
        <v>469</v>
      </c>
      <c r="N73" s="32" t="s">
        <v>470</v>
      </c>
      <c r="O73" s="58">
        <v>84000</v>
      </c>
      <c r="P73" s="57" t="s">
        <v>44</v>
      </c>
      <c r="Q73" s="57" t="s">
        <v>45</v>
      </c>
      <c r="R73" s="65">
        <v>42000</v>
      </c>
      <c r="S73" s="80">
        <v>44543</v>
      </c>
      <c r="T73" s="58">
        <v>180</v>
      </c>
      <c r="U73" s="58">
        <v>115</v>
      </c>
      <c r="V73" s="58">
        <v>150</v>
      </c>
      <c r="W73" s="58">
        <f t="shared" si="1"/>
        <v>445</v>
      </c>
      <c r="X73" s="70">
        <v>33500</v>
      </c>
    </row>
    <row r="74" spans="2:24" s="33" customFormat="1" ht="30" customHeight="1" x14ac:dyDescent="0.3">
      <c r="B74" s="31" t="s">
        <v>1718</v>
      </c>
      <c r="C74" s="54" t="s">
        <v>1719</v>
      </c>
      <c r="D74" s="54" t="s">
        <v>1720</v>
      </c>
      <c r="E74" s="55" t="s">
        <v>1721</v>
      </c>
      <c r="F74" s="56" t="s">
        <v>113</v>
      </c>
      <c r="G74" s="54" t="s">
        <v>69</v>
      </c>
      <c r="H74" s="54" t="s">
        <v>1915</v>
      </c>
      <c r="I74" s="56" t="s">
        <v>1722</v>
      </c>
      <c r="J74" s="56" t="s">
        <v>1932</v>
      </c>
      <c r="K74" s="56"/>
      <c r="L74" s="32" t="s">
        <v>1723</v>
      </c>
      <c r="M74" s="32" t="s">
        <v>1724</v>
      </c>
      <c r="N74" s="32" t="s">
        <v>90</v>
      </c>
      <c r="O74" s="58">
        <v>35000</v>
      </c>
      <c r="P74" s="57" t="s">
        <v>44</v>
      </c>
      <c r="Q74" s="57" t="s">
        <v>45</v>
      </c>
      <c r="R74" s="65">
        <v>35000</v>
      </c>
      <c r="S74" s="80">
        <v>44543</v>
      </c>
      <c r="T74" s="58">
        <v>70</v>
      </c>
      <c r="U74" s="58">
        <v>175</v>
      </c>
      <c r="V74" s="58">
        <v>200</v>
      </c>
      <c r="W74" s="58">
        <f t="shared" si="1"/>
        <v>445</v>
      </c>
      <c r="X74" s="70">
        <v>13900</v>
      </c>
    </row>
    <row r="75" spans="2:24" s="33" customFormat="1" ht="30" customHeight="1" x14ac:dyDescent="0.3">
      <c r="B75" s="31" t="s">
        <v>885</v>
      </c>
      <c r="C75" s="54" t="s">
        <v>886</v>
      </c>
      <c r="D75" s="54" t="s">
        <v>887</v>
      </c>
      <c r="E75" s="55" t="s">
        <v>888</v>
      </c>
      <c r="F75" s="56" t="s">
        <v>889</v>
      </c>
      <c r="G75" s="54" t="s">
        <v>131</v>
      </c>
      <c r="H75" s="54" t="s">
        <v>1915</v>
      </c>
      <c r="I75" s="56" t="s">
        <v>890</v>
      </c>
      <c r="J75" s="56" t="s">
        <v>1932</v>
      </c>
      <c r="K75" s="56"/>
      <c r="L75" s="32" t="s">
        <v>891</v>
      </c>
      <c r="M75" s="32" t="s">
        <v>892</v>
      </c>
      <c r="N75" s="67" t="s">
        <v>893</v>
      </c>
      <c r="O75" s="58">
        <v>60000</v>
      </c>
      <c r="P75" s="57" t="s">
        <v>44</v>
      </c>
      <c r="Q75" s="57" t="s">
        <v>45</v>
      </c>
      <c r="R75" s="65">
        <v>30000</v>
      </c>
      <c r="S75" s="80">
        <v>44543</v>
      </c>
      <c r="T75" s="58">
        <v>70</v>
      </c>
      <c r="U75" s="58">
        <v>170</v>
      </c>
      <c r="V75" s="58">
        <v>200</v>
      </c>
      <c r="W75" s="58">
        <f t="shared" si="1"/>
        <v>440</v>
      </c>
      <c r="X75" s="70">
        <v>23900</v>
      </c>
    </row>
    <row r="76" spans="2:24" s="33" customFormat="1" ht="30" customHeight="1" x14ac:dyDescent="0.3">
      <c r="B76" s="31" t="s">
        <v>693</v>
      </c>
      <c r="C76" s="54" t="s">
        <v>687</v>
      </c>
      <c r="D76" s="54" t="s">
        <v>688</v>
      </c>
      <c r="E76" s="55" t="s">
        <v>689</v>
      </c>
      <c r="F76" s="56" t="s">
        <v>164</v>
      </c>
      <c r="G76" s="54" t="s">
        <v>131</v>
      </c>
      <c r="H76" s="54" t="s">
        <v>1915</v>
      </c>
      <c r="I76" s="56" t="s">
        <v>690</v>
      </c>
      <c r="J76" s="56" t="s">
        <v>1932</v>
      </c>
      <c r="K76" s="56"/>
      <c r="L76" s="32" t="s">
        <v>694</v>
      </c>
      <c r="M76" s="32" t="s">
        <v>695</v>
      </c>
      <c r="N76" s="32" t="s">
        <v>696</v>
      </c>
      <c r="O76" s="58">
        <v>28800</v>
      </c>
      <c r="P76" s="57" t="s">
        <v>44</v>
      </c>
      <c r="Q76" s="57" t="s">
        <v>45</v>
      </c>
      <c r="R76" s="65">
        <v>28800</v>
      </c>
      <c r="S76" s="80">
        <v>44543</v>
      </c>
      <c r="T76" s="58">
        <v>70</v>
      </c>
      <c r="U76" s="58">
        <v>170</v>
      </c>
      <c r="V76" s="58">
        <v>200</v>
      </c>
      <c r="W76" s="58">
        <f t="shared" si="1"/>
        <v>440</v>
      </c>
      <c r="X76" s="70">
        <v>11400</v>
      </c>
    </row>
    <row r="77" spans="2:24" s="33" customFormat="1" ht="30" customHeight="1" x14ac:dyDescent="0.3">
      <c r="B77" s="31" t="s">
        <v>833</v>
      </c>
      <c r="C77" s="54" t="s">
        <v>834</v>
      </c>
      <c r="D77" s="54" t="s">
        <v>835</v>
      </c>
      <c r="E77" s="55" t="s">
        <v>836</v>
      </c>
      <c r="F77" s="56" t="s">
        <v>837</v>
      </c>
      <c r="G77" s="54" t="s">
        <v>69</v>
      </c>
      <c r="H77" s="54" t="s">
        <v>1915</v>
      </c>
      <c r="I77" s="56" t="s">
        <v>838</v>
      </c>
      <c r="J77" s="56" t="s">
        <v>1932</v>
      </c>
      <c r="K77" s="56"/>
      <c r="L77" s="32" t="s">
        <v>839</v>
      </c>
      <c r="M77" s="32" t="s">
        <v>840</v>
      </c>
      <c r="N77" s="32" t="s">
        <v>90</v>
      </c>
      <c r="O77" s="58">
        <v>127000</v>
      </c>
      <c r="P77" s="57" t="s">
        <v>44</v>
      </c>
      <c r="Q77" s="57" t="s">
        <v>45</v>
      </c>
      <c r="R77" s="65">
        <v>63500</v>
      </c>
      <c r="S77" s="80">
        <v>44543</v>
      </c>
      <c r="T77" s="58">
        <v>160</v>
      </c>
      <c r="U77" s="58">
        <v>125</v>
      </c>
      <c r="V77" s="58">
        <v>150</v>
      </c>
      <c r="W77" s="58">
        <f t="shared" si="1"/>
        <v>435</v>
      </c>
      <c r="X77" s="70">
        <v>50600</v>
      </c>
    </row>
    <row r="78" spans="2:24" s="33" customFormat="1" ht="30" customHeight="1" x14ac:dyDescent="0.3">
      <c r="B78" s="31" t="s">
        <v>308</v>
      </c>
      <c r="C78" s="54" t="s">
        <v>309</v>
      </c>
      <c r="D78" s="54" t="s">
        <v>310</v>
      </c>
      <c r="E78" s="55" t="s">
        <v>311</v>
      </c>
      <c r="F78" s="56" t="s">
        <v>312</v>
      </c>
      <c r="G78" s="54" t="s">
        <v>86</v>
      </c>
      <c r="H78" s="54" t="s">
        <v>1915</v>
      </c>
      <c r="I78" s="56" t="s">
        <v>313</v>
      </c>
      <c r="J78" s="56" t="s">
        <v>1932</v>
      </c>
      <c r="K78" s="56"/>
      <c r="L78" s="32" t="s">
        <v>314</v>
      </c>
      <c r="M78" s="32" t="s">
        <v>315</v>
      </c>
      <c r="N78" s="32" t="s">
        <v>316</v>
      </c>
      <c r="O78" s="58">
        <v>108000</v>
      </c>
      <c r="P78" s="57" t="s">
        <v>44</v>
      </c>
      <c r="Q78" s="57" t="s">
        <v>45</v>
      </c>
      <c r="R78" s="65">
        <v>54000</v>
      </c>
      <c r="S78" s="80">
        <v>44543</v>
      </c>
      <c r="T78" s="58">
        <v>160</v>
      </c>
      <c r="U78" s="58">
        <v>125</v>
      </c>
      <c r="V78" s="58">
        <v>150</v>
      </c>
      <c r="W78" s="58">
        <f t="shared" si="1"/>
        <v>435</v>
      </c>
      <c r="X78" s="70">
        <v>43000</v>
      </c>
    </row>
    <row r="79" spans="2:24" s="33" customFormat="1" ht="30" customHeight="1" x14ac:dyDescent="0.3">
      <c r="B79" s="31" t="s">
        <v>1340</v>
      </c>
      <c r="C79" s="54" t="s">
        <v>1341</v>
      </c>
      <c r="D79" s="54" t="s">
        <v>1342</v>
      </c>
      <c r="E79" s="55" t="s">
        <v>1343</v>
      </c>
      <c r="F79" s="56" t="s">
        <v>1344</v>
      </c>
      <c r="G79" s="54" t="s">
        <v>60</v>
      </c>
      <c r="H79" s="54" t="s">
        <v>1915</v>
      </c>
      <c r="I79" s="56" t="s">
        <v>1345</v>
      </c>
      <c r="J79" s="56" t="s">
        <v>1932</v>
      </c>
      <c r="K79" s="56"/>
      <c r="L79" s="32" t="s">
        <v>1346</v>
      </c>
      <c r="M79" s="32" t="s">
        <v>1347</v>
      </c>
      <c r="N79" s="32" t="s">
        <v>90</v>
      </c>
      <c r="O79" s="58">
        <v>84000</v>
      </c>
      <c r="P79" s="57" t="s">
        <v>44</v>
      </c>
      <c r="Q79" s="57" t="s">
        <v>45</v>
      </c>
      <c r="R79" s="65">
        <v>42000</v>
      </c>
      <c r="S79" s="80">
        <v>44543</v>
      </c>
      <c r="T79" s="58">
        <v>160</v>
      </c>
      <c r="U79" s="58">
        <v>125</v>
      </c>
      <c r="V79" s="58">
        <v>150</v>
      </c>
      <c r="W79" s="58">
        <f t="shared" si="1"/>
        <v>435</v>
      </c>
      <c r="X79" s="70">
        <v>33500</v>
      </c>
    </row>
    <row r="80" spans="2:24" s="33" customFormat="1" ht="30" customHeight="1" x14ac:dyDescent="0.3">
      <c r="B80" s="31" t="s">
        <v>280</v>
      </c>
      <c r="C80" s="54" t="s">
        <v>281</v>
      </c>
      <c r="D80" s="54" t="s">
        <v>282</v>
      </c>
      <c r="E80" s="55" t="s">
        <v>283</v>
      </c>
      <c r="F80" s="56" t="s">
        <v>284</v>
      </c>
      <c r="G80" s="54" t="s">
        <v>86</v>
      </c>
      <c r="H80" s="54" t="s">
        <v>1915</v>
      </c>
      <c r="I80" s="56" t="s">
        <v>285</v>
      </c>
      <c r="J80" s="56" t="s">
        <v>1932</v>
      </c>
      <c r="K80" s="56"/>
      <c r="L80" s="32" t="s">
        <v>286</v>
      </c>
      <c r="M80" s="32" t="s">
        <v>287</v>
      </c>
      <c r="N80" s="32" t="s">
        <v>90</v>
      </c>
      <c r="O80" s="58">
        <v>71327</v>
      </c>
      <c r="P80" s="57" t="s">
        <v>44</v>
      </c>
      <c r="Q80" s="57" t="s">
        <v>45</v>
      </c>
      <c r="R80" s="65">
        <v>35600</v>
      </c>
      <c r="S80" s="80">
        <v>44543</v>
      </c>
      <c r="T80" s="58">
        <v>160</v>
      </c>
      <c r="U80" s="58">
        <v>125</v>
      </c>
      <c r="V80" s="58">
        <v>150</v>
      </c>
      <c r="W80" s="58">
        <f t="shared" si="1"/>
        <v>435</v>
      </c>
      <c r="X80" s="70">
        <v>28400</v>
      </c>
    </row>
    <row r="81" spans="2:24" s="33" customFormat="1" ht="30" customHeight="1" x14ac:dyDescent="0.3">
      <c r="B81" s="31" t="s">
        <v>186</v>
      </c>
      <c r="C81" s="54" t="s">
        <v>187</v>
      </c>
      <c r="D81" s="54" t="s">
        <v>188</v>
      </c>
      <c r="E81" s="55" t="s">
        <v>189</v>
      </c>
      <c r="F81" s="56" t="s">
        <v>190</v>
      </c>
      <c r="G81" s="54" t="s">
        <v>86</v>
      </c>
      <c r="H81" s="54" t="s">
        <v>1915</v>
      </c>
      <c r="I81" s="56" t="s">
        <v>191</v>
      </c>
      <c r="J81" s="56" t="s">
        <v>1932</v>
      </c>
      <c r="K81" s="56"/>
      <c r="L81" s="32" t="s">
        <v>192</v>
      </c>
      <c r="M81" s="32" t="s">
        <v>193</v>
      </c>
      <c r="N81" s="67" t="s">
        <v>1923</v>
      </c>
      <c r="O81" s="58">
        <v>172000</v>
      </c>
      <c r="P81" s="57" t="s">
        <v>44</v>
      </c>
      <c r="Q81" s="57" t="s">
        <v>45</v>
      </c>
      <c r="R81" s="65">
        <v>86000</v>
      </c>
      <c r="S81" s="80">
        <v>44543</v>
      </c>
      <c r="T81" s="58">
        <v>70</v>
      </c>
      <c r="U81" s="58">
        <v>165</v>
      </c>
      <c r="V81" s="58">
        <v>200</v>
      </c>
      <c r="W81" s="58">
        <f t="shared" si="1"/>
        <v>435</v>
      </c>
      <c r="X81" s="70">
        <v>68600</v>
      </c>
    </row>
    <row r="82" spans="2:24" s="33" customFormat="1" ht="30" customHeight="1" x14ac:dyDescent="0.3">
      <c r="B82" s="31" t="s">
        <v>990</v>
      </c>
      <c r="C82" s="54" t="s">
        <v>991</v>
      </c>
      <c r="D82" s="54" t="s">
        <v>992</v>
      </c>
      <c r="E82" s="55" t="s">
        <v>993</v>
      </c>
      <c r="F82" s="56" t="s">
        <v>682</v>
      </c>
      <c r="G82" s="54" t="s">
        <v>69</v>
      </c>
      <c r="H82" s="54" t="s">
        <v>1915</v>
      </c>
      <c r="I82" s="56" t="s">
        <v>994</v>
      </c>
      <c r="J82" s="56" t="s">
        <v>1932</v>
      </c>
      <c r="K82" s="56"/>
      <c r="L82" s="32" t="s">
        <v>995</v>
      </c>
      <c r="M82" s="32" t="s">
        <v>996</v>
      </c>
      <c r="N82" s="32" t="s">
        <v>1924</v>
      </c>
      <c r="O82" s="58">
        <v>100000</v>
      </c>
      <c r="P82" s="57" t="s">
        <v>44</v>
      </c>
      <c r="Q82" s="57" t="s">
        <v>45</v>
      </c>
      <c r="R82" s="65">
        <v>50000</v>
      </c>
      <c r="S82" s="80">
        <v>44543</v>
      </c>
      <c r="T82" s="58">
        <v>180</v>
      </c>
      <c r="U82" s="58">
        <v>105</v>
      </c>
      <c r="V82" s="58">
        <v>150</v>
      </c>
      <c r="W82" s="58">
        <f t="shared" si="1"/>
        <v>435</v>
      </c>
      <c r="X82" s="70">
        <v>39900</v>
      </c>
    </row>
    <row r="83" spans="2:24" s="33" customFormat="1" ht="30" customHeight="1" x14ac:dyDescent="0.3">
      <c r="B83" s="31" t="s">
        <v>362</v>
      </c>
      <c r="C83" s="54" t="s">
        <v>363</v>
      </c>
      <c r="D83" s="54" t="s">
        <v>364</v>
      </c>
      <c r="E83" s="55" t="s">
        <v>365</v>
      </c>
      <c r="F83" s="56" t="s">
        <v>366</v>
      </c>
      <c r="G83" s="54" t="s">
        <v>69</v>
      </c>
      <c r="H83" s="54" t="s">
        <v>1915</v>
      </c>
      <c r="I83" s="56" t="s">
        <v>367</v>
      </c>
      <c r="J83" s="56" t="s">
        <v>1932</v>
      </c>
      <c r="K83" s="56"/>
      <c r="L83" s="32" t="s">
        <v>368</v>
      </c>
      <c r="M83" s="32" t="s">
        <v>369</v>
      </c>
      <c r="N83" s="32" t="s">
        <v>370</v>
      </c>
      <c r="O83" s="58">
        <v>80000</v>
      </c>
      <c r="P83" s="57" t="s">
        <v>44</v>
      </c>
      <c r="Q83" s="57" t="s">
        <v>45</v>
      </c>
      <c r="R83" s="65">
        <v>40000</v>
      </c>
      <c r="S83" s="80">
        <v>44543</v>
      </c>
      <c r="T83" s="58">
        <v>180</v>
      </c>
      <c r="U83" s="58">
        <v>105</v>
      </c>
      <c r="V83" s="58">
        <v>150</v>
      </c>
      <c r="W83" s="58">
        <f t="shared" si="1"/>
        <v>435</v>
      </c>
      <c r="X83" s="70">
        <v>31900</v>
      </c>
    </row>
    <row r="84" spans="2:24" s="33" customFormat="1" ht="30" customHeight="1" x14ac:dyDescent="0.3">
      <c r="B84" s="31" t="s">
        <v>861</v>
      </c>
      <c r="C84" s="54" t="s">
        <v>862</v>
      </c>
      <c r="D84" s="54" t="s">
        <v>863</v>
      </c>
      <c r="E84" s="55" t="s">
        <v>864</v>
      </c>
      <c r="F84" s="56" t="s">
        <v>865</v>
      </c>
      <c r="G84" s="54" t="s">
        <v>86</v>
      </c>
      <c r="H84" s="54" t="s">
        <v>1915</v>
      </c>
      <c r="I84" s="56" t="s">
        <v>866</v>
      </c>
      <c r="J84" s="56" t="s">
        <v>1932</v>
      </c>
      <c r="K84" s="56"/>
      <c r="L84" s="32" t="s">
        <v>867</v>
      </c>
      <c r="M84" s="32" t="s">
        <v>868</v>
      </c>
      <c r="N84" s="32" t="s">
        <v>90</v>
      </c>
      <c r="O84" s="58">
        <v>156000</v>
      </c>
      <c r="P84" s="57" t="s">
        <v>44</v>
      </c>
      <c r="Q84" s="57" t="s">
        <v>45</v>
      </c>
      <c r="R84" s="65">
        <v>78000</v>
      </c>
      <c r="S84" s="80">
        <v>44543</v>
      </c>
      <c r="T84" s="58">
        <v>160</v>
      </c>
      <c r="U84" s="58">
        <v>125</v>
      </c>
      <c r="V84" s="58">
        <v>150</v>
      </c>
      <c r="W84" s="58">
        <f t="shared" si="1"/>
        <v>435</v>
      </c>
      <c r="X84" s="70">
        <v>62200</v>
      </c>
    </row>
    <row r="85" spans="2:24" s="33" customFormat="1" ht="30" customHeight="1" x14ac:dyDescent="0.3">
      <c r="B85" s="31" t="s">
        <v>940</v>
      </c>
      <c r="C85" s="54" t="s">
        <v>941</v>
      </c>
      <c r="D85" s="54" t="s">
        <v>942</v>
      </c>
      <c r="E85" s="55" t="s">
        <v>943</v>
      </c>
      <c r="F85" s="56" t="s">
        <v>944</v>
      </c>
      <c r="G85" s="54" t="s">
        <v>69</v>
      </c>
      <c r="H85" s="54" t="s">
        <v>1915</v>
      </c>
      <c r="I85" s="56" t="s">
        <v>945</v>
      </c>
      <c r="J85" s="56" t="s">
        <v>1932</v>
      </c>
      <c r="K85" s="56"/>
      <c r="L85" s="32" t="s">
        <v>946</v>
      </c>
      <c r="M85" s="32" t="s">
        <v>947</v>
      </c>
      <c r="N85" s="32" t="s">
        <v>90</v>
      </c>
      <c r="O85" s="58">
        <v>80000</v>
      </c>
      <c r="P85" s="57" t="s">
        <v>44</v>
      </c>
      <c r="Q85" s="57" t="s">
        <v>45</v>
      </c>
      <c r="R85" s="65">
        <v>40000</v>
      </c>
      <c r="S85" s="80">
        <v>44543</v>
      </c>
      <c r="T85" s="58">
        <v>160</v>
      </c>
      <c r="U85" s="58">
        <v>125</v>
      </c>
      <c r="V85" s="58">
        <v>150</v>
      </c>
      <c r="W85" s="58">
        <f t="shared" si="1"/>
        <v>435</v>
      </c>
      <c r="X85" s="70">
        <v>31900</v>
      </c>
    </row>
    <row r="86" spans="2:24" s="33" customFormat="1" ht="30" customHeight="1" x14ac:dyDescent="0.3">
      <c r="B86" s="31" t="s">
        <v>910</v>
      </c>
      <c r="C86" s="54" t="s">
        <v>911</v>
      </c>
      <c r="D86" s="54" t="s">
        <v>912</v>
      </c>
      <c r="E86" s="55" t="s">
        <v>913</v>
      </c>
      <c r="F86" s="56" t="s">
        <v>914</v>
      </c>
      <c r="G86" s="54" t="s">
        <v>60</v>
      </c>
      <c r="H86" s="54" t="s">
        <v>1915</v>
      </c>
      <c r="I86" s="56" t="s">
        <v>915</v>
      </c>
      <c r="J86" s="56" t="s">
        <v>1932</v>
      </c>
      <c r="K86" s="56"/>
      <c r="L86" s="32" t="s">
        <v>916</v>
      </c>
      <c r="M86" s="32" t="s">
        <v>917</v>
      </c>
      <c r="N86" s="32" t="s">
        <v>918</v>
      </c>
      <c r="O86" s="58">
        <v>67000</v>
      </c>
      <c r="P86" s="57" t="s">
        <v>44</v>
      </c>
      <c r="Q86" s="57" t="s">
        <v>45</v>
      </c>
      <c r="R86" s="65">
        <v>33000</v>
      </c>
      <c r="S86" s="80">
        <v>44543</v>
      </c>
      <c r="T86" s="58">
        <v>70</v>
      </c>
      <c r="U86" s="58">
        <v>160</v>
      </c>
      <c r="V86" s="58">
        <v>200</v>
      </c>
      <c r="W86" s="58">
        <f t="shared" si="1"/>
        <v>430</v>
      </c>
      <c r="X86" s="70">
        <v>26300</v>
      </c>
    </row>
    <row r="87" spans="2:24" s="33" customFormat="1" ht="30" customHeight="1" x14ac:dyDescent="0.3">
      <c r="B87" s="31" t="s">
        <v>1585</v>
      </c>
      <c r="C87" s="54" t="s">
        <v>1586</v>
      </c>
      <c r="D87" s="54" t="s">
        <v>1587</v>
      </c>
      <c r="E87" s="55" t="s">
        <v>1588</v>
      </c>
      <c r="F87" s="56" t="s">
        <v>1589</v>
      </c>
      <c r="G87" s="54" t="s">
        <v>86</v>
      </c>
      <c r="H87" s="54" t="s">
        <v>1915</v>
      </c>
      <c r="I87" s="56" t="s">
        <v>1590</v>
      </c>
      <c r="J87" s="56" t="s">
        <v>1932</v>
      </c>
      <c r="K87" s="56"/>
      <c r="L87" s="32" t="s">
        <v>1591</v>
      </c>
      <c r="M87" s="32" t="s">
        <v>1592</v>
      </c>
      <c r="N87" s="32" t="s">
        <v>1593</v>
      </c>
      <c r="O87" s="58">
        <v>59000</v>
      </c>
      <c r="P87" s="57" t="s">
        <v>44</v>
      </c>
      <c r="Q87" s="57" t="s">
        <v>45</v>
      </c>
      <c r="R87" s="65">
        <v>35000</v>
      </c>
      <c r="S87" s="80">
        <v>44543</v>
      </c>
      <c r="T87" s="58">
        <v>50</v>
      </c>
      <c r="U87" s="58">
        <v>180</v>
      </c>
      <c r="V87" s="58">
        <v>200</v>
      </c>
      <c r="W87" s="58">
        <f t="shared" si="1"/>
        <v>430</v>
      </c>
      <c r="X87" s="72">
        <v>23500</v>
      </c>
    </row>
    <row r="88" spans="2:24" s="33" customFormat="1" ht="30" customHeight="1" x14ac:dyDescent="0.3">
      <c r="B88" s="31" t="s">
        <v>299</v>
      </c>
      <c r="C88" s="54" t="s">
        <v>300</v>
      </c>
      <c r="D88" s="54" t="s">
        <v>301</v>
      </c>
      <c r="E88" s="55" t="s">
        <v>302</v>
      </c>
      <c r="F88" s="56" t="s">
        <v>303</v>
      </c>
      <c r="G88" s="54" t="s">
        <v>131</v>
      </c>
      <c r="H88" s="54" t="s">
        <v>1915</v>
      </c>
      <c r="I88" s="56" t="s">
        <v>304</v>
      </c>
      <c r="J88" s="56" t="s">
        <v>1932</v>
      </c>
      <c r="K88" s="56"/>
      <c r="L88" s="32" t="s">
        <v>305</v>
      </c>
      <c r="M88" s="32" t="s">
        <v>306</v>
      </c>
      <c r="N88" s="32" t="s">
        <v>307</v>
      </c>
      <c r="O88" s="58">
        <v>25100</v>
      </c>
      <c r="P88" s="57" t="s">
        <v>44</v>
      </c>
      <c r="Q88" s="57" t="s">
        <v>45</v>
      </c>
      <c r="R88" s="65">
        <v>25100</v>
      </c>
      <c r="S88" s="80">
        <v>44543</v>
      </c>
      <c r="T88" s="58">
        <v>70</v>
      </c>
      <c r="U88" s="58">
        <v>160</v>
      </c>
      <c r="V88" s="58">
        <v>200</v>
      </c>
      <c r="W88" s="58">
        <f t="shared" si="1"/>
        <v>430</v>
      </c>
      <c r="X88" s="70">
        <v>9900</v>
      </c>
    </row>
    <row r="89" spans="2:24" s="33" customFormat="1" ht="30" customHeight="1" x14ac:dyDescent="0.3">
      <c r="B89" s="31" t="s">
        <v>981</v>
      </c>
      <c r="C89" s="54" t="s">
        <v>982</v>
      </c>
      <c r="D89" s="54" t="s">
        <v>983</v>
      </c>
      <c r="E89" s="55" t="s">
        <v>984</v>
      </c>
      <c r="F89" s="56" t="s">
        <v>985</v>
      </c>
      <c r="G89" s="54" t="s">
        <v>39</v>
      </c>
      <c r="H89" s="54" t="s">
        <v>1915</v>
      </c>
      <c r="I89" s="56" t="s">
        <v>986</v>
      </c>
      <c r="J89" s="56" t="s">
        <v>1932</v>
      </c>
      <c r="K89" s="56"/>
      <c r="L89" s="32" t="s">
        <v>987</v>
      </c>
      <c r="M89" s="32" t="s">
        <v>988</v>
      </c>
      <c r="N89" s="67" t="s">
        <v>989</v>
      </c>
      <c r="O89" s="58">
        <v>103000</v>
      </c>
      <c r="P89" s="57" t="s">
        <v>44</v>
      </c>
      <c r="Q89" s="57" t="s">
        <v>45</v>
      </c>
      <c r="R89" s="65">
        <v>51500</v>
      </c>
      <c r="S89" s="80">
        <v>44543</v>
      </c>
      <c r="T89" s="58">
        <v>160</v>
      </c>
      <c r="U89" s="58">
        <v>120</v>
      </c>
      <c r="V89" s="58">
        <v>150</v>
      </c>
      <c r="W89" s="58">
        <f t="shared" si="1"/>
        <v>430</v>
      </c>
      <c r="X89" s="70">
        <v>41000</v>
      </c>
    </row>
    <row r="90" spans="2:24" s="33" customFormat="1" ht="30" customHeight="1" x14ac:dyDescent="0.3">
      <c r="B90" s="31" t="s">
        <v>877</v>
      </c>
      <c r="C90" s="54" t="s">
        <v>878</v>
      </c>
      <c r="D90" s="54" t="s">
        <v>879</v>
      </c>
      <c r="E90" s="55" t="s">
        <v>880</v>
      </c>
      <c r="F90" s="56" t="s">
        <v>38</v>
      </c>
      <c r="G90" s="54" t="s">
        <v>39</v>
      </c>
      <c r="H90" s="54" t="s">
        <v>1915</v>
      </c>
      <c r="I90" s="56" t="s">
        <v>881</v>
      </c>
      <c r="J90" s="56" t="s">
        <v>1932</v>
      </c>
      <c r="K90" s="56"/>
      <c r="L90" s="32" t="s">
        <v>882</v>
      </c>
      <c r="M90" s="32" t="s">
        <v>883</v>
      </c>
      <c r="N90" s="67" t="s">
        <v>884</v>
      </c>
      <c r="O90" s="58">
        <v>51173</v>
      </c>
      <c r="P90" s="57" t="s">
        <v>44</v>
      </c>
      <c r="Q90" s="57" t="s">
        <v>45</v>
      </c>
      <c r="R90" s="65">
        <v>34900</v>
      </c>
      <c r="S90" s="80">
        <v>44543</v>
      </c>
      <c r="T90" s="58">
        <v>90</v>
      </c>
      <c r="U90" s="58">
        <v>135</v>
      </c>
      <c r="V90" s="58">
        <v>200</v>
      </c>
      <c r="W90" s="58">
        <f t="shared" si="1"/>
        <v>425</v>
      </c>
      <c r="X90" s="70">
        <v>20300</v>
      </c>
    </row>
    <row r="91" spans="2:24" s="33" customFormat="1" ht="30" customHeight="1" x14ac:dyDescent="0.3">
      <c r="B91" s="31" t="s">
        <v>46</v>
      </c>
      <c r="C91" s="54" t="s">
        <v>47</v>
      </c>
      <c r="D91" s="54" t="s">
        <v>48</v>
      </c>
      <c r="E91" s="55" t="s">
        <v>49</v>
      </c>
      <c r="F91" s="56" t="s">
        <v>50</v>
      </c>
      <c r="G91" s="54" t="s">
        <v>39</v>
      </c>
      <c r="H91" s="54" t="s">
        <v>1915</v>
      </c>
      <c r="I91" s="56" t="s">
        <v>51</v>
      </c>
      <c r="J91" s="56" t="s">
        <v>1932</v>
      </c>
      <c r="K91" s="56"/>
      <c r="L91" s="32" t="s">
        <v>52</v>
      </c>
      <c r="M91" s="32" t="s">
        <v>53</v>
      </c>
      <c r="N91" s="32" t="s">
        <v>54</v>
      </c>
      <c r="O91" s="58">
        <v>57400</v>
      </c>
      <c r="P91" s="57" t="s">
        <v>44</v>
      </c>
      <c r="Q91" s="57" t="s">
        <v>45</v>
      </c>
      <c r="R91" s="65">
        <v>28700</v>
      </c>
      <c r="S91" s="80">
        <v>44543</v>
      </c>
      <c r="T91" s="58">
        <v>70</v>
      </c>
      <c r="U91" s="58">
        <v>155</v>
      </c>
      <c r="V91" s="58">
        <v>200</v>
      </c>
      <c r="W91" s="58">
        <f t="shared" si="1"/>
        <v>425</v>
      </c>
      <c r="X91" s="70">
        <v>22900</v>
      </c>
    </row>
    <row r="92" spans="2:24" s="33" customFormat="1" ht="30" customHeight="1" x14ac:dyDescent="0.3">
      <c r="B92" s="31" t="s">
        <v>1629</v>
      </c>
      <c r="C92" s="54" t="s">
        <v>1630</v>
      </c>
      <c r="D92" s="54" t="s">
        <v>1631</v>
      </c>
      <c r="E92" s="55" t="s">
        <v>1632</v>
      </c>
      <c r="F92" s="56" t="s">
        <v>181</v>
      </c>
      <c r="G92" s="54" t="s">
        <v>69</v>
      </c>
      <c r="H92" s="54" t="s">
        <v>1915</v>
      </c>
      <c r="I92" s="56" t="s">
        <v>1633</v>
      </c>
      <c r="J92" s="56" t="s">
        <v>1932</v>
      </c>
      <c r="K92" s="56"/>
      <c r="L92" s="32" t="s">
        <v>1634</v>
      </c>
      <c r="M92" s="32" t="s">
        <v>1635</v>
      </c>
      <c r="N92" s="32" t="s">
        <v>90</v>
      </c>
      <c r="O92" s="58">
        <v>34500</v>
      </c>
      <c r="P92" s="57" t="s">
        <v>44</v>
      </c>
      <c r="Q92" s="57" t="s">
        <v>45</v>
      </c>
      <c r="R92" s="65">
        <v>34500</v>
      </c>
      <c r="S92" s="80">
        <v>44543</v>
      </c>
      <c r="T92" s="58">
        <v>70</v>
      </c>
      <c r="U92" s="58">
        <v>155</v>
      </c>
      <c r="V92" s="58">
        <v>200</v>
      </c>
      <c r="W92" s="58">
        <f t="shared" si="1"/>
        <v>425</v>
      </c>
      <c r="X92" s="70">
        <v>13700</v>
      </c>
    </row>
    <row r="93" spans="2:24" s="33" customFormat="1" ht="30" customHeight="1" x14ac:dyDescent="0.3">
      <c r="B93" s="31" t="s">
        <v>745</v>
      </c>
      <c r="C93" s="54" t="s">
        <v>619</v>
      </c>
      <c r="D93" s="54" t="s">
        <v>620</v>
      </c>
      <c r="E93" s="55" t="s">
        <v>86</v>
      </c>
      <c r="F93" s="56" t="s">
        <v>621</v>
      </c>
      <c r="G93" s="54" t="s">
        <v>86</v>
      </c>
      <c r="H93" s="54" t="s">
        <v>1915</v>
      </c>
      <c r="I93" s="56" t="s">
        <v>622</v>
      </c>
      <c r="J93" s="56" t="s">
        <v>1932</v>
      </c>
      <c r="K93" s="56"/>
      <c r="L93" s="32" t="s">
        <v>746</v>
      </c>
      <c r="M93" s="32" t="s">
        <v>747</v>
      </c>
      <c r="N93" s="32" t="s">
        <v>748</v>
      </c>
      <c r="O93" s="58">
        <v>79000</v>
      </c>
      <c r="P93" s="57" t="s">
        <v>44</v>
      </c>
      <c r="Q93" s="57" t="s">
        <v>45</v>
      </c>
      <c r="R93" s="65">
        <v>39500</v>
      </c>
      <c r="S93" s="80">
        <v>44543</v>
      </c>
      <c r="T93" s="58">
        <v>120</v>
      </c>
      <c r="U93" s="58">
        <v>150</v>
      </c>
      <c r="V93" s="58">
        <v>150</v>
      </c>
      <c r="W93" s="58">
        <f t="shared" si="1"/>
        <v>420</v>
      </c>
      <c r="X93" s="70">
        <v>31500</v>
      </c>
    </row>
    <row r="94" spans="2:24" s="33" customFormat="1" ht="30" customHeight="1" x14ac:dyDescent="0.3">
      <c r="B94" s="31" t="s">
        <v>326</v>
      </c>
      <c r="C94" s="54" t="s">
        <v>327</v>
      </c>
      <c r="D94" s="54" t="s">
        <v>328</v>
      </c>
      <c r="E94" s="55" t="s">
        <v>329</v>
      </c>
      <c r="F94" s="56" t="s">
        <v>330</v>
      </c>
      <c r="G94" s="54" t="s">
        <v>39</v>
      </c>
      <c r="H94" s="54" t="s">
        <v>1915</v>
      </c>
      <c r="I94" s="56" t="s">
        <v>331</v>
      </c>
      <c r="J94" s="56" t="s">
        <v>1932</v>
      </c>
      <c r="K94" s="56"/>
      <c r="L94" s="32" t="s">
        <v>332</v>
      </c>
      <c r="M94" s="32" t="s">
        <v>1925</v>
      </c>
      <c r="N94" s="32" t="s">
        <v>333</v>
      </c>
      <c r="O94" s="58">
        <v>74756</v>
      </c>
      <c r="P94" s="57" t="s">
        <v>44</v>
      </c>
      <c r="Q94" s="57" t="s">
        <v>45</v>
      </c>
      <c r="R94" s="65">
        <v>37300</v>
      </c>
      <c r="S94" s="80">
        <v>44543</v>
      </c>
      <c r="T94" s="58">
        <v>160</v>
      </c>
      <c r="U94" s="58">
        <v>110</v>
      </c>
      <c r="V94" s="58">
        <v>150</v>
      </c>
      <c r="W94" s="58">
        <f t="shared" si="1"/>
        <v>420</v>
      </c>
      <c r="X94" s="70">
        <v>29700</v>
      </c>
    </row>
    <row r="95" spans="2:24" s="33" customFormat="1" ht="30" customHeight="1" x14ac:dyDescent="0.3">
      <c r="B95" s="31" t="s">
        <v>845</v>
      </c>
      <c r="C95" s="54" t="s">
        <v>846</v>
      </c>
      <c r="D95" s="54" t="s">
        <v>847</v>
      </c>
      <c r="E95" s="55" t="s">
        <v>848</v>
      </c>
      <c r="F95" s="56" t="s">
        <v>849</v>
      </c>
      <c r="G95" s="54" t="s">
        <v>86</v>
      </c>
      <c r="H95" s="54" t="s">
        <v>1915</v>
      </c>
      <c r="I95" s="56" t="s">
        <v>850</v>
      </c>
      <c r="J95" s="56" t="s">
        <v>1932</v>
      </c>
      <c r="K95" s="56"/>
      <c r="L95" s="32" t="s">
        <v>851</v>
      </c>
      <c r="M95" s="32" t="s">
        <v>852</v>
      </c>
      <c r="N95" s="32" t="s">
        <v>853</v>
      </c>
      <c r="O95" s="58">
        <v>51000</v>
      </c>
      <c r="P95" s="57" t="s">
        <v>44</v>
      </c>
      <c r="Q95" s="57" t="s">
        <v>45</v>
      </c>
      <c r="R95" s="65">
        <v>25500</v>
      </c>
      <c r="S95" s="80">
        <v>44543</v>
      </c>
      <c r="T95" s="58">
        <v>70</v>
      </c>
      <c r="U95" s="58">
        <v>150</v>
      </c>
      <c r="V95" s="58">
        <v>200</v>
      </c>
      <c r="W95" s="58">
        <f t="shared" si="1"/>
        <v>420</v>
      </c>
      <c r="X95" s="70">
        <v>20300</v>
      </c>
    </row>
    <row r="96" spans="2:24" s="33" customFormat="1" ht="30" customHeight="1" x14ac:dyDescent="0.3">
      <c r="B96" s="31" t="s">
        <v>1652</v>
      </c>
      <c r="C96" s="54" t="s">
        <v>1637</v>
      </c>
      <c r="D96" s="54" t="s">
        <v>1638</v>
      </c>
      <c r="E96" s="55" t="s">
        <v>1639</v>
      </c>
      <c r="F96" s="56" t="s">
        <v>85</v>
      </c>
      <c r="G96" s="54" t="s">
        <v>86</v>
      </c>
      <c r="H96" s="54" t="s">
        <v>1915</v>
      </c>
      <c r="I96" s="56" t="s">
        <v>1640</v>
      </c>
      <c r="J96" s="56" t="s">
        <v>1932</v>
      </c>
      <c r="K96" s="56"/>
      <c r="L96" s="32" t="s">
        <v>1653</v>
      </c>
      <c r="M96" s="32" t="s">
        <v>1654</v>
      </c>
      <c r="N96" s="67" t="s">
        <v>1655</v>
      </c>
      <c r="O96" s="58">
        <v>182000</v>
      </c>
      <c r="P96" s="57" t="s">
        <v>44</v>
      </c>
      <c r="Q96" s="57" t="s">
        <v>45</v>
      </c>
      <c r="R96" s="65">
        <v>91000</v>
      </c>
      <c r="S96" s="80">
        <v>44543</v>
      </c>
      <c r="T96" s="58">
        <v>160</v>
      </c>
      <c r="U96" s="58">
        <v>105</v>
      </c>
      <c r="V96" s="58">
        <v>150</v>
      </c>
      <c r="W96" s="58">
        <f t="shared" si="1"/>
        <v>415</v>
      </c>
      <c r="X96" s="70">
        <v>72600</v>
      </c>
    </row>
    <row r="97" spans="2:24" s="33" customFormat="1" ht="30" customHeight="1" x14ac:dyDescent="0.3">
      <c r="B97" s="31" t="s">
        <v>1316</v>
      </c>
      <c r="C97" s="54" t="s">
        <v>1317</v>
      </c>
      <c r="D97" s="54" t="s">
        <v>1318</v>
      </c>
      <c r="E97" s="55" t="s">
        <v>1319</v>
      </c>
      <c r="F97" s="56" t="s">
        <v>985</v>
      </c>
      <c r="G97" s="54" t="s">
        <v>39</v>
      </c>
      <c r="H97" s="54" t="s">
        <v>1915</v>
      </c>
      <c r="I97" s="56" t="s">
        <v>1320</v>
      </c>
      <c r="J97" s="56" t="s">
        <v>1932</v>
      </c>
      <c r="K97" s="56"/>
      <c r="L97" s="32" t="s">
        <v>1321</v>
      </c>
      <c r="M97" s="32" t="s">
        <v>1322</v>
      </c>
      <c r="N97" s="67" t="s">
        <v>1323</v>
      </c>
      <c r="O97" s="58">
        <v>57600</v>
      </c>
      <c r="P97" s="57" t="s">
        <v>44</v>
      </c>
      <c r="Q97" s="57" t="s">
        <v>45</v>
      </c>
      <c r="R97" s="65">
        <v>28800</v>
      </c>
      <c r="S97" s="80">
        <v>44543</v>
      </c>
      <c r="T97" s="58">
        <v>70</v>
      </c>
      <c r="U97" s="58">
        <v>145</v>
      </c>
      <c r="V97" s="58">
        <v>200</v>
      </c>
      <c r="W97" s="58">
        <f t="shared" si="1"/>
        <v>415</v>
      </c>
      <c r="X97" s="70">
        <v>22900</v>
      </c>
    </row>
    <row r="98" spans="2:24" s="33" customFormat="1" ht="30" customHeight="1" x14ac:dyDescent="0.3">
      <c r="B98" s="31" t="s">
        <v>903</v>
      </c>
      <c r="C98" s="54" t="s">
        <v>904</v>
      </c>
      <c r="D98" s="54" t="s">
        <v>905</v>
      </c>
      <c r="E98" s="55" t="s">
        <v>906</v>
      </c>
      <c r="F98" s="56" t="s">
        <v>164</v>
      </c>
      <c r="G98" s="54" t="s">
        <v>131</v>
      </c>
      <c r="H98" s="54" t="s">
        <v>1915</v>
      </c>
      <c r="I98" s="56" t="s">
        <v>907</v>
      </c>
      <c r="J98" s="56" t="s">
        <v>1932</v>
      </c>
      <c r="K98" s="56"/>
      <c r="L98" s="32" t="s">
        <v>908</v>
      </c>
      <c r="M98" s="32" t="s">
        <v>909</v>
      </c>
      <c r="N98" s="32" t="s">
        <v>90</v>
      </c>
      <c r="O98" s="58">
        <v>37647</v>
      </c>
      <c r="P98" s="57" t="s">
        <v>44</v>
      </c>
      <c r="Q98" s="57" t="s">
        <v>45</v>
      </c>
      <c r="R98" s="65">
        <v>18500</v>
      </c>
      <c r="S98" s="80">
        <v>44543</v>
      </c>
      <c r="T98" s="58">
        <v>90</v>
      </c>
      <c r="U98" s="58">
        <v>125</v>
      </c>
      <c r="V98" s="58">
        <v>200</v>
      </c>
      <c r="W98" s="58">
        <f t="shared" si="1"/>
        <v>415</v>
      </c>
      <c r="X98" s="70">
        <v>14700</v>
      </c>
    </row>
    <row r="99" spans="2:24" s="33" customFormat="1" ht="30" customHeight="1" x14ac:dyDescent="0.3">
      <c r="B99" s="31" t="s">
        <v>1876</v>
      </c>
      <c r="C99" s="54" t="s">
        <v>1877</v>
      </c>
      <c r="D99" s="54" t="s">
        <v>1878</v>
      </c>
      <c r="E99" s="55" t="s">
        <v>1879</v>
      </c>
      <c r="F99" s="56" t="s">
        <v>500</v>
      </c>
      <c r="G99" s="54" t="s">
        <v>60</v>
      </c>
      <c r="H99" s="54" t="s">
        <v>1915</v>
      </c>
      <c r="I99" s="56" t="s">
        <v>1880</v>
      </c>
      <c r="J99" s="56" t="s">
        <v>1932</v>
      </c>
      <c r="K99" s="56"/>
      <c r="L99" s="32" t="s">
        <v>1881</v>
      </c>
      <c r="M99" s="32" t="s">
        <v>1882</v>
      </c>
      <c r="N99" s="32" t="s">
        <v>1883</v>
      </c>
      <c r="O99" s="58">
        <v>35000</v>
      </c>
      <c r="P99" s="57" t="s">
        <v>44</v>
      </c>
      <c r="Q99" s="57" t="s">
        <v>45</v>
      </c>
      <c r="R99" s="65">
        <v>35000</v>
      </c>
      <c r="S99" s="80">
        <v>44543</v>
      </c>
      <c r="T99" s="58">
        <v>90</v>
      </c>
      <c r="U99" s="58">
        <v>120</v>
      </c>
      <c r="V99" s="58">
        <v>200</v>
      </c>
      <c r="W99" s="58">
        <f t="shared" si="1"/>
        <v>410</v>
      </c>
      <c r="X99" s="70">
        <v>13900</v>
      </c>
    </row>
    <row r="100" spans="2:24" s="33" customFormat="1" ht="30" customHeight="1" x14ac:dyDescent="0.3">
      <c r="B100" s="31" t="s">
        <v>1869</v>
      </c>
      <c r="C100" s="54" t="s">
        <v>1870</v>
      </c>
      <c r="D100" s="54" t="s">
        <v>1871</v>
      </c>
      <c r="E100" s="55" t="s">
        <v>1872</v>
      </c>
      <c r="F100" s="56" t="s">
        <v>682</v>
      </c>
      <c r="G100" s="54" t="s">
        <v>69</v>
      </c>
      <c r="H100" s="54" t="s">
        <v>1915</v>
      </c>
      <c r="I100" s="56" t="s">
        <v>1873</v>
      </c>
      <c r="J100" s="56" t="s">
        <v>1932</v>
      </c>
      <c r="K100" s="56"/>
      <c r="L100" s="32" t="s">
        <v>1874</v>
      </c>
      <c r="M100" s="32" t="s">
        <v>1875</v>
      </c>
      <c r="N100" s="32" t="s">
        <v>748</v>
      </c>
      <c r="O100" s="58">
        <v>45000</v>
      </c>
      <c r="P100" s="57" t="s">
        <v>44</v>
      </c>
      <c r="Q100" s="57" t="s">
        <v>45</v>
      </c>
      <c r="R100" s="65">
        <v>34000</v>
      </c>
      <c r="S100" s="80">
        <v>44543</v>
      </c>
      <c r="T100" s="58">
        <v>110</v>
      </c>
      <c r="U100" s="58">
        <v>150</v>
      </c>
      <c r="V100" s="58">
        <v>150</v>
      </c>
      <c r="W100" s="58">
        <f t="shared" si="1"/>
        <v>410</v>
      </c>
      <c r="X100" s="70">
        <v>17900</v>
      </c>
    </row>
    <row r="101" spans="2:24" s="33" customFormat="1" ht="30" customHeight="1" x14ac:dyDescent="0.3">
      <c r="B101" s="31" t="s">
        <v>1491</v>
      </c>
      <c r="C101" s="54" t="s">
        <v>1492</v>
      </c>
      <c r="D101" s="54" t="s">
        <v>1493</v>
      </c>
      <c r="E101" s="55" t="s">
        <v>39</v>
      </c>
      <c r="F101" s="56" t="s">
        <v>509</v>
      </c>
      <c r="G101" s="54" t="s">
        <v>39</v>
      </c>
      <c r="H101" s="54" t="s">
        <v>1915</v>
      </c>
      <c r="I101" s="56" t="s">
        <v>1494</v>
      </c>
      <c r="J101" s="56" t="s">
        <v>1932</v>
      </c>
      <c r="K101" s="56"/>
      <c r="L101" s="32" t="s">
        <v>1495</v>
      </c>
      <c r="M101" s="32" t="s">
        <v>1496</v>
      </c>
      <c r="N101" s="32" t="s">
        <v>1497</v>
      </c>
      <c r="O101" s="58">
        <v>40000</v>
      </c>
      <c r="P101" s="57" t="s">
        <v>44</v>
      </c>
      <c r="Q101" s="57" t="s">
        <v>45</v>
      </c>
      <c r="R101" s="65">
        <v>35000</v>
      </c>
      <c r="S101" s="80">
        <v>44543</v>
      </c>
      <c r="T101" s="58">
        <v>30</v>
      </c>
      <c r="U101" s="58">
        <v>180</v>
      </c>
      <c r="V101" s="58">
        <v>200</v>
      </c>
      <c r="W101" s="58">
        <f t="shared" si="1"/>
        <v>410</v>
      </c>
      <c r="X101" s="70">
        <v>15900</v>
      </c>
    </row>
    <row r="102" spans="2:24" s="33" customFormat="1" ht="30" customHeight="1" x14ac:dyDescent="0.3">
      <c r="B102" s="31" t="s">
        <v>1563</v>
      </c>
      <c r="C102" s="54" t="s">
        <v>335</v>
      </c>
      <c r="D102" s="54" t="s">
        <v>1564</v>
      </c>
      <c r="E102" s="55" t="s">
        <v>337</v>
      </c>
      <c r="F102" s="56" t="s">
        <v>1565</v>
      </c>
      <c r="G102" s="54" t="s">
        <v>86</v>
      </c>
      <c r="H102" s="54" t="s">
        <v>1915</v>
      </c>
      <c r="I102" s="56" t="s">
        <v>1566</v>
      </c>
      <c r="J102" s="56" t="s">
        <v>1932</v>
      </c>
      <c r="K102" s="56"/>
      <c r="L102" s="32" t="s">
        <v>339</v>
      </c>
      <c r="M102" s="32" t="s">
        <v>1567</v>
      </c>
      <c r="N102" s="32" t="s">
        <v>1568</v>
      </c>
      <c r="O102" s="58">
        <v>35000</v>
      </c>
      <c r="P102" s="57" t="s">
        <v>44</v>
      </c>
      <c r="Q102" s="57" t="s">
        <v>45</v>
      </c>
      <c r="R102" s="65">
        <v>35000</v>
      </c>
      <c r="S102" s="80">
        <v>44543</v>
      </c>
      <c r="T102" s="58">
        <v>70</v>
      </c>
      <c r="U102" s="58">
        <v>135</v>
      </c>
      <c r="V102" s="58">
        <v>200</v>
      </c>
      <c r="W102" s="58">
        <f t="shared" si="1"/>
        <v>405</v>
      </c>
      <c r="X102" s="70">
        <v>13900</v>
      </c>
    </row>
    <row r="103" spans="2:24" s="33" customFormat="1" ht="30" customHeight="1" x14ac:dyDescent="0.3">
      <c r="B103" s="31" t="s">
        <v>480</v>
      </c>
      <c r="C103" s="54" t="s">
        <v>481</v>
      </c>
      <c r="D103" s="54" t="s">
        <v>482</v>
      </c>
      <c r="E103" s="55" t="s">
        <v>483</v>
      </c>
      <c r="F103" s="56" t="s">
        <v>466</v>
      </c>
      <c r="G103" s="54" t="s">
        <v>60</v>
      </c>
      <c r="H103" s="54" t="s">
        <v>1915</v>
      </c>
      <c r="I103" s="56" t="s">
        <v>484</v>
      </c>
      <c r="J103" s="56" t="s">
        <v>1932</v>
      </c>
      <c r="K103" s="56"/>
      <c r="L103" s="32" t="s">
        <v>485</v>
      </c>
      <c r="M103" s="32" t="s">
        <v>486</v>
      </c>
      <c r="N103" s="32" t="s">
        <v>215</v>
      </c>
      <c r="O103" s="58">
        <v>61144</v>
      </c>
      <c r="P103" s="57" t="s">
        <v>44</v>
      </c>
      <c r="Q103" s="57" t="s">
        <v>45</v>
      </c>
      <c r="R103" s="65">
        <v>30000</v>
      </c>
      <c r="S103" s="80">
        <v>44543</v>
      </c>
      <c r="T103" s="58">
        <v>70</v>
      </c>
      <c r="U103" s="58">
        <v>135</v>
      </c>
      <c r="V103" s="58">
        <v>200</v>
      </c>
      <c r="W103" s="58">
        <f t="shared" si="1"/>
        <v>405</v>
      </c>
      <c r="X103" s="70">
        <v>23900</v>
      </c>
    </row>
    <row r="104" spans="2:24" s="33" customFormat="1" ht="30" customHeight="1" x14ac:dyDescent="0.3">
      <c r="B104" s="31" t="s">
        <v>1538</v>
      </c>
      <c r="C104" s="54" t="s">
        <v>1539</v>
      </c>
      <c r="D104" s="54" t="s">
        <v>1540</v>
      </c>
      <c r="E104" s="55" t="s">
        <v>1541</v>
      </c>
      <c r="F104" s="56" t="s">
        <v>1242</v>
      </c>
      <c r="G104" s="54" t="s">
        <v>86</v>
      </c>
      <c r="H104" s="54" t="s">
        <v>1915</v>
      </c>
      <c r="I104" s="56" t="s">
        <v>1542</v>
      </c>
      <c r="J104" s="56" t="s">
        <v>1932</v>
      </c>
      <c r="K104" s="56"/>
      <c r="L104" s="32" t="s">
        <v>1543</v>
      </c>
      <c r="M104" s="32" t="s">
        <v>1544</v>
      </c>
      <c r="N104" s="67" t="s">
        <v>1545</v>
      </c>
      <c r="O104" s="58">
        <v>61200</v>
      </c>
      <c r="P104" s="57" t="s">
        <v>44</v>
      </c>
      <c r="Q104" s="57" t="s">
        <v>45</v>
      </c>
      <c r="R104" s="65">
        <v>30600</v>
      </c>
      <c r="S104" s="80">
        <v>44543</v>
      </c>
      <c r="T104" s="58">
        <v>110</v>
      </c>
      <c r="U104" s="58">
        <v>145</v>
      </c>
      <c r="V104" s="58">
        <v>150</v>
      </c>
      <c r="W104" s="58">
        <f t="shared" si="1"/>
        <v>405</v>
      </c>
      <c r="X104" s="70">
        <v>24400</v>
      </c>
    </row>
    <row r="105" spans="2:24" s="33" customFormat="1" ht="30" customHeight="1" x14ac:dyDescent="0.3">
      <c r="B105" s="31" t="s">
        <v>1453</v>
      </c>
      <c r="C105" s="54" t="s">
        <v>1454</v>
      </c>
      <c r="D105" s="54" t="s">
        <v>1455</v>
      </c>
      <c r="E105" s="55" t="s">
        <v>1456</v>
      </c>
      <c r="F105" s="56" t="s">
        <v>1242</v>
      </c>
      <c r="G105" s="54" t="s">
        <v>86</v>
      </c>
      <c r="H105" s="54" t="s">
        <v>1915</v>
      </c>
      <c r="I105" s="56" t="s">
        <v>1457</v>
      </c>
      <c r="J105" s="56" t="s">
        <v>1932</v>
      </c>
      <c r="K105" s="56"/>
      <c r="L105" s="32" t="s">
        <v>1458</v>
      </c>
      <c r="M105" s="32" t="s">
        <v>1459</v>
      </c>
      <c r="N105" s="67" t="s">
        <v>1926</v>
      </c>
      <c r="O105" s="58">
        <v>70000</v>
      </c>
      <c r="P105" s="57" t="s">
        <v>44</v>
      </c>
      <c r="Q105" s="57" t="s">
        <v>45</v>
      </c>
      <c r="R105" s="65">
        <v>35000</v>
      </c>
      <c r="S105" s="80">
        <v>44543</v>
      </c>
      <c r="T105" s="58">
        <v>110</v>
      </c>
      <c r="U105" s="58">
        <v>140</v>
      </c>
      <c r="V105" s="58">
        <v>150</v>
      </c>
      <c r="W105" s="58">
        <f t="shared" si="1"/>
        <v>400</v>
      </c>
      <c r="X105" s="70">
        <v>27900</v>
      </c>
    </row>
    <row r="106" spans="2:24" s="33" customFormat="1" ht="30" customHeight="1" x14ac:dyDescent="0.3">
      <c r="B106" s="31" t="s">
        <v>752</v>
      </c>
      <c r="C106" s="54" t="s">
        <v>619</v>
      </c>
      <c r="D106" s="54" t="s">
        <v>620</v>
      </c>
      <c r="E106" s="55" t="s">
        <v>86</v>
      </c>
      <c r="F106" s="56" t="s">
        <v>621</v>
      </c>
      <c r="G106" s="54" t="s">
        <v>86</v>
      </c>
      <c r="H106" s="54" t="s">
        <v>1915</v>
      </c>
      <c r="I106" s="56" t="s">
        <v>622</v>
      </c>
      <c r="J106" s="56" t="s">
        <v>1932</v>
      </c>
      <c r="K106" s="56"/>
      <c r="L106" s="32" t="s">
        <v>753</v>
      </c>
      <c r="M106" s="32" t="s">
        <v>754</v>
      </c>
      <c r="N106" s="32" t="s">
        <v>555</v>
      </c>
      <c r="O106" s="58">
        <v>79200</v>
      </c>
      <c r="P106" s="57" t="s">
        <v>44</v>
      </c>
      <c r="Q106" s="57" t="s">
        <v>45</v>
      </c>
      <c r="R106" s="65">
        <v>39600</v>
      </c>
      <c r="S106" s="80">
        <v>44543</v>
      </c>
      <c r="T106" s="58">
        <v>120</v>
      </c>
      <c r="U106" s="58">
        <v>130</v>
      </c>
      <c r="V106" s="58">
        <v>150</v>
      </c>
      <c r="W106" s="58">
        <f t="shared" si="1"/>
        <v>400</v>
      </c>
      <c r="X106" s="70">
        <v>31500</v>
      </c>
    </row>
    <row r="107" spans="2:24" s="33" customFormat="1" ht="30" customHeight="1" x14ac:dyDescent="0.3">
      <c r="B107" s="31" t="s">
        <v>1144</v>
      </c>
      <c r="C107" s="54" t="s">
        <v>1145</v>
      </c>
      <c r="D107" s="54" t="s">
        <v>1146</v>
      </c>
      <c r="E107" s="55" t="s">
        <v>1147</v>
      </c>
      <c r="F107" s="56" t="s">
        <v>458</v>
      </c>
      <c r="G107" s="54" t="s">
        <v>69</v>
      </c>
      <c r="H107" s="54" t="s">
        <v>1915</v>
      </c>
      <c r="I107" s="56" t="s">
        <v>1148</v>
      </c>
      <c r="J107" s="56" t="s">
        <v>1932</v>
      </c>
      <c r="K107" s="56"/>
      <c r="L107" s="32" t="s">
        <v>1149</v>
      </c>
      <c r="M107" s="32" t="s">
        <v>1150</v>
      </c>
      <c r="N107" s="32" t="s">
        <v>1151</v>
      </c>
      <c r="O107" s="58">
        <v>35000</v>
      </c>
      <c r="P107" s="57" t="s">
        <v>44</v>
      </c>
      <c r="Q107" s="57" t="s">
        <v>45</v>
      </c>
      <c r="R107" s="65">
        <v>35000</v>
      </c>
      <c r="S107" s="80">
        <v>44543</v>
      </c>
      <c r="T107" s="58">
        <v>110</v>
      </c>
      <c r="U107" s="58">
        <v>140</v>
      </c>
      <c r="V107" s="58">
        <v>150</v>
      </c>
      <c r="W107" s="58">
        <f t="shared" si="1"/>
        <v>400</v>
      </c>
      <c r="X107" s="70">
        <v>13900</v>
      </c>
    </row>
    <row r="108" spans="2:24" s="33" customFormat="1" ht="30" customHeight="1" x14ac:dyDescent="0.3">
      <c r="B108" s="31" t="s">
        <v>1404</v>
      </c>
      <c r="C108" s="54" t="s">
        <v>1405</v>
      </c>
      <c r="D108" s="54" t="s">
        <v>1406</v>
      </c>
      <c r="E108" s="55" t="s">
        <v>1407</v>
      </c>
      <c r="F108" s="56" t="s">
        <v>1408</v>
      </c>
      <c r="G108" s="54" t="s">
        <v>69</v>
      </c>
      <c r="H108" s="54" t="s">
        <v>1915</v>
      </c>
      <c r="I108" s="56" t="s">
        <v>1409</v>
      </c>
      <c r="J108" s="56" t="s">
        <v>1932</v>
      </c>
      <c r="K108" s="56"/>
      <c r="L108" s="32" t="s">
        <v>1410</v>
      </c>
      <c r="M108" s="32" t="s">
        <v>1411</v>
      </c>
      <c r="N108" s="67" t="s">
        <v>1914</v>
      </c>
      <c r="O108" s="58">
        <v>58000</v>
      </c>
      <c r="P108" s="57" t="s">
        <v>44</v>
      </c>
      <c r="Q108" s="57" t="s">
        <v>45</v>
      </c>
      <c r="R108" s="65">
        <v>29000</v>
      </c>
      <c r="S108" s="80">
        <v>44543</v>
      </c>
      <c r="T108" s="58">
        <v>70</v>
      </c>
      <c r="U108" s="58">
        <v>180</v>
      </c>
      <c r="V108" s="58">
        <v>150</v>
      </c>
      <c r="W108" s="58">
        <f t="shared" si="1"/>
        <v>400</v>
      </c>
      <c r="X108" s="70">
        <v>23100</v>
      </c>
    </row>
    <row r="109" spans="2:24" s="33" customFormat="1" ht="30" customHeight="1" x14ac:dyDescent="0.3">
      <c r="B109" s="31" t="s">
        <v>1286</v>
      </c>
      <c r="C109" s="54" t="s">
        <v>1287</v>
      </c>
      <c r="D109" s="54" t="s">
        <v>1288</v>
      </c>
      <c r="E109" s="55" t="s">
        <v>1289</v>
      </c>
      <c r="F109" s="56" t="s">
        <v>1001</v>
      </c>
      <c r="G109" s="54" t="s">
        <v>69</v>
      </c>
      <c r="H109" s="54" t="s">
        <v>1915</v>
      </c>
      <c r="I109" s="56" t="s">
        <v>1290</v>
      </c>
      <c r="J109" s="56" t="s">
        <v>1932</v>
      </c>
      <c r="K109" s="56"/>
      <c r="L109" s="32" t="s">
        <v>1291</v>
      </c>
      <c r="M109" s="32" t="s">
        <v>1292</v>
      </c>
      <c r="N109" s="32" t="s">
        <v>1293</v>
      </c>
      <c r="O109" s="58">
        <v>24700</v>
      </c>
      <c r="P109" s="57" t="s">
        <v>44</v>
      </c>
      <c r="Q109" s="57" t="s">
        <v>45</v>
      </c>
      <c r="R109" s="65">
        <v>12000</v>
      </c>
      <c r="S109" s="80">
        <v>44543</v>
      </c>
      <c r="T109" s="58">
        <v>90</v>
      </c>
      <c r="U109" s="58">
        <v>155</v>
      </c>
      <c r="V109" s="58">
        <v>150</v>
      </c>
      <c r="W109" s="58">
        <f t="shared" si="1"/>
        <v>395</v>
      </c>
      <c r="X109" s="70">
        <v>9000</v>
      </c>
    </row>
    <row r="110" spans="2:24" s="33" customFormat="1" ht="30" customHeight="1" x14ac:dyDescent="0.3">
      <c r="B110" s="31" t="s">
        <v>1137</v>
      </c>
      <c r="C110" s="54" t="s">
        <v>1138</v>
      </c>
      <c r="D110" s="54" t="s">
        <v>1139</v>
      </c>
      <c r="E110" s="55" t="s">
        <v>1140</v>
      </c>
      <c r="F110" s="56" t="s">
        <v>249</v>
      </c>
      <c r="G110" s="54" t="s">
        <v>69</v>
      </c>
      <c r="H110" s="54" t="s">
        <v>1915</v>
      </c>
      <c r="I110" s="56" t="s">
        <v>1141</v>
      </c>
      <c r="J110" s="56" t="s">
        <v>1932</v>
      </c>
      <c r="K110" s="56"/>
      <c r="L110" s="32" t="s">
        <v>1142</v>
      </c>
      <c r="M110" s="32" t="s">
        <v>1143</v>
      </c>
      <c r="N110" s="32" t="s">
        <v>90</v>
      </c>
      <c r="O110" s="58">
        <v>70670</v>
      </c>
      <c r="P110" s="57" t="s">
        <v>44</v>
      </c>
      <c r="Q110" s="57" t="s">
        <v>45</v>
      </c>
      <c r="R110" s="65">
        <v>30000</v>
      </c>
      <c r="S110" s="80">
        <v>44543</v>
      </c>
      <c r="T110" s="58">
        <v>90</v>
      </c>
      <c r="U110" s="58">
        <v>155</v>
      </c>
      <c r="V110" s="58">
        <v>150</v>
      </c>
      <c r="W110" s="58">
        <f t="shared" si="1"/>
        <v>395</v>
      </c>
      <c r="X110" s="70">
        <v>23000</v>
      </c>
    </row>
    <row r="111" spans="2:24" s="33" customFormat="1" ht="30" customHeight="1" x14ac:dyDescent="0.3">
      <c r="B111" s="31" t="s">
        <v>1064</v>
      </c>
      <c r="C111" s="54" t="s">
        <v>1065</v>
      </c>
      <c r="D111" s="54" t="s">
        <v>1066</v>
      </c>
      <c r="E111" s="55" t="s">
        <v>1067</v>
      </c>
      <c r="F111" s="56" t="s">
        <v>1068</v>
      </c>
      <c r="G111" s="54" t="s">
        <v>60</v>
      </c>
      <c r="H111" s="54" t="s">
        <v>1915</v>
      </c>
      <c r="I111" s="56" t="s">
        <v>1069</v>
      </c>
      <c r="J111" s="56" t="s">
        <v>1932</v>
      </c>
      <c r="K111" s="56"/>
      <c r="L111" s="32" t="s">
        <v>1070</v>
      </c>
      <c r="M111" s="32" t="s">
        <v>1071</v>
      </c>
      <c r="N111" s="67" t="s">
        <v>1072</v>
      </c>
      <c r="O111" s="58">
        <v>58000</v>
      </c>
      <c r="P111" s="57" t="s">
        <v>44</v>
      </c>
      <c r="Q111" s="57" t="s">
        <v>45</v>
      </c>
      <c r="R111" s="65">
        <v>29000</v>
      </c>
      <c r="S111" s="80">
        <v>44543</v>
      </c>
      <c r="T111" s="58">
        <v>50</v>
      </c>
      <c r="U111" s="58">
        <v>145</v>
      </c>
      <c r="V111" s="58">
        <v>200</v>
      </c>
      <c r="W111" s="58">
        <f t="shared" si="1"/>
        <v>395</v>
      </c>
      <c r="X111" s="70">
        <v>23000</v>
      </c>
    </row>
    <row r="112" spans="2:24" s="33" customFormat="1" ht="30" customHeight="1" x14ac:dyDescent="0.3">
      <c r="B112" s="31" t="s">
        <v>216</v>
      </c>
      <c r="C112" s="54" t="s">
        <v>217</v>
      </c>
      <c r="D112" s="54" t="s">
        <v>218</v>
      </c>
      <c r="E112" s="55" t="s">
        <v>219</v>
      </c>
      <c r="F112" s="56" t="s">
        <v>156</v>
      </c>
      <c r="G112" s="54" t="s">
        <v>60</v>
      </c>
      <c r="H112" s="54" t="s">
        <v>1915</v>
      </c>
      <c r="I112" s="56" t="s">
        <v>220</v>
      </c>
      <c r="J112" s="56" t="s">
        <v>1932</v>
      </c>
      <c r="K112" s="56"/>
      <c r="L112" s="32" t="s">
        <v>221</v>
      </c>
      <c r="M112" s="32" t="s">
        <v>222</v>
      </c>
      <c r="N112" s="32" t="s">
        <v>223</v>
      </c>
      <c r="O112" s="58">
        <v>35000</v>
      </c>
      <c r="P112" s="57" t="s">
        <v>44</v>
      </c>
      <c r="Q112" s="57" t="s">
        <v>45</v>
      </c>
      <c r="R112" s="65">
        <v>35000</v>
      </c>
      <c r="S112" s="80">
        <v>44543</v>
      </c>
      <c r="T112" s="58">
        <v>50</v>
      </c>
      <c r="U112" s="58">
        <v>145</v>
      </c>
      <c r="V112" s="58">
        <v>200</v>
      </c>
      <c r="W112" s="58">
        <f t="shared" si="1"/>
        <v>395</v>
      </c>
      <c r="X112" s="70">
        <v>13000</v>
      </c>
    </row>
    <row r="113" spans="2:24" s="33" customFormat="1" ht="30" customHeight="1" x14ac:dyDescent="0.3">
      <c r="B113" s="31" t="s">
        <v>1569</v>
      </c>
      <c r="C113" s="54" t="s">
        <v>1570</v>
      </c>
      <c r="D113" s="54" t="s">
        <v>1571</v>
      </c>
      <c r="E113" s="55" t="s">
        <v>1572</v>
      </c>
      <c r="F113" s="56" t="s">
        <v>1573</v>
      </c>
      <c r="G113" s="54" t="s">
        <v>39</v>
      </c>
      <c r="H113" s="54" t="s">
        <v>1915</v>
      </c>
      <c r="I113" s="56" t="s">
        <v>1574</v>
      </c>
      <c r="J113" s="56" t="s">
        <v>1932</v>
      </c>
      <c r="K113" s="56"/>
      <c r="L113" s="32" t="s">
        <v>1575</v>
      </c>
      <c r="M113" s="32" t="s">
        <v>1576</v>
      </c>
      <c r="N113" s="32" t="s">
        <v>90</v>
      </c>
      <c r="O113" s="58">
        <v>35000</v>
      </c>
      <c r="P113" s="57" t="s">
        <v>44</v>
      </c>
      <c r="Q113" s="57" t="s">
        <v>45</v>
      </c>
      <c r="R113" s="65">
        <v>25000</v>
      </c>
      <c r="S113" s="80">
        <v>44543</v>
      </c>
      <c r="T113" s="58">
        <v>70</v>
      </c>
      <c r="U113" s="58">
        <v>125</v>
      </c>
      <c r="V113" s="58">
        <v>200</v>
      </c>
      <c r="W113" s="58">
        <f t="shared" si="1"/>
        <v>395</v>
      </c>
      <c r="X113" s="70">
        <v>13000</v>
      </c>
    </row>
    <row r="114" spans="2:24" s="33" customFormat="1" ht="30" customHeight="1" x14ac:dyDescent="0.3">
      <c r="B114" s="31" t="s">
        <v>375</v>
      </c>
      <c r="C114" s="54" t="s">
        <v>376</v>
      </c>
      <c r="D114" s="54" t="s">
        <v>377</v>
      </c>
      <c r="E114" s="55" t="s">
        <v>378</v>
      </c>
      <c r="F114" s="56" t="s">
        <v>379</v>
      </c>
      <c r="G114" s="54" t="s">
        <v>39</v>
      </c>
      <c r="H114" s="54" t="s">
        <v>1915</v>
      </c>
      <c r="I114" s="56" t="s">
        <v>380</v>
      </c>
      <c r="J114" s="56" t="s">
        <v>1932</v>
      </c>
      <c r="K114" s="56"/>
      <c r="L114" s="32" t="s">
        <v>381</v>
      </c>
      <c r="M114" s="32" t="s">
        <v>382</v>
      </c>
      <c r="N114" s="32" t="s">
        <v>151</v>
      </c>
      <c r="O114" s="58">
        <v>34500</v>
      </c>
      <c r="P114" s="57" t="s">
        <v>44</v>
      </c>
      <c r="Q114" s="57" t="s">
        <v>45</v>
      </c>
      <c r="R114" s="65">
        <v>34500</v>
      </c>
      <c r="S114" s="80">
        <v>44543</v>
      </c>
      <c r="T114" s="58">
        <v>90</v>
      </c>
      <c r="U114" s="58">
        <v>155</v>
      </c>
      <c r="V114" s="58">
        <v>150</v>
      </c>
      <c r="W114" s="58">
        <f t="shared" si="1"/>
        <v>395</v>
      </c>
      <c r="X114" s="70">
        <v>13000</v>
      </c>
    </row>
    <row r="115" spans="2:24" s="33" customFormat="1" ht="30" customHeight="1" x14ac:dyDescent="0.3">
      <c r="B115" s="31" t="s">
        <v>1796</v>
      </c>
      <c r="C115" s="54" t="s">
        <v>1797</v>
      </c>
      <c r="D115" s="54" t="s">
        <v>1798</v>
      </c>
      <c r="E115" s="55" t="s">
        <v>1799</v>
      </c>
      <c r="F115" s="56" t="s">
        <v>1800</v>
      </c>
      <c r="G115" s="54" t="s">
        <v>60</v>
      </c>
      <c r="H115" s="54" t="s">
        <v>1915</v>
      </c>
      <c r="I115" s="56" t="s">
        <v>1801</v>
      </c>
      <c r="J115" s="56" t="s">
        <v>1932</v>
      </c>
      <c r="K115" s="56"/>
      <c r="L115" s="32" t="s">
        <v>1802</v>
      </c>
      <c r="M115" s="32" t="s">
        <v>1803</v>
      </c>
      <c r="N115" s="32" t="s">
        <v>1804</v>
      </c>
      <c r="O115" s="58">
        <v>25000</v>
      </c>
      <c r="P115" s="57" t="s">
        <v>44</v>
      </c>
      <c r="Q115" s="57" t="s">
        <v>45</v>
      </c>
      <c r="R115" s="65">
        <v>25000</v>
      </c>
      <c r="S115" s="80">
        <v>44543</v>
      </c>
      <c r="T115" s="58">
        <v>110</v>
      </c>
      <c r="U115" s="58">
        <v>135</v>
      </c>
      <c r="V115" s="58">
        <v>150</v>
      </c>
      <c r="W115" s="58">
        <f t="shared" si="1"/>
        <v>395</v>
      </c>
      <c r="X115" s="70">
        <v>9000</v>
      </c>
    </row>
    <row r="116" spans="2:24" s="33" customFormat="1" ht="30" customHeight="1" x14ac:dyDescent="0.3">
      <c r="B116" s="31" t="s">
        <v>419</v>
      </c>
      <c r="C116" s="54" t="s">
        <v>420</v>
      </c>
      <c r="D116" s="54" t="s">
        <v>421</v>
      </c>
      <c r="E116" s="55" t="s">
        <v>422</v>
      </c>
      <c r="F116" s="56" t="s">
        <v>423</v>
      </c>
      <c r="G116" s="54" t="s">
        <v>69</v>
      </c>
      <c r="H116" s="54" t="s">
        <v>1915</v>
      </c>
      <c r="I116" s="56" t="s">
        <v>424</v>
      </c>
      <c r="J116" s="56" t="s">
        <v>1932</v>
      </c>
      <c r="K116" s="56"/>
      <c r="L116" s="32" t="s">
        <v>425</v>
      </c>
      <c r="M116" s="32" t="s">
        <v>426</v>
      </c>
      <c r="N116" s="32" t="s">
        <v>427</v>
      </c>
      <c r="O116" s="58">
        <v>66000</v>
      </c>
      <c r="P116" s="57" t="s">
        <v>44</v>
      </c>
      <c r="Q116" s="57" t="s">
        <v>45</v>
      </c>
      <c r="R116" s="65">
        <v>33000</v>
      </c>
      <c r="S116" s="80">
        <v>44543</v>
      </c>
      <c r="T116" s="58">
        <v>90</v>
      </c>
      <c r="U116" s="58">
        <v>150</v>
      </c>
      <c r="V116" s="58">
        <v>150</v>
      </c>
      <c r="W116" s="58">
        <f t="shared" si="1"/>
        <v>390</v>
      </c>
      <c r="X116" s="70">
        <v>26000</v>
      </c>
    </row>
    <row r="117" spans="2:24" s="33" customFormat="1" ht="30" customHeight="1" x14ac:dyDescent="0.3">
      <c r="B117" s="31" t="s">
        <v>1112</v>
      </c>
      <c r="C117" s="54" t="s">
        <v>1113</v>
      </c>
      <c r="D117" s="54" t="s">
        <v>1114</v>
      </c>
      <c r="E117" s="55" t="s">
        <v>1115</v>
      </c>
      <c r="F117" s="56" t="s">
        <v>898</v>
      </c>
      <c r="G117" s="54" t="s">
        <v>69</v>
      </c>
      <c r="H117" s="54" t="s">
        <v>1915</v>
      </c>
      <c r="I117" s="56" t="s">
        <v>1116</v>
      </c>
      <c r="J117" s="56" t="s">
        <v>1932</v>
      </c>
      <c r="K117" s="56"/>
      <c r="L117" s="32" t="s">
        <v>1117</v>
      </c>
      <c r="M117" s="32" t="s">
        <v>1118</v>
      </c>
      <c r="N117" s="32" t="s">
        <v>1119</v>
      </c>
      <c r="O117" s="58">
        <v>35000</v>
      </c>
      <c r="P117" s="57" t="s">
        <v>44</v>
      </c>
      <c r="Q117" s="57" t="s">
        <v>45</v>
      </c>
      <c r="R117" s="65">
        <v>35000</v>
      </c>
      <c r="S117" s="80">
        <v>44543</v>
      </c>
      <c r="T117" s="58">
        <v>90</v>
      </c>
      <c r="U117" s="58">
        <v>150</v>
      </c>
      <c r="V117" s="58">
        <v>150</v>
      </c>
      <c r="W117" s="58">
        <f t="shared" si="1"/>
        <v>390</v>
      </c>
      <c r="X117" s="70">
        <v>13000</v>
      </c>
    </row>
    <row r="118" spans="2:24" s="33" customFormat="1" ht="30" customHeight="1" x14ac:dyDescent="0.3">
      <c r="B118" s="31" t="s">
        <v>1601</v>
      </c>
      <c r="C118" s="54" t="s">
        <v>1602</v>
      </c>
      <c r="D118" s="54" t="s">
        <v>1603</v>
      </c>
      <c r="E118" s="55" t="s">
        <v>1604</v>
      </c>
      <c r="F118" s="56" t="s">
        <v>1408</v>
      </c>
      <c r="G118" s="54" t="s">
        <v>69</v>
      </c>
      <c r="H118" s="54" t="s">
        <v>1915</v>
      </c>
      <c r="I118" s="56" t="s">
        <v>1605</v>
      </c>
      <c r="J118" s="56" t="s">
        <v>1932</v>
      </c>
      <c r="K118" s="56"/>
      <c r="L118" s="32" t="s">
        <v>1606</v>
      </c>
      <c r="M118" s="32" t="s">
        <v>1607</v>
      </c>
      <c r="N118" s="32" t="s">
        <v>90</v>
      </c>
      <c r="O118" s="58">
        <v>7200</v>
      </c>
      <c r="P118" s="57" t="s">
        <v>44</v>
      </c>
      <c r="Q118" s="57" t="s">
        <v>45</v>
      </c>
      <c r="R118" s="65">
        <v>7200</v>
      </c>
      <c r="S118" s="80">
        <v>44543</v>
      </c>
      <c r="T118" s="58">
        <v>110</v>
      </c>
      <c r="U118" s="58">
        <v>125</v>
      </c>
      <c r="V118" s="58">
        <v>150</v>
      </c>
      <c r="W118" s="58">
        <f t="shared" si="1"/>
        <v>385</v>
      </c>
      <c r="X118" s="70">
        <v>5000</v>
      </c>
    </row>
    <row r="119" spans="2:24" s="33" customFormat="1" ht="30" customHeight="1" x14ac:dyDescent="0.3">
      <c r="B119" s="31" t="s">
        <v>1294</v>
      </c>
      <c r="C119" s="54" t="s">
        <v>1295</v>
      </c>
      <c r="D119" s="54" t="s">
        <v>1296</v>
      </c>
      <c r="E119" s="55" t="s">
        <v>1297</v>
      </c>
      <c r="F119" s="56" t="s">
        <v>156</v>
      </c>
      <c r="G119" s="54" t="s">
        <v>60</v>
      </c>
      <c r="H119" s="54" t="s">
        <v>1915</v>
      </c>
      <c r="I119" s="56" t="s">
        <v>1298</v>
      </c>
      <c r="J119" s="56" t="s">
        <v>1932</v>
      </c>
      <c r="K119" s="56"/>
      <c r="L119" s="32" t="s">
        <v>1299</v>
      </c>
      <c r="M119" s="32" t="s">
        <v>1300</v>
      </c>
      <c r="N119" s="32" t="s">
        <v>90</v>
      </c>
      <c r="O119" s="58">
        <v>34000</v>
      </c>
      <c r="P119" s="57" t="s">
        <v>44</v>
      </c>
      <c r="Q119" s="57" t="s">
        <v>45</v>
      </c>
      <c r="R119" s="65">
        <v>34000</v>
      </c>
      <c r="S119" s="80">
        <v>44543</v>
      </c>
      <c r="T119" s="58">
        <v>110</v>
      </c>
      <c r="U119" s="58">
        <v>125</v>
      </c>
      <c r="V119" s="58">
        <v>150</v>
      </c>
      <c r="W119" s="58">
        <f t="shared" si="1"/>
        <v>385</v>
      </c>
      <c r="X119" s="70">
        <v>13000</v>
      </c>
    </row>
    <row r="120" spans="2:24" s="33" customFormat="1" ht="30" customHeight="1" x14ac:dyDescent="0.3">
      <c r="B120" s="31" t="s">
        <v>454</v>
      </c>
      <c r="C120" s="54" t="s">
        <v>455</v>
      </c>
      <c r="D120" s="54" t="s">
        <v>456</v>
      </c>
      <c r="E120" s="55" t="s">
        <v>457</v>
      </c>
      <c r="F120" s="56" t="s">
        <v>458</v>
      </c>
      <c r="G120" s="54" t="s">
        <v>69</v>
      </c>
      <c r="H120" s="54" t="s">
        <v>1915</v>
      </c>
      <c r="I120" s="56" t="s">
        <v>459</v>
      </c>
      <c r="J120" s="56" t="s">
        <v>1932</v>
      </c>
      <c r="K120" s="56"/>
      <c r="L120" s="32" t="s">
        <v>1927</v>
      </c>
      <c r="M120" s="32" t="s">
        <v>460</v>
      </c>
      <c r="N120" s="32" t="s">
        <v>461</v>
      </c>
      <c r="O120" s="58">
        <v>35000</v>
      </c>
      <c r="P120" s="57" t="s">
        <v>44</v>
      </c>
      <c r="Q120" s="57" t="s">
        <v>45</v>
      </c>
      <c r="R120" s="65">
        <v>35000</v>
      </c>
      <c r="S120" s="80">
        <v>44543</v>
      </c>
      <c r="T120" s="58">
        <v>90</v>
      </c>
      <c r="U120" s="58">
        <v>145</v>
      </c>
      <c r="V120" s="58">
        <v>150</v>
      </c>
      <c r="W120" s="58">
        <f t="shared" si="1"/>
        <v>385</v>
      </c>
      <c r="X120" s="70">
        <v>13000</v>
      </c>
    </row>
    <row r="121" spans="2:24" s="33" customFormat="1" ht="30" customHeight="1" x14ac:dyDescent="0.3">
      <c r="B121" s="31" t="s">
        <v>1837</v>
      </c>
      <c r="C121" s="54" t="s">
        <v>1838</v>
      </c>
      <c r="D121" s="54" t="s">
        <v>1839</v>
      </c>
      <c r="E121" s="55" t="s">
        <v>1840</v>
      </c>
      <c r="F121" s="56" t="s">
        <v>1124</v>
      </c>
      <c r="G121" s="54" t="s">
        <v>60</v>
      </c>
      <c r="H121" s="54" t="s">
        <v>1915</v>
      </c>
      <c r="I121" s="56" t="s">
        <v>1841</v>
      </c>
      <c r="J121" s="56" t="s">
        <v>1932</v>
      </c>
      <c r="K121" s="56"/>
      <c r="L121" s="32" t="s">
        <v>1842</v>
      </c>
      <c r="M121" s="32" t="s">
        <v>1843</v>
      </c>
      <c r="N121" s="32" t="s">
        <v>1844</v>
      </c>
      <c r="O121" s="58">
        <v>49000</v>
      </c>
      <c r="P121" s="57" t="s">
        <v>44</v>
      </c>
      <c r="Q121" s="57" t="s">
        <v>45</v>
      </c>
      <c r="R121" s="65">
        <v>35000</v>
      </c>
      <c r="S121" s="80">
        <v>44543</v>
      </c>
      <c r="T121" s="58">
        <v>110</v>
      </c>
      <c r="U121" s="58">
        <v>125</v>
      </c>
      <c r="V121" s="58">
        <v>150</v>
      </c>
      <c r="W121" s="58">
        <f t="shared" si="1"/>
        <v>385</v>
      </c>
      <c r="X121" s="70">
        <v>19000</v>
      </c>
    </row>
    <row r="122" spans="2:24" s="33" customFormat="1" ht="30" customHeight="1" x14ac:dyDescent="0.3">
      <c r="B122" s="31" t="s">
        <v>1813</v>
      </c>
      <c r="C122" s="54" t="s">
        <v>1814</v>
      </c>
      <c r="D122" s="54" t="s">
        <v>1815</v>
      </c>
      <c r="E122" s="55" t="s">
        <v>1816</v>
      </c>
      <c r="F122" s="56" t="s">
        <v>1156</v>
      </c>
      <c r="G122" s="54" t="s">
        <v>86</v>
      </c>
      <c r="H122" s="54" t="s">
        <v>1915</v>
      </c>
      <c r="I122" s="56" t="s">
        <v>1817</v>
      </c>
      <c r="J122" s="56" t="s">
        <v>1932</v>
      </c>
      <c r="K122" s="56"/>
      <c r="L122" s="32" t="s">
        <v>297</v>
      </c>
      <c r="M122" s="32" t="s">
        <v>1818</v>
      </c>
      <c r="N122" s="32" t="s">
        <v>1819</v>
      </c>
      <c r="O122" s="58">
        <v>35000</v>
      </c>
      <c r="P122" s="57" t="s">
        <v>44</v>
      </c>
      <c r="Q122" s="57" t="s">
        <v>45</v>
      </c>
      <c r="R122" s="65">
        <v>35000</v>
      </c>
      <c r="S122" s="80">
        <v>44543</v>
      </c>
      <c r="T122" s="58">
        <v>110</v>
      </c>
      <c r="U122" s="58">
        <v>125</v>
      </c>
      <c r="V122" s="58">
        <v>150</v>
      </c>
      <c r="W122" s="58">
        <f t="shared" si="1"/>
        <v>385</v>
      </c>
      <c r="X122" s="70">
        <v>13000</v>
      </c>
    </row>
    <row r="123" spans="2:24" s="33" customFormat="1" ht="30" customHeight="1" x14ac:dyDescent="0.3">
      <c r="B123" s="31" t="s">
        <v>1207</v>
      </c>
      <c r="C123" s="54" t="s">
        <v>1208</v>
      </c>
      <c r="D123" s="54" t="s">
        <v>1209</v>
      </c>
      <c r="E123" s="55" t="s">
        <v>1210</v>
      </c>
      <c r="F123" s="56" t="s">
        <v>682</v>
      </c>
      <c r="G123" s="54" t="s">
        <v>69</v>
      </c>
      <c r="H123" s="54" t="s">
        <v>1915</v>
      </c>
      <c r="I123" s="56" t="s">
        <v>1211</v>
      </c>
      <c r="J123" s="56" t="s">
        <v>1932</v>
      </c>
      <c r="K123" s="56"/>
      <c r="L123" s="32" t="s">
        <v>1212</v>
      </c>
      <c r="M123" s="32" t="s">
        <v>1213</v>
      </c>
      <c r="N123" s="32" t="s">
        <v>1214</v>
      </c>
      <c r="O123" s="58">
        <v>30000</v>
      </c>
      <c r="P123" s="57" t="s">
        <v>44</v>
      </c>
      <c r="Q123" s="57" t="s">
        <v>45</v>
      </c>
      <c r="R123" s="65">
        <v>30000</v>
      </c>
      <c r="S123" s="80">
        <v>44543</v>
      </c>
      <c r="T123" s="58">
        <v>110</v>
      </c>
      <c r="U123" s="58">
        <v>125</v>
      </c>
      <c r="V123" s="58">
        <v>150</v>
      </c>
      <c r="W123" s="58">
        <f t="shared" si="1"/>
        <v>385</v>
      </c>
      <c r="X123" s="70">
        <v>11000</v>
      </c>
    </row>
    <row r="124" spans="2:24" s="33" customFormat="1" ht="30" customHeight="1" x14ac:dyDescent="0.3">
      <c r="B124" s="31" t="s">
        <v>618</v>
      </c>
      <c r="C124" s="54" t="s">
        <v>619</v>
      </c>
      <c r="D124" s="54" t="s">
        <v>620</v>
      </c>
      <c r="E124" s="55" t="s">
        <v>86</v>
      </c>
      <c r="F124" s="56" t="s">
        <v>621</v>
      </c>
      <c r="G124" s="54" t="s">
        <v>86</v>
      </c>
      <c r="H124" s="54" t="s">
        <v>1915</v>
      </c>
      <c r="I124" s="56" t="s">
        <v>622</v>
      </c>
      <c r="J124" s="56" t="s">
        <v>1932</v>
      </c>
      <c r="K124" s="56"/>
      <c r="L124" s="32" t="s">
        <v>623</v>
      </c>
      <c r="M124" s="32" t="s">
        <v>624</v>
      </c>
      <c r="N124" s="32" t="s">
        <v>625</v>
      </c>
      <c r="O124" s="58">
        <v>75200</v>
      </c>
      <c r="P124" s="57" t="s">
        <v>44</v>
      </c>
      <c r="Q124" s="57" t="s">
        <v>45</v>
      </c>
      <c r="R124" s="65">
        <v>37600</v>
      </c>
      <c r="S124" s="80">
        <v>44543</v>
      </c>
      <c r="T124" s="58">
        <v>120</v>
      </c>
      <c r="U124" s="58">
        <v>115</v>
      </c>
      <c r="V124" s="58">
        <v>150</v>
      </c>
      <c r="W124" s="58">
        <f t="shared" si="1"/>
        <v>385</v>
      </c>
      <c r="X124" s="70">
        <v>30000</v>
      </c>
    </row>
    <row r="125" spans="2:24" s="33" customFormat="1" ht="30" customHeight="1" x14ac:dyDescent="0.3">
      <c r="B125" s="31" t="s">
        <v>749</v>
      </c>
      <c r="C125" s="54" t="s">
        <v>619</v>
      </c>
      <c r="D125" s="54" t="s">
        <v>620</v>
      </c>
      <c r="E125" s="55" t="s">
        <v>86</v>
      </c>
      <c r="F125" s="56" t="s">
        <v>621</v>
      </c>
      <c r="G125" s="54" t="s">
        <v>86</v>
      </c>
      <c r="H125" s="54" t="s">
        <v>1915</v>
      </c>
      <c r="I125" s="56" t="s">
        <v>622</v>
      </c>
      <c r="J125" s="56" t="s">
        <v>1932</v>
      </c>
      <c r="K125" s="56"/>
      <c r="L125" s="32" t="s">
        <v>209</v>
      </c>
      <c r="M125" s="32" t="s">
        <v>750</v>
      </c>
      <c r="N125" s="32" t="s">
        <v>751</v>
      </c>
      <c r="O125" s="58">
        <v>70200</v>
      </c>
      <c r="P125" s="57" t="s">
        <v>44</v>
      </c>
      <c r="Q125" s="57" t="s">
        <v>45</v>
      </c>
      <c r="R125" s="65">
        <v>35100</v>
      </c>
      <c r="S125" s="80">
        <v>44543</v>
      </c>
      <c r="T125" s="58">
        <v>120</v>
      </c>
      <c r="U125" s="58">
        <v>115</v>
      </c>
      <c r="V125" s="58">
        <v>150</v>
      </c>
      <c r="W125" s="58">
        <f t="shared" si="1"/>
        <v>385</v>
      </c>
      <c r="X125" s="70">
        <v>28000</v>
      </c>
    </row>
    <row r="126" spans="2:24" s="33" customFormat="1" ht="30" customHeight="1" x14ac:dyDescent="0.3">
      <c r="B126" s="31" t="s">
        <v>919</v>
      </c>
      <c r="C126" s="54" t="s">
        <v>920</v>
      </c>
      <c r="D126" s="54" t="s">
        <v>921</v>
      </c>
      <c r="E126" s="55" t="s">
        <v>922</v>
      </c>
      <c r="F126" s="56" t="s">
        <v>782</v>
      </c>
      <c r="G126" s="54" t="s">
        <v>69</v>
      </c>
      <c r="H126" s="54" t="s">
        <v>1915</v>
      </c>
      <c r="I126" s="56" t="s">
        <v>923</v>
      </c>
      <c r="J126" s="56" t="s">
        <v>1932</v>
      </c>
      <c r="K126" s="56"/>
      <c r="L126" s="32" t="s">
        <v>924</v>
      </c>
      <c r="M126" s="32" t="s">
        <v>925</v>
      </c>
      <c r="N126" s="32" t="s">
        <v>90</v>
      </c>
      <c r="O126" s="58">
        <v>35000</v>
      </c>
      <c r="P126" s="57" t="s">
        <v>44</v>
      </c>
      <c r="Q126" s="57" t="s">
        <v>45</v>
      </c>
      <c r="R126" s="65">
        <v>35000</v>
      </c>
      <c r="S126" s="80">
        <v>44543</v>
      </c>
      <c r="T126" s="58">
        <v>110</v>
      </c>
      <c r="U126" s="58">
        <v>125</v>
      </c>
      <c r="V126" s="58">
        <v>150</v>
      </c>
      <c r="W126" s="58">
        <f t="shared" si="1"/>
        <v>385</v>
      </c>
      <c r="X126" s="70">
        <v>13000</v>
      </c>
    </row>
    <row r="127" spans="2:24" s="33" customFormat="1" ht="30" customHeight="1" x14ac:dyDescent="0.3">
      <c r="B127" s="31" t="s">
        <v>55</v>
      </c>
      <c r="C127" s="54" t="s">
        <v>56</v>
      </c>
      <c r="D127" s="54" t="s">
        <v>57</v>
      </c>
      <c r="E127" s="55" t="s">
        <v>58</v>
      </c>
      <c r="F127" s="56" t="s">
        <v>59</v>
      </c>
      <c r="G127" s="54" t="s">
        <v>60</v>
      </c>
      <c r="H127" s="54" t="s">
        <v>1915</v>
      </c>
      <c r="I127" s="56" t="s">
        <v>61</v>
      </c>
      <c r="J127" s="56" t="s">
        <v>1932</v>
      </c>
      <c r="K127" s="56"/>
      <c r="L127" s="32" t="s">
        <v>62</v>
      </c>
      <c r="M127" s="32" t="s">
        <v>63</v>
      </c>
      <c r="N127" s="32" t="s">
        <v>90</v>
      </c>
      <c r="O127" s="58">
        <v>35000</v>
      </c>
      <c r="P127" s="57" t="s">
        <v>44</v>
      </c>
      <c r="Q127" s="57" t="s">
        <v>45</v>
      </c>
      <c r="R127" s="65">
        <v>35000</v>
      </c>
      <c r="S127" s="80">
        <v>44543</v>
      </c>
      <c r="T127" s="58">
        <v>110</v>
      </c>
      <c r="U127" s="58">
        <v>125</v>
      </c>
      <c r="V127" s="58">
        <v>150</v>
      </c>
      <c r="W127" s="58">
        <f t="shared" si="1"/>
        <v>385</v>
      </c>
      <c r="X127" s="70">
        <v>13000</v>
      </c>
    </row>
    <row r="128" spans="2:24" s="33" customFormat="1" ht="30" customHeight="1" x14ac:dyDescent="0.3">
      <c r="B128" s="31" t="s">
        <v>410</v>
      </c>
      <c r="C128" s="54" t="s">
        <v>411</v>
      </c>
      <c r="D128" s="54" t="s">
        <v>412</v>
      </c>
      <c r="E128" s="55" t="s">
        <v>413</v>
      </c>
      <c r="F128" s="56" t="s">
        <v>414</v>
      </c>
      <c r="G128" s="54" t="s">
        <v>131</v>
      </c>
      <c r="H128" s="54" t="s">
        <v>1915</v>
      </c>
      <c r="I128" s="56" t="s">
        <v>415</v>
      </c>
      <c r="J128" s="56" t="s">
        <v>1932</v>
      </c>
      <c r="K128" s="56"/>
      <c r="L128" s="32" t="s">
        <v>416</v>
      </c>
      <c r="M128" s="32" t="s">
        <v>417</v>
      </c>
      <c r="N128" s="32" t="s">
        <v>418</v>
      </c>
      <c r="O128" s="58">
        <v>11200</v>
      </c>
      <c r="P128" s="57" t="s">
        <v>44</v>
      </c>
      <c r="Q128" s="57" t="s">
        <v>45</v>
      </c>
      <c r="R128" s="65">
        <v>11200</v>
      </c>
      <c r="S128" s="80">
        <v>44543</v>
      </c>
      <c r="T128" s="58">
        <v>90</v>
      </c>
      <c r="U128" s="58">
        <v>145</v>
      </c>
      <c r="V128" s="58">
        <v>150</v>
      </c>
      <c r="W128" s="58">
        <f t="shared" si="1"/>
        <v>385</v>
      </c>
      <c r="X128" s="70">
        <v>5000</v>
      </c>
    </row>
    <row r="129" spans="2:24" s="33" customFormat="1" ht="30" customHeight="1" x14ac:dyDescent="0.3">
      <c r="B129" s="31" t="s">
        <v>1412</v>
      </c>
      <c r="C129" s="54" t="s">
        <v>1413</v>
      </c>
      <c r="D129" s="54" t="s">
        <v>1414</v>
      </c>
      <c r="E129" s="55" t="s">
        <v>1415</v>
      </c>
      <c r="F129" s="56" t="s">
        <v>682</v>
      </c>
      <c r="G129" s="54" t="s">
        <v>69</v>
      </c>
      <c r="H129" s="54" t="s">
        <v>1915</v>
      </c>
      <c r="I129" s="56" t="s">
        <v>1416</v>
      </c>
      <c r="J129" s="56" t="s">
        <v>1932</v>
      </c>
      <c r="K129" s="56"/>
      <c r="L129" s="32" t="s">
        <v>1417</v>
      </c>
      <c r="M129" s="32" t="s">
        <v>1418</v>
      </c>
      <c r="N129" s="32" t="s">
        <v>1419</v>
      </c>
      <c r="O129" s="58">
        <v>30000</v>
      </c>
      <c r="P129" s="57" t="s">
        <v>44</v>
      </c>
      <c r="Q129" s="57" t="s">
        <v>45</v>
      </c>
      <c r="R129" s="65">
        <v>30000</v>
      </c>
      <c r="S129" s="80">
        <v>44543</v>
      </c>
      <c r="T129" s="58">
        <v>90</v>
      </c>
      <c r="U129" s="58">
        <v>140</v>
      </c>
      <c r="V129" s="58">
        <v>150</v>
      </c>
      <c r="W129" s="58">
        <f t="shared" si="1"/>
        <v>380</v>
      </c>
      <c r="X129" s="70">
        <v>11000</v>
      </c>
    </row>
    <row r="130" spans="2:24" s="33" customFormat="1" ht="30" customHeight="1" x14ac:dyDescent="0.3">
      <c r="B130" s="31" t="s">
        <v>565</v>
      </c>
      <c r="C130" s="54" t="s">
        <v>566</v>
      </c>
      <c r="D130" s="54" t="s">
        <v>567</v>
      </c>
      <c r="E130" s="55" t="s">
        <v>568</v>
      </c>
      <c r="F130" s="56" t="s">
        <v>569</v>
      </c>
      <c r="G130" s="54" t="s">
        <v>39</v>
      </c>
      <c r="H130" s="54" t="s">
        <v>1915</v>
      </c>
      <c r="I130" s="56" t="s">
        <v>570</v>
      </c>
      <c r="J130" s="56" t="s">
        <v>1932</v>
      </c>
      <c r="K130" s="56"/>
      <c r="L130" s="32" t="s">
        <v>571</v>
      </c>
      <c r="M130" s="32" t="s">
        <v>572</v>
      </c>
      <c r="N130" s="32" t="s">
        <v>573</v>
      </c>
      <c r="O130" s="58">
        <v>34000</v>
      </c>
      <c r="P130" s="57" t="s">
        <v>44</v>
      </c>
      <c r="Q130" s="57" t="s">
        <v>45</v>
      </c>
      <c r="R130" s="65">
        <v>34000</v>
      </c>
      <c r="S130" s="80">
        <v>44543</v>
      </c>
      <c r="T130" s="58">
        <v>90</v>
      </c>
      <c r="U130" s="58">
        <v>140</v>
      </c>
      <c r="V130" s="58">
        <v>150</v>
      </c>
      <c r="W130" s="58">
        <f t="shared" si="1"/>
        <v>380</v>
      </c>
      <c r="X130" s="70">
        <v>13000</v>
      </c>
    </row>
    <row r="131" spans="2:24" s="33" customFormat="1" ht="30" customHeight="1" x14ac:dyDescent="0.3">
      <c r="B131" s="31" t="s">
        <v>1048</v>
      </c>
      <c r="C131" s="54" t="s">
        <v>1049</v>
      </c>
      <c r="D131" s="54" t="s">
        <v>1050</v>
      </c>
      <c r="E131" s="55" t="s">
        <v>1051</v>
      </c>
      <c r="F131" s="56" t="s">
        <v>85</v>
      </c>
      <c r="G131" s="54" t="s">
        <v>86</v>
      </c>
      <c r="H131" s="54" t="s">
        <v>1915</v>
      </c>
      <c r="I131" s="56" t="s">
        <v>1052</v>
      </c>
      <c r="J131" s="56" t="s">
        <v>1932</v>
      </c>
      <c r="K131" s="56"/>
      <c r="L131" s="32" t="s">
        <v>1053</v>
      </c>
      <c r="M131" s="32" t="s">
        <v>1054</v>
      </c>
      <c r="N131" s="32" t="s">
        <v>1055</v>
      </c>
      <c r="O131" s="58">
        <v>37000</v>
      </c>
      <c r="P131" s="57" t="s">
        <v>44</v>
      </c>
      <c r="Q131" s="57" t="s">
        <v>45</v>
      </c>
      <c r="R131" s="65">
        <v>18500</v>
      </c>
      <c r="S131" s="80">
        <v>44543</v>
      </c>
      <c r="T131" s="58">
        <v>90</v>
      </c>
      <c r="U131" s="58">
        <v>140</v>
      </c>
      <c r="V131" s="58">
        <v>150</v>
      </c>
      <c r="W131" s="58">
        <f t="shared" ref="W131:W194" si="2">SUM(T131:V131)</f>
        <v>380</v>
      </c>
      <c r="X131" s="70">
        <v>14000</v>
      </c>
    </row>
    <row r="132" spans="2:24" s="33" customFormat="1" ht="30" customHeight="1" x14ac:dyDescent="0.3">
      <c r="B132" s="31" t="s">
        <v>203</v>
      </c>
      <c r="C132" s="54" t="s">
        <v>204</v>
      </c>
      <c r="D132" s="54" t="s">
        <v>205</v>
      </c>
      <c r="E132" s="55" t="s">
        <v>206</v>
      </c>
      <c r="F132" s="56" t="s">
        <v>207</v>
      </c>
      <c r="G132" s="54" t="s">
        <v>60</v>
      </c>
      <c r="H132" s="54" t="s">
        <v>1915</v>
      </c>
      <c r="I132" s="56" t="s">
        <v>208</v>
      </c>
      <c r="J132" s="56" t="s">
        <v>1932</v>
      </c>
      <c r="K132" s="56"/>
      <c r="L132" s="32" t="s">
        <v>209</v>
      </c>
      <c r="M132" s="32" t="s">
        <v>210</v>
      </c>
      <c r="N132" s="32" t="s">
        <v>211</v>
      </c>
      <c r="O132" s="58">
        <v>33000</v>
      </c>
      <c r="P132" s="57" t="s">
        <v>44</v>
      </c>
      <c r="Q132" s="57" t="s">
        <v>45</v>
      </c>
      <c r="R132" s="65">
        <v>33000</v>
      </c>
      <c r="S132" s="80">
        <v>44543</v>
      </c>
      <c r="T132" s="58">
        <v>110</v>
      </c>
      <c r="U132" s="58">
        <v>120</v>
      </c>
      <c r="V132" s="58">
        <v>150</v>
      </c>
      <c r="W132" s="58">
        <f t="shared" si="2"/>
        <v>380</v>
      </c>
      <c r="X132" s="70">
        <v>13000</v>
      </c>
    </row>
    <row r="133" spans="2:24" s="33" customFormat="1" ht="30" customHeight="1" x14ac:dyDescent="0.3">
      <c r="B133" s="31" t="s">
        <v>177</v>
      </c>
      <c r="C133" s="54" t="s">
        <v>178</v>
      </c>
      <c r="D133" s="54" t="s">
        <v>179</v>
      </c>
      <c r="E133" s="55" t="s">
        <v>180</v>
      </c>
      <c r="F133" s="56" t="s">
        <v>181</v>
      </c>
      <c r="G133" s="54" t="s">
        <v>69</v>
      </c>
      <c r="H133" s="54" t="s">
        <v>1915</v>
      </c>
      <c r="I133" s="56" t="s">
        <v>182</v>
      </c>
      <c r="J133" s="56" t="s">
        <v>1932</v>
      </c>
      <c r="K133" s="56"/>
      <c r="L133" s="32" t="s">
        <v>183</v>
      </c>
      <c r="M133" s="32" t="s">
        <v>184</v>
      </c>
      <c r="N133" s="32" t="s">
        <v>185</v>
      </c>
      <c r="O133" s="58">
        <v>70000</v>
      </c>
      <c r="P133" s="57" t="s">
        <v>44</v>
      </c>
      <c r="Q133" s="57" t="s">
        <v>45</v>
      </c>
      <c r="R133" s="65">
        <v>35000</v>
      </c>
      <c r="S133" s="80">
        <v>44543</v>
      </c>
      <c r="T133" s="58">
        <v>110</v>
      </c>
      <c r="U133" s="58">
        <v>120</v>
      </c>
      <c r="V133" s="58">
        <v>150</v>
      </c>
      <c r="W133" s="58">
        <f t="shared" si="2"/>
        <v>380</v>
      </c>
      <c r="X133" s="70">
        <v>27000</v>
      </c>
    </row>
    <row r="134" spans="2:24" s="33" customFormat="1" ht="30" customHeight="1" x14ac:dyDescent="0.3">
      <c r="B134" s="31" t="s">
        <v>1324</v>
      </c>
      <c r="C134" s="54" t="s">
        <v>1325</v>
      </c>
      <c r="D134" s="54" t="s">
        <v>1326</v>
      </c>
      <c r="E134" s="55" t="s">
        <v>1327</v>
      </c>
      <c r="F134" s="56" t="s">
        <v>1328</v>
      </c>
      <c r="G134" s="54" t="s">
        <v>69</v>
      </c>
      <c r="H134" s="54" t="s">
        <v>1915</v>
      </c>
      <c r="I134" s="56" t="s">
        <v>1329</v>
      </c>
      <c r="J134" s="56" t="s">
        <v>1932</v>
      </c>
      <c r="K134" s="56"/>
      <c r="L134" s="32" t="s">
        <v>1330</v>
      </c>
      <c r="M134" s="32" t="s">
        <v>1331</v>
      </c>
      <c r="N134" s="32" t="s">
        <v>1332</v>
      </c>
      <c r="O134" s="58">
        <v>34000</v>
      </c>
      <c r="P134" s="57" t="s">
        <v>44</v>
      </c>
      <c r="Q134" s="57" t="s">
        <v>45</v>
      </c>
      <c r="R134" s="65">
        <v>34000</v>
      </c>
      <c r="S134" s="80">
        <v>44543</v>
      </c>
      <c r="T134" s="58">
        <v>90</v>
      </c>
      <c r="U134" s="58">
        <v>140</v>
      </c>
      <c r="V134" s="58">
        <v>150</v>
      </c>
      <c r="W134" s="58">
        <f t="shared" si="2"/>
        <v>380</v>
      </c>
      <c r="X134" s="70">
        <v>13000</v>
      </c>
    </row>
    <row r="135" spans="2:24" s="33" customFormat="1" ht="30" customHeight="1" x14ac:dyDescent="0.3">
      <c r="B135" s="31" t="s">
        <v>1397</v>
      </c>
      <c r="C135" s="54" t="s">
        <v>1398</v>
      </c>
      <c r="D135" s="54" t="s">
        <v>1399</v>
      </c>
      <c r="E135" s="55" t="s">
        <v>1400</v>
      </c>
      <c r="F135" s="56" t="s">
        <v>767</v>
      </c>
      <c r="G135" s="54" t="s">
        <v>60</v>
      </c>
      <c r="H135" s="54" t="s">
        <v>1915</v>
      </c>
      <c r="I135" s="56" t="s">
        <v>1401</v>
      </c>
      <c r="J135" s="56" t="s">
        <v>1932</v>
      </c>
      <c r="K135" s="56"/>
      <c r="L135" s="32" t="s">
        <v>1402</v>
      </c>
      <c r="M135" s="32" t="s">
        <v>1403</v>
      </c>
      <c r="N135" s="32" t="s">
        <v>704</v>
      </c>
      <c r="O135" s="58">
        <v>30000</v>
      </c>
      <c r="P135" s="57" t="s">
        <v>44</v>
      </c>
      <c r="Q135" s="57" t="s">
        <v>45</v>
      </c>
      <c r="R135" s="65">
        <v>15000</v>
      </c>
      <c r="S135" s="80">
        <v>44543</v>
      </c>
      <c r="T135" s="58">
        <v>110</v>
      </c>
      <c r="U135" s="58">
        <v>115</v>
      </c>
      <c r="V135" s="58">
        <v>150</v>
      </c>
      <c r="W135" s="58">
        <f t="shared" si="2"/>
        <v>375</v>
      </c>
      <c r="X135" s="70">
        <v>11000</v>
      </c>
    </row>
    <row r="136" spans="2:24" s="33" customFormat="1" ht="30" customHeight="1" x14ac:dyDescent="0.3">
      <c r="B136" s="31" t="s">
        <v>505</v>
      </c>
      <c r="C136" s="54" t="s">
        <v>506</v>
      </c>
      <c r="D136" s="54" t="s">
        <v>507</v>
      </c>
      <c r="E136" s="55" t="s">
        <v>508</v>
      </c>
      <c r="F136" s="56" t="s">
        <v>509</v>
      </c>
      <c r="G136" s="54" t="s">
        <v>39</v>
      </c>
      <c r="H136" s="54" t="s">
        <v>1915</v>
      </c>
      <c r="I136" s="56" t="s">
        <v>510</v>
      </c>
      <c r="J136" s="56" t="s">
        <v>1932</v>
      </c>
      <c r="K136" s="56"/>
      <c r="L136" s="32" t="s">
        <v>511</v>
      </c>
      <c r="M136" s="32" t="s">
        <v>512</v>
      </c>
      <c r="N136" s="32" t="s">
        <v>168</v>
      </c>
      <c r="O136" s="58">
        <v>35000</v>
      </c>
      <c r="P136" s="57" t="s">
        <v>44</v>
      </c>
      <c r="Q136" s="57" t="s">
        <v>45</v>
      </c>
      <c r="R136" s="65">
        <v>35000</v>
      </c>
      <c r="S136" s="80">
        <v>44543</v>
      </c>
      <c r="T136" s="58">
        <v>90</v>
      </c>
      <c r="U136" s="58">
        <v>135</v>
      </c>
      <c r="V136" s="58">
        <v>150</v>
      </c>
      <c r="W136" s="58">
        <f t="shared" si="2"/>
        <v>375</v>
      </c>
      <c r="X136" s="70">
        <v>13000</v>
      </c>
    </row>
    <row r="137" spans="2:24" s="33" customFormat="1" ht="30" customHeight="1" x14ac:dyDescent="0.3">
      <c r="B137" s="31" t="s">
        <v>1577</v>
      </c>
      <c r="C137" s="54" t="s">
        <v>1578</v>
      </c>
      <c r="D137" s="54" t="s">
        <v>1579</v>
      </c>
      <c r="E137" s="55" t="s">
        <v>1580</v>
      </c>
      <c r="F137" s="56" t="s">
        <v>1581</v>
      </c>
      <c r="G137" s="54" t="s">
        <v>60</v>
      </c>
      <c r="H137" s="54" t="s">
        <v>1915</v>
      </c>
      <c r="I137" s="56" t="s">
        <v>1582</v>
      </c>
      <c r="J137" s="56" t="s">
        <v>1932</v>
      </c>
      <c r="K137" s="56"/>
      <c r="L137" s="32" t="s">
        <v>1583</v>
      </c>
      <c r="M137" s="32" t="s">
        <v>1584</v>
      </c>
      <c r="N137" s="32" t="s">
        <v>90</v>
      </c>
      <c r="O137" s="58">
        <v>34000</v>
      </c>
      <c r="P137" s="57" t="s">
        <v>44</v>
      </c>
      <c r="Q137" s="57" t="s">
        <v>45</v>
      </c>
      <c r="R137" s="65">
        <v>34000</v>
      </c>
      <c r="S137" s="80">
        <v>44543</v>
      </c>
      <c r="T137" s="58">
        <v>70</v>
      </c>
      <c r="U137" s="58">
        <v>155</v>
      </c>
      <c r="V137" s="58">
        <v>150</v>
      </c>
      <c r="W137" s="58">
        <f t="shared" si="2"/>
        <v>375</v>
      </c>
      <c r="X137" s="70">
        <v>13000</v>
      </c>
    </row>
    <row r="138" spans="2:24" s="33" customFormat="1" ht="30" customHeight="1" x14ac:dyDescent="0.3">
      <c r="B138" s="31" t="s">
        <v>260</v>
      </c>
      <c r="C138" s="54" t="s">
        <v>127</v>
      </c>
      <c r="D138" s="54" t="s">
        <v>128</v>
      </c>
      <c r="E138" s="55" t="s">
        <v>129</v>
      </c>
      <c r="F138" s="56" t="s">
        <v>130</v>
      </c>
      <c r="G138" s="54" t="s">
        <v>131</v>
      </c>
      <c r="H138" s="54" t="s">
        <v>1915</v>
      </c>
      <c r="I138" s="56" t="s">
        <v>132</v>
      </c>
      <c r="J138" s="56" t="s">
        <v>1932</v>
      </c>
      <c r="K138" s="56"/>
      <c r="L138" s="32" t="s">
        <v>261</v>
      </c>
      <c r="M138" s="32" t="s">
        <v>262</v>
      </c>
      <c r="N138" s="32" t="s">
        <v>263</v>
      </c>
      <c r="O138" s="58">
        <v>7300</v>
      </c>
      <c r="P138" s="57" t="s">
        <v>44</v>
      </c>
      <c r="Q138" s="57" t="s">
        <v>45</v>
      </c>
      <c r="R138" s="65">
        <v>7300</v>
      </c>
      <c r="S138" s="80">
        <v>44543</v>
      </c>
      <c r="T138" s="58">
        <v>70</v>
      </c>
      <c r="U138" s="58">
        <v>105</v>
      </c>
      <c r="V138" s="58">
        <v>200</v>
      </c>
      <c r="W138" s="58">
        <f t="shared" si="2"/>
        <v>375</v>
      </c>
      <c r="X138" s="70">
        <v>5000</v>
      </c>
    </row>
    <row r="139" spans="2:24" s="33" customFormat="1" ht="30" customHeight="1" x14ac:dyDescent="0.3">
      <c r="B139" s="31" t="s">
        <v>194</v>
      </c>
      <c r="C139" s="54" t="s">
        <v>195</v>
      </c>
      <c r="D139" s="54" t="s">
        <v>196</v>
      </c>
      <c r="E139" s="55" t="s">
        <v>197</v>
      </c>
      <c r="F139" s="56" t="s">
        <v>198</v>
      </c>
      <c r="G139" s="54" t="s">
        <v>86</v>
      </c>
      <c r="H139" s="54" t="s">
        <v>1915</v>
      </c>
      <c r="I139" s="56" t="s">
        <v>199</v>
      </c>
      <c r="J139" s="56" t="s">
        <v>1932</v>
      </c>
      <c r="K139" s="56"/>
      <c r="L139" s="32" t="s">
        <v>200</v>
      </c>
      <c r="M139" s="32" t="s">
        <v>201</v>
      </c>
      <c r="N139" s="32" t="s">
        <v>202</v>
      </c>
      <c r="O139" s="58">
        <v>65000</v>
      </c>
      <c r="P139" s="57" t="s">
        <v>44</v>
      </c>
      <c r="Q139" s="57" t="s">
        <v>45</v>
      </c>
      <c r="R139" s="65">
        <v>32500</v>
      </c>
      <c r="S139" s="80">
        <v>44543</v>
      </c>
      <c r="T139" s="58">
        <v>70</v>
      </c>
      <c r="U139" s="58">
        <v>155</v>
      </c>
      <c r="V139" s="58">
        <v>150</v>
      </c>
      <c r="W139" s="58">
        <f t="shared" si="2"/>
        <v>375</v>
      </c>
      <c r="X139" s="70">
        <v>25000</v>
      </c>
    </row>
    <row r="140" spans="2:24" s="33" customFormat="1" ht="30" customHeight="1" x14ac:dyDescent="0.3">
      <c r="B140" s="31" t="s">
        <v>642</v>
      </c>
      <c r="C140" s="54" t="s">
        <v>619</v>
      </c>
      <c r="D140" s="54" t="s">
        <v>620</v>
      </c>
      <c r="E140" s="55" t="s">
        <v>86</v>
      </c>
      <c r="F140" s="56" t="s">
        <v>621</v>
      </c>
      <c r="G140" s="54" t="s">
        <v>86</v>
      </c>
      <c r="H140" s="54" t="s">
        <v>1915</v>
      </c>
      <c r="I140" s="56" t="s">
        <v>622</v>
      </c>
      <c r="J140" s="56" t="s">
        <v>1932</v>
      </c>
      <c r="K140" s="56"/>
      <c r="L140" s="32" t="s">
        <v>643</v>
      </c>
      <c r="M140" s="32" t="s">
        <v>644</v>
      </c>
      <c r="N140" s="67" t="s">
        <v>645</v>
      </c>
      <c r="O140" s="58">
        <v>86000</v>
      </c>
      <c r="P140" s="57" t="s">
        <v>44</v>
      </c>
      <c r="Q140" s="57" t="s">
        <v>45</v>
      </c>
      <c r="R140" s="65">
        <v>43000</v>
      </c>
      <c r="S140" s="80">
        <v>44543</v>
      </c>
      <c r="T140" s="58">
        <v>120</v>
      </c>
      <c r="U140" s="58">
        <v>105</v>
      </c>
      <c r="V140" s="58">
        <v>150</v>
      </c>
      <c r="W140" s="58">
        <f t="shared" si="2"/>
        <v>375</v>
      </c>
      <c r="X140" s="70">
        <v>34300</v>
      </c>
    </row>
    <row r="141" spans="2:24" s="33" customFormat="1" ht="30" customHeight="1" x14ac:dyDescent="0.3">
      <c r="B141" s="31" t="s">
        <v>437</v>
      </c>
      <c r="C141" s="54" t="s">
        <v>438</v>
      </c>
      <c r="D141" s="54" t="s">
        <v>439</v>
      </c>
      <c r="E141" s="55" t="s">
        <v>440</v>
      </c>
      <c r="F141" s="56" t="s">
        <v>441</v>
      </c>
      <c r="G141" s="54" t="s">
        <v>60</v>
      </c>
      <c r="H141" s="54" t="s">
        <v>1915</v>
      </c>
      <c r="I141" s="56" t="s">
        <v>442</v>
      </c>
      <c r="J141" s="56" t="s">
        <v>1932</v>
      </c>
      <c r="K141" s="56"/>
      <c r="L141" s="32" t="s">
        <v>443</v>
      </c>
      <c r="M141" s="32" t="s">
        <v>444</v>
      </c>
      <c r="N141" s="32" t="s">
        <v>445</v>
      </c>
      <c r="O141" s="58">
        <v>8000</v>
      </c>
      <c r="P141" s="57" t="s">
        <v>44</v>
      </c>
      <c r="Q141" s="57" t="s">
        <v>45</v>
      </c>
      <c r="R141" s="65">
        <v>8000</v>
      </c>
      <c r="S141" s="80">
        <v>44543</v>
      </c>
      <c r="T141" s="58">
        <v>110</v>
      </c>
      <c r="U141" s="58">
        <v>115</v>
      </c>
      <c r="V141" s="58">
        <v>150</v>
      </c>
      <c r="W141" s="58">
        <f t="shared" si="2"/>
        <v>375</v>
      </c>
      <c r="X141" s="70">
        <v>5000</v>
      </c>
    </row>
    <row r="142" spans="2:24" s="33" customFormat="1" ht="30" customHeight="1" x14ac:dyDescent="0.3">
      <c r="B142" s="31" t="s">
        <v>539</v>
      </c>
      <c r="C142" s="54" t="s">
        <v>540</v>
      </c>
      <c r="D142" s="54" t="s">
        <v>541</v>
      </c>
      <c r="E142" s="55" t="s">
        <v>542</v>
      </c>
      <c r="F142" s="56" t="s">
        <v>543</v>
      </c>
      <c r="G142" s="54" t="s">
        <v>60</v>
      </c>
      <c r="H142" s="54" t="s">
        <v>1915</v>
      </c>
      <c r="I142" s="56" t="s">
        <v>544</v>
      </c>
      <c r="J142" s="56" t="s">
        <v>1932</v>
      </c>
      <c r="K142" s="56"/>
      <c r="L142" s="32" t="s">
        <v>545</v>
      </c>
      <c r="M142" s="32" t="s">
        <v>546</v>
      </c>
      <c r="N142" s="32" t="s">
        <v>547</v>
      </c>
      <c r="O142" s="58">
        <v>23000</v>
      </c>
      <c r="P142" s="57" t="s">
        <v>44</v>
      </c>
      <c r="Q142" s="57" t="s">
        <v>45</v>
      </c>
      <c r="R142" s="65">
        <v>23000</v>
      </c>
      <c r="S142" s="80">
        <v>44543</v>
      </c>
      <c r="T142" s="58">
        <v>90</v>
      </c>
      <c r="U142" s="58">
        <v>135</v>
      </c>
      <c r="V142" s="58">
        <v>150</v>
      </c>
      <c r="W142" s="58">
        <f t="shared" si="2"/>
        <v>375</v>
      </c>
      <c r="X142" s="70">
        <v>9000</v>
      </c>
    </row>
    <row r="143" spans="2:24" s="33" customFormat="1" ht="30" customHeight="1" x14ac:dyDescent="0.3">
      <c r="B143" s="31" t="s">
        <v>1169</v>
      </c>
      <c r="C143" s="54" t="s">
        <v>1170</v>
      </c>
      <c r="D143" s="54" t="s">
        <v>1171</v>
      </c>
      <c r="E143" s="55" t="s">
        <v>1172</v>
      </c>
      <c r="F143" s="56" t="s">
        <v>500</v>
      </c>
      <c r="G143" s="54" t="s">
        <v>60</v>
      </c>
      <c r="H143" s="54" t="s">
        <v>1915</v>
      </c>
      <c r="I143" s="56" t="s">
        <v>1173</v>
      </c>
      <c r="J143" s="56" t="s">
        <v>1932</v>
      </c>
      <c r="K143" s="56"/>
      <c r="L143" s="32" t="s">
        <v>1174</v>
      </c>
      <c r="M143" s="32" t="s">
        <v>1175</v>
      </c>
      <c r="N143" s="32" t="s">
        <v>704</v>
      </c>
      <c r="O143" s="58">
        <v>35000</v>
      </c>
      <c r="P143" s="57" t="s">
        <v>44</v>
      </c>
      <c r="Q143" s="57" t="s">
        <v>45</v>
      </c>
      <c r="R143" s="65">
        <v>35000</v>
      </c>
      <c r="S143" s="80">
        <v>44543</v>
      </c>
      <c r="T143" s="58">
        <v>110</v>
      </c>
      <c r="U143" s="58">
        <v>115</v>
      </c>
      <c r="V143" s="58">
        <v>150</v>
      </c>
      <c r="W143" s="58">
        <f t="shared" si="2"/>
        <v>375</v>
      </c>
      <c r="X143" s="70">
        <v>13000</v>
      </c>
    </row>
    <row r="144" spans="2:24" s="33" customFormat="1" ht="30" customHeight="1" x14ac:dyDescent="0.3">
      <c r="B144" s="31" t="s">
        <v>344</v>
      </c>
      <c r="C144" s="54" t="s">
        <v>345</v>
      </c>
      <c r="D144" s="54" t="s">
        <v>346</v>
      </c>
      <c r="E144" s="55" t="s">
        <v>347</v>
      </c>
      <c r="F144" s="56" t="s">
        <v>348</v>
      </c>
      <c r="G144" s="54" t="s">
        <v>131</v>
      </c>
      <c r="H144" s="54" t="s">
        <v>1915</v>
      </c>
      <c r="I144" s="56" t="s">
        <v>349</v>
      </c>
      <c r="J144" s="56" t="s">
        <v>1932</v>
      </c>
      <c r="K144" s="56"/>
      <c r="L144" s="32" t="s">
        <v>350</v>
      </c>
      <c r="M144" s="32" t="s">
        <v>351</v>
      </c>
      <c r="N144" s="32" t="s">
        <v>352</v>
      </c>
      <c r="O144" s="58">
        <v>20570</v>
      </c>
      <c r="P144" s="57" t="s">
        <v>44</v>
      </c>
      <c r="Q144" s="57" t="s">
        <v>45</v>
      </c>
      <c r="R144" s="65">
        <v>10200</v>
      </c>
      <c r="S144" s="80">
        <v>44543</v>
      </c>
      <c r="T144" s="58">
        <v>90</v>
      </c>
      <c r="U144" s="58">
        <v>135</v>
      </c>
      <c r="V144" s="58">
        <v>150</v>
      </c>
      <c r="W144" s="58">
        <f t="shared" si="2"/>
        <v>375</v>
      </c>
      <c r="X144" s="70">
        <v>8000</v>
      </c>
    </row>
    <row r="145" spans="2:24" s="33" customFormat="1" ht="30" customHeight="1" x14ac:dyDescent="0.3">
      <c r="B145" s="31" t="s">
        <v>1555</v>
      </c>
      <c r="C145" s="54" t="s">
        <v>1556</v>
      </c>
      <c r="D145" s="54" t="s">
        <v>1557</v>
      </c>
      <c r="E145" s="55" t="s">
        <v>1558</v>
      </c>
      <c r="F145" s="56" t="s">
        <v>432</v>
      </c>
      <c r="G145" s="54" t="s">
        <v>60</v>
      </c>
      <c r="H145" s="54" t="s">
        <v>1915</v>
      </c>
      <c r="I145" s="56" t="s">
        <v>1559</v>
      </c>
      <c r="J145" s="56" t="s">
        <v>1932</v>
      </c>
      <c r="K145" s="56"/>
      <c r="L145" s="32" t="s">
        <v>1560</v>
      </c>
      <c r="M145" s="32" t="s">
        <v>1561</v>
      </c>
      <c r="N145" s="32" t="s">
        <v>1562</v>
      </c>
      <c r="O145" s="58">
        <v>35000</v>
      </c>
      <c r="P145" s="57" t="s">
        <v>44</v>
      </c>
      <c r="Q145" s="57" t="s">
        <v>45</v>
      </c>
      <c r="R145" s="65">
        <v>35000</v>
      </c>
      <c r="S145" s="80">
        <v>44543</v>
      </c>
      <c r="T145" s="58">
        <v>110</v>
      </c>
      <c r="U145" s="58">
        <v>115</v>
      </c>
      <c r="V145" s="58">
        <v>150</v>
      </c>
      <c r="W145" s="58">
        <f t="shared" si="2"/>
        <v>375</v>
      </c>
      <c r="X145" s="70">
        <v>13000</v>
      </c>
    </row>
    <row r="146" spans="2:24" s="33" customFormat="1" ht="30" customHeight="1" x14ac:dyDescent="0.3">
      <c r="B146" s="31" t="s">
        <v>1104</v>
      </c>
      <c r="C146" s="54" t="s">
        <v>1105</v>
      </c>
      <c r="D146" s="54" t="s">
        <v>1106</v>
      </c>
      <c r="E146" s="55" t="s">
        <v>1107</v>
      </c>
      <c r="F146" s="56" t="s">
        <v>1108</v>
      </c>
      <c r="G146" s="54" t="s">
        <v>39</v>
      </c>
      <c r="H146" s="54" t="s">
        <v>1915</v>
      </c>
      <c r="I146" s="56" t="s">
        <v>1109</v>
      </c>
      <c r="J146" s="56" t="s">
        <v>1932</v>
      </c>
      <c r="K146" s="56"/>
      <c r="L146" s="32" t="s">
        <v>1110</v>
      </c>
      <c r="M146" s="32" t="s">
        <v>1111</v>
      </c>
      <c r="N146" s="32" t="s">
        <v>980</v>
      </c>
      <c r="O146" s="58">
        <v>35000</v>
      </c>
      <c r="P146" s="57" t="s">
        <v>44</v>
      </c>
      <c r="Q146" s="57" t="s">
        <v>45</v>
      </c>
      <c r="R146" s="65">
        <v>35000</v>
      </c>
      <c r="S146" s="80">
        <v>44543</v>
      </c>
      <c r="T146" s="58">
        <v>70</v>
      </c>
      <c r="U146" s="58">
        <v>150</v>
      </c>
      <c r="V146" s="58">
        <v>150</v>
      </c>
      <c r="W146" s="58">
        <f t="shared" si="2"/>
        <v>370</v>
      </c>
      <c r="X146" s="70">
        <v>13000</v>
      </c>
    </row>
    <row r="147" spans="2:24" s="33" customFormat="1" ht="30" customHeight="1" x14ac:dyDescent="0.3">
      <c r="B147" s="31" t="s">
        <v>1884</v>
      </c>
      <c r="C147" s="54" t="s">
        <v>1885</v>
      </c>
      <c r="D147" s="54" t="s">
        <v>1886</v>
      </c>
      <c r="E147" s="55" t="s">
        <v>1887</v>
      </c>
      <c r="F147" s="56" t="s">
        <v>1888</v>
      </c>
      <c r="G147" s="54" t="s">
        <v>60</v>
      </c>
      <c r="H147" s="54" t="s">
        <v>1915</v>
      </c>
      <c r="I147" s="56" t="s">
        <v>1889</v>
      </c>
      <c r="J147" s="56" t="s">
        <v>1932</v>
      </c>
      <c r="K147" s="56"/>
      <c r="L147" s="32" t="s">
        <v>1890</v>
      </c>
      <c r="M147" s="32" t="s">
        <v>1891</v>
      </c>
      <c r="N147" s="67" t="s">
        <v>1892</v>
      </c>
      <c r="O147" s="58">
        <v>76000</v>
      </c>
      <c r="P147" s="57" t="s">
        <v>44</v>
      </c>
      <c r="Q147" s="57" t="s">
        <v>45</v>
      </c>
      <c r="R147" s="65">
        <v>35000</v>
      </c>
      <c r="S147" s="80">
        <v>44543</v>
      </c>
      <c r="T147" s="58">
        <v>110</v>
      </c>
      <c r="U147" s="58">
        <v>110</v>
      </c>
      <c r="V147" s="58">
        <v>150</v>
      </c>
      <c r="W147" s="58">
        <f t="shared" si="2"/>
        <v>370</v>
      </c>
      <c r="X147" s="70">
        <v>27000</v>
      </c>
    </row>
    <row r="148" spans="2:24" s="33" customFormat="1" ht="30" customHeight="1" x14ac:dyDescent="0.3">
      <c r="B148" s="31" t="s">
        <v>264</v>
      </c>
      <c r="C148" s="54" t="s">
        <v>265</v>
      </c>
      <c r="D148" s="54" t="s">
        <v>266</v>
      </c>
      <c r="E148" s="55" t="s">
        <v>267</v>
      </c>
      <c r="F148" s="56" t="s">
        <v>249</v>
      </c>
      <c r="G148" s="54" t="s">
        <v>69</v>
      </c>
      <c r="H148" s="54" t="s">
        <v>1915</v>
      </c>
      <c r="I148" s="56" t="s">
        <v>268</v>
      </c>
      <c r="J148" s="56" t="s">
        <v>1932</v>
      </c>
      <c r="K148" s="56"/>
      <c r="L148" s="32" t="s">
        <v>269</v>
      </c>
      <c r="M148" s="32" t="s">
        <v>270</v>
      </c>
      <c r="N148" s="32" t="s">
        <v>43</v>
      </c>
      <c r="O148" s="58">
        <v>33000</v>
      </c>
      <c r="P148" s="57" t="s">
        <v>44</v>
      </c>
      <c r="Q148" s="57" t="s">
        <v>45</v>
      </c>
      <c r="R148" s="65">
        <v>16500</v>
      </c>
      <c r="S148" s="80">
        <v>44543</v>
      </c>
      <c r="T148" s="58">
        <v>110</v>
      </c>
      <c r="U148" s="58">
        <v>110</v>
      </c>
      <c r="V148" s="58">
        <v>150</v>
      </c>
      <c r="W148" s="58">
        <f t="shared" si="2"/>
        <v>370</v>
      </c>
      <c r="X148" s="70">
        <v>13000</v>
      </c>
    </row>
    <row r="149" spans="2:24" s="33" customFormat="1" ht="30" customHeight="1" x14ac:dyDescent="0.3">
      <c r="B149" s="31" t="s">
        <v>1333</v>
      </c>
      <c r="C149" s="54" t="s">
        <v>1334</v>
      </c>
      <c r="D149" s="54" t="s">
        <v>1335</v>
      </c>
      <c r="E149" s="55" t="s">
        <v>1336</v>
      </c>
      <c r="F149" s="56" t="s">
        <v>1085</v>
      </c>
      <c r="G149" s="54" t="s">
        <v>60</v>
      </c>
      <c r="H149" s="54" t="s">
        <v>1915</v>
      </c>
      <c r="I149" s="56" t="s">
        <v>1337</v>
      </c>
      <c r="J149" s="56" t="s">
        <v>1932</v>
      </c>
      <c r="K149" s="56"/>
      <c r="L149" s="32" t="s">
        <v>1338</v>
      </c>
      <c r="M149" s="32" t="s">
        <v>1339</v>
      </c>
      <c r="N149" s="32" t="s">
        <v>43</v>
      </c>
      <c r="O149" s="58">
        <v>35000</v>
      </c>
      <c r="P149" s="57" t="s">
        <v>44</v>
      </c>
      <c r="Q149" s="57" t="s">
        <v>45</v>
      </c>
      <c r="R149" s="65">
        <v>35000</v>
      </c>
      <c r="S149" s="80">
        <v>44543</v>
      </c>
      <c r="T149" s="58">
        <v>110</v>
      </c>
      <c r="U149" s="58">
        <v>110</v>
      </c>
      <c r="V149" s="58">
        <v>150</v>
      </c>
      <c r="W149" s="58">
        <f t="shared" si="2"/>
        <v>370</v>
      </c>
      <c r="X149" s="70">
        <v>13000</v>
      </c>
    </row>
    <row r="150" spans="2:24" s="33" customFormat="1" ht="30" customHeight="1" x14ac:dyDescent="0.3">
      <c r="B150" s="31" t="s">
        <v>91</v>
      </c>
      <c r="C150" s="54" t="s">
        <v>92</v>
      </c>
      <c r="D150" s="54" t="s">
        <v>93</v>
      </c>
      <c r="E150" s="55" t="s">
        <v>94</v>
      </c>
      <c r="F150" s="56" t="s">
        <v>95</v>
      </c>
      <c r="G150" s="54" t="s">
        <v>86</v>
      </c>
      <c r="H150" s="54" t="s">
        <v>1915</v>
      </c>
      <c r="I150" s="56" t="s">
        <v>96</v>
      </c>
      <c r="J150" s="56" t="s">
        <v>1932</v>
      </c>
      <c r="K150" s="56"/>
      <c r="L150" s="32" t="s">
        <v>97</v>
      </c>
      <c r="M150" s="32" t="s">
        <v>98</v>
      </c>
      <c r="N150" s="32" t="s">
        <v>99</v>
      </c>
      <c r="O150" s="58">
        <v>47000</v>
      </c>
      <c r="P150" s="57" t="s">
        <v>44</v>
      </c>
      <c r="Q150" s="57" t="s">
        <v>45</v>
      </c>
      <c r="R150" s="65">
        <v>23500</v>
      </c>
      <c r="S150" s="80">
        <v>44543</v>
      </c>
      <c r="T150" s="58">
        <v>70</v>
      </c>
      <c r="U150" s="58">
        <v>150</v>
      </c>
      <c r="V150" s="58">
        <v>150</v>
      </c>
      <c r="W150" s="58">
        <f t="shared" si="2"/>
        <v>370</v>
      </c>
      <c r="X150" s="70">
        <v>18000</v>
      </c>
    </row>
    <row r="151" spans="2:24" s="33" customFormat="1" ht="30" customHeight="1" x14ac:dyDescent="0.3">
      <c r="B151" s="31" t="s">
        <v>1030</v>
      </c>
      <c r="C151" s="54" t="s">
        <v>1031</v>
      </c>
      <c r="D151" s="54" t="s">
        <v>1032</v>
      </c>
      <c r="E151" s="55" t="s">
        <v>1033</v>
      </c>
      <c r="F151" s="56" t="s">
        <v>1034</v>
      </c>
      <c r="G151" s="54" t="s">
        <v>86</v>
      </c>
      <c r="H151" s="54" t="s">
        <v>1915</v>
      </c>
      <c r="I151" s="56" t="s">
        <v>1035</v>
      </c>
      <c r="J151" s="56" t="s">
        <v>1932</v>
      </c>
      <c r="K151" s="56"/>
      <c r="L151" s="32" t="s">
        <v>1036</v>
      </c>
      <c r="M151" s="32" t="s">
        <v>1037</v>
      </c>
      <c r="N151" s="32" t="s">
        <v>1038</v>
      </c>
      <c r="O151" s="58">
        <v>50000</v>
      </c>
      <c r="P151" s="57" t="s">
        <v>44</v>
      </c>
      <c r="Q151" s="57" t="s">
        <v>45</v>
      </c>
      <c r="R151" s="65">
        <v>35000</v>
      </c>
      <c r="S151" s="80">
        <v>44543</v>
      </c>
      <c r="T151" s="58">
        <v>70</v>
      </c>
      <c r="U151" s="58">
        <v>150</v>
      </c>
      <c r="V151" s="58">
        <v>150</v>
      </c>
      <c r="W151" s="58">
        <f t="shared" si="2"/>
        <v>370</v>
      </c>
      <c r="X151" s="70">
        <v>19000</v>
      </c>
    </row>
    <row r="152" spans="2:24" s="33" customFormat="1" ht="30" customHeight="1" x14ac:dyDescent="0.3">
      <c r="B152" s="31" t="s">
        <v>253</v>
      </c>
      <c r="C152" s="54" t="s">
        <v>254</v>
      </c>
      <c r="D152" s="54" t="s">
        <v>255</v>
      </c>
      <c r="E152" s="55" t="s">
        <v>256</v>
      </c>
      <c r="F152" s="56" t="s">
        <v>38</v>
      </c>
      <c r="G152" s="54" t="s">
        <v>39</v>
      </c>
      <c r="H152" s="54" t="s">
        <v>1915</v>
      </c>
      <c r="I152" s="56" t="s">
        <v>257</v>
      </c>
      <c r="J152" s="56" t="s">
        <v>1932</v>
      </c>
      <c r="K152" s="56"/>
      <c r="L152" s="32" t="s">
        <v>258</v>
      </c>
      <c r="M152" s="32" t="s">
        <v>259</v>
      </c>
      <c r="N152" s="32" t="s">
        <v>43</v>
      </c>
      <c r="O152" s="58">
        <v>28876.65</v>
      </c>
      <c r="P152" s="57" t="s">
        <v>44</v>
      </c>
      <c r="Q152" s="57" t="s">
        <v>45</v>
      </c>
      <c r="R152" s="65">
        <v>28000</v>
      </c>
      <c r="S152" s="80">
        <v>44543</v>
      </c>
      <c r="T152" s="58">
        <v>110</v>
      </c>
      <c r="U152" s="58">
        <v>110</v>
      </c>
      <c r="V152" s="58">
        <v>150</v>
      </c>
      <c r="W152" s="58">
        <f t="shared" si="2"/>
        <v>370</v>
      </c>
      <c r="X152" s="70">
        <v>11000</v>
      </c>
    </row>
    <row r="153" spans="2:24" s="33" customFormat="1" ht="30" customHeight="1" x14ac:dyDescent="0.3">
      <c r="B153" s="31" t="s">
        <v>1530</v>
      </c>
      <c r="C153" s="54" t="s">
        <v>1531</v>
      </c>
      <c r="D153" s="54" t="s">
        <v>1532</v>
      </c>
      <c r="E153" s="55" t="s">
        <v>1533</v>
      </c>
      <c r="F153" s="56" t="s">
        <v>1534</v>
      </c>
      <c r="G153" s="54" t="s">
        <v>60</v>
      </c>
      <c r="H153" s="54" t="s">
        <v>1915</v>
      </c>
      <c r="I153" s="56" t="s">
        <v>1535</v>
      </c>
      <c r="J153" s="56" t="s">
        <v>1932</v>
      </c>
      <c r="K153" s="56"/>
      <c r="L153" s="32" t="s">
        <v>1536</v>
      </c>
      <c r="M153" s="32" t="s">
        <v>1537</v>
      </c>
      <c r="N153" s="32" t="s">
        <v>436</v>
      </c>
      <c r="O153" s="58">
        <v>30000</v>
      </c>
      <c r="P153" s="57" t="s">
        <v>44</v>
      </c>
      <c r="Q153" s="57" t="s">
        <v>45</v>
      </c>
      <c r="R153" s="65">
        <v>30000</v>
      </c>
      <c r="S153" s="80">
        <v>44543</v>
      </c>
      <c r="T153" s="58">
        <v>110</v>
      </c>
      <c r="U153" s="58">
        <v>110</v>
      </c>
      <c r="V153" s="58">
        <v>150</v>
      </c>
      <c r="W153" s="58">
        <f t="shared" si="2"/>
        <v>370</v>
      </c>
      <c r="X153" s="70">
        <v>11000</v>
      </c>
    </row>
    <row r="154" spans="2:24" s="33" customFormat="1" ht="30" customHeight="1" x14ac:dyDescent="0.3">
      <c r="B154" s="31" t="s">
        <v>34</v>
      </c>
      <c r="C154" s="54" t="s">
        <v>35</v>
      </c>
      <c r="D154" s="54" t="s">
        <v>36</v>
      </c>
      <c r="E154" s="55" t="s">
        <v>37</v>
      </c>
      <c r="F154" s="56" t="s">
        <v>38</v>
      </c>
      <c r="G154" s="54" t="s">
        <v>39</v>
      </c>
      <c r="H154" s="54" t="s">
        <v>1915</v>
      </c>
      <c r="I154" s="56" t="s">
        <v>40</v>
      </c>
      <c r="J154" s="56" t="s">
        <v>1932</v>
      </c>
      <c r="K154" s="56"/>
      <c r="L154" s="32" t="s">
        <v>41</v>
      </c>
      <c r="M154" s="32" t="s">
        <v>42</v>
      </c>
      <c r="N154" s="32" t="s">
        <v>43</v>
      </c>
      <c r="O154" s="58">
        <v>30000</v>
      </c>
      <c r="P154" s="57" t="s">
        <v>44</v>
      </c>
      <c r="Q154" s="57" t="s">
        <v>45</v>
      </c>
      <c r="R154" s="65">
        <v>30000</v>
      </c>
      <c r="S154" s="80">
        <v>44543</v>
      </c>
      <c r="T154" s="58">
        <v>110</v>
      </c>
      <c r="U154" s="58">
        <v>110</v>
      </c>
      <c r="V154" s="58">
        <v>150</v>
      </c>
      <c r="W154" s="58">
        <f t="shared" si="2"/>
        <v>370</v>
      </c>
      <c r="X154" s="70">
        <v>11000</v>
      </c>
    </row>
    <row r="155" spans="2:24" s="33" customFormat="1" ht="30" customHeight="1" x14ac:dyDescent="0.3">
      <c r="B155" s="31" t="s">
        <v>724</v>
      </c>
      <c r="C155" s="54" t="s">
        <v>716</v>
      </c>
      <c r="D155" s="54" t="s">
        <v>717</v>
      </c>
      <c r="E155" s="55" t="s">
        <v>718</v>
      </c>
      <c r="F155" s="56" t="s">
        <v>719</v>
      </c>
      <c r="G155" s="54" t="s">
        <v>60</v>
      </c>
      <c r="H155" s="54" t="s">
        <v>1915</v>
      </c>
      <c r="I155" s="56" t="s">
        <v>720</v>
      </c>
      <c r="J155" s="56" t="s">
        <v>1932</v>
      </c>
      <c r="K155" s="56"/>
      <c r="L155" s="32" t="s">
        <v>725</v>
      </c>
      <c r="M155" s="32" t="s">
        <v>726</v>
      </c>
      <c r="N155" s="67" t="s">
        <v>727</v>
      </c>
      <c r="O155" s="58">
        <v>45000</v>
      </c>
      <c r="P155" s="57" t="s">
        <v>44</v>
      </c>
      <c r="Q155" s="57" t="s">
        <v>45</v>
      </c>
      <c r="R155" s="65">
        <v>22500</v>
      </c>
      <c r="S155" s="80">
        <v>44543</v>
      </c>
      <c r="T155" s="58">
        <v>70</v>
      </c>
      <c r="U155" s="58">
        <v>145</v>
      </c>
      <c r="V155" s="58">
        <v>150</v>
      </c>
      <c r="W155" s="58">
        <f t="shared" si="2"/>
        <v>365</v>
      </c>
      <c r="X155" s="70">
        <v>17000</v>
      </c>
    </row>
    <row r="156" spans="2:24" s="33" customFormat="1" ht="30" customHeight="1" x14ac:dyDescent="0.3">
      <c r="B156" s="31" t="s">
        <v>1015</v>
      </c>
      <c r="C156" s="54" t="s">
        <v>1016</v>
      </c>
      <c r="D156" s="54" t="s">
        <v>1017</v>
      </c>
      <c r="E156" s="55" t="s">
        <v>1018</v>
      </c>
      <c r="F156" s="56" t="s">
        <v>441</v>
      </c>
      <c r="G156" s="54" t="s">
        <v>60</v>
      </c>
      <c r="H156" s="54" t="s">
        <v>1915</v>
      </c>
      <c r="I156" s="56" t="s">
        <v>1019</v>
      </c>
      <c r="J156" s="56" t="s">
        <v>1932</v>
      </c>
      <c r="K156" s="56"/>
      <c r="L156" s="32" t="s">
        <v>1020</v>
      </c>
      <c r="M156" s="32" t="s">
        <v>1021</v>
      </c>
      <c r="N156" s="32" t="s">
        <v>1022</v>
      </c>
      <c r="O156" s="58">
        <v>77827</v>
      </c>
      <c r="P156" s="57" t="s">
        <v>44</v>
      </c>
      <c r="Q156" s="57" t="s">
        <v>45</v>
      </c>
      <c r="R156" s="65">
        <v>35000</v>
      </c>
      <c r="S156" s="80">
        <v>44543</v>
      </c>
      <c r="T156" s="58">
        <v>90</v>
      </c>
      <c r="U156" s="58">
        <v>125</v>
      </c>
      <c r="V156" s="58">
        <v>150</v>
      </c>
      <c r="W156" s="58">
        <f t="shared" si="2"/>
        <v>365</v>
      </c>
      <c r="X156" s="70">
        <v>27000</v>
      </c>
    </row>
    <row r="157" spans="2:24" s="33" customFormat="1" ht="30" customHeight="1" x14ac:dyDescent="0.3">
      <c r="B157" s="31" t="s">
        <v>787</v>
      </c>
      <c r="C157" s="54" t="s">
        <v>788</v>
      </c>
      <c r="D157" s="54" t="s">
        <v>789</v>
      </c>
      <c r="E157" s="55" t="s">
        <v>790</v>
      </c>
      <c r="F157" s="56" t="s">
        <v>613</v>
      </c>
      <c r="G157" s="54" t="s">
        <v>69</v>
      </c>
      <c r="H157" s="54" t="s">
        <v>1915</v>
      </c>
      <c r="I157" s="56" t="s">
        <v>791</v>
      </c>
      <c r="J157" s="56" t="s">
        <v>1932</v>
      </c>
      <c r="K157" s="56"/>
      <c r="L157" s="32" t="s">
        <v>792</v>
      </c>
      <c r="M157" s="32" t="s">
        <v>793</v>
      </c>
      <c r="N157" s="32" t="s">
        <v>794</v>
      </c>
      <c r="O157" s="58">
        <v>35000</v>
      </c>
      <c r="P157" s="57" t="s">
        <v>44</v>
      </c>
      <c r="Q157" s="57" t="s">
        <v>45</v>
      </c>
      <c r="R157" s="65">
        <v>35000</v>
      </c>
      <c r="S157" s="80">
        <v>44543</v>
      </c>
      <c r="T157" s="58">
        <v>90</v>
      </c>
      <c r="U157" s="58">
        <v>125</v>
      </c>
      <c r="V157" s="58">
        <v>150</v>
      </c>
      <c r="W157" s="58">
        <f t="shared" si="2"/>
        <v>365</v>
      </c>
      <c r="X157" s="70">
        <v>13000</v>
      </c>
    </row>
    <row r="158" spans="2:24" s="33" customFormat="1" ht="30" customHeight="1" x14ac:dyDescent="0.3">
      <c r="B158" s="31" t="s">
        <v>144</v>
      </c>
      <c r="C158" s="54" t="s">
        <v>145</v>
      </c>
      <c r="D158" s="54" t="s">
        <v>146</v>
      </c>
      <c r="E158" s="55" t="s">
        <v>147</v>
      </c>
      <c r="F158" s="56" t="s">
        <v>140</v>
      </c>
      <c r="G158" s="54" t="s">
        <v>86</v>
      </c>
      <c r="H158" s="54" t="s">
        <v>1915</v>
      </c>
      <c r="I158" s="56" t="s">
        <v>148</v>
      </c>
      <c r="J158" s="56" t="s">
        <v>1932</v>
      </c>
      <c r="K158" s="56"/>
      <c r="L158" s="32" t="s">
        <v>149</v>
      </c>
      <c r="M158" s="32" t="s">
        <v>150</v>
      </c>
      <c r="N158" s="32" t="s">
        <v>151</v>
      </c>
      <c r="O158" s="58">
        <v>35000</v>
      </c>
      <c r="P158" s="57" t="s">
        <v>44</v>
      </c>
      <c r="Q158" s="57" t="s">
        <v>45</v>
      </c>
      <c r="R158" s="65">
        <v>35000</v>
      </c>
      <c r="S158" s="80">
        <v>44543</v>
      </c>
      <c r="T158" s="58">
        <v>90</v>
      </c>
      <c r="U158" s="58">
        <v>125</v>
      </c>
      <c r="V158" s="58">
        <v>150</v>
      </c>
      <c r="W158" s="58">
        <f t="shared" si="2"/>
        <v>365</v>
      </c>
      <c r="X158" s="70">
        <v>13000</v>
      </c>
    </row>
    <row r="159" spans="2:24" s="33" customFormat="1" ht="30" customHeight="1" x14ac:dyDescent="0.3">
      <c r="B159" s="31" t="s">
        <v>152</v>
      </c>
      <c r="C159" s="54" t="s">
        <v>153</v>
      </c>
      <c r="D159" s="54" t="s">
        <v>154</v>
      </c>
      <c r="E159" s="55" t="s">
        <v>155</v>
      </c>
      <c r="F159" s="56" t="s">
        <v>156</v>
      </c>
      <c r="G159" s="54" t="s">
        <v>60</v>
      </c>
      <c r="H159" s="54" t="s">
        <v>1915</v>
      </c>
      <c r="I159" s="56" t="s">
        <v>157</v>
      </c>
      <c r="J159" s="56" t="s">
        <v>1932</v>
      </c>
      <c r="K159" s="56"/>
      <c r="L159" s="32" t="s">
        <v>158</v>
      </c>
      <c r="M159" s="32" t="s">
        <v>159</v>
      </c>
      <c r="N159" s="32" t="s">
        <v>90</v>
      </c>
      <c r="O159" s="58">
        <v>22000</v>
      </c>
      <c r="P159" s="57" t="s">
        <v>44</v>
      </c>
      <c r="Q159" s="57" t="s">
        <v>45</v>
      </c>
      <c r="R159" s="65">
        <v>11000</v>
      </c>
      <c r="S159" s="80">
        <v>44543</v>
      </c>
      <c r="T159" s="58">
        <v>90</v>
      </c>
      <c r="U159" s="58">
        <v>125</v>
      </c>
      <c r="V159" s="58">
        <v>150</v>
      </c>
      <c r="W159" s="58">
        <f t="shared" si="2"/>
        <v>365</v>
      </c>
      <c r="X159" s="70">
        <v>8000</v>
      </c>
    </row>
    <row r="160" spans="2:24" s="33" customFormat="1" ht="30" customHeight="1" x14ac:dyDescent="0.3">
      <c r="B160" s="31" t="s">
        <v>653</v>
      </c>
      <c r="C160" s="54" t="s">
        <v>654</v>
      </c>
      <c r="D160" s="54" t="s">
        <v>655</v>
      </c>
      <c r="E160" s="55" t="s">
        <v>656</v>
      </c>
      <c r="F160" s="56" t="s">
        <v>441</v>
      </c>
      <c r="G160" s="54" t="s">
        <v>60</v>
      </c>
      <c r="H160" s="54" t="s">
        <v>1915</v>
      </c>
      <c r="I160" s="56" t="s">
        <v>657</v>
      </c>
      <c r="J160" s="56" t="s">
        <v>1932</v>
      </c>
      <c r="K160" s="56"/>
      <c r="L160" s="32" t="s">
        <v>658</v>
      </c>
      <c r="M160" s="32" t="s">
        <v>659</v>
      </c>
      <c r="N160" s="32" t="s">
        <v>660</v>
      </c>
      <c r="O160" s="58">
        <v>46000</v>
      </c>
      <c r="P160" s="57" t="s">
        <v>44</v>
      </c>
      <c r="Q160" s="57" t="s">
        <v>45</v>
      </c>
      <c r="R160" s="65">
        <v>23000</v>
      </c>
      <c r="S160" s="80">
        <v>44543</v>
      </c>
      <c r="T160" s="58">
        <v>90</v>
      </c>
      <c r="U160" s="58">
        <v>125</v>
      </c>
      <c r="V160" s="58">
        <v>150</v>
      </c>
      <c r="W160" s="58">
        <f t="shared" si="2"/>
        <v>365</v>
      </c>
      <c r="X160" s="70">
        <v>18000</v>
      </c>
    </row>
    <row r="161" spans="2:24" s="33" customFormat="1" ht="30" customHeight="1" x14ac:dyDescent="0.3">
      <c r="B161" s="31" t="s">
        <v>771</v>
      </c>
      <c r="C161" s="54" t="s">
        <v>772</v>
      </c>
      <c r="D161" s="54" t="s">
        <v>773</v>
      </c>
      <c r="E161" s="55" t="s">
        <v>774</v>
      </c>
      <c r="F161" s="56" t="s">
        <v>682</v>
      </c>
      <c r="G161" s="54" t="s">
        <v>69</v>
      </c>
      <c r="H161" s="54" t="s">
        <v>1915</v>
      </c>
      <c r="I161" s="56" t="s">
        <v>775</v>
      </c>
      <c r="J161" s="56" t="s">
        <v>1932</v>
      </c>
      <c r="K161" s="56"/>
      <c r="L161" s="32" t="s">
        <v>776</v>
      </c>
      <c r="M161" s="32" t="s">
        <v>777</v>
      </c>
      <c r="N161" s="32" t="s">
        <v>215</v>
      </c>
      <c r="O161" s="58">
        <v>23000</v>
      </c>
      <c r="P161" s="57" t="s">
        <v>44</v>
      </c>
      <c r="Q161" s="57" t="s">
        <v>45</v>
      </c>
      <c r="R161" s="65">
        <v>23000</v>
      </c>
      <c r="S161" s="80">
        <v>44543</v>
      </c>
      <c r="T161" s="58">
        <v>110</v>
      </c>
      <c r="U161" s="58">
        <v>105</v>
      </c>
      <c r="V161" s="58">
        <v>150</v>
      </c>
      <c r="W161" s="58">
        <f t="shared" si="2"/>
        <v>365</v>
      </c>
      <c r="X161" s="70">
        <v>9000</v>
      </c>
    </row>
    <row r="162" spans="2:24" s="33" customFormat="1" ht="30" customHeight="1" x14ac:dyDescent="0.3">
      <c r="B162" s="31" t="s">
        <v>271</v>
      </c>
      <c r="C162" s="54" t="s">
        <v>272</v>
      </c>
      <c r="D162" s="54" t="s">
        <v>273</v>
      </c>
      <c r="E162" s="55" t="s">
        <v>274</v>
      </c>
      <c r="F162" s="56" t="s">
        <v>275</v>
      </c>
      <c r="G162" s="54" t="s">
        <v>69</v>
      </c>
      <c r="H162" s="54" t="s">
        <v>1915</v>
      </c>
      <c r="I162" s="56" t="s">
        <v>276</v>
      </c>
      <c r="J162" s="56" t="s">
        <v>1932</v>
      </c>
      <c r="K162" s="56"/>
      <c r="L162" s="32" t="s">
        <v>277</v>
      </c>
      <c r="M162" s="32" t="s">
        <v>278</v>
      </c>
      <c r="N162" s="32" t="s">
        <v>279</v>
      </c>
      <c r="O162" s="58">
        <v>70000</v>
      </c>
      <c r="P162" s="57" t="s">
        <v>44</v>
      </c>
      <c r="Q162" s="57" t="s">
        <v>45</v>
      </c>
      <c r="R162" s="65">
        <v>35000</v>
      </c>
      <c r="S162" s="80">
        <v>44543</v>
      </c>
      <c r="T162" s="58">
        <v>90</v>
      </c>
      <c r="U162" s="58">
        <v>125</v>
      </c>
      <c r="V162" s="58">
        <v>150</v>
      </c>
      <c r="W162" s="58">
        <f t="shared" si="2"/>
        <v>365</v>
      </c>
      <c r="X162" s="70">
        <v>27000</v>
      </c>
    </row>
    <row r="163" spans="2:24" s="33" customFormat="1" ht="30" customHeight="1" x14ac:dyDescent="0.3">
      <c r="B163" s="31" t="s">
        <v>1764</v>
      </c>
      <c r="C163" s="54" t="s">
        <v>1765</v>
      </c>
      <c r="D163" s="54" t="s">
        <v>1766</v>
      </c>
      <c r="E163" s="55" t="s">
        <v>1767</v>
      </c>
      <c r="F163" s="56" t="s">
        <v>1768</v>
      </c>
      <c r="G163" s="54" t="s">
        <v>60</v>
      </c>
      <c r="H163" s="54" t="s">
        <v>1915</v>
      </c>
      <c r="I163" s="56" t="s">
        <v>1769</v>
      </c>
      <c r="J163" s="56" t="s">
        <v>1932</v>
      </c>
      <c r="K163" s="56"/>
      <c r="L163" s="32" t="s">
        <v>1770</v>
      </c>
      <c r="M163" s="32" t="s">
        <v>1771</v>
      </c>
      <c r="N163" s="32" t="s">
        <v>90</v>
      </c>
      <c r="O163" s="58">
        <v>31500</v>
      </c>
      <c r="P163" s="57" t="s">
        <v>44</v>
      </c>
      <c r="Q163" s="57" t="s">
        <v>45</v>
      </c>
      <c r="R163" s="65">
        <v>29500</v>
      </c>
      <c r="S163" s="80">
        <v>44543</v>
      </c>
      <c r="T163" s="58">
        <v>90</v>
      </c>
      <c r="U163" s="58">
        <v>125</v>
      </c>
      <c r="V163" s="58">
        <v>150</v>
      </c>
      <c r="W163" s="58">
        <f t="shared" si="2"/>
        <v>365</v>
      </c>
      <c r="X163" s="70">
        <v>12000</v>
      </c>
    </row>
    <row r="164" spans="2:24" s="33" customFormat="1" ht="30" customHeight="1" x14ac:dyDescent="0.3">
      <c r="B164" s="31" t="s">
        <v>446</v>
      </c>
      <c r="C164" s="54" t="s">
        <v>447</v>
      </c>
      <c r="D164" s="54" t="s">
        <v>448</v>
      </c>
      <c r="E164" s="55" t="s">
        <v>449</v>
      </c>
      <c r="F164" s="56" t="s">
        <v>249</v>
      </c>
      <c r="G164" s="54" t="s">
        <v>69</v>
      </c>
      <c r="H164" s="54" t="s">
        <v>1915</v>
      </c>
      <c r="I164" s="56" t="s">
        <v>450</v>
      </c>
      <c r="J164" s="56" t="s">
        <v>1932</v>
      </c>
      <c r="K164" s="56"/>
      <c r="L164" s="32" t="s">
        <v>451</v>
      </c>
      <c r="M164" s="32" t="s">
        <v>452</v>
      </c>
      <c r="N164" s="32" t="s">
        <v>453</v>
      </c>
      <c r="O164" s="58">
        <v>39000</v>
      </c>
      <c r="P164" s="57" t="s">
        <v>44</v>
      </c>
      <c r="Q164" s="57" t="s">
        <v>45</v>
      </c>
      <c r="R164" s="65">
        <v>19500</v>
      </c>
      <c r="S164" s="80">
        <v>44543</v>
      </c>
      <c r="T164" s="58">
        <v>90</v>
      </c>
      <c r="U164" s="58">
        <v>125</v>
      </c>
      <c r="V164" s="58">
        <v>150</v>
      </c>
      <c r="W164" s="58">
        <f t="shared" si="2"/>
        <v>365</v>
      </c>
      <c r="X164" s="70">
        <v>15000</v>
      </c>
    </row>
    <row r="165" spans="2:24" s="33" customFormat="1" ht="30" customHeight="1" x14ac:dyDescent="0.3">
      <c r="B165" s="31" t="s">
        <v>670</v>
      </c>
      <c r="C165" s="54" t="s">
        <v>671</v>
      </c>
      <c r="D165" s="54" t="s">
        <v>672</v>
      </c>
      <c r="E165" s="55" t="s">
        <v>673</v>
      </c>
      <c r="F165" s="56" t="s">
        <v>674</v>
      </c>
      <c r="G165" s="54" t="s">
        <v>69</v>
      </c>
      <c r="H165" s="54" t="s">
        <v>1915</v>
      </c>
      <c r="I165" s="56" t="s">
        <v>675</v>
      </c>
      <c r="J165" s="56" t="s">
        <v>1932</v>
      </c>
      <c r="K165" s="56"/>
      <c r="L165" s="32" t="s">
        <v>676</v>
      </c>
      <c r="M165" s="32" t="s">
        <v>677</v>
      </c>
      <c r="N165" s="32" t="s">
        <v>168</v>
      </c>
      <c r="O165" s="58">
        <v>37510</v>
      </c>
      <c r="P165" s="57" t="s">
        <v>44</v>
      </c>
      <c r="Q165" s="57" t="s">
        <v>45</v>
      </c>
      <c r="R165" s="65">
        <v>18700</v>
      </c>
      <c r="S165" s="80">
        <v>44543</v>
      </c>
      <c r="T165" s="58">
        <v>110</v>
      </c>
      <c r="U165" s="58">
        <v>105</v>
      </c>
      <c r="V165" s="58">
        <v>150</v>
      </c>
      <c r="W165" s="58">
        <f t="shared" si="2"/>
        <v>365</v>
      </c>
      <c r="X165" s="70">
        <v>14000</v>
      </c>
    </row>
    <row r="166" spans="2:24" s="33" customFormat="1" ht="30" customHeight="1" x14ac:dyDescent="0.3">
      <c r="B166" s="31" t="s">
        <v>235</v>
      </c>
      <c r="C166" s="54" t="s">
        <v>137</v>
      </c>
      <c r="D166" s="54" t="s">
        <v>138</v>
      </c>
      <c r="E166" s="55" t="s">
        <v>139</v>
      </c>
      <c r="F166" s="56" t="s">
        <v>140</v>
      </c>
      <c r="G166" s="54" t="s">
        <v>86</v>
      </c>
      <c r="H166" s="54" t="s">
        <v>1915</v>
      </c>
      <c r="I166" s="56" t="s">
        <v>141</v>
      </c>
      <c r="J166" s="56" t="s">
        <v>1932</v>
      </c>
      <c r="K166" s="56"/>
      <c r="L166" s="32" t="s">
        <v>236</v>
      </c>
      <c r="M166" s="32" t="s">
        <v>237</v>
      </c>
      <c r="N166" s="32" t="s">
        <v>90</v>
      </c>
      <c r="O166" s="58">
        <v>35000</v>
      </c>
      <c r="P166" s="57" t="s">
        <v>44</v>
      </c>
      <c r="Q166" s="57" t="s">
        <v>45</v>
      </c>
      <c r="R166" s="65">
        <v>35000</v>
      </c>
      <c r="S166" s="80">
        <v>44543</v>
      </c>
      <c r="T166" s="58">
        <v>90</v>
      </c>
      <c r="U166" s="58">
        <v>125</v>
      </c>
      <c r="V166" s="58">
        <v>150</v>
      </c>
      <c r="W166" s="58">
        <f t="shared" si="2"/>
        <v>365</v>
      </c>
      <c r="X166" s="70">
        <v>13000</v>
      </c>
    </row>
    <row r="167" spans="2:24" s="33" customFormat="1" ht="30" customHeight="1" x14ac:dyDescent="0.3">
      <c r="B167" s="31" t="s">
        <v>1096</v>
      </c>
      <c r="C167" s="54" t="s">
        <v>1097</v>
      </c>
      <c r="D167" s="54" t="s">
        <v>1098</v>
      </c>
      <c r="E167" s="55" t="s">
        <v>1099</v>
      </c>
      <c r="F167" s="56" t="s">
        <v>121</v>
      </c>
      <c r="G167" s="54" t="s">
        <v>39</v>
      </c>
      <c r="H167" s="54" t="s">
        <v>1915</v>
      </c>
      <c r="I167" s="56" t="s">
        <v>1100</v>
      </c>
      <c r="J167" s="56" t="s">
        <v>1932</v>
      </c>
      <c r="K167" s="56"/>
      <c r="L167" s="32" t="s">
        <v>1101</v>
      </c>
      <c r="M167" s="32" t="s">
        <v>1102</v>
      </c>
      <c r="N167" s="32" t="s">
        <v>1103</v>
      </c>
      <c r="O167" s="58">
        <v>30000</v>
      </c>
      <c r="P167" s="57" t="s">
        <v>44</v>
      </c>
      <c r="Q167" s="57" t="s">
        <v>45</v>
      </c>
      <c r="R167" s="65">
        <v>30000</v>
      </c>
      <c r="S167" s="80">
        <v>44543</v>
      </c>
      <c r="T167" s="58">
        <v>90</v>
      </c>
      <c r="U167" s="58">
        <v>125</v>
      </c>
      <c r="V167" s="58">
        <v>150</v>
      </c>
      <c r="W167" s="58">
        <f t="shared" si="2"/>
        <v>365</v>
      </c>
      <c r="X167" s="70">
        <v>11000</v>
      </c>
    </row>
    <row r="168" spans="2:24" s="33" customFormat="1" ht="30" customHeight="1" x14ac:dyDescent="0.3">
      <c r="B168" s="31" t="s">
        <v>933</v>
      </c>
      <c r="C168" s="54" t="s">
        <v>934</v>
      </c>
      <c r="D168" s="54" t="s">
        <v>935</v>
      </c>
      <c r="E168" s="55" t="s">
        <v>936</v>
      </c>
      <c r="F168" s="56" t="s">
        <v>181</v>
      </c>
      <c r="G168" s="54" t="s">
        <v>69</v>
      </c>
      <c r="H168" s="54" t="s">
        <v>1915</v>
      </c>
      <c r="I168" s="56" t="s">
        <v>937</v>
      </c>
      <c r="J168" s="56" t="s">
        <v>1932</v>
      </c>
      <c r="K168" s="56"/>
      <c r="L168" s="32" t="s">
        <v>938</v>
      </c>
      <c r="M168" s="32" t="s">
        <v>939</v>
      </c>
      <c r="N168" s="32" t="s">
        <v>90</v>
      </c>
      <c r="O168" s="58">
        <v>15705</v>
      </c>
      <c r="P168" s="57" t="s">
        <v>44</v>
      </c>
      <c r="Q168" s="57" t="s">
        <v>45</v>
      </c>
      <c r="R168" s="65">
        <v>15700</v>
      </c>
      <c r="S168" s="80">
        <v>44543</v>
      </c>
      <c r="T168" s="58">
        <v>90</v>
      </c>
      <c r="U168" s="58">
        <v>125</v>
      </c>
      <c r="V168" s="58">
        <v>150</v>
      </c>
      <c r="W168" s="58">
        <f t="shared" si="2"/>
        <v>365</v>
      </c>
      <c r="X168" s="70">
        <v>6000</v>
      </c>
    </row>
    <row r="169" spans="2:24" s="33" customFormat="1" ht="30" customHeight="1" x14ac:dyDescent="0.3">
      <c r="B169" s="31" t="s">
        <v>894</v>
      </c>
      <c r="C169" s="54" t="s">
        <v>895</v>
      </c>
      <c r="D169" s="54" t="s">
        <v>896</v>
      </c>
      <c r="E169" s="55" t="s">
        <v>897</v>
      </c>
      <c r="F169" s="56" t="s">
        <v>898</v>
      </c>
      <c r="G169" s="54" t="s">
        <v>69</v>
      </c>
      <c r="H169" s="54" t="s">
        <v>1915</v>
      </c>
      <c r="I169" s="56" t="s">
        <v>899</v>
      </c>
      <c r="J169" s="56" t="s">
        <v>1932</v>
      </c>
      <c r="K169" s="56"/>
      <c r="L169" s="32" t="s">
        <v>900</v>
      </c>
      <c r="M169" s="32" t="s">
        <v>901</v>
      </c>
      <c r="N169" s="32" t="s">
        <v>902</v>
      </c>
      <c r="O169" s="58">
        <v>52000</v>
      </c>
      <c r="P169" s="57" t="s">
        <v>44</v>
      </c>
      <c r="Q169" s="57" t="s">
        <v>45</v>
      </c>
      <c r="R169" s="65">
        <v>26000</v>
      </c>
      <c r="S169" s="80">
        <v>44543</v>
      </c>
      <c r="T169" s="58">
        <v>90</v>
      </c>
      <c r="U169" s="58">
        <v>125</v>
      </c>
      <c r="V169" s="58">
        <v>150</v>
      </c>
      <c r="W169" s="58">
        <f t="shared" si="2"/>
        <v>365</v>
      </c>
      <c r="X169" s="70">
        <v>20700</v>
      </c>
    </row>
    <row r="170" spans="2:24" s="33" customFormat="1" ht="30" customHeight="1" x14ac:dyDescent="0.3">
      <c r="B170" s="31" t="s">
        <v>1301</v>
      </c>
      <c r="C170" s="54" t="s">
        <v>1302</v>
      </c>
      <c r="D170" s="54" t="s">
        <v>1303</v>
      </c>
      <c r="E170" s="55" t="s">
        <v>1304</v>
      </c>
      <c r="F170" s="56" t="s">
        <v>1085</v>
      </c>
      <c r="G170" s="54" t="s">
        <v>60</v>
      </c>
      <c r="H170" s="54" t="s">
        <v>1915</v>
      </c>
      <c r="I170" s="56" t="s">
        <v>1305</v>
      </c>
      <c r="J170" s="56" t="s">
        <v>1932</v>
      </c>
      <c r="K170" s="56"/>
      <c r="L170" s="32" t="s">
        <v>1306</v>
      </c>
      <c r="M170" s="32" t="s">
        <v>1307</v>
      </c>
      <c r="N170" s="32" t="s">
        <v>90</v>
      </c>
      <c r="O170" s="58">
        <v>35000</v>
      </c>
      <c r="P170" s="57" t="s">
        <v>44</v>
      </c>
      <c r="Q170" s="57" t="s">
        <v>45</v>
      </c>
      <c r="R170" s="65">
        <v>35000</v>
      </c>
      <c r="S170" s="80">
        <v>44543</v>
      </c>
      <c r="T170" s="58">
        <v>90</v>
      </c>
      <c r="U170" s="58">
        <v>125</v>
      </c>
      <c r="V170" s="58">
        <v>150</v>
      </c>
      <c r="W170" s="58">
        <f t="shared" si="2"/>
        <v>365</v>
      </c>
      <c r="X170" s="70">
        <v>13000</v>
      </c>
    </row>
    <row r="171" spans="2:24" s="33" customFormat="1" ht="30" customHeight="1" x14ac:dyDescent="0.3">
      <c r="B171" s="31" t="s">
        <v>646</v>
      </c>
      <c r="C171" s="54" t="s">
        <v>647</v>
      </c>
      <c r="D171" s="54" t="s">
        <v>648</v>
      </c>
      <c r="E171" s="55" t="s">
        <v>649</v>
      </c>
      <c r="F171" s="56" t="s">
        <v>38</v>
      </c>
      <c r="G171" s="54" t="s">
        <v>39</v>
      </c>
      <c r="H171" s="54" t="s">
        <v>1915</v>
      </c>
      <c r="I171" s="56" t="s">
        <v>650</v>
      </c>
      <c r="J171" s="56" t="s">
        <v>1932</v>
      </c>
      <c r="K171" s="56"/>
      <c r="L171" s="32" t="s">
        <v>651</v>
      </c>
      <c r="M171" s="32" t="s">
        <v>652</v>
      </c>
      <c r="N171" s="32" t="s">
        <v>90</v>
      </c>
      <c r="O171" s="58">
        <v>34800</v>
      </c>
      <c r="P171" s="57" t="s">
        <v>44</v>
      </c>
      <c r="Q171" s="57" t="s">
        <v>45</v>
      </c>
      <c r="R171" s="65">
        <v>34800</v>
      </c>
      <c r="S171" s="80">
        <v>44543</v>
      </c>
      <c r="T171" s="58">
        <v>90</v>
      </c>
      <c r="U171" s="58">
        <v>125</v>
      </c>
      <c r="V171" s="58">
        <v>150</v>
      </c>
      <c r="W171" s="58">
        <f t="shared" si="2"/>
        <v>365</v>
      </c>
      <c r="X171" s="70">
        <v>13000</v>
      </c>
    </row>
    <row r="172" spans="2:24" s="33" customFormat="1" ht="30" customHeight="1" x14ac:dyDescent="0.3">
      <c r="B172" s="31" t="s">
        <v>1436</v>
      </c>
      <c r="C172" s="54" t="s">
        <v>1437</v>
      </c>
      <c r="D172" s="54" t="s">
        <v>1438</v>
      </c>
      <c r="E172" s="55" t="s">
        <v>1439</v>
      </c>
      <c r="F172" s="56" t="s">
        <v>1440</v>
      </c>
      <c r="G172" s="54" t="s">
        <v>131</v>
      </c>
      <c r="H172" s="54" t="s">
        <v>1915</v>
      </c>
      <c r="I172" s="56" t="s">
        <v>1441</v>
      </c>
      <c r="J172" s="56" t="s">
        <v>1932</v>
      </c>
      <c r="K172" s="56"/>
      <c r="L172" s="32" t="s">
        <v>1442</v>
      </c>
      <c r="M172" s="32" t="s">
        <v>1443</v>
      </c>
      <c r="N172" s="32" t="s">
        <v>90</v>
      </c>
      <c r="O172" s="58">
        <v>41000</v>
      </c>
      <c r="P172" s="57" t="s">
        <v>44</v>
      </c>
      <c r="Q172" s="57" t="s">
        <v>45</v>
      </c>
      <c r="R172" s="65">
        <v>35000</v>
      </c>
      <c r="S172" s="80">
        <v>44543</v>
      </c>
      <c r="T172" s="58">
        <v>90</v>
      </c>
      <c r="U172" s="58">
        <v>125</v>
      </c>
      <c r="V172" s="58">
        <v>150</v>
      </c>
      <c r="W172" s="58">
        <f t="shared" si="2"/>
        <v>365</v>
      </c>
      <c r="X172" s="70">
        <v>16000</v>
      </c>
    </row>
    <row r="173" spans="2:24" s="33" customFormat="1" ht="30" customHeight="1" x14ac:dyDescent="0.3">
      <c r="B173" s="31" t="s">
        <v>1460</v>
      </c>
      <c r="C173" s="54" t="s">
        <v>1461</v>
      </c>
      <c r="D173" s="54" t="s">
        <v>1462</v>
      </c>
      <c r="E173" s="55" t="s">
        <v>1463</v>
      </c>
      <c r="F173" s="56" t="s">
        <v>767</v>
      </c>
      <c r="G173" s="54" t="s">
        <v>60</v>
      </c>
      <c r="H173" s="54" t="s">
        <v>1915</v>
      </c>
      <c r="I173" s="56" t="s">
        <v>1464</v>
      </c>
      <c r="J173" s="56" t="s">
        <v>1932</v>
      </c>
      <c r="K173" s="56"/>
      <c r="L173" s="32" t="s">
        <v>1465</v>
      </c>
      <c r="M173" s="32" t="s">
        <v>1466</v>
      </c>
      <c r="N173" s="32" t="s">
        <v>90</v>
      </c>
      <c r="O173" s="58">
        <v>12000</v>
      </c>
      <c r="P173" s="57" t="s">
        <v>44</v>
      </c>
      <c r="Q173" s="57" t="s">
        <v>45</v>
      </c>
      <c r="R173" s="65">
        <v>12000</v>
      </c>
      <c r="S173" s="80">
        <v>44543</v>
      </c>
      <c r="T173" s="58">
        <v>90</v>
      </c>
      <c r="U173" s="58">
        <v>125</v>
      </c>
      <c r="V173" s="58">
        <v>150</v>
      </c>
      <c r="W173" s="58">
        <f t="shared" si="2"/>
        <v>365</v>
      </c>
      <c r="X173" s="70">
        <v>5000</v>
      </c>
    </row>
    <row r="174" spans="2:24" s="33" customFormat="1" ht="30" customHeight="1" x14ac:dyDescent="0.3">
      <c r="B174" s="31" t="s">
        <v>1073</v>
      </c>
      <c r="C174" s="54" t="s">
        <v>1074</v>
      </c>
      <c r="D174" s="54" t="s">
        <v>1075</v>
      </c>
      <c r="E174" s="55" t="s">
        <v>1076</v>
      </c>
      <c r="F174" s="56" t="s">
        <v>1077</v>
      </c>
      <c r="G174" s="54" t="s">
        <v>39</v>
      </c>
      <c r="H174" s="54" t="s">
        <v>1915</v>
      </c>
      <c r="I174" s="56" t="s">
        <v>1078</v>
      </c>
      <c r="J174" s="56" t="s">
        <v>1932</v>
      </c>
      <c r="K174" s="56"/>
      <c r="L174" s="32" t="s">
        <v>1079</v>
      </c>
      <c r="M174" s="32" t="s">
        <v>1080</v>
      </c>
      <c r="N174" s="32" t="s">
        <v>504</v>
      </c>
      <c r="O174" s="58">
        <v>68095</v>
      </c>
      <c r="P174" s="57" t="s">
        <v>44</v>
      </c>
      <c r="Q174" s="57" t="s">
        <v>45</v>
      </c>
      <c r="R174" s="65">
        <v>34000</v>
      </c>
      <c r="S174" s="80">
        <v>44543</v>
      </c>
      <c r="T174" s="58">
        <v>70</v>
      </c>
      <c r="U174" s="58">
        <v>145</v>
      </c>
      <c r="V174" s="58">
        <v>150</v>
      </c>
      <c r="W174" s="58">
        <f t="shared" si="2"/>
        <v>365</v>
      </c>
      <c r="X174" s="70">
        <v>27000</v>
      </c>
    </row>
    <row r="175" spans="2:24" s="33" customFormat="1" ht="30" customHeight="1" x14ac:dyDescent="0.3">
      <c r="B175" s="31" t="s">
        <v>1184</v>
      </c>
      <c r="C175" s="54" t="s">
        <v>1185</v>
      </c>
      <c r="D175" s="54" t="s">
        <v>1186</v>
      </c>
      <c r="E175" s="55" t="s">
        <v>1187</v>
      </c>
      <c r="F175" s="56" t="s">
        <v>1188</v>
      </c>
      <c r="G175" s="54" t="s">
        <v>60</v>
      </c>
      <c r="H175" s="54" t="s">
        <v>1915</v>
      </c>
      <c r="I175" s="56" t="s">
        <v>1189</v>
      </c>
      <c r="J175" s="56" t="s">
        <v>1932</v>
      </c>
      <c r="K175" s="56"/>
      <c r="L175" s="32" t="s">
        <v>1190</v>
      </c>
      <c r="M175" s="32" t="s">
        <v>1191</v>
      </c>
      <c r="N175" s="32" t="s">
        <v>1192</v>
      </c>
      <c r="O175" s="58">
        <v>35000</v>
      </c>
      <c r="P175" s="57" t="s">
        <v>44</v>
      </c>
      <c r="Q175" s="57" t="s">
        <v>45</v>
      </c>
      <c r="R175" s="65">
        <v>35000</v>
      </c>
      <c r="S175" s="80">
        <v>44543</v>
      </c>
      <c r="T175" s="58">
        <v>90</v>
      </c>
      <c r="U175" s="58">
        <v>125</v>
      </c>
      <c r="V175" s="58">
        <v>150</v>
      </c>
      <c r="W175" s="58">
        <f t="shared" si="2"/>
        <v>365</v>
      </c>
      <c r="X175" s="70">
        <v>13000</v>
      </c>
    </row>
    <row r="176" spans="2:24" s="33" customFormat="1" ht="30" customHeight="1" x14ac:dyDescent="0.3">
      <c r="B176" s="31" t="s">
        <v>763</v>
      </c>
      <c r="C176" s="54" t="s">
        <v>764</v>
      </c>
      <c r="D176" s="54" t="s">
        <v>765</v>
      </c>
      <c r="E176" s="55" t="s">
        <v>766</v>
      </c>
      <c r="F176" s="56" t="s">
        <v>767</v>
      </c>
      <c r="G176" s="54" t="s">
        <v>60</v>
      </c>
      <c r="H176" s="54" t="s">
        <v>1915</v>
      </c>
      <c r="I176" s="56" t="s">
        <v>768</v>
      </c>
      <c r="J176" s="56" t="s">
        <v>1932</v>
      </c>
      <c r="K176" s="56"/>
      <c r="L176" s="32" t="s">
        <v>769</v>
      </c>
      <c r="M176" s="32" t="s">
        <v>770</v>
      </c>
      <c r="N176" s="32" t="s">
        <v>90</v>
      </c>
      <c r="O176" s="58">
        <v>45000</v>
      </c>
      <c r="P176" s="57" t="s">
        <v>44</v>
      </c>
      <c r="Q176" s="57" t="s">
        <v>45</v>
      </c>
      <c r="R176" s="65">
        <v>33000</v>
      </c>
      <c r="S176" s="80">
        <v>44543</v>
      </c>
      <c r="T176" s="58">
        <v>90</v>
      </c>
      <c r="U176" s="58">
        <v>125</v>
      </c>
      <c r="V176" s="58">
        <v>150</v>
      </c>
      <c r="W176" s="58">
        <f t="shared" si="2"/>
        <v>365</v>
      </c>
      <c r="X176" s="70">
        <v>17000</v>
      </c>
    </row>
    <row r="177" spans="2:24" s="33" customFormat="1" ht="30" customHeight="1" x14ac:dyDescent="0.3">
      <c r="B177" s="31" t="s">
        <v>1253</v>
      </c>
      <c r="C177" s="54" t="s">
        <v>1254</v>
      </c>
      <c r="D177" s="54" t="s">
        <v>1255</v>
      </c>
      <c r="E177" s="55" t="s">
        <v>1256</v>
      </c>
      <c r="F177" s="56" t="s">
        <v>1257</v>
      </c>
      <c r="G177" s="54" t="s">
        <v>86</v>
      </c>
      <c r="H177" s="54" t="s">
        <v>1915</v>
      </c>
      <c r="I177" s="56" t="s">
        <v>1258</v>
      </c>
      <c r="J177" s="56" t="s">
        <v>1932</v>
      </c>
      <c r="K177" s="56"/>
      <c r="L177" s="32" t="s">
        <v>1259</v>
      </c>
      <c r="M177" s="32" t="s">
        <v>1260</v>
      </c>
      <c r="N177" s="32" t="s">
        <v>1261</v>
      </c>
      <c r="O177" s="58">
        <v>22000</v>
      </c>
      <c r="P177" s="57" t="s">
        <v>44</v>
      </c>
      <c r="Q177" s="57" t="s">
        <v>45</v>
      </c>
      <c r="R177" s="65">
        <v>22000</v>
      </c>
      <c r="S177" s="80">
        <v>44543</v>
      </c>
      <c r="T177" s="58">
        <v>110</v>
      </c>
      <c r="U177" s="58">
        <v>105</v>
      </c>
      <c r="V177" s="58">
        <v>150</v>
      </c>
      <c r="W177" s="58">
        <f t="shared" si="2"/>
        <v>365</v>
      </c>
      <c r="X177" s="70">
        <v>8000</v>
      </c>
    </row>
    <row r="178" spans="2:24" s="33" customFormat="1" ht="30" customHeight="1" x14ac:dyDescent="0.3">
      <c r="B178" s="31" t="s">
        <v>926</v>
      </c>
      <c r="C178" s="54" t="s">
        <v>927</v>
      </c>
      <c r="D178" s="54" t="s">
        <v>928</v>
      </c>
      <c r="E178" s="55" t="s">
        <v>929</v>
      </c>
      <c r="F178" s="56" t="s">
        <v>38</v>
      </c>
      <c r="G178" s="54" t="s">
        <v>39</v>
      </c>
      <c r="H178" s="54" t="s">
        <v>1915</v>
      </c>
      <c r="I178" s="56" t="s">
        <v>930</v>
      </c>
      <c r="J178" s="56" t="s">
        <v>1932</v>
      </c>
      <c r="K178" s="56"/>
      <c r="L178" s="32" t="s">
        <v>931</v>
      </c>
      <c r="M178" s="32" t="s">
        <v>932</v>
      </c>
      <c r="N178" s="32" t="s">
        <v>90</v>
      </c>
      <c r="O178" s="58">
        <v>35000</v>
      </c>
      <c r="P178" s="57" t="s">
        <v>44</v>
      </c>
      <c r="Q178" s="57" t="s">
        <v>45</v>
      </c>
      <c r="R178" s="65">
        <v>35000</v>
      </c>
      <c r="S178" s="80">
        <v>44543</v>
      </c>
      <c r="T178" s="58">
        <v>90</v>
      </c>
      <c r="U178" s="58">
        <v>125</v>
      </c>
      <c r="V178" s="58">
        <v>150</v>
      </c>
      <c r="W178" s="58">
        <f t="shared" si="2"/>
        <v>365</v>
      </c>
      <c r="X178" s="70">
        <v>13000</v>
      </c>
    </row>
    <row r="179" spans="2:24" s="33" customFormat="1" ht="30" customHeight="1" x14ac:dyDescent="0.3">
      <c r="B179" s="31" t="s">
        <v>956</v>
      </c>
      <c r="C179" s="54" t="s">
        <v>957</v>
      </c>
      <c r="D179" s="54" t="s">
        <v>958</v>
      </c>
      <c r="E179" s="55" t="s">
        <v>959</v>
      </c>
      <c r="F179" s="56" t="s">
        <v>960</v>
      </c>
      <c r="G179" s="54" t="s">
        <v>86</v>
      </c>
      <c r="H179" s="54" t="s">
        <v>1915</v>
      </c>
      <c r="I179" s="56" t="s">
        <v>961</v>
      </c>
      <c r="J179" s="56" t="s">
        <v>1932</v>
      </c>
      <c r="K179" s="56"/>
      <c r="L179" s="32" t="s">
        <v>962</v>
      </c>
      <c r="M179" s="32" t="s">
        <v>963</v>
      </c>
      <c r="N179" s="32" t="s">
        <v>964</v>
      </c>
      <c r="O179" s="58">
        <v>35000</v>
      </c>
      <c r="P179" s="57" t="s">
        <v>44</v>
      </c>
      <c r="Q179" s="57" t="s">
        <v>45</v>
      </c>
      <c r="R179" s="65">
        <v>35000</v>
      </c>
      <c r="S179" s="80">
        <v>44543</v>
      </c>
      <c r="T179" s="58">
        <v>110</v>
      </c>
      <c r="U179" s="58">
        <v>105</v>
      </c>
      <c r="V179" s="58">
        <v>150</v>
      </c>
      <c r="W179" s="58">
        <f t="shared" si="2"/>
        <v>365</v>
      </c>
      <c r="X179" s="70">
        <v>13000</v>
      </c>
    </row>
    <row r="180" spans="2:24" s="33" customFormat="1" ht="30" customHeight="1" x14ac:dyDescent="0.3">
      <c r="B180" s="31" t="s">
        <v>317</v>
      </c>
      <c r="C180" s="54" t="s">
        <v>318</v>
      </c>
      <c r="D180" s="54" t="s">
        <v>319</v>
      </c>
      <c r="E180" s="55" t="s">
        <v>320</v>
      </c>
      <c r="F180" s="56" t="s">
        <v>321</v>
      </c>
      <c r="G180" s="54" t="s">
        <v>69</v>
      </c>
      <c r="H180" s="54" t="s">
        <v>1915</v>
      </c>
      <c r="I180" s="56" t="s">
        <v>322</v>
      </c>
      <c r="J180" s="56" t="s">
        <v>1932</v>
      </c>
      <c r="K180" s="56"/>
      <c r="L180" s="32" t="s">
        <v>323</v>
      </c>
      <c r="M180" s="32" t="s">
        <v>324</v>
      </c>
      <c r="N180" s="32" t="s">
        <v>325</v>
      </c>
      <c r="O180" s="58">
        <v>20000</v>
      </c>
      <c r="P180" s="57" t="s">
        <v>44</v>
      </c>
      <c r="Q180" s="57" t="s">
        <v>45</v>
      </c>
      <c r="R180" s="65">
        <v>20000</v>
      </c>
      <c r="S180" s="80">
        <v>44543</v>
      </c>
      <c r="T180" s="58">
        <v>90</v>
      </c>
      <c r="U180" s="58">
        <v>125</v>
      </c>
      <c r="V180" s="58">
        <v>150</v>
      </c>
      <c r="W180" s="58">
        <f t="shared" si="2"/>
        <v>365</v>
      </c>
      <c r="X180" s="70">
        <v>7000</v>
      </c>
    </row>
    <row r="181" spans="2:24" s="33" customFormat="1" ht="30" customHeight="1" x14ac:dyDescent="0.3">
      <c r="B181" s="31" t="s">
        <v>1089</v>
      </c>
      <c r="C181" s="54" t="s">
        <v>1090</v>
      </c>
      <c r="D181" s="54" t="s">
        <v>1091</v>
      </c>
      <c r="E181" s="55" t="s">
        <v>1092</v>
      </c>
      <c r="F181" s="56" t="s">
        <v>68</v>
      </c>
      <c r="G181" s="54" t="s">
        <v>69</v>
      </c>
      <c r="H181" s="54" t="s">
        <v>1915</v>
      </c>
      <c r="I181" s="56" t="s">
        <v>1093</v>
      </c>
      <c r="J181" s="56" t="s">
        <v>1932</v>
      </c>
      <c r="K181" s="56"/>
      <c r="L181" s="32" t="s">
        <v>1094</v>
      </c>
      <c r="M181" s="32" t="s">
        <v>1095</v>
      </c>
      <c r="N181" s="32" t="s">
        <v>90</v>
      </c>
      <c r="O181" s="58">
        <v>34000</v>
      </c>
      <c r="P181" s="57" t="s">
        <v>44</v>
      </c>
      <c r="Q181" s="57" t="s">
        <v>45</v>
      </c>
      <c r="R181" s="65">
        <v>34000</v>
      </c>
      <c r="S181" s="80">
        <v>44543</v>
      </c>
      <c r="T181" s="58">
        <v>90</v>
      </c>
      <c r="U181" s="58">
        <v>125</v>
      </c>
      <c r="V181" s="58">
        <v>150</v>
      </c>
      <c r="W181" s="58">
        <f t="shared" si="2"/>
        <v>365</v>
      </c>
      <c r="X181" s="70">
        <v>13000</v>
      </c>
    </row>
    <row r="182" spans="2:24" s="33" customFormat="1" ht="30" customHeight="1" x14ac:dyDescent="0.3">
      <c r="B182" s="31" t="s">
        <v>1356</v>
      </c>
      <c r="C182" s="54" t="s">
        <v>1357</v>
      </c>
      <c r="D182" s="54" t="s">
        <v>1358</v>
      </c>
      <c r="E182" s="55" t="s">
        <v>1359</v>
      </c>
      <c r="F182" s="56" t="s">
        <v>621</v>
      </c>
      <c r="G182" s="54" t="s">
        <v>86</v>
      </c>
      <c r="H182" s="54" t="s">
        <v>1915</v>
      </c>
      <c r="I182" s="56" t="s">
        <v>1360</v>
      </c>
      <c r="J182" s="56" t="s">
        <v>1932</v>
      </c>
      <c r="K182" s="56"/>
      <c r="L182" s="32" t="s">
        <v>1361</v>
      </c>
      <c r="M182" s="32" t="s">
        <v>1362</v>
      </c>
      <c r="N182" s="32" t="s">
        <v>980</v>
      </c>
      <c r="O182" s="58">
        <v>35000</v>
      </c>
      <c r="P182" s="57" t="s">
        <v>44</v>
      </c>
      <c r="Q182" s="57" t="s">
        <v>45</v>
      </c>
      <c r="R182" s="65">
        <v>35000</v>
      </c>
      <c r="S182" s="80">
        <v>44543</v>
      </c>
      <c r="T182" s="58">
        <v>90</v>
      </c>
      <c r="U182" s="58">
        <v>120</v>
      </c>
      <c r="V182" s="58">
        <v>150</v>
      </c>
      <c r="W182" s="58">
        <f t="shared" si="2"/>
        <v>360</v>
      </c>
      <c r="X182" s="70">
        <v>13000</v>
      </c>
    </row>
    <row r="183" spans="2:24" s="33" customFormat="1" ht="30" customHeight="1" x14ac:dyDescent="0.3">
      <c r="B183" s="31" t="s">
        <v>224</v>
      </c>
      <c r="C183" s="54" t="s">
        <v>225</v>
      </c>
      <c r="D183" s="54" t="s">
        <v>226</v>
      </c>
      <c r="E183" s="55" t="s">
        <v>227</v>
      </c>
      <c r="F183" s="56" t="s">
        <v>228</v>
      </c>
      <c r="G183" s="54" t="s">
        <v>39</v>
      </c>
      <c r="H183" s="54" t="s">
        <v>1915</v>
      </c>
      <c r="I183" s="56" t="s">
        <v>229</v>
      </c>
      <c r="J183" s="56" t="s">
        <v>1932</v>
      </c>
      <c r="K183" s="56"/>
      <c r="L183" s="32" t="s">
        <v>230</v>
      </c>
      <c r="M183" s="32" t="s">
        <v>231</v>
      </c>
      <c r="N183" s="32" t="s">
        <v>211</v>
      </c>
      <c r="O183" s="58">
        <v>30000</v>
      </c>
      <c r="P183" s="57" t="s">
        <v>44</v>
      </c>
      <c r="Q183" s="57" t="s">
        <v>45</v>
      </c>
      <c r="R183" s="65">
        <v>15000</v>
      </c>
      <c r="S183" s="80">
        <v>44543</v>
      </c>
      <c r="T183" s="58">
        <v>90</v>
      </c>
      <c r="U183" s="58">
        <v>120</v>
      </c>
      <c r="V183" s="58">
        <v>150</v>
      </c>
      <c r="W183" s="58">
        <f t="shared" si="2"/>
        <v>360</v>
      </c>
      <c r="X183" s="70">
        <v>11000</v>
      </c>
    </row>
    <row r="184" spans="2:24" s="33" customFormat="1" ht="30" customHeight="1" x14ac:dyDescent="0.3">
      <c r="B184" s="31" t="s">
        <v>1230</v>
      </c>
      <c r="C184" s="54" t="s">
        <v>1231</v>
      </c>
      <c r="D184" s="54" t="s">
        <v>1232</v>
      </c>
      <c r="E184" s="55" t="s">
        <v>1233</v>
      </c>
      <c r="F184" s="56" t="s">
        <v>38</v>
      </c>
      <c r="G184" s="54" t="s">
        <v>39</v>
      </c>
      <c r="H184" s="54" t="s">
        <v>1915</v>
      </c>
      <c r="I184" s="56" t="s">
        <v>1234</v>
      </c>
      <c r="J184" s="56" t="s">
        <v>1932</v>
      </c>
      <c r="K184" s="56"/>
      <c r="L184" s="32" t="s">
        <v>1235</v>
      </c>
      <c r="M184" s="32" t="s">
        <v>1236</v>
      </c>
      <c r="N184" s="32" t="s">
        <v>1237</v>
      </c>
      <c r="O184" s="58">
        <v>32000</v>
      </c>
      <c r="P184" s="57" t="s">
        <v>44</v>
      </c>
      <c r="Q184" s="57" t="s">
        <v>45</v>
      </c>
      <c r="R184" s="65">
        <v>32000</v>
      </c>
      <c r="S184" s="80">
        <v>44543</v>
      </c>
      <c r="T184" s="58">
        <v>90</v>
      </c>
      <c r="U184" s="58">
        <v>120</v>
      </c>
      <c r="V184" s="58">
        <v>150</v>
      </c>
      <c r="W184" s="58">
        <f t="shared" si="2"/>
        <v>360</v>
      </c>
      <c r="X184" s="70">
        <v>12000</v>
      </c>
    </row>
    <row r="185" spans="2:24" s="33" customFormat="1" ht="30" customHeight="1" x14ac:dyDescent="0.3">
      <c r="B185" s="31" t="s">
        <v>973</v>
      </c>
      <c r="C185" s="54" t="s">
        <v>974</v>
      </c>
      <c r="D185" s="54" t="s">
        <v>975</v>
      </c>
      <c r="E185" s="55" t="s">
        <v>976</v>
      </c>
      <c r="F185" s="56" t="s">
        <v>38</v>
      </c>
      <c r="G185" s="54" t="s">
        <v>39</v>
      </c>
      <c r="H185" s="54" t="s">
        <v>1915</v>
      </c>
      <c r="I185" s="56" t="s">
        <v>977</v>
      </c>
      <c r="J185" s="56" t="s">
        <v>1932</v>
      </c>
      <c r="K185" s="56"/>
      <c r="L185" s="32" t="s">
        <v>978</v>
      </c>
      <c r="M185" s="32" t="s">
        <v>979</v>
      </c>
      <c r="N185" s="32" t="s">
        <v>980</v>
      </c>
      <c r="O185" s="58">
        <v>33000</v>
      </c>
      <c r="P185" s="57" t="s">
        <v>44</v>
      </c>
      <c r="Q185" s="57" t="s">
        <v>45</v>
      </c>
      <c r="R185" s="65">
        <v>33000</v>
      </c>
      <c r="S185" s="80">
        <v>44543</v>
      </c>
      <c r="T185" s="58">
        <v>90</v>
      </c>
      <c r="U185" s="58">
        <v>120</v>
      </c>
      <c r="V185" s="58">
        <v>150</v>
      </c>
      <c r="W185" s="58">
        <f t="shared" si="2"/>
        <v>360</v>
      </c>
      <c r="X185" s="70">
        <v>13000</v>
      </c>
    </row>
    <row r="186" spans="2:24" s="33" customFormat="1" ht="30" customHeight="1" x14ac:dyDescent="0.3">
      <c r="B186" s="31" t="s">
        <v>1193</v>
      </c>
      <c r="C186" s="54" t="s">
        <v>1194</v>
      </c>
      <c r="D186" s="54" t="s">
        <v>1195</v>
      </c>
      <c r="E186" s="55" t="s">
        <v>1196</v>
      </c>
      <c r="F186" s="56" t="s">
        <v>613</v>
      </c>
      <c r="G186" s="54" t="s">
        <v>69</v>
      </c>
      <c r="H186" s="54" t="s">
        <v>1915</v>
      </c>
      <c r="I186" s="56" t="s">
        <v>1197</v>
      </c>
      <c r="J186" s="56" t="s">
        <v>1932</v>
      </c>
      <c r="K186" s="56"/>
      <c r="L186" s="32" t="s">
        <v>1198</v>
      </c>
      <c r="M186" s="32" t="s">
        <v>1199</v>
      </c>
      <c r="N186" s="32" t="s">
        <v>696</v>
      </c>
      <c r="O186" s="58">
        <v>35000</v>
      </c>
      <c r="P186" s="57" t="s">
        <v>44</v>
      </c>
      <c r="Q186" s="57" t="s">
        <v>45</v>
      </c>
      <c r="R186" s="65">
        <v>35000</v>
      </c>
      <c r="S186" s="80">
        <v>44543</v>
      </c>
      <c r="T186" s="58">
        <v>90</v>
      </c>
      <c r="U186" s="58">
        <v>120</v>
      </c>
      <c r="V186" s="58">
        <v>150</v>
      </c>
      <c r="W186" s="58">
        <f t="shared" si="2"/>
        <v>360</v>
      </c>
      <c r="X186" s="70">
        <v>13000</v>
      </c>
    </row>
    <row r="187" spans="2:24" s="33" customFormat="1" ht="30" customHeight="1" x14ac:dyDescent="0.3">
      <c r="B187" s="31" t="s">
        <v>1664</v>
      </c>
      <c r="C187" s="54" t="s">
        <v>1113</v>
      </c>
      <c r="D187" s="54" t="s">
        <v>1114</v>
      </c>
      <c r="E187" s="55" t="s">
        <v>1115</v>
      </c>
      <c r="F187" s="56" t="s">
        <v>898</v>
      </c>
      <c r="G187" s="54" t="s">
        <v>69</v>
      </c>
      <c r="H187" s="54" t="s">
        <v>1915</v>
      </c>
      <c r="I187" s="56" t="s">
        <v>1116</v>
      </c>
      <c r="J187" s="56" t="s">
        <v>1932</v>
      </c>
      <c r="K187" s="56"/>
      <c r="L187" s="32" t="s">
        <v>1665</v>
      </c>
      <c r="M187" s="32" t="s">
        <v>1666</v>
      </c>
      <c r="N187" s="32" t="s">
        <v>980</v>
      </c>
      <c r="O187" s="58">
        <v>12000</v>
      </c>
      <c r="P187" s="57" t="s">
        <v>44</v>
      </c>
      <c r="Q187" s="57" t="s">
        <v>45</v>
      </c>
      <c r="R187" s="65">
        <v>12000</v>
      </c>
      <c r="S187" s="80">
        <v>44543</v>
      </c>
      <c r="T187" s="58">
        <v>90</v>
      </c>
      <c r="U187" s="58">
        <v>120</v>
      </c>
      <c r="V187" s="58">
        <v>150</v>
      </c>
      <c r="W187" s="58">
        <f t="shared" si="2"/>
        <v>360</v>
      </c>
      <c r="X187" s="70">
        <v>5000</v>
      </c>
    </row>
    <row r="188" spans="2:24" s="33" customFormat="1" ht="30" customHeight="1" x14ac:dyDescent="0.3">
      <c r="B188" s="31" t="s">
        <v>697</v>
      </c>
      <c r="C188" s="54" t="s">
        <v>698</v>
      </c>
      <c r="D188" s="54" t="s">
        <v>699</v>
      </c>
      <c r="E188" s="55" t="s">
        <v>700</v>
      </c>
      <c r="F188" s="56" t="s">
        <v>517</v>
      </c>
      <c r="G188" s="54" t="s">
        <v>39</v>
      </c>
      <c r="H188" s="54" t="s">
        <v>1915</v>
      </c>
      <c r="I188" s="56" t="s">
        <v>701</v>
      </c>
      <c r="J188" s="56" t="s">
        <v>1932</v>
      </c>
      <c r="K188" s="56"/>
      <c r="L188" s="32" t="s">
        <v>702</v>
      </c>
      <c r="M188" s="32" t="s">
        <v>703</v>
      </c>
      <c r="N188" s="32" t="s">
        <v>704</v>
      </c>
      <c r="O188" s="58">
        <v>15000</v>
      </c>
      <c r="P188" s="57" t="s">
        <v>44</v>
      </c>
      <c r="Q188" s="57" t="s">
        <v>45</v>
      </c>
      <c r="R188" s="65">
        <v>15000</v>
      </c>
      <c r="S188" s="80">
        <v>44543</v>
      </c>
      <c r="T188" s="58">
        <v>90</v>
      </c>
      <c r="U188" s="58">
        <v>115</v>
      </c>
      <c r="V188" s="58">
        <v>150</v>
      </c>
      <c r="W188" s="58">
        <f t="shared" si="2"/>
        <v>355</v>
      </c>
      <c r="X188" s="70">
        <v>5000</v>
      </c>
    </row>
    <row r="189" spans="2:24" s="33" customFormat="1" ht="30" customHeight="1" x14ac:dyDescent="0.3">
      <c r="B189" s="31" t="s">
        <v>1805</v>
      </c>
      <c r="C189" s="54" t="s">
        <v>1806</v>
      </c>
      <c r="D189" s="54" t="s">
        <v>1807</v>
      </c>
      <c r="E189" s="55" t="s">
        <v>1808</v>
      </c>
      <c r="F189" s="56" t="s">
        <v>38</v>
      </c>
      <c r="G189" s="54" t="s">
        <v>39</v>
      </c>
      <c r="H189" s="54" t="s">
        <v>1915</v>
      </c>
      <c r="I189" s="56" t="s">
        <v>1809</v>
      </c>
      <c r="J189" s="56" t="s">
        <v>1932</v>
      </c>
      <c r="K189" s="56"/>
      <c r="L189" s="32" t="s">
        <v>1810</v>
      </c>
      <c r="M189" s="32" t="s">
        <v>1811</v>
      </c>
      <c r="N189" s="32" t="s">
        <v>1812</v>
      </c>
      <c r="O189" s="58">
        <v>36000</v>
      </c>
      <c r="P189" s="57" t="s">
        <v>44</v>
      </c>
      <c r="Q189" s="57" t="s">
        <v>45</v>
      </c>
      <c r="R189" s="65">
        <v>25000</v>
      </c>
      <c r="S189" s="80">
        <v>44543</v>
      </c>
      <c r="T189" s="58">
        <v>90</v>
      </c>
      <c r="U189" s="58">
        <v>115</v>
      </c>
      <c r="V189" s="58">
        <v>150</v>
      </c>
      <c r="W189" s="58">
        <f t="shared" si="2"/>
        <v>355</v>
      </c>
      <c r="X189" s="70">
        <v>14000</v>
      </c>
    </row>
    <row r="190" spans="2:24" s="33" customFormat="1" ht="30" customHeight="1" x14ac:dyDescent="0.3">
      <c r="B190" s="31" t="s">
        <v>1152</v>
      </c>
      <c r="C190" s="54" t="s">
        <v>1153</v>
      </c>
      <c r="D190" s="54" t="s">
        <v>1154</v>
      </c>
      <c r="E190" s="55" t="s">
        <v>1155</v>
      </c>
      <c r="F190" s="56" t="s">
        <v>1156</v>
      </c>
      <c r="G190" s="54" t="s">
        <v>86</v>
      </c>
      <c r="H190" s="54" t="s">
        <v>1915</v>
      </c>
      <c r="I190" s="56" t="s">
        <v>1157</v>
      </c>
      <c r="J190" s="56" t="s">
        <v>1932</v>
      </c>
      <c r="K190" s="56"/>
      <c r="L190" s="32" t="s">
        <v>1158</v>
      </c>
      <c r="M190" s="32" t="s">
        <v>1159</v>
      </c>
      <c r="N190" s="67" t="s">
        <v>1160</v>
      </c>
      <c r="O190" s="58">
        <v>60000</v>
      </c>
      <c r="P190" s="57" t="s">
        <v>44</v>
      </c>
      <c r="Q190" s="57" t="s">
        <v>45</v>
      </c>
      <c r="R190" s="65">
        <v>35000</v>
      </c>
      <c r="S190" s="80">
        <v>44543</v>
      </c>
      <c r="T190" s="58">
        <v>90</v>
      </c>
      <c r="U190" s="58">
        <v>115</v>
      </c>
      <c r="V190" s="58">
        <v>150</v>
      </c>
      <c r="W190" s="58">
        <f t="shared" si="2"/>
        <v>355</v>
      </c>
      <c r="X190" s="70">
        <v>23000</v>
      </c>
    </row>
    <row r="191" spans="2:24" s="33" customFormat="1" ht="30" customHeight="1" x14ac:dyDescent="0.3">
      <c r="B191" s="31" t="s">
        <v>1772</v>
      </c>
      <c r="C191" s="54" t="s">
        <v>1773</v>
      </c>
      <c r="D191" s="54" t="s">
        <v>1774</v>
      </c>
      <c r="E191" s="55" t="s">
        <v>1775</v>
      </c>
      <c r="F191" s="56" t="s">
        <v>164</v>
      </c>
      <c r="G191" s="54" t="s">
        <v>131</v>
      </c>
      <c r="H191" s="54" t="s">
        <v>1915</v>
      </c>
      <c r="I191" s="56" t="s">
        <v>1776</v>
      </c>
      <c r="J191" s="56" t="s">
        <v>1932</v>
      </c>
      <c r="K191" s="56"/>
      <c r="L191" s="32" t="s">
        <v>1777</v>
      </c>
      <c r="M191" s="32" t="s">
        <v>1778</v>
      </c>
      <c r="N191" s="32" t="s">
        <v>704</v>
      </c>
      <c r="O191" s="58">
        <v>34100</v>
      </c>
      <c r="P191" s="57" t="s">
        <v>44</v>
      </c>
      <c r="Q191" s="57" t="s">
        <v>45</v>
      </c>
      <c r="R191" s="65">
        <v>34100</v>
      </c>
      <c r="S191" s="80">
        <v>44543</v>
      </c>
      <c r="T191" s="58">
        <v>90</v>
      </c>
      <c r="U191" s="58">
        <v>115</v>
      </c>
      <c r="V191" s="58">
        <v>150</v>
      </c>
      <c r="W191" s="58">
        <f t="shared" si="2"/>
        <v>355</v>
      </c>
      <c r="X191" s="70">
        <v>13000</v>
      </c>
    </row>
    <row r="192" spans="2:24" s="33" customFormat="1" ht="30" customHeight="1" x14ac:dyDescent="0.3">
      <c r="B192" s="31" t="s">
        <v>778</v>
      </c>
      <c r="C192" s="54" t="s">
        <v>779</v>
      </c>
      <c r="D192" s="54" t="s">
        <v>780</v>
      </c>
      <c r="E192" s="55" t="s">
        <v>781</v>
      </c>
      <c r="F192" s="56" t="s">
        <v>782</v>
      </c>
      <c r="G192" s="54" t="s">
        <v>69</v>
      </c>
      <c r="H192" s="54" t="s">
        <v>1915</v>
      </c>
      <c r="I192" s="56" t="s">
        <v>783</v>
      </c>
      <c r="J192" s="56" t="s">
        <v>1932</v>
      </c>
      <c r="K192" s="56"/>
      <c r="L192" s="32" t="s">
        <v>784</v>
      </c>
      <c r="M192" s="32" t="s">
        <v>785</v>
      </c>
      <c r="N192" s="32" t="s">
        <v>786</v>
      </c>
      <c r="O192" s="58">
        <v>30000</v>
      </c>
      <c r="P192" s="57" t="s">
        <v>44</v>
      </c>
      <c r="Q192" s="57" t="s">
        <v>45</v>
      </c>
      <c r="R192" s="65">
        <v>30000</v>
      </c>
      <c r="S192" s="80">
        <v>44543</v>
      </c>
      <c r="T192" s="58">
        <v>90</v>
      </c>
      <c r="U192" s="58">
        <v>115</v>
      </c>
      <c r="V192" s="58">
        <v>150</v>
      </c>
      <c r="W192" s="58">
        <f t="shared" si="2"/>
        <v>355</v>
      </c>
      <c r="X192" s="70">
        <v>11000</v>
      </c>
    </row>
    <row r="193" spans="2:24" s="33" customFormat="1" ht="30" customHeight="1" x14ac:dyDescent="0.3">
      <c r="B193" s="31" t="s">
        <v>592</v>
      </c>
      <c r="C193" s="54" t="s">
        <v>593</v>
      </c>
      <c r="D193" s="54" t="s">
        <v>594</v>
      </c>
      <c r="E193" s="55" t="s">
        <v>595</v>
      </c>
      <c r="F193" s="56" t="s">
        <v>596</v>
      </c>
      <c r="G193" s="54" t="s">
        <v>69</v>
      </c>
      <c r="H193" s="54" t="s">
        <v>1915</v>
      </c>
      <c r="I193" s="56" t="s">
        <v>597</v>
      </c>
      <c r="J193" s="56" t="s">
        <v>1932</v>
      </c>
      <c r="K193" s="56"/>
      <c r="L193" s="32" t="s">
        <v>598</v>
      </c>
      <c r="M193" s="32" t="s">
        <v>599</v>
      </c>
      <c r="N193" s="32" t="s">
        <v>600</v>
      </c>
      <c r="O193" s="58">
        <v>35000</v>
      </c>
      <c r="P193" s="57" t="s">
        <v>44</v>
      </c>
      <c r="Q193" s="57" t="s">
        <v>45</v>
      </c>
      <c r="R193" s="65">
        <v>35000</v>
      </c>
      <c r="S193" s="80">
        <v>44543</v>
      </c>
      <c r="T193" s="58">
        <v>90</v>
      </c>
      <c r="U193" s="58">
        <v>115</v>
      </c>
      <c r="V193" s="58">
        <v>150</v>
      </c>
      <c r="W193" s="58">
        <f t="shared" si="2"/>
        <v>355</v>
      </c>
      <c r="X193" s="70">
        <v>13000</v>
      </c>
    </row>
    <row r="194" spans="2:24" s="33" customFormat="1" ht="30" customHeight="1" x14ac:dyDescent="0.3">
      <c r="B194" s="31" t="s">
        <v>1507</v>
      </c>
      <c r="C194" s="54" t="s">
        <v>1508</v>
      </c>
      <c r="D194" s="54" t="s">
        <v>1509</v>
      </c>
      <c r="E194" s="55" t="s">
        <v>1510</v>
      </c>
      <c r="F194" s="56" t="s">
        <v>95</v>
      </c>
      <c r="G194" s="54" t="s">
        <v>86</v>
      </c>
      <c r="H194" s="54" t="s">
        <v>1915</v>
      </c>
      <c r="I194" s="56" t="s">
        <v>1511</v>
      </c>
      <c r="J194" s="56" t="s">
        <v>1932</v>
      </c>
      <c r="K194" s="56"/>
      <c r="L194" s="32" t="s">
        <v>1512</v>
      </c>
      <c r="M194" s="32" t="s">
        <v>1513</v>
      </c>
      <c r="N194" s="67" t="s">
        <v>1514</v>
      </c>
      <c r="O194" s="58">
        <v>65000</v>
      </c>
      <c r="P194" s="57" t="s">
        <v>44</v>
      </c>
      <c r="Q194" s="57" t="s">
        <v>45</v>
      </c>
      <c r="R194" s="65">
        <v>32500</v>
      </c>
      <c r="S194" s="80">
        <v>44543</v>
      </c>
      <c r="T194" s="58">
        <v>90</v>
      </c>
      <c r="U194" s="58">
        <v>115</v>
      </c>
      <c r="V194" s="58">
        <v>150</v>
      </c>
      <c r="W194" s="58">
        <f t="shared" si="2"/>
        <v>355</v>
      </c>
      <c r="X194" s="70">
        <v>25000</v>
      </c>
    </row>
    <row r="195" spans="2:24" s="33" customFormat="1" ht="30" customHeight="1" x14ac:dyDescent="0.3">
      <c r="B195" s="31" t="s">
        <v>1308</v>
      </c>
      <c r="C195" s="54" t="s">
        <v>1309</v>
      </c>
      <c r="D195" s="54" t="s">
        <v>1310</v>
      </c>
      <c r="E195" s="55" t="s">
        <v>1311</v>
      </c>
      <c r="F195" s="56" t="s">
        <v>1312</v>
      </c>
      <c r="G195" s="54" t="s">
        <v>60</v>
      </c>
      <c r="H195" s="54" t="s">
        <v>1915</v>
      </c>
      <c r="I195" s="56" t="s">
        <v>1313</v>
      </c>
      <c r="J195" s="56" t="s">
        <v>1932</v>
      </c>
      <c r="K195" s="56"/>
      <c r="L195" s="32" t="s">
        <v>1314</v>
      </c>
      <c r="M195" s="32" t="s">
        <v>1315</v>
      </c>
      <c r="N195" s="32" t="s">
        <v>704</v>
      </c>
      <c r="O195" s="58">
        <v>35000</v>
      </c>
      <c r="P195" s="57" t="s">
        <v>44</v>
      </c>
      <c r="Q195" s="57" t="s">
        <v>45</v>
      </c>
      <c r="R195" s="65">
        <v>35000</v>
      </c>
      <c r="S195" s="80">
        <v>44543</v>
      </c>
      <c r="T195" s="58">
        <v>90</v>
      </c>
      <c r="U195" s="58">
        <v>115</v>
      </c>
      <c r="V195" s="58">
        <v>150</v>
      </c>
      <c r="W195" s="58">
        <f t="shared" ref="W195:W252" si="3">SUM(T195:V195)</f>
        <v>355</v>
      </c>
      <c r="X195" s="70">
        <v>13000</v>
      </c>
    </row>
    <row r="196" spans="2:24" s="33" customFormat="1" ht="30" customHeight="1" x14ac:dyDescent="0.3">
      <c r="B196" s="31" t="s">
        <v>1467</v>
      </c>
      <c r="C196" s="54" t="s">
        <v>1468</v>
      </c>
      <c r="D196" s="54" t="s">
        <v>1469</v>
      </c>
      <c r="E196" s="55" t="s">
        <v>1470</v>
      </c>
      <c r="F196" s="56" t="s">
        <v>1471</v>
      </c>
      <c r="G196" s="54" t="s">
        <v>86</v>
      </c>
      <c r="H196" s="54" t="s">
        <v>1915</v>
      </c>
      <c r="I196" s="56" t="s">
        <v>1472</v>
      </c>
      <c r="J196" s="56" t="s">
        <v>1932</v>
      </c>
      <c r="K196" s="56"/>
      <c r="L196" s="32" t="s">
        <v>1473</v>
      </c>
      <c r="M196" s="32" t="s">
        <v>1474</v>
      </c>
      <c r="N196" s="32" t="s">
        <v>418</v>
      </c>
      <c r="O196" s="58">
        <v>34900</v>
      </c>
      <c r="P196" s="57" t="s">
        <v>44</v>
      </c>
      <c r="Q196" s="57" t="s">
        <v>45</v>
      </c>
      <c r="R196" s="65">
        <v>34900</v>
      </c>
      <c r="S196" s="80">
        <v>44543</v>
      </c>
      <c r="T196" s="58">
        <v>90</v>
      </c>
      <c r="U196" s="58">
        <v>115</v>
      </c>
      <c r="V196" s="58">
        <v>150</v>
      </c>
      <c r="W196" s="58">
        <f t="shared" si="3"/>
        <v>355</v>
      </c>
      <c r="X196" s="70">
        <v>13000</v>
      </c>
    </row>
    <row r="197" spans="2:24" s="33" customFormat="1" ht="30" customHeight="1" x14ac:dyDescent="0.3">
      <c r="B197" s="31" t="s">
        <v>1223</v>
      </c>
      <c r="C197" s="54" t="s">
        <v>1224</v>
      </c>
      <c r="D197" s="54" t="s">
        <v>1225</v>
      </c>
      <c r="E197" s="55" t="s">
        <v>1226</v>
      </c>
      <c r="F197" s="56" t="s">
        <v>130</v>
      </c>
      <c r="G197" s="54" t="s">
        <v>131</v>
      </c>
      <c r="H197" s="54" t="s">
        <v>1915</v>
      </c>
      <c r="I197" s="56" t="s">
        <v>1227</v>
      </c>
      <c r="J197" s="56" t="s">
        <v>1932</v>
      </c>
      <c r="K197" s="56"/>
      <c r="L197" s="32" t="s">
        <v>1228</v>
      </c>
      <c r="M197" s="32" t="s">
        <v>1229</v>
      </c>
      <c r="N197" s="32" t="s">
        <v>704</v>
      </c>
      <c r="O197" s="58">
        <v>20500</v>
      </c>
      <c r="P197" s="57" t="s">
        <v>44</v>
      </c>
      <c r="Q197" s="57" t="s">
        <v>45</v>
      </c>
      <c r="R197" s="65">
        <v>20500</v>
      </c>
      <c r="S197" s="80">
        <v>44543</v>
      </c>
      <c r="T197" s="58">
        <v>90</v>
      </c>
      <c r="U197" s="58">
        <v>115</v>
      </c>
      <c r="V197" s="58">
        <v>150</v>
      </c>
      <c r="W197" s="58">
        <f t="shared" si="3"/>
        <v>355</v>
      </c>
      <c r="X197" s="70">
        <v>8000</v>
      </c>
    </row>
    <row r="198" spans="2:24" s="33" customFormat="1" ht="30" customHeight="1" x14ac:dyDescent="0.3">
      <c r="B198" s="31" t="s">
        <v>1748</v>
      </c>
      <c r="C198" s="54" t="s">
        <v>1749</v>
      </c>
      <c r="D198" s="54" t="s">
        <v>1750</v>
      </c>
      <c r="E198" s="55" t="s">
        <v>1751</v>
      </c>
      <c r="F198" s="56" t="s">
        <v>1752</v>
      </c>
      <c r="G198" s="54" t="s">
        <v>60</v>
      </c>
      <c r="H198" s="54" t="s">
        <v>1915</v>
      </c>
      <c r="I198" s="56" t="s">
        <v>1753</v>
      </c>
      <c r="J198" s="56" t="s">
        <v>1932</v>
      </c>
      <c r="K198" s="56"/>
      <c r="L198" s="32" t="s">
        <v>1754</v>
      </c>
      <c r="M198" s="32" t="s">
        <v>1755</v>
      </c>
      <c r="N198" s="32" t="s">
        <v>704</v>
      </c>
      <c r="O198" s="58">
        <v>19600</v>
      </c>
      <c r="P198" s="57" t="s">
        <v>44</v>
      </c>
      <c r="Q198" s="57" t="s">
        <v>45</v>
      </c>
      <c r="R198" s="65">
        <v>18000</v>
      </c>
      <c r="S198" s="80">
        <v>44543</v>
      </c>
      <c r="T198" s="58">
        <v>90</v>
      </c>
      <c r="U198" s="58">
        <v>115</v>
      </c>
      <c r="V198" s="58">
        <v>150</v>
      </c>
      <c r="W198" s="58">
        <f t="shared" si="3"/>
        <v>355</v>
      </c>
      <c r="X198" s="70">
        <v>7000</v>
      </c>
    </row>
    <row r="199" spans="2:24" s="33" customFormat="1" ht="30" customHeight="1" x14ac:dyDescent="0.3">
      <c r="B199" s="31" t="s">
        <v>1475</v>
      </c>
      <c r="C199" s="54" t="s">
        <v>1476</v>
      </c>
      <c r="D199" s="54" t="s">
        <v>1477</v>
      </c>
      <c r="E199" s="55" t="s">
        <v>1478</v>
      </c>
      <c r="F199" s="56" t="s">
        <v>38</v>
      </c>
      <c r="G199" s="54" t="s">
        <v>39</v>
      </c>
      <c r="H199" s="54" t="s">
        <v>1915</v>
      </c>
      <c r="I199" s="56" t="s">
        <v>1479</v>
      </c>
      <c r="J199" s="56" t="s">
        <v>1932</v>
      </c>
      <c r="K199" s="56"/>
      <c r="L199" s="32" t="s">
        <v>1480</v>
      </c>
      <c r="M199" s="32" t="s">
        <v>1481</v>
      </c>
      <c r="N199" s="32" t="s">
        <v>1482</v>
      </c>
      <c r="O199" s="58">
        <v>30700</v>
      </c>
      <c r="P199" s="57" t="s">
        <v>44</v>
      </c>
      <c r="Q199" s="57" t="s">
        <v>45</v>
      </c>
      <c r="R199" s="65">
        <v>30700</v>
      </c>
      <c r="S199" s="80">
        <v>44543</v>
      </c>
      <c r="T199" s="58">
        <v>90</v>
      </c>
      <c r="U199" s="58">
        <v>110</v>
      </c>
      <c r="V199" s="58">
        <v>150</v>
      </c>
      <c r="W199" s="58">
        <f t="shared" si="3"/>
        <v>350</v>
      </c>
      <c r="X199" s="70">
        <v>11000</v>
      </c>
    </row>
    <row r="200" spans="2:24" s="33" customFormat="1" ht="30" customHeight="1" x14ac:dyDescent="0.3">
      <c r="B200" s="31" t="s">
        <v>810</v>
      </c>
      <c r="C200" s="54" t="s">
        <v>811</v>
      </c>
      <c r="D200" s="54" t="s">
        <v>812</v>
      </c>
      <c r="E200" s="55" t="s">
        <v>813</v>
      </c>
      <c r="F200" s="56" t="s">
        <v>38</v>
      </c>
      <c r="G200" s="54" t="s">
        <v>39</v>
      </c>
      <c r="H200" s="54" t="s">
        <v>1915</v>
      </c>
      <c r="I200" s="56" t="s">
        <v>814</v>
      </c>
      <c r="J200" s="56" t="s">
        <v>1932</v>
      </c>
      <c r="K200" s="56"/>
      <c r="L200" s="32" t="s">
        <v>815</v>
      </c>
      <c r="M200" s="32" t="s">
        <v>816</v>
      </c>
      <c r="N200" s="32" t="s">
        <v>43</v>
      </c>
      <c r="O200" s="58">
        <v>32100</v>
      </c>
      <c r="P200" s="57" t="s">
        <v>44</v>
      </c>
      <c r="Q200" s="57" t="s">
        <v>45</v>
      </c>
      <c r="R200" s="65">
        <v>32100</v>
      </c>
      <c r="S200" s="80">
        <v>44543</v>
      </c>
      <c r="T200" s="58">
        <v>90</v>
      </c>
      <c r="U200" s="58">
        <v>110</v>
      </c>
      <c r="V200" s="58">
        <v>150</v>
      </c>
      <c r="W200" s="58">
        <f t="shared" si="3"/>
        <v>350</v>
      </c>
      <c r="X200" s="70">
        <v>11000</v>
      </c>
    </row>
    <row r="201" spans="2:24" s="33" customFormat="1" ht="30" customHeight="1" x14ac:dyDescent="0.3">
      <c r="B201" s="31" t="s">
        <v>428</v>
      </c>
      <c r="C201" s="54" t="s">
        <v>429</v>
      </c>
      <c r="D201" s="54" t="s">
        <v>430</v>
      </c>
      <c r="E201" s="55" t="s">
        <v>431</v>
      </c>
      <c r="F201" s="56" t="s">
        <v>432</v>
      </c>
      <c r="G201" s="54" t="s">
        <v>60</v>
      </c>
      <c r="H201" s="54" t="s">
        <v>1915</v>
      </c>
      <c r="I201" s="56" t="s">
        <v>433</v>
      </c>
      <c r="J201" s="56" t="s">
        <v>1932</v>
      </c>
      <c r="K201" s="56"/>
      <c r="L201" s="32" t="s">
        <v>434</v>
      </c>
      <c r="M201" s="32" t="s">
        <v>435</v>
      </c>
      <c r="N201" s="32" t="s">
        <v>436</v>
      </c>
      <c r="O201" s="58">
        <v>34000</v>
      </c>
      <c r="P201" s="57" t="s">
        <v>44</v>
      </c>
      <c r="Q201" s="57" t="s">
        <v>45</v>
      </c>
      <c r="R201" s="65">
        <v>34000</v>
      </c>
      <c r="S201" s="80">
        <v>44543</v>
      </c>
      <c r="T201" s="58">
        <v>90</v>
      </c>
      <c r="U201" s="58">
        <v>110</v>
      </c>
      <c r="V201" s="58">
        <v>150</v>
      </c>
      <c r="W201" s="58">
        <f t="shared" si="3"/>
        <v>350</v>
      </c>
      <c r="X201" s="70">
        <v>12000</v>
      </c>
    </row>
    <row r="202" spans="2:24" s="33" customFormat="1" ht="30" customHeight="1" x14ac:dyDescent="0.3">
      <c r="B202" s="31" t="s">
        <v>948</v>
      </c>
      <c r="C202" s="54" t="s">
        <v>949</v>
      </c>
      <c r="D202" s="54" t="s">
        <v>950</v>
      </c>
      <c r="E202" s="55" t="s">
        <v>951</v>
      </c>
      <c r="F202" s="56" t="s">
        <v>952</v>
      </c>
      <c r="G202" s="54" t="s">
        <v>86</v>
      </c>
      <c r="H202" s="54" t="s">
        <v>1915</v>
      </c>
      <c r="I202" s="56" t="s">
        <v>953</v>
      </c>
      <c r="J202" s="56" t="s">
        <v>1932</v>
      </c>
      <c r="K202" s="56"/>
      <c r="L202" s="32" t="s">
        <v>954</v>
      </c>
      <c r="M202" s="32" t="s">
        <v>955</v>
      </c>
      <c r="N202" s="32" t="s">
        <v>555</v>
      </c>
      <c r="O202" s="58">
        <v>35000</v>
      </c>
      <c r="P202" s="57" t="s">
        <v>44</v>
      </c>
      <c r="Q202" s="57" t="s">
        <v>45</v>
      </c>
      <c r="R202" s="65">
        <v>35000</v>
      </c>
      <c r="S202" s="80">
        <v>44543</v>
      </c>
      <c r="T202" s="58">
        <v>70</v>
      </c>
      <c r="U202" s="58">
        <v>130</v>
      </c>
      <c r="V202" s="58">
        <v>150</v>
      </c>
      <c r="W202" s="58">
        <f t="shared" si="3"/>
        <v>350</v>
      </c>
      <c r="X202" s="70">
        <v>12000</v>
      </c>
    </row>
    <row r="203" spans="2:24" s="33" customFormat="1" ht="30" customHeight="1" x14ac:dyDescent="0.3">
      <c r="B203" s="31" t="s">
        <v>1120</v>
      </c>
      <c r="C203" s="54" t="s">
        <v>1121</v>
      </c>
      <c r="D203" s="54" t="s">
        <v>1122</v>
      </c>
      <c r="E203" s="55" t="s">
        <v>1123</v>
      </c>
      <c r="F203" s="56" t="s">
        <v>1124</v>
      </c>
      <c r="G203" s="54" t="s">
        <v>60</v>
      </c>
      <c r="H203" s="54" t="s">
        <v>1915</v>
      </c>
      <c r="I203" s="56" t="s">
        <v>1125</v>
      </c>
      <c r="J203" s="56" t="s">
        <v>1932</v>
      </c>
      <c r="K203" s="56"/>
      <c r="L203" s="32" t="s">
        <v>1126</v>
      </c>
      <c r="M203" s="32" t="s">
        <v>1127</v>
      </c>
      <c r="N203" s="32" t="s">
        <v>1128</v>
      </c>
      <c r="O203" s="58">
        <v>24400</v>
      </c>
      <c r="P203" s="57" t="s">
        <v>44</v>
      </c>
      <c r="Q203" s="57" t="s">
        <v>45</v>
      </c>
      <c r="R203" s="65">
        <v>24400</v>
      </c>
      <c r="S203" s="80">
        <v>44543</v>
      </c>
      <c r="T203" s="58">
        <v>90</v>
      </c>
      <c r="U203" s="58">
        <v>110</v>
      </c>
      <c r="V203" s="58">
        <v>150</v>
      </c>
      <c r="W203" s="58">
        <f t="shared" si="3"/>
        <v>350</v>
      </c>
      <c r="X203" s="70">
        <v>8000</v>
      </c>
    </row>
    <row r="204" spans="2:24" s="33" customFormat="1" ht="30" customHeight="1" x14ac:dyDescent="0.3">
      <c r="B204" s="31" t="s">
        <v>1006</v>
      </c>
      <c r="C204" s="54" t="s">
        <v>1007</v>
      </c>
      <c r="D204" s="54" t="s">
        <v>1008</v>
      </c>
      <c r="E204" s="55" t="s">
        <v>1009</v>
      </c>
      <c r="F204" s="56" t="s">
        <v>1010</v>
      </c>
      <c r="G204" s="54" t="s">
        <v>69</v>
      </c>
      <c r="H204" s="54" t="s">
        <v>1915</v>
      </c>
      <c r="I204" s="56" t="s">
        <v>1011</v>
      </c>
      <c r="J204" s="56" t="s">
        <v>1932</v>
      </c>
      <c r="K204" s="56"/>
      <c r="L204" s="32" t="s">
        <v>1012</v>
      </c>
      <c r="M204" s="32" t="s">
        <v>1013</v>
      </c>
      <c r="N204" s="32" t="s">
        <v>1014</v>
      </c>
      <c r="O204" s="58">
        <v>20000</v>
      </c>
      <c r="P204" s="57" t="s">
        <v>44</v>
      </c>
      <c r="Q204" s="57" t="s">
        <v>45</v>
      </c>
      <c r="R204" s="65">
        <v>20000</v>
      </c>
      <c r="S204" s="80">
        <v>44543</v>
      </c>
      <c r="T204" s="58">
        <v>90</v>
      </c>
      <c r="U204" s="58">
        <v>110</v>
      </c>
      <c r="V204" s="58">
        <v>150</v>
      </c>
      <c r="W204" s="58">
        <f t="shared" si="3"/>
        <v>350</v>
      </c>
      <c r="X204" s="70">
        <v>6000</v>
      </c>
    </row>
    <row r="205" spans="2:24" s="33" customFormat="1" ht="30" customHeight="1" x14ac:dyDescent="0.3">
      <c r="B205" s="31" t="s">
        <v>1515</v>
      </c>
      <c r="C205" s="54" t="s">
        <v>1516</v>
      </c>
      <c r="D205" s="54" t="s">
        <v>1517</v>
      </c>
      <c r="E205" s="55" t="s">
        <v>1518</v>
      </c>
      <c r="F205" s="56" t="s">
        <v>441</v>
      </c>
      <c r="G205" s="54" t="s">
        <v>60</v>
      </c>
      <c r="H205" s="54" t="s">
        <v>1915</v>
      </c>
      <c r="I205" s="56" t="s">
        <v>1519</v>
      </c>
      <c r="J205" s="56" t="s">
        <v>1932</v>
      </c>
      <c r="K205" s="56"/>
      <c r="L205" s="32" t="s">
        <v>1520</v>
      </c>
      <c r="M205" s="32" t="s">
        <v>1521</v>
      </c>
      <c r="N205" s="32" t="s">
        <v>43</v>
      </c>
      <c r="O205" s="58">
        <v>25000</v>
      </c>
      <c r="P205" s="57" t="s">
        <v>44</v>
      </c>
      <c r="Q205" s="57" t="s">
        <v>45</v>
      </c>
      <c r="R205" s="65">
        <v>25000</v>
      </c>
      <c r="S205" s="80">
        <v>44543</v>
      </c>
      <c r="T205" s="58">
        <v>90</v>
      </c>
      <c r="U205" s="58">
        <v>110</v>
      </c>
      <c r="V205" s="58">
        <v>150</v>
      </c>
      <c r="W205" s="58">
        <f t="shared" si="3"/>
        <v>350</v>
      </c>
      <c r="X205" s="70">
        <v>8000</v>
      </c>
    </row>
    <row r="206" spans="2:24" s="33" customFormat="1" ht="30" customHeight="1" x14ac:dyDescent="0.3">
      <c r="B206" s="31" t="s">
        <v>100</v>
      </c>
      <c r="C206" s="54" t="s">
        <v>101</v>
      </c>
      <c r="D206" s="54" t="s">
        <v>102</v>
      </c>
      <c r="E206" s="55" t="s">
        <v>103</v>
      </c>
      <c r="F206" s="56" t="s">
        <v>104</v>
      </c>
      <c r="G206" s="54" t="s">
        <v>86</v>
      </c>
      <c r="H206" s="54" t="s">
        <v>1915</v>
      </c>
      <c r="I206" s="56" t="s">
        <v>105</v>
      </c>
      <c r="J206" s="56" t="s">
        <v>1932</v>
      </c>
      <c r="K206" s="56"/>
      <c r="L206" s="32" t="s">
        <v>106</v>
      </c>
      <c r="M206" s="32" t="s">
        <v>107</v>
      </c>
      <c r="N206" s="32" t="s">
        <v>108</v>
      </c>
      <c r="O206" s="58">
        <v>27000</v>
      </c>
      <c r="P206" s="57" t="s">
        <v>44</v>
      </c>
      <c r="Q206" s="57" t="s">
        <v>45</v>
      </c>
      <c r="R206" s="65">
        <v>27000</v>
      </c>
      <c r="S206" s="80">
        <v>44543</v>
      </c>
      <c r="T206" s="58">
        <v>90</v>
      </c>
      <c r="U206" s="58">
        <v>110</v>
      </c>
      <c r="V206" s="58">
        <v>150</v>
      </c>
      <c r="W206" s="58">
        <f t="shared" si="3"/>
        <v>350</v>
      </c>
      <c r="X206" s="70">
        <v>9000</v>
      </c>
    </row>
    <row r="207" spans="2:24" s="33" customFormat="1" ht="30" customHeight="1" x14ac:dyDescent="0.3">
      <c r="B207" s="31" t="s">
        <v>841</v>
      </c>
      <c r="C207" s="54" t="s">
        <v>788</v>
      </c>
      <c r="D207" s="54" t="s">
        <v>789</v>
      </c>
      <c r="E207" s="55" t="s">
        <v>790</v>
      </c>
      <c r="F207" s="56" t="s">
        <v>613</v>
      </c>
      <c r="G207" s="54" t="s">
        <v>69</v>
      </c>
      <c r="H207" s="54" t="s">
        <v>1915</v>
      </c>
      <c r="I207" s="56" t="s">
        <v>791</v>
      </c>
      <c r="J207" s="56" t="s">
        <v>1932</v>
      </c>
      <c r="K207" s="56"/>
      <c r="L207" s="32" t="s">
        <v>842</v>
      </c>
      <c r="M207" s="32" t="s">
        <v>843</v>
      </c>
      <c r="N207" s="32" t="s">
        <v>844</v>
      </c>
      <c r="O207" s="58">
        <v>30000</v>
      </c>
      <c r="P207" s="57" t="s">
        <v>44</v>
      </c>
      <c r="Q207" s="57" t="s">
        <v>45</v>
      </c>
      <c r="R207" s="65">
        <v>30000</v>
      </c>
      <c r="S207" s="80">
        <v>44543</v>
      </c>
      <c r="T207" s="58">
        <v>90</v>
      </c>
      <c r="U207" s="58">
        <v>105</v>
      </c>
      <c r="V207" s="58">
        <v>150</v>
      </c>
      <c r="W207" s="58">
        <f t="shared" si="3"/>
        <v>345</v>
      </c>
      <c r="X207" s="70">
        <v>10000</v>
      </c>
    </row>
    <row r="208" spans="2:24" s="33" customFormat="1" ht="30" customHeight="1" x14ac:dyDescent="0.3">
      <c r="B208" s="31" t="s">
        <v>1081</v>
      </c>
      <c r="C208" s="54" t="s">
        <v>1082</v>
      </c>
      <c r="D208" s="54" t="s">
        <v>1083</v>
      </c>
      <c r="E208" s="55" t="s">
        <v>1084</v>
      </c>
      <c r="F208" s="56" t="s">
        <v>1085</v>
      </c>
      <c r="G208" s="54" t="s">
        <v>60</v>
      </c>
      <c r="H208" s="54" t="s">
        <v>1915</v>
      </c>
      <c r="I208" s="56" t="s">
        <v>1086</v>
      </c>
      <c r="J208" s="56" t="s">
        <v>1932</v>
      </c>
      <c r="K208" s="56"/>
      <c r="L208" s="32" t="s">
        <v>1087</v>
      </c>
      <c r="M208" s="32" t="s">
        <v>1088</v>
      </c>
      <c r="N208" s="32" t="s">
        <v>215</v>
      </c>
      <c r="O208" s="58">
        <v>20000</v>
      </c>
      <c r="P208" s="57" t="s">
        <v>44</v>
      </c>
      <c r="Q208" s="57" t="s">
        <v>45</v>
      </c>
      <c r="R208" s="65">
        <v>20000</v>
      </c>
      <c r="S208" s="80">
        <v>44543</v>
      </c>
      <c r="T208" s="58">
        <v>90</v>
      </c>
      <c r="U208" s="58">
        <v>105</v>
      </c>
      <c r="V208" s="58">
        <v>150</v>
      </c>
      <c r="W208" s="58">
        <f t="shared" si="3"/>
        <v>345</v>
      </c>
      <c r="X208" s="70">
        <v>6000</v>
      </c>
    </row>
    <row r="209" spans="2:24" s="33" customFormat="1" ht="30" customHeight="1" x14ac:dyDescent="0.3">
      <c r="B209" s="31" t="s">
        <v>1686</v>
      </c>
      <c r="C209" s="54" t="s">
        <v>1687</v>
      </c>
      <c r="D209" s="54" t="s">
        <v>1688</v>
      </c>
      <c r="E209" s="55" t="s">
        <v>1689</v>
      </c>
      <c r="F209" s="56" t="s">
        <v>1690</v>
      </c>
      <c r="G209" s="54" t="s">
        <v>69</v>
      </c>
      <c r="H209" s="54" t="s">
        <v>1915</v>
      </c>
      <c r="I209" s="56" t="s">
        <v>1691</v>
      </c>
      <c r="J209" s="56" t="s">
        <v>1932</v>
      </c>
      <c r="K209" s="56"/>
      <c r="L209" s="32" t="s">
        <v>1692</v>
      </c>
      <c r="M209" s="32" t="s">
        <v>1693</v>
      </c>
      <c r="N209" s="32" t="s">
        <v>90</v>
      </c>
      <c r="O209" s="58">
        <v>68400</v>
      </c>
      <c r="P209" s="57" t="s">
        <v>44</v>
      </c>
      <c r="Q209" s="57" t="s">
        <v>45</v>
      </c>
      <c r="R209" s="65">
        <v>34200</v>
      </c>
      <c r="S209" s="80">
        <v>44543</v>
      </c>
      <c r="T209" s="58">
        <v>70</v>
      </c>
      <c r="U209" s="58">
        <v>125</v>
      </c>
      <c r="V209" s="58">
        <v>150</v>
      </c>
      <c r="W209" s="58">
        <f t="shared" si="3"/>
        <v>345</v>
      </c>
      <c r="X209" s="70">
        <v>26000</v>
      </c>
    </row>
    <row r="210" spans="2:24" s="33" customFormat="1" ht="30" customHeight="1" x14ac:dyDescent="0.3">
      <c r="B210" s="31" t="s">
        <v>513</v>
      </c>
      <c r="C210" s="54" t="s">
        <v>514</v>
      </c>
      <c r="D210" s="54" t="s">
        <v>515</v>
      </c>
      <c r="E210" s="55" t="s">
        <v>516</v>
      </c>
      <c r="F210" s="56" t="s">
        <v>517</v>
      </c>
      <c r="G210" s="54" t="s">
        <v>39</v>
      </c>
      <c r="H210" s="54" t="s">
        <v>1915</v>
      </c>
      <c r="I210" s="56" t="s">
        <v>518</v>
      </c>
      <c r="J210" s="56" t="s">
        <v>1932</v>
      </c>
      <c r="K210" s="56"/>
      <c r="L210" s="32" t="s">
        <v>519</v>
      </c>
      <c r="M210" s="32" t="s">
        <v>520</v>
      </c>
      <c r="N210" s="32" t="s">
        <v>90</v>
      </c>
      <c r="O210" s="58">
        <v>34500</v>
      </c>
      <c r="P210" s="57" t="s">
        <v>44</v>
      </c>
      <c r="Q210" s="57" t="s">
        <v>45</v>
      </c>
      <c r="R210" s="65">
        <v>34500</v>
      </c>
      <c r="S210" s="80">
        <v>44543</v>
      </c>
      <c r="T210" s="58">
        <v>70</v>
      </c>
      <c r="U210" s="58">
        <v>125</v>
      </c>
      <c r="V210" s="58">
        <v>150</v>
      </c>
      <c r="W210" s="58">
        <f t="shared" si="3"/>
        <v>345</v>
      </c>
      <c r="X210" s="70">
        <v>12000</v>
      </c>
    </row>
    <row r="211" spans="2:24" s="33" customFormat="1" ht="30" customHeight="1" x14ac:dyDescent="0.3">
      <c r="B211" s="31" t="s">
        <v>1710</v>
      </c>
      <c r="C211" s="54" t="s">
        <v>1711</v>
      </c>
      <c r="D211" s="54" t="s">
        <v>1712</v>
      </c>
      <c r="E211" s="55" t="s">
        <v>1713</v>
      </c>
      <c r="F211" s="56" t="s">
        <v>1714</v>
      </c>
      <c r="G211" s="54" t="s">
        <v>86</v>
      </c>
      <c r="H211" s="54" t="s">
        <v>1915</v>
      </c>
      <c r="I211" s="56" t="s">
        <v>1715</v>
      </c>
      <c r="J211" s="56" t="s">
        <v>1932</v>
      </c>
      <c r="K211" s="56"/>
      <c r="L211" s="32" t="s">
        <v>1716</v>
      </c>
      <c r="M211" s="32" t="s">
        <v>1717</v>
      </c>
      <c r="N211" s="32" t="s">
        <v>90</v>
      </c>
      <c r="O211" s="58">
        <v>66200</v>
      </c>
      <c r="P211" s="57" t="s">
        <v>44</v>
      </c>
      <c r="Q211" s="57" t="s">
        <v>45</v>
      </c>
      <c r="R211" s="65">
        <v>20000</v>
      </c>
      <c r="S211" s="80">
        <v>44543</v>
      </c>
      <c r="T211" s="58">
        <v>70</v>
      </c>
      <c r="U211" s="58">
        <v>125</v>
      </c>
      <c r="V211" s="58">
        <v>150</v>
      </c>
      <c r="W211" s="58">
        <f t="shared" si="3"/>
        <v>345</v>
      </c>
      <c r="X211" s="70">
        <v>14000</v>
      </c>
    </row>
    <row r="212" spans="2:24" s="33" customFormat="1" ht="30" customHeight="1" x14ac:dyDescent="0.3">
      <c r="B212" s="31" t="s">
        <v>1694</v>
      </c>
      <c r="C212" s="54" t="s">
        <v>1695</v>
      </c>
      <c r="D212" s="54" t="s">
        <v>1696</v>
      </c>
      <c r="E212" s="55" t="s">
        <v>1697</v>
      </c>
      <c r="F212" s="56" t="s">
        <v>1502</v>
      </c>
      <c r="G212" s="54" t="s">
        <v>86</v>
      </c>
      <c r="H212" s="54" t="s">
        <v>1915</v>
      </c>
      <c r="I212" s="56" t="s">
        <v>1698</v>
      </c>
      <c r="J212" s="56" t="s">
        <v>1932</v>
      </c>
      <c r="K212" s="56"/>
      <c r="L212" s="32" t="s">
        <v>1699</v>
      </c>
      <c r="M212" s="32" t="s">
        <v>1700</v>
      </c>
      <c r="N212" s="32" t="s">
        <v>168</v>
      </c>
      <c r="O212" s="58">
        <v>47200</v>
      </c>
      <c r="P212" s="57" t="s">
        <v>44</v>
      </c>
      <c r="Q212" s="57" t="s">
        <v>45</v>
      </c>
      <c r="R212" s="65">
        <v>35000</v>
      </c>
      <c r="S212" s="80">
        <v>44543</v>
      </c>
      <c r="T212" s="58">
        <v>90</v>
      </c>
      <c r="U212" s="58">
        <v>105</v>
      </c>
      <c r="V212" s="58">
        <v>150</v>
      </c>
      <c r="W212" s="58">
        <f t="shared" si="3"/>
        <v>345</v>
      </c>
      <c r="X212" s="70">
        <v>17000</v>
      </c>
    </row>
    <row r="213" spans="2:24" s="33" customFormat="1" ht="30" customHeight="1" x14ac:dyDescent="0.3">
      <c r="B213" s="31" t="s">
        <v>238</v>
      </c>
      <c r="C213" s="54" t="s">
        <v>239</v>
      </c>
      <c r="D213" s="54" t="s">
        <v>240</v>
      </c>
      <c r="E213" s="55" t="s">
        <v>241</v>
      </c>
      <c r="F213" s="56" t="s">
        <v>38</v>
      </c>
      <c r="G213" s="54" t="s">
        <v>39</v>
      </c>
      <c r="H213" s="54" t="s">
        <v>1915</v>
      </c>
      <c r="I213" s="56" t="s">
        <v>242</v>
      </c>
      <c r="J213" s="56" t="s">
        <v>1932</v>
      </c>
      <c r="K213" s="56"/>
      <c r="L213" s="32" t="s">
        <v>243</v>
      </c>
      <c r="M213" s="32" t="s">
        <v>244</v>
      </c>
      <c r="N213" s="32" t="s">
        <v>168</v>
      </c>
      <c r="O213" s="58">
        <v>34000</v>
      </c>
      <c r="P213" s="57" t="s">
        <v>44</v>
      </c>
      <c r="Q213" s="57" t="s">
        <v>45</v>
      </c>
      <c r="R213" s="65">
        <v>34000</v>
      </c>
      <c r="S213" s="80">
        <v>44543</v>
      </c>
      <c r="T213" s="58">
        <v>90</v>
      </c>
      <c r="U213" s="58">
        <v>105</v>
      </c>
      <c r="V213" s="58">
        <v>150</v>
      </c>
      <c r="W213" s="58">
        <f t="shared" si="3"/>
        <v>345</v>
      </c>
      <c r="X213" s="70">
        <v>13000</v>
      </c>
    </row>
    <row r="214" spans="2:24" s="33" customFormat="1" ht="30" customHeight="1" x14ac:dyDescent="0.3">
      <c r="B214" s="31" t="s">
        <v>1701</v>
      </c>
      <c r="C214" s="54" t="s">
        <v>1702</v>
      </c>
      <c r="D214" s="54" t="s">
        <v>1703</v>
      </c>
      <c r="E214" s="55" t="s">
        <v>1704</v>
      </c>
      <c r="F214" s="56" t="s">
        <v>1705</v>
      </c>
      <c r="G214" s="54" t="s">
        <v>69</v>
      </c>
      <c r="H214" s="54" t="s">
        <v>1915</v>
      </c>
      <c r="I214" s="56" t="s">
        <v>1706</v>
      </c>
      <c r="J214" s="56" t="s">
        <v>1932</v>
      </c>
      <c r="K214" s="56"/>
      <c r="L214" s="32" t="s">
        <v>1707</v>
      </c>
      <c r="M214" s="32" t="s">
        <v>1708</v>
      </c>
      <c r="N214" s="32" t="s">
        <v>1709</v>
      </c>
      <c r="O214" s="58">
        <v>35000</v>
      </c>
      <c r="P214" s="57" t="s">
        <v>44</v>
      </c>
      <c r="Q214" s="57" t="s">
        <v>45</v>
      </c>
      <c r="R214" s="65">
        <v>35000</v>
      </c>
      <c r="S214" s="80">
        <v>44543</v>
      </c>
      <c r="T214" s="58">
        <v>90</v>
      </c>
      <c r="U214" s="58">
        <v>105</v>
      </c>
      <c r="V214" s="58">
        <v>150</v>
      </c>
      <c r="W214" s="58">
        <f t="shared" si="3"/>
        <v>345</v>
      </c>
      <c r="X214" s="70">
        <v>12000</v>
      </c>
    </row>
    <row r="215" spans="2:24" s="33" customFormat="1" ht="30" customHeight="1" x14ac:dyDescent="0.3">
      <c r="B215" s="31" t="s">
        <v>212</v>
      </c>
      <c r="C215" s="54" t="s">
        <v>137</v>
      </c>
      <c r="D215" s="54" t="s">
        <v>138</v>
      </c>
      <c r="E215" s="55" t="s">
        <v>139</v>
      </c>
      <c r="F215" s="56" t="s">
        <v>140</v>
      </c>
      <c r="G215" s="54" t="s">
        <v>86</v>
      </c>
      <c r="H215" s="54" t="s">
        <v>1915</v>
      </c>
      <c r="I215" s="56" t="s">
        <v>141</v>
      </c>
      <c r="J215" s="56" t="s">
        <v>1932</v>
      </c>
      <c r="K215" s="56"/>
      <c r="L215" s="32" t="s">
        <v>213</v>
      </c>
      <c r="M215" s="32" t="s">
        <v>214</v>
      </c>
      <c r="N215" s="32" t="s">
        <v>215</v>
      </c>
      <c r="O215" s="58">
        <v>35000</v>
      </c>
      <c r="P215" s="57" t="s">
        <v>44</v>
      </c>
      <c r="Q215" s="57" t="s">
        <v>45</v>
      </c>
      <c r="R215" s="65">
        <v>35000</v>
      </c>
      <c r="S215" s="80">
        <v>44543</v>
      </c>
      <c r="T215" s="58">
        <v>90</v>
      </c>
      <c r="U215" s="58">
        <v>105</v>
      </c>
      <c r="V215" s="58">
        <v>150</v>
      </c>
      <c r="W215" s="58">
        <f t="shared" si="3"/>
        <v>345</v>
      </c>
      <c r="X215" s="70">
        <v>12000</v>
      </c>
    </row>
    <row r="216" spans="2:24" s="33" customFormat="1" ht="30" customHeight="1" x14ac:dyDescent="0.3">
      <c r="B216" s="31" t="s">
        <v>136</v>
      </c>
      <c r="C216" s="54" t="s">
        <v>137</v>
      </c>
      <c r="D216" s="54" t="s">
        <v>138</v>
      </c>
      <c r="E216" s="55" t="s">
        <v>139</v>
      </c>
      <c r="F216" s="56" t="s">
        <v>140</v>
      </c>
      <c r="G216" s="54" t="s">
        <v>86</v>
      </c>
      <c r="H216" s="54" t="s">
        <v>1915</v>
      </c>
      <c r="I216" s="56" t="s">
        <v>141</v>
      </c>
      <c r="J216" s="56" t="s">
        <v>1932</v>
      </c>
      <c r="K216" s="56"/>
      <c r="L216" s="32" t="s">
        <v>142</v>
      </c>
      <c r="M216" s="32" t="s">
        <v>1917</v>
      </c>
      <c r="N216" s="67" t="s">
        <v>143</v>
      </c>
      <c r="O216" s="58">
        <v>70000</v>
      </c>
      <c r="P216" s="57" t="s">
        <v>44</v>
      </c>
      <c r="Q216" s="57" t="s">
        <v>45</v>
      </c>
      <c r="R216" s="65">
        <v>35000</v>
      </c>
      <c r="S216" s="80">
        <v>44543</v>
      </c>
      <c r="T216" s="58">
        <v>90</v>
      </c>
      <c r="U216" s="58">
        <v>105</v>
      </c>
      <c r="V216" s="58">
        <v>150</v>
      </c>
      <c r="W216" s="58">
        <f t="shared" si="3"/>
        <v>345</v>
      </c>
      <c r="X216" s="70">
        <v>26000</v>
      </c>
    </row>
    <row r="217" spans="2:24" s="33" customFormat="1" ht="30" customHeight="1" x14ac:dyDescent="0.3">
      <c r="B217" s="31" t="s">
        <v>1829</v>
      </c>
      <c r="C217" s="54" t="s">
        <v>1830</v>
      </c>
      <c r="D217" s="54" t="s">
        <v>1831</v>
      </c>
      <c r="E217" s="55" t="s">
        <v>1832</v>
      </c>
      <c r="F217" s="56" t="s">
        <v>1833</v>
      </c>
      <c r="G217" s="54" t="s">
        <v>60</v>
      </c>
      <c r="H217" s="54" t="s">
        <v>1915</v>
      </c>
      <c r="I217" s="56" t="s">
        <v>1834</v>
      </c>
      <c r="J217" s="56" t="s">
        <v>1932</v>
      </c>
      <c r="K217" s="56"/>
      <c r="L217" s="32" t="s">
        <v>1835</v>
      </c>
      <c r="M217" s="32" t="s">
        <v>1836</v>
      </c>
      <c r="N217" s="32" t="s">
        <v>90</v>
      </c>
      <c r="O217" s="58">
        <v>38000</v>
      </c>
      <c r="P217" s="57" t="s">
        <v>44</v>
      </c>
      <c r="Q217" s="57" t="s">
        <v>45</v>
      </c>
      <c r="R217" s="65">
        <v>35000</v>
      </c>
      <c r="S217" s="80">
        <v>44543</v>
      </c>
      <c r="T217" s="58">
        <v>70</v>
      </c>
      <c r="U217" s="58">
        <v>125</v>
      </c>
      <c r="V217" s="58">
        <v>150</v>
      </c>
      <c r="W217" s="58">
        <f t="shared" si="3"/>
        <v>345</v>
      </c>
      <c r="X217" s="70">
        <v>14000</v>
      </c>
    </row>
    <row r="218" spans="2:24" s="33" customFormat="1" ht="30" customHeight="1" x14ac:dyDescent="0.3">
      <c r="B218" s="31" t="s">
        <v>705</v>
      </c>
      <c r="C218" s="54" t="s">
        <v>679</v>
      </c>
      <c r="D218" s="54" t="s">
        <v>680</v>
      </c>
      <c r="E218" s="55" t="s">
        <v>681</v>
      </c>
      <c r="F218" s="56" t="s">
        <v>682</v>
      </c>
      <c r="G218" s="54" t="s">
        <v>69</v>
      </c>
      <c r="H218" s="54" t="s">
        <v>1915</v>
      </c>
      <c r="I218" s="56" t="s">
        <v>683</v>
      </c>
      <c r="J218" s="56" t="s">
        <v>1932</v>
      </c>
      <c r="K218" s="56"/>
      <c r="L218" s="32" t="s">
        <v>1928</v>
      </c>
      <c r="M218" s="32" t="s">
        <v>706</v>
      </c>
      <c r="N218" s="32" t="s">
        <v>90</v>
      </c>
      <c r="O218" s="58">
        <v>28100</v>
      </c>
      <c r="P218" s="57" t="s">
        <v>44</v>
      </c>
      <c r="Q218" s="57" t="s">
        <v>45</v>
      </c>
      <c r="R218" s="65">
        <v>28100</v>
      </c>
      <c r="S218" s="80">
        <v>44543</v>
      </c>
      <c r="T218" s="58">
        <v>70</v>
      </c>
      <c r="U218" s="58">
        <v>125</v>
      </c>
      <c r="V218" s="58">
        <v>150</v>
      </c>
      <c r="W218" s="58">
        <f t="shared" si="3"/>
        <v>345</v>
      </c>
      <c r="X218" s="70">
        <v>10000</v>
      </c>
    </row>
    <row r="219" spans="2:24" s="33" customFormat="1" ht="30" customHeight="1" x14ac:dyDescent="0.3">
      <c r="B219" s="31" t="s">
        <v>1238</v>
      </c>
      <c r="C219" s="54" t="s">
        <v>1239</v>
      </c>
      <c r="D219" s="54" t="s">
        <v>1240</v>
      </c>
      <c r="E219" s="55" t="s">
        <v>1241</v>
      </c>
      <c r="F219" s="56" t="s">
        <v>1242</v>
      </c>
      <c r="G219" s="54" t="s">
        <v>86</v>
      </c>
      <c r="H219" s="54" t="s">
        <v>1915</v>
      </c>
      <c r="I219" s="56" t="s">
        <v>1243</v>
      </c>
      <c r="J219" s="56" t="s">
        <v>1932</v>
      </c>
      <c r="K219" s="56"/>
      <c r="L219" s="32" t="s">
        <v>1244</v>
      </c>
      <c r="M219" s="32" t="s">
        <v>1245</v>
      </c>
      <c r="N219" s="32" t="s">
        <v>168</v>
      </c>
      <c r="O219" s="58">
        <v>34700</v>
      </c>
      <c r="P219" s="57" t="s">
        <v>44</v>
      </c>
      <c r="Q219" s="57" t="s">
        <v>45</v>
      </c>
      <c r="R219" s="65">
        <v>34700</v>
      </c>
      <c r="S219" s="80">
        <v>44543</v>
      </c>
      <c r="T219" s="58">
        <v>90</v>
      </c>
      <c r="U219" s="58">
        <v>105</v>
      </c>
      <c r="V219" s="58">
        <v>150</v>
      </c>
      <c r="W219" s="58">
        <f t="shared" si="3"/>
        <v>345</v>
      </c>
      <c r="X219" s="70">
        <v>12000</v>
      </c>
    </row>
    <row r="220" spans="2:24" s="33" customFormat="1" ht="30" customHeight="1" x14ac:dyDescent="0.3">
      <c r="B220" s="31" t="s">
        <v>288</v>
      </c>
      <c r="C220" s="54" t="s">
        <v>289</v>
      </c>
      <c r="D220" s="54" t="s">
        <v>290</v>
      </c>
      <c r="E220" s="55" t="s">
        <v>291</v>
      </c>
      <c r="F220" s="56" t="s">
        <v>292</v>
      </c>
      <c r="G220" s="54" t="s">
        <v>69</v>
      </c>
      <c r="H220" s="54" t="s">
        <v>1915</v>
      </c>
      <c r="I220" s="56" t="s">
        <v>293</v>
      </c>
      <c r="J220" s="56" t="s">
        <v>1932</v>
      </c>
      <c r="K220" s="56"/>
      <c r="L220" s="32" t="s">
        <v>294</v>
      </c>
      <c r="M220" s="32" t="s">
        <v>295</v>
      </c>
      <c r="N220" s="32" t="s">
        <v>90</v>
      </c>
      <c r="O220" s="58">
        <v>29000</v>
      </c>
      <c r="P220" s="57" t="s">
        <v>44</v>
      </c>
      <c r="Q220" s="57" t="s">
        <v>45</v>
      </c>
      <c r="R220" s="65">
        <v>29000</v>
      </c>
      <c r="S220" s="80">
        <v>44543</v>
      </c>
      <c r="T220" s="58">
        <v>70</v>
      </c>
      <c r="U220" s="58">
        <v>125</v>
      </c>
      <c r="V220" s="58">
        <v>150</v>
      </c>
      <c r="W220" s="58">
        <f t="shared" si="3"/>
        <v>345</v>
      </c>
      <c r="X220" s="70">
        <v>10000</v>
      </c>
    </row>
    <row r="221" spans="2:24" s="33" customFormat="1" ht="30" customHeight="1" x14ac:dyDescent="0.3">
      <c r="B221" s="31" t="s">
        <v>1246</v>
      </c>
      <c r="C221" s="54" t="s">
        <v>1247</v>
      </c>
      <c r="D221" s="54" t="s">
        <v>1248</v>
      </c>
      <c r="E221" s="55" t="s">
        <v>1249</v>
      </c>
      <c r="F221" s="56" t="s">
        <v>578</v>
      </c>
      <c r="G221" s="54" t="s">
        <v>39</v>
      </c>
      <c r="H221" s="54" t="s">
        <v>1915</v>
      </c>
      <c r="I221" s="56" t="s">
        <v>1250</v>
      </c>
      <c r="J221" s="56" t="s">
        <v>1932</v>
      </c>
      <c r="K221" s="56"/>
      <c r="L221" s="32" t="s">
        <v>1251</v>
      </c>
      <c r="M221" s="32" t="s">
        <v>1252</v>
      </c>
      <c r="N221" s="32" t="s">
        <v>215</v>
      </c>
      <c r="O221" s="58">
        <v>32574</v>
      </c>
      <c r="P221" s="57" t="s">
        <v>44</v>
      </c>
      <c r="Q221" s="57" t="s">
        <v>45</v>
      </c>
      <c r="R221" s="65">
        <v>30000</v>
      </c>
      <c r="S221" s="80">
        <v>44543</v>
      </c>
      <c r="T221" s="58">
        <v>90</v>
      </c>
      <c r="U221" s="58">
        <v>105</v>
      </c>
      <c r="V221" s="58">
        <v>150</v>
      </c>
      <c r="W221" s="58">
        <f t="shared" si="3"/>
        <v>345</v>
      </c>
      <c r="X221" s="70">
        <v>11000</v>
      </c>
    </row>
    <row r="222" spans="2:24" s="33" customFormat="1" ht="30" customHeight="1" x14ac:dyDescent="0.3">
      <c r="B222" s="31" t="s">
        <v>1428</v>
      </c>
      <c r="C222" s="54" t="s">
        <v>1429</v>
      </c>
      <c r="D222" s="54" t="s">
        <v>1430</v>
      </c>
      <c r="E222" s="55" t="s">
        <v>1431</v>
      </c>
      <c r="F222" s="56" t="s">
        <v>1432</v>
      </c>
      <c r="G222" s="54" t="s">
        <v>69</v>
      </c>
      <c r="H222" s="54" t="s">
        <v>1915</v>
      </c>
      <c r="I222" s="56" t="s">
        <v>1433</v>
      </c>
      <c r="J222" s="56" t="s">
        <v>1932</v>
      </c>
      <c r="K222" s="56"/>
      <c r="L222" s="32" t="s">
        <v>1434</v>
      </c>
      <c r="M222" s="32" t="s">
        <v>1435</v>
      </c>
      <c r="N222" s="32" t="s">
        <v>215</v>
      </c>
      <c r="O222" s="58">
        <v>37000</v>
      </c>
      <c r="P222" s="57" t="s">
        <v>44</v>
      </c>
      <c r="Q222" s="57" t="s">
        <v>45</v>
      </c>
      <c r="R222" s="65">
        <v>35000</v>
      </c>
      <c r="S222" s="80">
        <v>44543</v>
      </c>
      <c r="T222" s="58">
        <v>90</v>
      </c>
      <c r="U222" s="58">
        <v>105</v>
      </c>
      <c r="V222" s="58">
        <v>150</v>
      </c>
      <c r="W222" s="58">
        <f t="shared" si="3"/>
        <v>345</v>
      </c>
      <c r="X222" s="70">
        <v>13000</v>
      </c>
    </row>
    <row r="223" spans="2:24" s="33" customFormat="1" ht="30" customHeight="1" x14ac:dyDescent="0.3">
      <c r="B223" s="31" t="s">
        <v>1667</v>
      </c>
      <c r="C223" s="54" t="s">
        <v>1668</v>
      </c>
      <c r="D223" s="54" t="s">
        <v>1669</v>
      </c>
      <c r="E223" s="55" t="s">
        <v>1670</v>
      </c>
      <c r="F223" s="56" t="s">
        <v>181</v>
      </c>
      <c r="G223" s="54" t="s">
        <v>69</v>
      </c>
      <c r="H223" s="54" t="s">
        <v>1915</v>
      </c>
      <c r="I223" s="56" t="s">
        <v>1671</v>
      </c>
      <c r="J223" s="56" t="s">
        <v>1932</v>
      </c>
      <c r="K223" s="56"/>
      <c r="L223" s="32" t="s">
        <v>1672</v>
      </c>
      <c r="M223" s="32" t="s">
        <v>1673</v>
      </c>
      <c r="N223" s="32" t="s">
        <v>1674</v>
      </c>
      <c r="O223" s="58">
        <v>70000</v>
      </c>
      <c r="P223" s="57" t="s">
        <v>44</v>
      </c>
      <c r="Q223" s="57" t="s">
        <v>45</v>
      </c>
      <c r="R223" s="65">
        <v>35000</v>
      </c>
      <c r="S223" s="80">
        <v>44543</v>
      </c>
      <c r="T223" s="58">
        <v>90</v>
      </c>
      <c r="U223" s="58">
        <v>105</v>
      </c>
      <c r="V223" s="58">
        <v>150</v>
      </c>
      <c r="W223" s="58">
        <f t="shared" si="3"/>
        <v>345</v>
      </c>
      <c r="X223" s="70">
        <v>26000</v>
      </c>
    </row>
    <row r="224" spans="2:24" s="33" customFormat="1" ht="30" customHeight="1" x14ac:dyDescent="0.3">
      <c r="B224" s="31" t="s">
        <v>1262</v>
      </c>
      <c r="C224" s="54" t="s">
        <v>1263</v>
      </c>
      <c r="D224" s="54" t="s">
        <v>1264</v>
      </c>
      <c r="E224" s="55" t="s">
        <v>1265</v>
      </c>
      <c r="F224" s="56" t="s">
        <v>366</v>
      </c>
      <c r="G224" s="54" t="s">
        <v>86</v>
      </c>
      <c r="H224" s="54" t="s">
        <v>1915</v>
      </c>
      <c r="I224" s="56" t="s">
        <v>1266</v>
      </c>
      <c r="J224" s="56" t="s">
        <v>1932</v>
      </c>
      <c r="K224" s="56"/>
      <c r="L224" s="32" t="s">
        <v>1267</v>
      </c>
      <c r="M224" s="32" t="s">
        <v>1268</v>
      </c>
      <c r="N224" s="32" t="s">
        <v>90</v>
      </c>
      <c r="O224" s="58">
        <v>35000</v>
      </c>
      <c r="P224" s="57" t="s">
        <v>44</v>
      </c>
      <c r="Q224" s="57" t="s">
        <v>45</v>
      </c>
      <c r="R224" s="65">
        <v>35000</v>
      </c>
      <c r="S224" s="80">
        <v>44543</v>
      </c>
      <c r="T224" s="58">
        <v>70</v>
      </c>
      <c r="U224" s="58">
        <v>125</v>
      </c>
      <c r="V224" s="58">
        <v>150</v>
      </c>
      <c r="W224" s="58">
        <f t="shared" si="3"/>
        <v>345</v>
      </c>
      <c r="X224" s="70">
        <v>12000</v>
      </c>
    </row>
    <row r="225" spans="2:24" s="33" customFormat="1" ht="30" customHeight="1" x14ac:dyDescent="0.3">
      <c r="B225" s="31" t="s">
        <v>1275</v>
      </c>
      <c r="C225" s="54" t="s">
        <v>1263</v>
      </c>
      <c r="D225" s="54" t="s">
        <v>1264</v>
      </c>
      <c r="E225" s="55" t="s">
        <v>1265</v>
      </c>
      <c r="F225" s="56" t="s">
        <v>366</v>
      </c>
      <c r="G225" s="54" t="s">
        <v>86</v>
      </c>
      <c r="H225" s="54" t="s">
        <v>1915</v>
      </c>
      <c r="I225" s="56" t="s">
        <v>1266</v>
      </c>
      <c r="J225" s="56" t="s">
        <v>1932</v>
      </c>
      <c r="K225" s="56"/>
      <c r="L225" s="32" t="s">
        <v>1276</v>
      </c>
      <c r="M225" s="32" t="s">
        <v>1277</v>
      </c>
      <c r="N225" s="32" t="s">
        <v>90</v>
      </c>
      <c r="O225" s="58">
        <v>35000</v>
      </c>
      <c r="P225" s="57" t="s">
        <v>44</v>
      </c>
      <c r="Q225" s="57" t="s">
        <v>45</v>
      </c>
      <c r="R225" s="65">
        <v>35000</v>
      </c>
      <c r="S225" s="80">
        <v>44543</v>
      </c>
      <c r="T225" s="58">
        <v>70</v>
      </c>
      <c r="U225" s="58">
        <v>125</v>
      </c>
      <c r="V225" s="58">
        <v>150</v>
      </c>
      <c r="W225" s="58">
        <f t="shared" si="3"/>
        <v>345</v>
      </c>
      <c r="X225" s="70">
        <v>12000</v>
      </c>
    </row>
    <row r="226" spans="2:24" s="33" customFormat="1" ht="30" customHeight="1" x14ac:dyDescent="0.3">
      <c r="B226" s="31" t="s">
        <v>707</v>
      </c>
      <c r="C226" s="54" t="s">
        <v>708</v>
      </c>
      <c r="D226" s="54" t="s">
        <v>709</v>
      </c>
      <c r="E226" s="55" t="s">
        <v>710</v>
      </c>
      <c r="F226" s="56" t="s">
        <v>711</v>
      </c>
      <c r="G226" s="54" t="s">
        <v>86</v>
      </c>
      <c r="H226" s="54" t="s">
        <v>1915</v>
      </c>
      <c r="I226" s="56" t="s">
        <v>712</v>
      </c>
      <c r="J226" s="56" t="s">
        <v>1932</v>
      </c>
      <c r="K226" s="56"/>
      <c r="L226" s="32" t="s">
        <v>713</v>
      </c>
      <c r="M226" s="32" t="s">
        <v>714</v>
      </c>
      <c r="N226" s="32" t="s">
        <v>90</v>
      </c>
      <c r="O226" s="58">
        <v>35000</v>
      </c>
      <c r="P226" s="57" t="s">
        <v>44</v>
      </c>
      <c r="Q226" s="57" t="s">
        <v>45</v>
      </c>
      <c r="R226" s="65">
        <v>35000</v>
      </c>
      <c r="S226" s="80">
        <v>44543</v>
      </c>
      <c r="T226" s="58">
        <v>70</v>
      </c>
      <c r="U226" s="58">
        <v>125</v>
      </c>
      <c r="V226" s="58">
        <v>150</v>
      </c>
      <c r="W226" s="58">
        <f t="shared" si="3"/>
        <v>345</v>
      </c>
      <c r="X226" s="70">
        <v>12000</v>
      </c>
    </row>
    <row r="227" spans="2:24" s="33" customFormat="1" ht="30" customHeight="1" x14ac:dyDescent="0.3">
      <c r="B227" s="31" t="s">
        <v>803</v>
      </c>
      <c r="C227" s="54" t="s">
        <v>804</v>
      </c>
      <c r="D227" s="54" t="s">
        <v>805</v>
      </c>
      <c r="E227" s="55" t="s">
        <v>806</v>
      </c>
      <c r="F227" s="56" t="s">
        <v>181</v>
      </c>
      <c r="G227" s="54" t="s">
        <v>69</v>
      </c>
      <c r="H227" s="54" t="s">
        <v>1915</v>
      </c>
      <c r="I227" s="56" t="s">
        <v>807</v>
      </c>
      <c r="J227" s="56" t="s">
        <v>1932</v>
      </c>
      <c r="K227" s="56"/>
      <c r="L227" s="32" t="s">
        <v>808</v>
      </c>
      <c r="M227" s="32" t="s">
        <v>809</v>
      </c>
      <c r="N227" s="32" t="s">
        <v>168</v>
      </c>
      <c r="O227" s="58">
        <v>39000</v>
      </c>
      <c r="P227" s="57" t="s">
        <v>44</v>
      </c>
      <c r="Q227" s="57" t="s">
        <v>45</v>
      </c>
      <c r="R227" s="65">
        <v>34000</v>
      </c>
      <c r="S227" s="80">
        <v>44543</v>
      </c>
      <c r="T227" s="58">
        <v>90</v>
      </c>
      <c r="U227" s="58">
        <v>105</v>
      </c>
      <c r="V227" s="58">
        <v>150</v>
      </c>
      <c r="W227" s="58">
        <f t="shared" si="3"/>
        <v>345</v>
      </c>
      <c r="X227" s="70">
        <v>14000</v>
      </c>
    </row>
    <row r="228" spans="2:24" s="33" customFormat="1" ht="30" customHeight="1" x14ac:dyDescent="0.3">
      <c r="B228" s="31" t="s">
        <v>530</v>
      </c>
      <c r="C228" s="54" t="s">
        <v>531</v>
      </c>
      <c r="D228" s="54" t="s">
        <v>532</v>
      </c>
      <c r="E228" s="55" t="s">
        <v>533</v>
      </c>
      <c r="F228" s="56" t="s">
        <v>534</v>
      </c>
      <c r="G228" s="54" t="s">
        <v>69</v>
      </c>
      <c r="H228" s="54" t="s">
        <v>1915</v>
      </c>
      <c r="I228" s="56" t="s">
        <v>535</v>
      </c>
      <c r="J228" s="56" t="s">
        <v>1932</v>
      </c>
      <c r="K228" s="56"/>
      <c r="L228" s="32" t="s">
        <v>536</v>
      </c>
      <c r="M228" s="32" t="s">
        <v>537</v>
      </c>
      <c r="N228" s="32" t="s">
        <v>538</v>
      </c>
      <c r="O228" s="58">
        <v>32000</v>
      </c>
      <c r="P228" s="57" t="s">
        <v>44</v>
      </c>
      <c r="Q228" s="57" t="s">
        <v>45</v>
      </c>
      <c r="R228" s="65">
        <v>32000</v>
      </c>
      <c r="S228" s="80">
        <v>44543</v>
      </c>
      <c r="T228" s="58">
        <v>90</v>
      </c>
      <c r="U228" s="58">
        <v>105</v>
      </c>
      <c r="V228" s="58">
        <v>150</v>
      </c>
      <c r="W228" s="58">
        <f t="shared" si="3"/>
        <v>345</v>
      </c>
      <c r="X228" s="70">
        <v>11000</v>
      </c>
    </row>
    <row r="229" spans="2:24" s="33" customFormat="1" ht="30" customHeight="1" x14ac:dyDescent="0.3">
      <c r="B229" s="31" t="s">
        <v>686</v>
      </c>
      <c r="C229" s="54" t="s">
        <v>687</v>
      </c>
      <c r="D229" s="54" t="s">
        <v>688</v>
      </c>
      <c r="E229" s="55" t="s">
        <v>689</v>
      </c>
      <c r="F229" s="56" t="s">
        <v>164</v>
      </c>
      <c r="G229" s="54" t="s">
        <v>131</v>
      </c>
      <c r="H229" s="54" t="s">
        <v>1915</v>
      </c>
      <c r="I229" s="56" t="s">
        <v>690</v>
      </c>
      <c r="J229" s="56" t="s">
        <v>1932</v>
      </c>
      <c r="K229" s="56"/>
      <c r="L229" s="32" t="s">
        <v>691</v>
      </c>
      <c r="M229" s="32" t="s">
        <v>692</v>
      </c>
      <c r="N229" s="32" t="s">
        <v>90</v>
      </c>
      <c r="O229" s="58">
        <v>15400</v>
      </c>
      <c r="P229" s="57" t="s">
        <v>44</v>
      </c>
      <c r="Q229" s="57" t="s">
        <v>45</v>
      </c>
      <c r="R229" s="65">
        <v>15400</v>
      </c>
      <c r="S229" s="80">
        <v>44543</v>
      </c>
      <c r="T229" s="58">
        <v>70</v>
      </c>
      <c r="U229" s="58">
        <v>125</v>
      </c>
      <c r="V229" s="58">
        <v>150</v>
      </c>
      <c r="W229" s="58">
        <f t="shared" si="3"/>
        <v>345</v>
      </c>
      <c r="X229" s="70">
        <v>5000</v>
      </c>
    </row>
    <row r="230" spans="2:24" s="33" customFormat="1" ht="30" customHeight="1" x14ac:dyDescent="0.3">
      <c r="B230" s="31" t="s">
        <v>1683</v>
      </c>
      <c r="C230" s="54" t="s">
        <v>1390</v>
      </c>
      <c r="D230" s="54" t="s">
        <v>1391</v>
      </c>
      <c r="E230" s="55" t="s">
        <v>1392</v>
      </c>
      <c r="F230" s="56" t="s">
        <v>1257</v>
      </c>
      <c r="G230" s="54" t="s">
        <v>86</v>
      </c>
      <c r="H230" s="54" t="s">
        <v>1915</v>
      </c>
      <c r="I230" s="56" t="s">
        <v>1393</v>
      </c>
      <c r="J230" s="56" t="s">
        <v>1932</v>
      </c>
      <c r="K230" s="56"/>
      <c r="L230" s="32" t="s">
        <v>1684</v>
      </c>
      <c r="M230" s="32" t="s">
        <v>1685</v>
      </c>
      <c r="N230" s="32" t="s">
        <v>704</v>
      </c>
      <c r="O230" s="58">
        <v>30400</v>
      </c>
      <c r="P230" s="57" t="s">
        <v>44</v>
      </c>
      <c r="Q230" s="57" t="s">
        <v>45</v>
      </c>
      <c r="R230" s="65">
        <v>30400</v>
      </c>
      <c r="S230" s="80">
        <v>44543</v>
      </c>
      <c r="T230" s="58">
        <v>70</v>
      </c>
      <c r="U230" s="58">
        <v>115</v>
      </c>
      <c r="V230" s="58">
        <v>150</v>
      </c>
      <c r="W230" s="58">
        <f t="shared" si="3"/>
        <v>335</v>
      </c>
      <c r="X230" s="70">
        <v>11000</v>
      </c>
    </row>
    <row r="231" spans="2:24" s="33" customFormat="1" ht="30" customHeight="1" x14ac:dyDescent="0.3">
      <c r="B231" s="31" t="s">
        <v>661</v>
      </c>
      <c r="C231" s="54" t="s">
        <v>662</v>
      </c>
      <c r="D231" s="54" t="s">
        <v>663</v>
      </c>
      <c r="E231" s="55" t="s">
        <v>664</v>
      </c>
      <c r="F231" s="56" t="s">
        <v>665</v>
      </c>
      <c r="G231" s="54" t="s">
        <v>39</v>
      </c>
      <c r="H231" s="54" t="s">
        <v>1915</v>
      </c>
      <c r="I231" s="56" t="s">
        <v>666</v>
      </c>
      <c r="J231" s="56" t="s">
        <v>1932</v>
      </c>
      <c r="K231" s="56"/>
      <c r="L231" s="32" t="s">
        <v>667</v>
      </c>
      <c r="M231" s="32" t="s">
        <v>668</v>
      </c>
      <c r="N231" s="32" t="s">
        <v>669</v>
      </c>
      <c r="O231" s="58">
        <v>29500</v>
      </c>
      <c r="P231" s="57" t="s">
        <v>44</v>
      </c>
      <c r="Q231" s="57" t="s">
        <v>45</v>
      </c>
      <c r="R231" s="65">
        <v>29500</v>
      </c>
      <c r="S231" s="80">
        <v>44543</v>
      </c>
      <c r="T231" s="58">
        <v>70</v>
      </c>
      <c r="U231" s="58">
        <v>115</v>
      </c>
      <c r="V231" s="58">
        <v>150</v>
      </c>
      <c r="W231" s="58">
        <f t="shared" si="3"/>
        <v>335</v>
      </c>
      <c r="X231" s="70">
        <v>10000</v>
      </c>
    </row>
    <row r="232" spans="2:24" s="33" customFormat="1" ht="30" customHeight="1" x14ac:dyDescent="0.3">
      <c r="B232" s="31" t="s">
        <v>1352</v>
      </c>
      <c r="C232" s="54" t="s">
        <v>1341</v>
      </c>
      <c r="D232" s="54" t="s">
        <v>1342</v>
      </c>
      <c r="E232" s="55" t="s">
        <v>1343</v>
      </c>
      <c r="F232" s="56" t="s">
        <v>1344</v>
      </c>
      <c r="G232" s="54" t="s">
        <v>60</v>
      </c>
      <c r="H232" s="54" t="s">
        <v>1915</v>
      </c>
      <c r="I232" s="56" t="s">
        <v>1345</v>
      </c>
      <c r="J232" s="56" t="s">
        <v>1932</v>
      </c>
      <c r="K232" s="56"/>
      <c r="L232" s="32" t="s">
        <v>1353</v>
      </c>
      <c r="M232" s="32" t="s">
        <v>1354</v>
      </c>
      <c r="N232" s="32" t="s">
        <v>1355</v>
      </c>
      <c r="O232" s="58">
        <v>14000</v>
      </c>
      <c r="P232" s="57" t="s">
        <v>44</v>
      </c>
      <c r="Q232" s="57" t="s">
        <v>45</v>
      </c>
      <c r="R232" s="65">
        <v>14000</v>
      </c>
      <c r="S232" s="80">
        <v>44543</v>
      </c>
      <c r="T232" s="58">
        <v>70</v>
      </c>
      <c r="U232" s="58">
        <v>110</v>
      </c>
      <c r="V232" s="58">
        <v>150</v>
      </c>
      <c r="W232" s="58">
        <f t="shared" si="3"/>
        <v>330</v>
      </c>
      <c r="X232" s="70">
        <v>5000</v>
      </c>
    </row>
    <row r="233" spans="2:24" s="33" customFormat="1" ht="30" customHeight="1" x14ac:dyDescent="0.3">
      <c r="B233" s="31" t="s">
        <v>825</v>
      </c>
      <c r="C233" s="54" t="s">
        <v>826</v>
      </c>
      <c r="D233" s="54" t="s">
        <v>827</v>
      </c>
      <c r="E233" s="55" t="s">
        <v>828</v>
      </c>
      <c r="F233" s="56" t="s">
        <v>829</v>
      </c>
      <c r="G233" s="54" t="s">
        <v>86</v>
      </c>
      <c r="H233" s="54" t="s">
        <v>1915</v>
      </c>
      <c r="I233" s="56" t="s">
        <v>830</v>
      </c>
      <c r="J233" s="56" t="s">
        <v>1932</v>
      </c>
      <c r="K233" s="56"/>
      <c r="L233" s="32" t="s">
        <v>831</v>
      </c>
      <c r="M233" s="32" t="s">
        <v>832</v>
      </c>
      <c r="N233" s="32" t="s">
        <v>43</v>
      </c>
      <c r="O233" s="58">
        <v>35000</v>
      </c>
      <c r="P233" s="57" t="s">
        <v>44</v>
      </c>
      <c r="Q233" s="57" t="s">
        <v>45</v>
      </c>
      <c r="R233" s="65">
        <v>35000</v>
      </c>
      <c r="S233" s="80">
        <v>44543</v>
      </c>
      <c r="T233" s="58">
        <v>70</v>
      </c>
      <c r="U233" s="58">
        <v>110</v>
      </c>
      <c r="V233" s="58">
        <v>150</v>
      </c>
      <c r="W233" s="58">
        <f t="shared" si="3"/>
        <v>330</v>
      </c>
      <c r="X233" s="70">
        <v>12000</v>
      </c>
    </row>
    <row r="234" spans="2:24" s="33" customFormat="1" ht="30" customHeight="1" x14ac:dyDescent="0.3">
      <c r="B234" s="31" t="s">
        <v>1161</v>
      </c>
      <c r="C234" s="54" t="s">
        <v>1162</v>
      </c>
      <c r="D234" s="54" t="s">
        <v>1163</v>
      </c>
      <c r="E234" s="55" t="s">
        <v>1164</v>
      </c>
      <c r="F234" s="56" t="s">
        <v>960</v>
      </c>
      <c r="G234" s="54" t="s">
        <v>86</v>
      </c>
      <c r="H234" s="54" t="s">
        <v>1915</v>
      </c>
      <c r="I234" s="56" t="s">
        <v>1165</v>
      </c>
      <c r="J234" s="56" t="s">
        <v>1932</v>
      </c>
      <c r="K234" s="56"/>
      <c r="L234" s="32" t="s">
        <v>1166</v>
      </c>
      <c r="M234" s="32" t="s">
        <v>1167</v>
      </c>
      <c r="N234" s="32" t="s">
        <v>1168</v>
      </c>
      <c r="O234" s="58">
        <v>27000</v>
      </c>
      <c r="P234" s="57" t="s">
        <v>44</v>
      </c>
      <c r="Q234" s="57" t="s">
        <v>45</v>
      </c>
      <c r="R234" s="65">
        <v>27000</v>
      </c>
      <c r="S234" s="80">
        <v>44543</v>
      </c>
      <c r="T234" s="58">
        <v>70</v>
      </c>
      <c r="U234" s="58">
        <v>110</v>
      </c>
      <c r="V234" s="58">
        <v>150</v>
      </c>
      <c r="W234" s="58">
        <f t="shared" si="3"/>
        <v>330</v>
      </c>
      <c r="X234" s="70">
        <v>9000</v>
      </c>
    </row>
    <row r="235" spans="2:24" s="33" customFormat="1" ht="30" customHeight="1" x14ac:dyDescent="0.3">
      <c r="B235" s="31" t="s">
        <v>471</v>
      </c>
      <c r="C235" s="54" t="s">
        <v>472</v>
      </c>
      <c r="D235" s="54" t="s">
        <v>473</v>
      </c>
      <c r="E235" s="55" t="s">
        <v>474</v>
      </c>
      <c r="F235" s="56" t="s">
        <v>475</v>
      </c>
      <c r="G235" s="54" t="s">
        <v>39</v>
      </c>
      <c r="H235" s="54" t="s">
        <v>1915</v>
      </c>
      <c r="I235" s="56" t="s">
        <v>476</v>
      </c>
      <c r="J235" s="56" t="s">
        <v>1932</v>
      </c>
      <c r="K235" s="56"/>
      <c r="L235" s="32" t="s">
        <v>477</v>
      </c>
      <c r="M235" s="32" t="s">
        <v>478</v>
      </c>
      <c r="N235" s="32" t="s">
        <v>479</v>
      </c>
      <c r="O235" s="58">
        <v>40993</v>
      </c>
      <c r="P235" s="57" t="s">
        <v>44</v>
      </c>
      <c r="Q235" s="57" t="s">
        <v>45</v>
      </c>
      <c r="R235" s="65">
        <v>35000</v>
      </c>
      <c r="S235" s="80">
        <v>44543</v>
      </c>
      <c r="T235" s="58">
        <v>70</v>
      </c>
      <c r="U235" s="58">
        <v>110</v>
      </c>
      <c r="V235" s="58">
        <v>150</v>
      </c>
      <c r="W235" s="58">
        <f t="shared" si="3"/>
        <v>330</v>
      </c>
      <c r="X235" s="70">
        <v>15000</v>
      </c>
    </row>
    <row r="236" spans="2:24" s="33" customFormat="1" ht="30" customHeight="1" x14ac:dyDescent="0.3">
      <c r="B236" s="31" t="s">
        <v>1636</v>
      </c>
      <c r="C236" s="54" t="s">
        <v>1637</v>
      </c>
      <c r="D236" s="54" t="s">
        <v>1638</v>
      </c>
      <c r="E236" s="55" t="s">
        <v>1639</v>
      </c>
      <c r="F236" s="56" t="s">
        <v>85</v>
      </c>
      <c r="G236" s="54" t="s">
        <v>86</v>
      </c>
      <c r="H236" s="54" t="s">
        <v>1915</v>
      </c>
      <c r="I236" s="56" t="s">
        <v>1640</v>
      </c>
      <c r="J236" s="56" t="s">
        <v>1932</v>
      </c>
      <c r="K236" s="56"/>
      <c r="L236" s="32" t="s">
        <v>1641</v>
      </c>
      <c r="M236" s="32" t="s">
        <v>1642</v>
      </c>
      <c r="N236" s="32" t="s">
        <v>168</v>
      </c>
      <c r="O236" s="58">
        <v>26000</v>
      </c>
      <c r="P236" s="57" t="s">
        <v>44</v>
      </c>
      <c r="Q236" s="57" t="s">
        <v>45</v>
      </c>
      <c r="R236" s="65">
        <v>26000</v>
      </c>
      <c r="S236" s="80">
        <v>44543</v>
      </c>
      <c r="T236" s="58">
        <v>70</v>
      </c>
      <c r="U236" s="58">
        <v>105</v>
      </c>
      <c r="V236" s="58">
        <v>150</v>
      </c>
      <c r="W236" s="58">
        <f t="shared" si="3"/>
        <v>325</v>
      </c>
      <c r="X236" s="70">
        <v>9000</v>
      </c>
    </row>
    <row r="237" spans="2:24" s="33" customFormat="1" ht="30" customHeight="1" x14ac:dyDescent="0.3">
      <c r="B237" s="31" t="s">
        <v>601</v>
      </c>
      <c r="C237" s="54" t="s">
        <v>602</v>
      </c>
      <c r="D237" s="54" t="s">
        <v>603</v>
      </c>
      <c r="E237" s="55" t="s">
        <v>604</v>
      </c>
      <c r="F237" s="56" t="s">
        <v>605</v>
      </c>
      <c r="G237" s="54" t="s">
        <v>39</v>
      </c>
      <c r="H237" s="54" t="s">
        <v>1915</v>
      </c>
      <c r="I237" s="56" t="s">
        <v>606</v>
      </c>
      <c r="J237" s="56" t="s">
        <v>1932</v>
      </c>
      <c r="K237" s="56"/>
      <c r="L237" s="32" t="s">
        <v>607</v>
      </c>
      <c r="M237" s="32" t="s">
        <v>608</v>
      </c>
      <c r="N237" s="32" t="s">
        <v>215</v>
      </c>
      <c r="O237" s="58">
        <v>31000</v>
      </c>
      <c r="P237" s="57" t="s">
        <v>44</v>
      </c>
      <c r="Q237" s="57" t="s">
        <v>45</v>
      </c>
      <c r="R237" s="65">
        <v>31000</v>
      </c>
      <c r="S237" s="80">
        <v>44543</v>
      </c>
      <c r="T237" s="58">
        <v>70</v>
      </c>
      <c r="U237" s="58">
        <v>105</v>
      </c>
      <c r="V237" s="58">
        <v>150</v>
      </c>
      <c r="W237" s="58">
        <f t="shared" si="3"/>
        <v>325</v>
      </c>
      <c r="X237" s="70">
        <v>11000</v>
      </c>
    </row>
    <row r="238" spans="2:24" s="33" customFormat="1" ht="30" customHeight="1" x14ac:dyDescent="0.3">
      <c r="B238" s="31" t="s">
        <v>1741</v>
      </c>
      <c r="C238" s="54" t="s">
        <v>1742</v>
      </c>
      <c r="D238" s="54" t="s">
        <v>1743</v>
      </c>
      <c r="E238" s="55" t="s">
        <v>1744</v>
      </c>
      <c r="F238" s="56" t="s">
        <v>1745</v>
      </c>
      <c r="G238" s="54" t="s">
        <v>86</v>
      </c>
      <c r="H238" s="54" t="s">
        <v>1915</v>
      </c>
      <c r="I238" s="56" t="s">
        <v>1746</v>
      </c>
      <c r="J238" s="56" t="s">
        <v>1932</v>
      </c>
      <c r="K238" s="56"/>
      <c r="L238" s="32" t="s">
        <v>1747</v>
      </c>
      <c r="M238" s="32" t="s">
        <v>1929</v>
      </c>
      <c r="N238" s="32" t="s">
        <v>215</v>
      </c>
      <c r="O238" s="58">
        <v>25000</v>
      </c>
      <c r="P238" s="57" t="s">
        <v>44</v>
      </c>
      <c r="Q238" s="57" t="s">
        <v>45</v>
      </c>
      <c r="R238" s="65">
        <v>25000</v>
      </c>
      <c r="S238" s="80">
        <v>44543</v>
      </c>
      <c r="T238" s="58">
        <v>70</v>
      </c>
      <c r="U238" s="58">
        <v>105</v>
      </c>
      <c r="V238" s="58">
        <v>150</v>
      </c>
      <c r="W238" s="58">
        <f t="shared" si="3"/>
        <v>325</v>
      </c>
      <c r="X238" s="70">
        <v>8000</v>
      </c>
    </row>
    <row r="239" spans="2:24" s="33" customFormat="1" ht="30" customHeight="1" x14ac:dyDescent="0.3">
      <c r="B239" s="31" t="s">
        <v>296</v>
      </c>
      <c r="C239" s="54" t="s">
        <v>217</v>
      </c>
      <c r="D239" s="54" t="s">
        <v>218</v>
      </c>
      <c r="E239" s="55" t="s">
        <v>219</v>
      </c>
      <c r="F239" s="56" t="s">
        <v>156</v>
      </c>
      <c r="G239" s="54" t="s">
        <v>60</v>
      </c>
      <c r="H239" s="54" t="s">
        <v>1915</v>
      </c>
      <c r="I239" s="56" t="s">
        <v>220</v>
      </c>
      <c r="J239" s="56" t="s">
        <v>1932</v>
      </c>
      <c r="K239" s="56"/>
      <c r="L239" s="32" t="s">
        <v>297</v>
      </c>
      <c r="M239" s="32" t="s">
        <v>298</v>
      </c>
      <c r="N239" s="32" t="s">
        <v>223</v>
      </c>
      <c r="O239" s="58">
        <v>35000</v>
      </c>
      <c r="P239" s="57" t="s">
        <v>44</v>
      </c>
      <c r="Q239" s="57" t="s">
        <v>45</v>
      </c>
      <c r="R239" s="65">
        <v>35000</v>
      </c>
      <c r="S239" s="80">
        <v>44543</v>
      </c>
      <c r="T239" s="58">
        <v>50</v>
      </c>
      <c r="U239" s="58">
        <v>115</v>
      </c>
      <c r="V239" s="58">
        <v>150</v>
      </c>
      <c r="W239" s="58">
        <f t="shared" si="3"/>
        <v>315</v>
      </c>
      <c r="X239" s="70">
        <v>12000</v>
      </c>
    </row>
    <row r="240" spans="2:24" s="33" customFormat="1" ht="30" customHeight="1" x14ac:dyDescent="0.3">
      <c r="B240" s="31" t="s">
        <v>232</v>
      </c>
      <c r="C240" s="54" t="s">
        <v>217</v>
      </c>
      <c r="D240" s="54" t="s">
        <v>218</v>
      </c>
      <c r="E240" s="55" t="s">
        <v>219</v>
      </c>
      <c r="F240" s="56" t="s">
        <v>156</v>
      </c>
      <c r="G240" s="54" t="s">
        <v>60</v>
      </c>
      <c r="H240" s="54" t="s">
        <v>1915</v>
      </c>
      <c r="I240" s="56" t="s">
        <v>220</v>
      </c>
      <c r="J240" s="56" t="s">
        <v>1932</v>
      </c>
      <c r="K240" s="56"/>
      <c r="L240" s="32" t="s">
        <v>233</v>
      </c>
      <c r="M240" s="32" t="s">
        <v>234</v>
      </c>
      <c r="N240" s="67" t="s">
        <v>1930</v>
      </c>
      <c r="O240" s="58">
        <v>40100</v>
      </c>
      <c r="P240" s="57" t="s">
        <v>44</v>
      </c>
      <c r="Q240" s="57" t="s">
        <v>45</v>
      </c>
      <c r="R240" s="65">
        <v>35000</v>
      </c>
      <c r="S240" s="80">
        <v>44543</v>
      </c>
      <c r="T240" s="58">
        <v>50</v>
      </c>
      <c r="U240" s="58">
        <v>105</v>
      </c>
      <c r="V240" s="58">
        <v>150</v>
      </c>
      <c r="W240" s="58">
        <f t="shared" si="3"/>
        <v>305</v>
      </c>
      <c r="X240" s="70">
        <v>14000</v>
      </c>
    </row>
    <row r="241" spans="2:24" s="33" customFormat="1" ht="30" customHeight="1" x14ac:dyDescent="0.3">
      <c r="B241" s="31" t="s">
        <v>1623</v>
      </c>
      <c r="C241" s="54" t="s">
        <v>1617</v>
      </c>
      <c r="D241" s="54" t="s">
        <v>1618</v>
      </c>
      <c r="E241" s="55" t="s">
        <v>69</v>
      </c>
      <c r="F241" s="56" t="s">
        <v>1619</v>
      </c>
      <c r="G241" s="54" t="s">
        <v>69</v>
      </c>
      <c r="H241" s="54" t="s">
        <v>1915</v>
      </c>
      <c r="I241" s="56" t="s">
        <v>1620</v>
      </c>
      <c r="J241" s="56" t="s">
        <v>1932</v>
      </c>
      <c r="K241" s="56"/>
      <c r="L241" s="32" t="s">
        <v>1624</v>
      </c>
      <c r="M241" s="32" t="s">
        <v>1625</v>
      </c>
      <c r="N241" s="32" t="s">
        <v>151</v>
      </c>
      <c r="O241" s="58">
        <v>35000</v>
      </c>
      <c r="P241" s="57" t="s">
        <v>44</v>
      </c>
      <c r="Q241" s="57" t="s">
        <v>45</v>
      </c>
      <c r="R241" s="65">
        <v>35000</v>
      </c>
      <c r="S241" s="80">
        <v>44543</v>
      </c>
      <c r="T241" s="58">
        <v>30</v>
      </c>
      <c r="U241" s="58">
        <v>125</v>
      </c>
      <c r="V241" s="58">
        <v>150</v>
      </c>
      <c r="W241" s="58">
        <f t="shared" si="3"/>
        <v>305</v>
      </c>
      <c r="X241" s="70">
        <v>12000</v>
      </c>
    </row>
    <row r="242" spans="2:24" s="33" customFormat="1" ht="30" customHeight="1" x14ac:dyDescent="0.3">
      <c r="B242" s="31" t="s">
        <v>1649</v>
      </c>
      <c r="C242" s="54" t="s">
        <v>1617</v>
      </c>
      <c r="D242" s="54" t="s">
        <v>1618</v>
      </c>
      <c r="E242" s="55" t="s">
        <v>69</v>
      </c>
      <c r="F242" s="56" t="s">
        <v>1619</v>
      </c>
      <c r="G242" s="54" t="s">
        <v>69</v>
      </c>
      <c r="H242" s="54" t="s">
        <v>1915</v>
      </c>
      <c r="I242" s="56" t="s">
        <v>1620</v>
      </c>
      <c r="J242" s="56" t="s">
        <v>1932</v>
      </c>
      <c r="K242" s="56"/>
      <c r="L242" s="32" t="s">
        <v>1650</v>
      </c>
      <c r="M242" s="32" t="s">
        <v>1651</v>
      </c>
      <c r="N242" s="32" t="s">
        <v>90</v>
      </c>
      <c r="O242" s="58">
        <v>35000</v>
      </c>
      <c r="P242" s="57" t="s">
        <v>44</v>
      </c>
      <c r="Q242" s="57" t="s">
        <v>45</v>
      </c>
      <c r="R242" s="65">
        <v>35000</v>
      </c>
      <c r="S242" s="80">
        <v>44543</v>
      </c>
      <c r="T242" s="58">
        <v>30</v>
      </c>
      <c r="U242" s="58">
        <v>125</v>
      </c>
      <c r="V242" s="58">
        <v>150</v>
      </c>
      <c r="W242" s="58">
        <f t="shared" si="3"/>
        <v>305</v>
      </c>
      <c r="X242" s="70">
        <v>12000</v>
      </c>
    </row>
    <row r="243" spans="2:24" s="33" customFormat="1" ht="30" customHeight="1" x14ac:dyDescent="0.3">
      <c r="B243" s="31" t="s">
        <v>1643</v>
      </c>
      <c r="C243" s="54" t="s">
        <v>1617</v>
      </c>
      <c r="D243" s="54" t="s">
        <v>1618</v>
      </c>
      <c r="E243" s="55" t="s">
        <v>69</v>
      </c>
      <c r="F243" s="56" t="s">
        <v>1619</v>
      </c>
      <c r="G243" s="54" t="s">
        <v>69</v>
      </c>
      <c r="H243" s="54" t="s">
        <v>1915</v>
      </c>
      <c r="I243" s="56" t="s">
        <v>1620</v>
      </c>
      <c r="J243" s="56" t="s">
        <v>1932</v>
      </c>
      <c r="K243" s="56"/>
      <c r="L243" s="32" t="s">
        <v>1644</v>
      </c>
      <c r="M243" s="32" t="s">
        <v>1645</v>
      </c>
      <c r="N243" s="32" t="s">
        <v>151</v>
      </c>
      <c r="O243" s="58">
        <v>35000</v>
      </c>
      <c r="P243" s="57" t="s">
        <v>44</v>
      </c>
      <c r="Q243" s="57" t="s">
        <v>45</v>
      </c>
      <c r="R243" s="65">
        <v>35000</v>
      </c>
      <c r="S243" s="80">
        <v>44543</v>
      </c>
      <c r="T243" s="58">
        <v>30</v>
      </c>
      <c r="U243" s="58">
        <v>125</v>
      </c>
      <c r="V243" s="58">
        <v>150</v>
      </c>
      <c r="W243" s="58">
        <f t="shared" si="3"/>
        <v>305</v>
      </c>
      <c r="X243" s="70">
        <v>12000</v>
      </c>
    </row>
    <row r="244" spans="2:24" s="33" customFormat="1" ht="30" customHeight="1" x14ac:dyDescent="0.3">
      <c r="B244" s="31" t="s">
        <v>1626</v>
      </c>
      <c r="C244" s="54" t="s">
        <v>1617</v>
      </c>
      <c r="D244" s="54" t="s">
        <v>1618</v>
      </c>
      <c r="E244" s="55" t="s">
        <v>69</v>
      </c>
      <c r="F244" s="56" t="s">
        <v>1619</v>
      </c>
      <c r="G244" s="54" t="s">
        <v>69</v>
      </c>
      <c r="H244" s="54" t="s">
        <v>1915</v>
      </c>
      <c r="I244" s="56" t="s">
        <v>1620</v>
      </c>
      <c r="J244" s="56" t="s">
        <v>1932</v>
      </c>
      <c r="K244" s="56"/>
      <c r="L244" s="32" t="s">
        <v>1627</v>
      </c>
      <c r="M244" s="32" t="s">
        <v>1628</v>
      </c>
      <c r="N244" s="32" t="s">
        <v>90</v>
      </c>
      <c r="O244" s="58">
        <v>35000</v>
      </c>
      <c r="P244" s="57" t="s">
        <v>44</v>
      </c>
      <c r="Q244" s="57" t="s">
        <v>45</v>
      </c>
      <c r="R244" s="65">
        <v>35000</v>
      </c>
      <c r="S244" s="80">
        <v>44543</v>
      </c>
      <c r="T244" s="58">
        <v>30</v>
      </c>
      <c r="U244" s="58">
        <v>125</v>
      </c>
      <c r="V244" s="58">
        <v>150</v>
      </c>
      <c r="W244" s="58">
        <f t="shared" si="3"/>
        <v>305</v>
      </c>
      <c r="X244" s="70">
        <v>12000</v>
      </c>
    </row>
    <row r="245" spans="2:24" s="33" customFormat="1" ht="30" customHeight="1" x14ac:dyDescent="0.3">
      <c r="B245" s="31" t="s">
        <v>1269</v>
      </c>
      <c r="C245" s="54" t="s">
        <v>1270</v>
      </c>
      <c r="D245" s="54" t="s">
        <v>1271</v>
      </c>
      <c r="E245" s="55" t="s">
        <v>60</v>
      </c>
      <c r="F245" s="56" t="s">
        <v>441</v>
      </c>
      <c r="G245" s="54" t="s">
        <v>60</v>
      </c>
      <c r="H245" s="54" t="s">
        <v>1915</v>
      </c>
      <c r="I245" s="56" t="s">
        <v>1272</v>
      </c>
      <c r="J245" s="56" t="s">
        <v>1932</v>
      </c>
      <c r="K245" s="56"/>
      <c r="L245" s="32" t="s">
        <v>1273</v>
      </c>
      <c r="M245" s="32" t="s">
        <v>1274</v>
      </c>
      <c r="N245" s="32" t="s">
        <v>90</v>
      </c>
      <c r="O245" s="58">
        <v>34600</v>
      </c>
      <c r="P245" s="57" t="s">
        <v>44</v>
      </c>
      <c r="Q245" s="57" t="s">
        <v>45</v>
      </c>
      <c r="R245" s="65">
        <v>34600</v>
      </c>
      <c r="S245" s="80">
        <v>44543</v>
      </c>
      <c r="T245" s="58">
        <v>30</v>
      </c>
      <c r="U245" s="58">
        <v>125</v>
      </c>
      <c r="V245" s="58">
        <v>150</v>
      </c>
      <c r="W245" s="58">
        <f t="shared" si="3"/>
        <v>305</v>
      </c>
      <c r="X245" s="70">
        <v>12000</v>
      </c>
    </row>
    <row r="246" spans="2:24" s="33" customFormat="1" ht="30" customHeight="1" x14ac:dyDescent="0.3">
      <c r="B246" s="31" t="s">
        <v>371</v>
      </c>
      <c r="C246" s="54" t="s">
        <v>161</v>
      </c>
      <c r="D246" s="54" t="s">
        <v>162</v>
      </c>
      <c r="E246" s="55" t="s">
        <v>163</v>
      </c>
      <c r="F246" s="56" t="s">
        <v>164</v>
      </c>
      <c r="G246" s="54" t="s">
        <v>131</v>
      </c>
      <c r="H246" s="54" t="s">
        <v>1915</v>
      </c>
      <c r="I246" s="56" t="s">
        <v>165</v>
      </c>
      <c r="J246" s="56" t="s">
        <v>1932</v>
      </c>
      <c r="K246" s="56"/>
      <c r="L246" s="32" t="s">
        <v>372</v>
      </c>
      <c r="M246" s="32" t="s">
        <v>373</v>
      </c>
      <c r="N246" s="32" t="s">
        <v>374</v>
      </c>
      <c r="O246" s="58">
        <v>5000</v>
      </c>
      <c r="P246" s="57" t="s">
        <v>44</v>
      </c>
      <c r="Q246" s="57" t="s">
        <v>45</v>
      </c>
      <c r="R246" s="65">
        <v>5000</v>
      </c>
      <c r="S246" s="80">
        <v>44543</v>
      </c>
      <c r="T246" s="58">
        <v>90</v>
      </c>
      <c r="U246" s="58">
        <v>110</v>
      </c>
      <c r="V246" s="58">
        <v>80</v>
      </c>
      <c r="W246" s="58">
        <f t="shared" si="3"/>
        <v>280</v>
      </c>
      <c r="X246" s="70">
        <v>5000</v>
      </c>
    </row>
    <row r="247" spans="2:24" s="33" customFormat="1" ht="30" customHeight="1" x14ac:dyDescent="0.3">
      <c r="B247" s="31" t="s">
        <v>1656</v>
      </c>
      <c r="C247" s="54" t="s">
        <v>1657</v>
      </c>
      <c r="D247" s="54" t="s">
        <v>1658</v>
      </c>
      <c r="E247" s="55" t="s">
        <v>1659</v>
      </c>
      <c r="F247" s="56" t="s">
        <v>1660</v>
      </c>
      <c r="G247" s="54" t="s">
        <v>69</v>
      </c>
      <c r="H247" s="54" t="s">
        <v>1915</v>
      </c>
      <c r="I247" s="56" t="s">
        <v>1661</v>
      </c>
      <c r="J247" s="56" t="s">
        <v>1932</v>
      </c>
      <c r="K247" s="56"/>
      <c r="L247" s="32" t="s">
        <v>1662</v>
      </c>
      <c r="M247" s="32" t="s">
        <v>1663</v>
      </c>
      <c r="N247" s="32" t="s">
        <v>1918</v>
      </c>
      <c r="O247" s="58">
        <v>35000</v>
      </c>
      <c r="P247" s="57" t="s">
        <v>44</v>
      </c>
      <c r="Q247" s="57" t="s">
        <v>45</v>
      </c>
      <c r="R247" s="65">
        <v>35000</v>
      </c>
      <c r="S247" s="80">
        <v>44543</v>
      </c>
      <c r="T247" s="58">
        <v>70</v>
      </c>
      <c r="U247" s="58">
        <v>51</v>
      </c>
      <c r="V247" s="58">
        <v>150</v>
      </c>
      <c r="W247" s="58">
        <f t="shared" si="3"/>
        <v>271</v>
      </c>
      <c r="X247" s="70">
        <v>12000</v>
      </c>
    </row>
    <row r="248" spans="2:24" s="33" customFormat="1" ht="30" customHeight="1" x14ac:dyDescent="0.3">
      <c r="B248" s="31" t="s">
        <v>383</v>
      </c>
      <c r="C248" s="54" t="s">
        <v>384</v>
      </c>
      <c r="D248" s="54" t="s">
        <v>385</v>
      </c>
      <c r="E248" s="55" t="s">
        <v>386</v>
      </c>
      <c r="F248" s="56" t="s">
        <v>387</v>
      </c>
      <c r="G248" s="54" t="s">
        <v>39</v>
      </c>
      <c r="H248" s="54" t="s">
        <v>1915</v>
      </c>
      <c r="I248" s="56" t="s">
        <v>388</v>
      </c>
      <c r="J248" s="56" t="s">
        <v>1932</v>
      </c>
      <c r="K248" s="56"/>
      <c r="L248" s="32" t="s">
        <v>389</v>
      </c>
      <c r="M248" s="32" t="s">
        <v>390</v>
      </c>
      <c r="N248" s="32" t="s">
        <v>391</v>
      </c>
      <c r="O248" s="58">
        <v>28000</v>
      </c>
      <c r="P248" s="57" t="s">
        <v>44</v>
      </c>
      <c r="Q248" s="57" t="s">
        <v>45</v>
      </c>
      <c r="R248" s="65">
        <v>28000</v>
      </c>
      <c r="S248" s="80">
        <v>44543</v>
      </c>
      <c r="T248" s="58">
        <v>70</v>
      </c>
      <c r="U248" s="58">
        <v>115</v>
      </c>
      <c r="V248" s="58">
        <v>80</v>
      </c>
      <c r="W248" s="58">
        <f t="shared" si="3"/>
        <v>265</v>
      </c>
      <c r="X248" s="70">
        <v>10000</v>
      </c>
    </row>
    <row r="249" spans="2:24" s="33" customFormat="1" ht="30" customHeight="1" x14ac:dyDescent="0.3">
      <c r="B249" s="31" t="s">
        <v>626</v>
      </c>
      <c r="C249" s="54" t="s">
        <v>627</v>
      </c>
      <c r="D249" s="54" t="s">
        <v>628</v>
      </c>
      <c r="E249" s="55" t="s">
        <v>629</v>
      </c>
      <c r="F249" s="56" t="s">
        <v>630</v>
      </c>
      <c r="G249" s="54" t="s">
        <v>131</v>
      </c>
      <c r="H249" s="54" t="s">
        <v>1915</v>
      </c>
      <c r="I249" s="56" t="s">
        <v>631</v>
      </c>
      <c r="J249" s="56" t="s">
        <v>1932</v>
      </c>
      <c r="K249" s="56"/>
      <c r="L249" s="32" t="s">
        <v>632</v>
      </c>
      <c r="M249" s="32" t="s">
        <v>633</v>
      </c>
      <c r="N249" s="32" t="s">
        <v>1931</v>
      </c>
      <c r="O249" s="58">
        <v>34900</v>
      </c>
      <c r="P249" s="57" t="s">
        <v>44</v>
      </c>
      <c r="Q249" s="57" t="s">
        <v>45</v>
      </c>
      <c r="R249" s="65">
        <v>34900</v>
      </c>
      <c r="S249" s="80">
        <v>44543</v>
      </c>
      <c r="T249" s="58">
        <v>90</v>
      </c>
      <c r="U249" s="58">
        <v>81</v>
      </c>
      <c r="V249" s="58">
        <v>80</v>
      </c>
      <c r="W249" s="58">
        <f t="shared" si="3"/>
        <v>251</v>
      </c>
      <c r="X249" s="70">
        <v>12000</v>
      </c>
    </row>
    <row r="250" spans="2:24" s="33" customFormat="1" ht="30" customHeight="1" x14ac:dyDescent="0.3">
      <c r="B250" s="31" t="s">
        <v>1215</v>
      </c>
      <c r="C250" s="54" t="s">
        <v>1216</v>
      </c>
      <c r="D250" s="54" t="s">
        <v>1217</v>
      </c>
      <c r="E250" s="55" t="s">
        <v>1218</v>
      </c>
      <c r="F250" s="56" t="s">
        <v>396</v>
      </c>
      <c r="G250" s="54" t="s">
        <v>60</v>
      </c>
      <c r="H250" s="54" t="s">
        <v>1915</v>
      </c>
      <c r="I250" s="56" t="s">
        <v>1219</v>
      </c>
      <c r="J250" s="56" t="s">
        <v>1932</v>
      </c>
      <c r="K250" s="56"/>
      <c r="L250" s="32" t="s">
        <v>1220</v>
      </c>
      <c r="M250" s="32" t="s">
        <v>1221</v>
      </c>
      <c r="N250" s="32" t="s">
        <v>1222</v>
      </c>
      <c r="O250" s="58">
        <v>25000</v>
      </c>
      <c r="P250" s="57" t="s">
        <v>44</v>
      </c>
      <c r="Q250" s="57" t="s">
        <v>45</v>
      </c>
      <c r="R250" s="65">
        <v>25000</v>
      </c>
      <c r="S250" s="80">
        <v>44543</v>
      </c>
      <c r="T250" s="58">
        <v>90</v>
      </c>
      <c r="U250" s="58">
        <v>51</v>
      </c>
      <c r="V250" s="58">
        <v>80</v>
      </c>
      <c r="W250" s="58">
        <f t="shared" si="3"/>
        <v>221</v>
      </c>
      <c r="X250" s="70">
        <v>8000</v>
      </c>
    </row>
    <row r="251" spans="2:24" s="33" customFormat="1" ht="30" customHeight="1" x14ac:dyDescent="0.3">
      <c r="B251" s="31" t="s">
        <v>755</v>
      </c>
      <c r="C251" s="54" t="s">
        <v>619</v>
      </c>
      <c r="D251" s="54" t="s">
        <v>620</v>
      </c>
      <c r="E251" s="55" t="s">
        <v>86</v>
      </c>
      <c r="F251" s="56" t="s">
        <v>621</v>
      </c>
      <c r="G251" s="54" t="s">
        <v>86</v>
      </c>
      <c r="H251" s="54" t="s">
        <v>1915</v>
      </c>
      <c r="I251" s="56" t="s">
        <v>622</v>
      </c>
      <c r="J251" s="56" t="s">
        <v>1932</v>
      </c>
      <c r="K251" s="56"/>
      <c r="L251" s="32" t="s">
        <v>756</v>
      </c>
      <c r="M251" s="32" t="s">
        <v>757</v>
      </c>
      <c r="N251" s="32" t="s">
        <v>758</v>
      </c>
      <c r="O251" s="58">
        <v>56000</v>
      </c>
      <c r="P251" s="57" t="s">
        <v>44</v>
      </c>
      <c r="Q251" s="57" t="s">
        <v>45</v>
      </c>
      <c r="R251" s="65">
        <v>35000</v>
      </c>
      <c r="S251" s="80">
        <v>44543</v>
      </c>
      <c r="T251" s="58">
        <v>30</v>
      </c>
      <c r="U251" s="58">
        <v>110</v>
      </c>
      <c r="V251" s="58">
        <v>80</v>
      </c>
      <c r="W251" s="58">
        <f t="shared" si="3"/>
        <v>220</v>
      </c>
      <c r="X251" s="70">
        <v>21000</v>
      </c>
    </row>
    <row r="252" spans="2:24" s="33" customFormat="1" ht="30" customHeight="1" thickBot="1" x14ac:dyDescent="0.35">
      <c r="B252" s="31" t="s">
        <v>1522</v>
      </c>
      <c r="C252" s="54" t="s">
        <v>1523</v>
      </c>
      <c r="D252" s="54" t="s">
        <v>1524</v>
      </c>
      <c r="E252" s="55" t="s">
        <v>1525</v>
      </c>
      <c r="F252" s="56" t="s">
        <v>551</v>
      </c>
      <c r="G252" s="54" t="s">
        <v>131</v>
      </c>
      <c r="H252" s="54" t="s">
        <v>1915</v>
      </c>
      <c r="I252" s="56" t="s">
        <v>1526</v>
      </c>
      <c r="J252" s="56" t="s">
        <v>1932</v>
      </c>
      <c r="K252" s="56"/>
      <c r="L252" s="32" t="s">
        <v>1527</v>
      </c>
      <c r="M252" s="32" t="s">
        <v>1528</v>
      </c>
      <c r="N252" s="67" t="s">
        <v>1529</v>
      </c>
      <c r="O252" s="58">
        <v>55000</v>
      </c>
      <c r="P252" s="57" t="s">
        <v>44</v>
      </c>
      <c r="Q252" s="57" t="s">
        <v>45</v>
      </c>
      <c r="R252" s="65">
        <v>27000</v>
      </c>
      <c r="S252" s="80">
        <v>44543</v>
      </c>
      <c r="T252" s="58">
        <v>70</v>
      </c>
      <c r="U252" s="58">
        <v>81</v>
      </c>
      <c r="V252" s="58">
        <v>51</v>
      </c>
      <c r="W252" s="58">
        <f t="shared" si="3"/>
        <v>202</v>
      </c>
      <c r="X252" s="71">
        <v>20000</v>
      </c>
    </row>
  </sheetData>
  <sortState ref="B4:W253">
    <sortCondition descending="1" ref="W4:W253"/>
    <sortCondition ref="E4:E253"/>
    <sortCondition ref="L4:L253"/>
  </sortState>
  <mergeCells count="3">
    <mergeCell ref="P1:Q2"/>
    <mergeCell ref="R1:R2"/>
    <mergeCell ref="O1:O2"/>
  </mergeCells>
  <conditionalFormatting sqref="X166">
    <cfRule type="cellIs" dxfId="22" priority="13" operator="between">
      <formula>350</formula>
      <formula>401</formula>
    </cfRule>
  </conditionalFormatting>
  <pageMargins left="0.11811023622047245" right="0.11811023622047245" top="0.39370078740157483" bottom="0.39370078740157483" header="0.11811023622047245" footer="0.11811023622047245"/>
  <pageSetup paperSize="8" scale="6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4"/>
  <sheetViews>
    <sheetView tabSelected="1" view="pageLayout" topLeftCell="A7" zoomScale="80" zoomScaleNormal="100" zoomScaleSheetLayoutView="80" zoomScalePageLayoutView="80" workbookViewId="0">
      <selection activeCell="C11" sqref="C11"/>
    </sheetView>
  </sheetViews>
  <sheetFormatPr defaultRowHeight="14.4" x14ac:dyDescent="0.3"/>
  <cols>
    <col min="1" max="1" width="4.109375" style="44" customWidth="1"/>
    <col min="2" max="2" width="5.33203125" style="2" customWidth="1"/>
    <col min="3" max="3" width="24" style="4" customWidth="1"/>
    <col min="4" max="4" width="49" style="6" customWidth="1"/>
    <col min="5" max="5" width="15" style="10" customWidth="1"/>
    <col min="6" max="6" width="10.44140625" style="43" customWidth="1"/>
    <col min="7" max="7" width="16.5546875" style="8" customWidth="1"/>
    <col min="8" max="8" width="10.88671875" customWidth="1"/>
    <col min="9" max="9" width="5.33203125" customWidth="1"/>
    <col min="10" max="10" width="5.44140625" customWidth="1"/>
    <col min="11" max="11" width="5.6640625" customWidth="1"/>
    <col min="12" max="12" width="6.6640625" customWidth="1"/>
    <col min="13" max="13" width="12.109375" style="78" customWidth="1"/>
  </cols>
  <sheetData>
    <row r="1" spans="1:13" s="82" customFormat="1" ht="14.4" customHeight="1" thickBot="1" x14ac:dyDescent="0.35">
      <c r="A1" s="81"/>
      <c r="B1" s="93" t="s">
        <v>1919</v>
      </c>
      <c r="C1" s="93" t="s">
        <v>1</v>
      </c>
      <c r="D1" s="1" t="s">
        <v>28</v>
      </c>
      <c r="E1" s="101" t="s">
        <v>31</v>
      </c>
      <c r="F1" s="104" t="s">
        <v>33</v>
      </c>
      <c r="G1" s="107" t="s">
        <v>5</v>
      </c>
      <c r="H1" s="93" t="s">
        <v>6</v>
      </c>
      <c r="I1" s="36" t="s">
        <v>7</v>
      </c>
      <c r="J1" s="37"/>
      <c r="K1" s="37"/>
      <c r="L1" s="35"/>
      <c r="M1" s="110" t="s">
        <v>32</v>
      </c>
    </row>
    <row r="2" spans="1:13" s="82" customFormat="1" ht="14.4" customHeight="1" thickBot="1" x14ac:dyDescent="0.35">
      <c r="A2" s="81"/>
      <c r="B2" s="94"/>
      <c r="C2" s="94"/>
      <c r="D2" s="1" t="s">
        <v>29</v>
      </c>
      <c r="E2" s="102"/>
      <c r="F2" s="105"/>
      <c r="G2" s="108"/>
      <c r="H2" s="94"/>
      <c r="I2" s="14" t="s">
        <v>10</v>
      </c>
      <c r="J2" s="14" t="s">
        <v>11</v>
      </c>
      <c r="K2" s="83" t="s">
        <v>12</v>
      </c>
      <c r="L2" s="14" t="s">
        <v>13</v>
      </c>
      <c r="M2" s="111"/>
    </row>
    <row r="3" spans="1:13" s="82" customFormat="1" ht="14.4" customHeight="1" thickBot="1" x14ac:dyDescent="0.35">
      <c r="A3" s="81"/>
      <c r="B3" s="95"/>
      <c r="C3" s="95"/>
      <c r="D3" s="1" t="s">
        <v>30</v>
      </c>
      <c r="E3" s="103"/>
      <c r="F3" s="106"/>
      <c r="G3" s="109"/>
      <c r="H3" s="95"/>
      <c r="I3" s="25"/>
      <c r="J3" s="25"/>
      <c r="K3" s="84" t="s">
        <v>25</v>
      </c>
      <c r="L3" s="25"/>
      <c r="M3" s="112"/>
    </row>
    <row r="4" spans="1:13" ht="57.6" x14ac:dyDescent="0.3">
      <c r="A4" s="59"/>
      <c r="B4" s="96" t="str">
        <f ca="1">IF(OFFSET(List1!B$4,tisk!A3,0)&gt;0,OFFSET(List1!B$4,tisk!A3,0),"")</f>
        <v>194</v>
      </c>
      <c r="C4" s="3" t="str">
        <f ca="1">IF(B4="","",CONCATENATE(OFFSET(List1!C$4,tisk!A3,0),"
",OFFSET(List1!D$4,tisk!A3,0),"
",OFFSET(List1!E$4,tisk!A3,0),"
",OFFSET(List1!F$4,tisk!A3,0)))</f>
        <v>Obec Bohuňovice
6. května 109
Bohuňovice
78314</v>
      </c>
      <c r="D4" s="60" t="str">
        <f ca="1">IF(B4="","",OFFSET(List1!L$4,tisk!A3,0))</f>
        <v>Pořízení, technické zhodnocení a oprava požární techniky a nákup věcného vybavení a zajištění akceschopnosti pro JSDH Bohuňovice</v>
      </c>
      <c r="E4" s="97">
        <f ca="1">IF(B4="","",OFFSET(List1!O$4,tisk!A3,0))</f>
        <v>164560</v>
      </c>
      <c r="F4" s="41" t="str">
        <f ca="1">IF(B4="","",OFFSET(List1!P$4,tisk!A3,0))</f>
        <v>1/2021</v>
      </c>
      <c r="G4" s="98">
        <f ca="1">IF(B4="","",OFFSET(List1!R$4,tisk!A3,0))</f>
        <v>82000</v>
      </c>
      <c r="H4" s="99">
        <f ca="1">IF(B4="","",OFFSET(List1!S$4,tisk!A3,0))</f>
        <v>44543</v>
      </c>
      <c r="I4" s="96">
        <f ca="1">IF(B4="","",OFFSET(List1!T$4,tisk!A3,0))</f>
        <v>160</v>
      </c>
      <c r="J4" s="96">
        <f ca="1">IF(B4="","",OFFSET(List1!U$4,tisk!A3,0))</f>
        <v>200</v>
      </c>
      <c r="K4" s="96">
        <f ca="1">IF(B4="","",OFFSET(List1!V$4,tisk!A3,0))</f>
        <v>200</v>
      </c>
      <c r="L4" s="96">
        <f ca="1">IF(B4="","",OFFSET(List1!W$4,tisk!A3,0))</f>
        <v>560</v>
      </c>
      <c r="M4" s="100">
        <f ca="1">IF(B4="","",OFFSET(List1!X$4,tisk!A3,0))</f>
        <v>82000</v>
      </c>
    </row>
    <row r="5" spans="1:13" ht="75.599999999999994" customHeight="1" x14ac:dyDescent="0.3">
      <c r="A5" s="59"/>
      <c r="B5" s="96"/>
      <c r="C5" s="3" t="str">
        <f ca="1">IF(B4="","",CONCATENATE("Okres ",OFFSET(List1!G$4,tisk!A3,0),"
","Právní forma","
",OFFSET(List1!H$4,tisk!A3,0),"
","IČO ",OFFSET(List1!I$4,tisk!A3,0),"
 ","B.Ú. ",OFFSET(List1!J$4,tisk!A3,0)))</f>
        <v>Okres Olomouc
Právní forma
Obec, měst. č. hl. m. Prahy
IČO 00298697
 B.Ú. xxxxxxxxx</v>
      </c>
      <c r="D5" s="5" t="str">
        <f ca="1">IF(B4="","",OFFSET(List1!M$4,tisk!A3,0))</f>
        <v>V rámci akce pro JSDH Bohuňovice se bude jednat o přestavbu cisterny pro uložení hydraulické vyprošťovací sady.</v>
      </c>
      <c r="E5" s="97"/>
      <c r="F5" s="40"/>
      <c r="G5" s="98"/>
      <c r="H5" s="99"/>
      <c r="I5" s="96"/>
      <c r="J5" s="96"/>
      <c r="K5" s="96"/>
      <c r="L5" s="96"/>
      <c r="M5" s="100"/>
    </row>
    <row r="6" spans="1:13" ht="58.95" customHeight="1" x14ac:dyDescent="0.3">
      <c r="A6" s="59">
        <f>ROW()/3-1</f>
        <v>1</v>
      </c>
      <c r="B6" s="96"/>
      <c r="C6" s="3" t="str">
        <f ca="1">IF(B4="","",CONCATENATE("Zástupce","
",OFFSET(List1!K$4,tisk!A3,0)))</f>
        <v xml:space="preserve">Zástupce
</v>
      </c>
      <c r="D6" s="61" t="str">
        <f ca="1">IF(B4="","",CONCATENATE("Dotace bude použita na:","
",OFFSET(List1!N$4,tisk!A3,0)))</f>
        <v>Dotace bude použita na:
technické zhodnocení cisternové automobilové stříkačky 20 Scania – přestavba pro uložení technického vybavení  Investiční dotace</v>
      </c>
      <c r="E6" s="97"/>
      <c r="F6" s="41" t="str">
        <f ca="1">IF(B4="","",OFFSET(List1!Q$4,tisk!A3,0))</f>
        <v>11/2021</v>
      </c>
      <c r="G6" s="98"/>
      <c r="H6" s="99"/>
      <c r="I6" s="96"/>
      <c r="J6" s="96"/>
      <c r="K6" s="96"/>
      <c r="L6" s="96"/>
      <c r="M6" s="100"/>
    </row>
    <row r="7" spans="1:13" ht="57.6" x14ac:dyDescent="0.3">
      <c r="A7" s="59"/>
      <c r="B7" s="96" t="str">
        <f ca="1">IF(OFFSET(List1!B$4,tisk!A6,0)&gt;0,OFFSET(List1!B$4,tisk!A6,0),"")</f>
        <v>58</v>
      </c>
      <c r="C7" s="3" t="str">
        <f ca="1">IF(B7="","",CONCATENATE(OFFSET(List1!C$4,tisk!A6,0),"
",OFFSET(List1!D$4,tisk!A6,0),"
",OFFSET(List1!E$4,tisk!A6,0),"
",OFFSET(List1!F$4,tisk!A6,0)))</f>
        <v>Obec Domašov nad Bystřicí
Náměstí 35
Domašov nad Bystřicí
78306</v>
      </c>
      <c r="D7" s="60" t="str">
        <f ca="1">IF(B7="","",OFFSET(List1!L$4,tisk!A6,0))</f>
        <v>Pořízení, technické zhodnocení a oprava požární techniky a nákup věcného vybavení a zajištění akceschopnosti pro JSDH Domašov nad Bystřicí</v>
      </c>
      <c r="E7" s="97">
        <f ca="1">IF(B7="","",OFFSET(List1!O$4,tisk!A6,0))</f>
        <v>80000</v>
      </c>
      <c r="F7" s="41" t="str">
        <f ca="1">IF(B7="","",OFFSET(List1!P$4,tisk!A6,0))</f>
        <v>1/2021</v>
      </c>
      <c r="G7" s="98">
        <f ca="1">IF(B7="","",OFFSET(List1!R$4,tisk!A6,0))</f>
        <v>40000</v>
      </c>
      <c r="H7" s="99">
        <f ca="1">IF(B7="","",OFFSET(List1!S$4,tisk!A6,0))</f>
        <v>44543</v>
      </c>
      <c r="I7" s="96">
        <f ca="1">IF(B7="","",OFFSET(List1!T$4,tisk!A6,0))</f>
        <v>180</v>
      </c>
      <c r="J7" s="96">
        <f ca="1">IF(B7="","",OFFSET(List1!U$4,tisk!A6,0))</f>
        <v>180</v>
      </c>
      <c r="K7" s="96">
        <f ca="1">IF(B7="","",OFFSET(List1!V$4,tisk!A6,0))</f>
        <v>200</v>
      </c>
      <c r="L7" s="96">
        <f ca="1">IF(B7="","",OFFSET(List1!W$4,tisk!A6,0))</f>
        <v>560</v>
      </c>
      <c r="M7" s="100">
        <f ca="1">IF(B7="","",OFFSET(List1!X$4,tisk!A6,0))</f>
        <v>40000</v>
      </c>
    </row>
    <row r="8" spans="1:13" ht="72" x14ac:dyDescent="0.3">
      <c r="A8" s="59"/>
      <c r="B8" s="96"/>
      <c r="C8" s="3" t="str">
        <f ca="1">IF(B7="","",CONCATENATE("Okres ",OFFSET(List1!G$4,tisk!A6,0),"
","Právní forma","
",OFFSET(List1!H$4,tisk!A6,0),"
","IČO ",OFFSET(List1!I$4,tisk!A6,0),"
 ","B.Ú. ",OFFSET(List1!J$4,tisk!A6,0)))</f>
        <v>Okres Olomouc
Právní forma
Obec, měst. č. hl. m. Prahy
IČO 00298824
 B.Ú. xxxxxxxxx</v>
      </c>
      <c r="D8" s="5" t="str">
        <f ca="1">IF(B7="","",OFFSET(List1!M$4,tisk!A6,0))</f>
        <v>Na vozidle Tatra 815 4 x 4 CAS, které je v majetku obce a je jednotkou často využíváno na katastru obce i mimo něj, došlo k opotřebení pneumatik, které jsou nutné pro zajištění akceschopnosti jednotky a také pro samotnou bezpečnost jednotky.</v>
      </c>
      <c r="E8" s="97"/>
      <c r="F8" s="40"/>
      <c r="G8" s="98"/>
      <c r="H8" s="99"/>
      <c r="I8" s="96"/>
      <c r="J8" s="96"/>
      <c r="K8" s="96"/>
      <c r="L8" s="96"/>
      <c r="M8" s="100"/>
    </row>
    <row r="9" spans="1:13" ht="43.2" customHeight="1" x14ac:dyDescent="0.3">
      <c r="A9" s="59">
        <f>ROW()/3-1</f>
        <v>2</v>
      </c>
      <c r="B9" s="96"/>
      <c r="C9" s="3" t="str">
        <f ca="1">IF(B7="","",CONCATENATE("Zástupce","
",OFFSET(List1!K$4,tisk!A6,0)))</f>
        <v xml:space="preserve">Zástupce
</v>
      </c>
      <c r="D9" s="5" t="str">
        <f ca="1">IF(B7="","",CONCATENATE("Dotace bude použita na:",OFFSET(List1!N$4,tisk!A6,0)))</f>
        <v>Dotace bude použita na:opravu cisternové automobilové stříkačky - včetně pořízení, výměny a montáže pneumatik</v>
      </c>
      <c r="E9" s="97"/>
      <c r="F9" s="41" t="str">
        <f ca="1">IF(B7="","",OFFSET(List1!Q$4,tisk!A6,0))</f>
        <v>11/2021</v>
      </c>
      <c r="G9" s="98"/>
      <c r="H9" s="99"/>
      <c r="I9" s="96"/>
      <c r="J9" s="96"/>
      <c r="K9" s="96"/>
      <c r="L9" s="96"/>
      <c r="M9" s="100"/>
    </row>
    <row r="10" spans="1:13" ht="56.4" customHeight="1" x14ac:dyDescent="0.3">
      <c r="A10" s="59"/>
      <c r="B10" s="96" t="str">
        <f ca="1">IF(OFFSET(List1!B$4,tisk!A9,0)&gt;0,OFFSET(List1!B$4,tisk!A9,0),"")</f>
        <v>69</v>
      </c>
      <c r="C10" s="3" t="str">
        <f ca="1">IF(B10="","",CONCATENATE(OFFSET(List1!C$4,tisk!A9,0),"
",OFFSET(List1!D$4,tisk!A9,0),"
",OFFSET(List1!E$4,tisk!A9,0),"
",OFFSET(List1!F$4,tisk!A9,0)))</f>
        <v>Obec Huzová
Huzová 131
Huzová
79351</v>
      </c>
      <c r="D10" s="60" t="str">
        <f ca="1">IF(B10="","",OFFSET(List1!L$4,tisk!A9,0))</f>
        <v>Pořízení, technické zhodnocení a oprava požární techniky a nákup věcného vybavení a zajištění akceschopnosti pro JSDH Huzová</v>
      </c>
      <c r="E10" s="97">
        <f ca="1">IF(B10="","",OFFSET(List1!O$4,tisk!A9,0))</f>
        <v>91915</v>
      </c>
      <c r="F10" s="41" t="str">
        <f ca="1">IF(B10="","",OFFSET(List1!P$4,tisk!A9,0))</f>
        <v>1/2021</v>
      </c>
      <c r="G10" s="98">
        <f ca="1">IF(B10="","",OFFSET(List1!R$4,tisk!A9,0))</f>
        <v>45900</v>
      </c>
      <c r="H10" s="99">
        <f ca="1">IF(B10="","",OFFSET(List1!S$4,tisk!A9,0))</f>
        <v>44543</v>
      </c>
      <c r="I10" s="96">
        <f ca="1">IF(B10="","",OFFSET(List1!T$4,tisk!A9,0))</f>
        <v>180</v>
      </c>
      <c r="J10" s="96">
        <f ca="1">IF(B10="","",OFFSET(List1!U$4,tisk!A9,0))</f>
        <v>180</v>
      </c>
      <c r="K10" s="96">
        <f ca="1">IF(B10="","",OFFSET(List1!V$4,tisk!A9,0))</f>
        <v>200</v>
      </c>
      <c r="L10" s="96">
        <f ca="1">IF(B10="","",OFFSET(List1!W$4,tisk!A9,0))</f>
        <v>560</v>
      </c>
      <c r="M10" s="100">
        <f ca="1">IF(B10="","",OFFSET(List1!X$4,tisk!A9,0))</f>
        <v>45900</v>
      </c>
    </row>
    <row r="11" spans="1:13" ht="76.2" customHeight="1" x14ac:dyDescent="0.3">
      <c r="A11" s="59"/>
      <c r="B11" s="96"/>
      <c r="C11" s="3" t="str">
        <f ca="1">IF(B10="","",CONCATENATE("Okres ",OFFSET(List1!G$4,tisk!A9,0),"
","Právní forma","
",OFFSET(List1!H$4,tisk!A9,0),"
","IČO ",OFFSET(List1!I$4,tisk!A9,0),"
 ","B.Ú. ",OFFSET(List1!J$4,tisk!A9,0)))</f>
        <v>Okres Olomouc
Právní forma
Obec, měst. č. hl. m. Prahy
IČO 00296040
 B.Ú. xxxxxxxxx</v>
      </c>
      <c r="D11" s="5" t="str">
        <f ca="1">IF(B10="","",OFFSET(List1!M$4,tisk!A9,0))</f>
        <v>Cílem akce je oprava závad čerpacího agregátu, bez nichž nelze vozidlo T148CAS32 provozovat</v>
      </c>
      <c r="E11" s="97"/>
      <c r="F11" s="40"/>
      <c r="G11" s="98"/>
      <c r="H11" s="99"/>
      <c r="I11" s="96"/>
      <c r="J11" s="96"/>
      <c r="K11" s="96"/>
      <c r="L11" s="96"/>
      <c r="M11" s="100"/>
    </row>
    <row r="12" spans="1:13" ht="36" customHeight="1" x14ac:dyDescent="0.3">
      <c r="A12" s="59">
        <f>ROW()/3-1</f>
        <v>3</v>
      </c>
      <c r="B12" s="96"/>
      <c r="C12" s="3" t="str">
        <f ca="1">IF(B10="","",CONCATENATE("Zástupce","
",OFFSET(List1!K$4,tisk!A9,0)))</f>
        <v xml:space="preserve">Zástupce
</v>
      </c>
      <c r="D12" s="5" t="str">
        <f ca="1">IF(B10="","",CONCATENATE("Dotace bude použita na:",OFFSET(List1!N$4,tisk!A9,0)))</f>
        <v>Dotace bude použita na:opravu cisternové automobilové stříkačky CAS 32</v>
      </c>
      <c r="E12" s="97"/>
      <c r="F12" s="41" t="str">
        <f ca="1">IF(B10="","",OFFSET(List1!Q$4,tisk!A9,0))</f>
        <v>11/2021</v>
      </c>
      <c r="G12" s="98"/>
      <c r="H12" s="99"/>
      <c r="I12" s="96"/>
      <c r="J12" s="96"/>
      <c r="K12" s="96"/>
      <c r="L12" s="96"/>
      <c r="M12" s="100"/>
    </row>
    <row r="13" spans="1:13" ht="62.4" customHeight="1" x14ac:dyDescent="0.3">
      <c r="B13" s="96" t="str">
        <f ca="1">IF(OFFSET(List1!B$4,tisk!A12,0)&gt;0,OFFSET(List1!B$4,tisk!A12,0),"")</f>
        <v>245</v>
      </c>
      <c r="C13" s="3" t="str">
        <f ca="1">IF(B13="","",CONCATENATE(OFFSET(List1!C$4,tisk!A12,0),"
",OFFSET(List1!D$4,tisk!A12,0),"
",OFFSET(List1!E$4,tisk!A12,0),"
",OFFSET(List1!F$4,tisk!A12,0)))</f>
        <v>Obec Libina
Libina 523
Libina
78805</v>
      </c>
      <c r="D13" s="60" t="str">
        <f ca="1">IF(B13="","",OFFSET(List1!L$4,tisk!A12,0))</f>
        <v>Pořízení, technické zhodnocení a oprava požární techniky a nákup věcného vybavení a zajištění akceschopnosti pro JSDH Libina</v>
      </c>
      <c r="E13" s="97">
        <f ca="1">IF(B13="","",OFFSET(List1!O$4,tisk!A12,0))</f>
        <v>411400</v>
      </c>
      <c r="F13" s="41" t="str">
        <f ca="1">IF(B13="","",OFFSET(List1!P$4,tisk!A12,0))</f>
        <v>1/2021</v>
      </c>
      <c r="G13" s="98">
        <f ca="1">IF(B13="","",OFFSET(List1!R$4,tisk!A12,0))</f>
        <v>200000</v>
      </c>
      <c r="H13" s="99">
        <f ca="1">IF(B13="","",OFFSET(List1!S$4,tisk!A12,0))</f>
        <v>44543</v>
      </c>
      <c r="I13" s="96">
        <f ca="1">IF(B13="","",OFFSET(List1!T$4,tisk!A12,0))</f>
        <v>160</v>
      </c>
      <c r="J13" s="96">
        <f ca="1">IF(B13="","",OFFSET(List1!U$4,tisk!A12,0))</f>
        <v>200</v>
      </c>
      <c r="K13" s="96">
        <f ca="1">IF(B13="","",OFFSET(List1!V$4,tisk!A12,0))</f>
        <v>200</v>
      </c>
      <c r="L13" s="96">
        <f ca="1">IF(B13="","",OFFSET(List1!W$4,tisk!A12,0))</f>
        <v>560</v>
      </c>
      <c r="M13" s="100">
        <f ca="1">IF(B13="","",OFFSET(List1!X$4,tisk!A12,0))</f>
        <v>200000</v>
      </c>
    </row>
    <row r="14" spans="1:13" ht="75" customHeight="1" x14ac:dyDescent="0.3">
      <c r="B14" s="96"/>
      <c r="C14" s="3" t="str">
        <f ca="1">IF(B13="","",CONCATENATE("Okres ",OFFSET(List1!G$4,tisk!A12,0),"
","Právní forma","
",OFFSET(List1!H$4,tisk!A12,0),"
","IČO ",OFFSET(List1!I$4,tisk!A12,0),"
 ","B.Ú. ",OFFSET(List1!J$4,tisk!A12,0)))</f>
        <v>Okres Šumperk
Právní forma
Obec, měst. č. hl. m. Prahy
IČO 00302899
 B.Ú. xxxxxxxxx</v>
      </c>
      <c r="D14" s="5" t="str">
        <f ca="1">IF(B13="","",OFFSET(List1!M$4,tisk!A12,0))</f>
        <v>Oprava cisternové stříkačky TATRA 815 CAS</v>
      </c>
      <c r="E14" s="97"/>
      <c r="F14" s="40"/>
      <c r="G14" s="98"/>
      <c r="H14" s="99"/>
      <c r="I14" s="96"/>
      <c r="J14" s="96"/>
      <c r="K14" s="96"/>
      <c r="L14" s="96"/>
      <c r="M14" s="100"/>
    </row>
    <row r="15" spans="1:13" ht="30" customHeight="1" x14ac:dyDescent="0.3">
      <c r="A15" s="44">
        <f>ROW()/3-1</f>
        <v>4</v>
      </c>
      <c r="B15" s="96"/>
      <c r="C15" s="3" t="str">
        <f ca="1">IF(B13="","",CONCATENATE("Zástupce","
",OFFSET(List1!K$4,tisk!A12,0)))</f>
        <v xml:space="preserve">Zástupce
</v>
      </c>
      <c r="D15" s="5" t="str">
        <f ca="1">IF(B13="","",CONCATENATE("Dotace bude použita na:",OFFSET(List1!N$4,tisk!A12,0)))</f>
        <v>Dotace bude použita na:opravu cisternové stříkačky</v>
      </c>
      <c r="E15" s="97"/>
      <c r="F15" s="41" t="str">
        <f ca="1">IF(B13="","",OFFSET(List1!Q$4,tisk!A12,0))</f>
        <v>11/2021</v>
      </c>
      <c r="G15" s="98"/>
      <c r="H15" s="99"/>
      <c r="I15" s="96"/>
      <c r="J15" s="96"/>
      <c r="K15" s="96"/>
      <c r="L15" s="96"/>
      <c r="M15" s="100"/>
    </row>
    <row r="16" spans="1:13" ht="58.2" customHeight="1" x14ac:dyDescent="0.3">
      <c r="B16" s="96" t="str">
        <f ca="1">IF(OFFSET(List1!B$4,tisk!A15,0)&gt;0,OFFSET(List1!B$4,tisk!A15,0),"")</f>
        <v>89</v>
      </c>
      <c r="C16" s="3" t="str">
        <f ca="1">IF(B16="","",CONCATENATE(OFFSET(List1!C$4,tisk!A15,0),"
",OFFSET(List1!D$4,tisk!A15,0),"
",OFFSET(List1!E$4,tisk!A15,0),"
",OFFSET(List1!F$4,tisk!A15,0)))</f>
        <v>Město Štíty
nám. Míru 55
Štíty
78991</v>
      </c>
      <c r="D16" s="60" t="str">
        <f ca="1">IF(B16="","",OFFSET(List1!L$4,tisk!A15,0))</f>
        <v>Pořízení, technické zhodnocení a oprava požární techniky a nákup věcného vybavení a zajištění akceschopnosti pro JSDH Štíty</v>
      </c>
      <c r="E16" s="97">
        <f ca="1">IF(B16="","",OFFSET(List1!O$4,tisk!A15,0))</f>
        <v>185000</v>
      </c>
      <c r="F16" s="41" t="str">
        <f ca="1">IF(B16="","",OFFSET(List1!P$4,tisk!A15,0))</f>
        <v>1/2021</v>
      </c>
      <c r="G16" s="98">
        <f ca="1">IF(B16="","",OFFSET(List1!R$4,tisk!A15,0))</f>
        <v>92000</v>
      </c>
      <c r="H16" s="99">
        <f ca="1">IF(B16="","",OFFSET(List1!S$4,tisk!A15,0))</f>
        <v>44543</v>
      </c>
      <c r="I16" s="96">
        <f ca="1">IF(B16="","",OFFSET(List1!T$4,tisk!A15,0))</f>
        <v>160</v>
      </c>
      <c r="J16" s="96">
        <f ca="1">IF(B16="","",OFFSET(List1!U$4,tisk!A15,0))</f>
        <v>200</v>
      </c>
      <c r="K16" s="96">
        <f ca="1">IF(B16="","",OFFSET(List1!V$4,tisk!A15,0))</f>
        <v>200</v>
      </c>
      <c r="L16" s="96">
        <f ca="1">IF(B16="","",OFFSET(List1!W$4,tisk!A15,0))</f>
        <v>560</v>
      </c>
      <c r="M16" s="100">
        <f ca="1">IF(B16="","",OFFSET(List1!X$4,tisk!A15,0))</f>
        <v>92000</v>
      </c>
    </row>
    <row r="17" spans="1:13" ht="82.5" customHeight="1" x14ac:dyDescent="0.3">
      <c r="B17" s="96"/>
      <c r="C17" s="3" t="str">
        <f ca="1">IF(B16="","",CONCATENATE("Okres ",OFFSET(List1!G$4,tisk!A15,0),"
","Právní forma","
",OFFSET(List1!H$4,tisk!A15,0),"
","IČO ",OFFSET(List1!I$4,tisk!A15,0),"
 ","B.Ú. ",OFFSET(List1!J$4,tisk!A15,0)))</f>
        <v>Okres Šumperk
Právní forma
Obec, měst. č. hl. m. Prahy
IČO 00303453
 B.Ú. xxxxxxxxx</v>
      </c>
      <c r="D17" s="5" t="str">
        <f ca="1">IF(B16="","",OFFSET(List1!M$4,tisk!A15,0))</f>
        <v>Nákup prostředků pro provedení opravy, doplnění vozidla SCANIA CAS 24/3500/400 S2T k zajištění vyšší bezpečnosti zasahujících hasičů.</v>
      </c>
      <c r="E17" s="97"/>
      <c r="F17" s="40"/>
      <c r="G17" s="98"/>
      <c r="H17" s="99"/>
      <c r="I17" s="96"/>
      <c r="J17" s="96"/>
      <c r="K17" s="96"/>
      <c r="L17" s="96"/>
      <c r="M17" s="100"/>
    </row>
    <row r="18" spans="1:13" ht="38.25" customHeight="1" x14ac:dyDescent="0.3">
      <c r="A18" s="44">
        <f>ROW()/3-1</f>
        <v>5</v>
      </c>
      <c r="B18" s="96"/>
      <c r="C18" s="3" t="str">
        <f ca="1">IF(B16="","",CONCATENATE("Zástupce","
",OFFSET(List1!K$4,tisk!A15,0)))</f>
        <v xml:space="preserve">Zástupce
</v>
      </c>
      <c r="D18" s="5" t="str">
        <f ca="1">IF(B16="","",CONCATENATE("Dotace bude použita na:",OFFSET(List1!N$4,tisk!A15,0)))</f>
        <v>Dotace bude použita na:technické zhodnocení cisternové automobilové stříkačky  Investiční dotace</v>
      </c>
      <c r="E18" s="97"/>
      <c r="F18" s="41" t="str">
        <f ca="1">IF(B16="","",OFFSET(List1!Q$4,tisk!A15,0))</f>
        <v>11/2021</v>
      </c>
      <c r="G18" s="98"/>
      <c r="H18" s="99"/>
      <c r="I18" s="96"/>
      <c r="J18" s="96"/>
      <c r="K18" s="96"/>
      <c r="L18" s="96"/>
      <c r="M18" s="100"/>
    </row>
    <row r="19" spans="1:13" s="2" customFormat="1" ht="75" customHeight="1" x14ac:dyDescent="0.3">
      <c r="A19" s="44"/>
      <c r="B19" s="96" t="str">
        <f ca="1">IF(OFFSET(List1!B$4,tisk!A18,0)&gt;0,OFFSET(List1!B$4,tisk!A18,0),"")</f>
        <v>4</v>
      </c>
      <c r="C19" s="3" t="str">
        <f ca="1">IF(B19="","",CONCATENATE(OFFSET(List1!C$4,tisk!A18,0),"
",OFFSET(List1!D$4,tisk!A18,0),"
",OFFSET(List1!E$4,tisk!A18,0),"
",OFFSET(List1!F$4,tisk!A18,0)))</f>
        <v>Městys Brodek u Prostějova
Císařská 39
Brodek u Prostějova
79807</v>
      </c>
      <c r="D19" s="60" t="str">
        <f ca="1">IF(B19="","",OFFSET(List1!L$4,tisk!A18,0))</f>
        <v>Pořízení, technické zhodnocení a oprava požární techniky a nákup věcného vybavení a zajištění akceschopnosti pro JSDH Brodek u Prostějova</v>
      </c>
      <c r="E19" s="97">
        <f ca="1">IF(B19="","",OFFSET(List1!O$4,tisk!A18,0))</f>
        <v>390000</v>
      </c>
      <c r="F19" s="41" t="str">
        <f ca="1">IF(B19="","",OFFSET(List1!P$4,tisk!A18,0))</f>
        <v>1/2021</v>
      </c>
      <c r="G19" s="98">
        <f ca="1">IF(B19="","",OFFSET(List1!R$4,tisk!A18,0))</f>
        <v>195000</v>
      </c>
      <c r="H19" s="99">
        <f ca="1">IF(B19="","",OFFSET(List1!S$4,tisk!A18,0))</f>
        <v>44543</v>
      </c>
      <c r="I19" s="96">
        <f ca="1">IF(B19="","",OFFSET(List1!T$4,tisk!A18,0))</f>
        <v>160</v>
      </c>
      <c r="J19" s="96">
        <f ca="1">IF(B19="","",OFFSET(List1!U$4,tisk!A18,0))</f>
        <v>190</v>
      </c>
      <c r="K19" s="96">
        <f ca="1">IF(B19="","",OFFSET(List1!V$4,tisk!A18,0))</f>
        <v>200</v>
      </c>
      <c r="L19" s="96">
        <f ca="1">IF(B19="","",OFFSET(List1!W$4,tisk!A18,0))</f>
        <v>550</v>
      </c>
      <c r="M19" s="100">
        <f ca="1">IF(B19="","",OFFSET(List1!X$4,tisk!A18,0))</f>
        <v>155600</v>
      </c>
    </row>
    <row r="20" spans="1:13" s="2" customFormat="1" ht="75" customHeight="1" x14ac:dyDescent="0.3">
      <c r="A20" s="44"/>
      <c r="B20" s="96"/>
      <c r="C20" s="3" t="str">
        <f ca="1">IF(B19="","",CONCATENATE("Okres ",OFFSET(List1!G$4,tisk!A18,0),"
","Právní forma","
",OFFSET(List1!H$4,tisk!A18,0),"
","IČO ",OFFSET(List1!I$4,tisk!A18,0),"
 ","B.Ú. ",OFFSET(List1!J$4,tisk!A18,0)))</f>
        <v>Okres Prostějov
Právní forma
Obec, měst. č. hl. m. Prahy
IČO 00288063
 B.Ú. xxxxxxxxx</v>
      </c>
      <c r="D20" s="5" t="str">
        <f ca="1">IF(B19="","",OFFSET(List1!M$4,tisk!A18,0))</f>
        <v>pořízení povodňového přívěsu pro čerpání a dopravu vody</v>
      </c>
      <c r="E20" s="97"/>
      <c r="F20" s="40"/>
      <c r="G20" s="98"/>
      <c r="H20" s="99"/>
      <c r="I20" s="96"/>
      <c r="J20" s="96"/>
      <c r="K20" s="96"/>
      <c r="L20" s="96"/>
      <c r="M20" s="100"/>
    </row>
    <row r="21" spans="1:13" s="2" customFormat="1" ht="36.75" customHeight="1" x14ac:dyDescent="0.3">
      <c r="A21" s="44">
        <f>ROW()/3-1</f>
        <v>6</v>
      </c>
      <c r="B21" s="96"/>
      <c r="C21" s="3" t="str">
        <f ca="1">IF(B19="","",CONCATENATE("Zástupce","
",OFFSET(List1!K$4,tisk!A18,0)))</f>
        <v xml:space="preserve">Zástupce
</v>
      </c>
      <c r="D21" s="5" t="str">
        <f ca="1">IF(B19="","",CONCATENATE("Dotace bude použita na:",OFFSET(List1!N$4,tisk!A18,0)))</f>
        <v>Dotace bude použita na:pořízení povodňového přívěsu pro čerpání a dopravu vody Investiční dotace</v>
      </c>
      <c r="E21" s="97"/>
      <c r="F21" s="41" t="str">
        <f ca="1">IF(B19="","",OFFSET(List1!Q$4,tisk!A18,0))</f>
        <v>11/2021</v>
      </c>
      <c r="G21" s="98"/>
      <c r="H21" s="99"/>
      <c r="I21" s="96"/>
      <c r="J21" s="96"/>
      <c r="K21" s="96"/>
      <c r="L21" s="96"/>
      <c r="M21" s="100"/>
    </row>
    <row r="22" spans="1:13" s="2" customFormat="1" ht="75" customHeight="1" x14ac:dyDescent="0.3">
      <c r="A22" s="44"/>
      <c r="B22" s="96" t="str">
        <f ca="1">IF(OFFSET(List1!B$4,tisk!A21,0)&gt;0,OFFSET(List1!B$4,tisk!A21,0),"")</f>
        <v>62</v>
      </c>
      <c r="C22" s="3" t="str">
        <f ca="1">IF(B22="","",CONCATENATE(OFFSET(List1!C$4,tisk!A21,0),"
",OFFSET(List1!D$4,tisk!A21,0),"
",OFFSET(List1!E$4,tisk!A21,0),"
",OFFSET(List1!F$4,tisk!A21,0)))</f>
        <v>Město Zlaté Hory
nám. Svobody 80
Zlaté Hory
79376</v>
      </c>
      <c r="D22" s="60" t="str">
        <f ca="1">IF(B22="","",OFFSET(List1!L$4,tisk!A21,0))</f>
        <v>Pořízení, technické zhodnocení a oprava požární techniky a nákup věcného vybavení a zajištění akceschopnosti pro JSDH Zlaté Hory</v>
      </c>
      <c r="E22" s="97">
        <f ca="1">IF(B22="","",OFFSET(List1!O$4,tisk!A21,0))</f>
        <v>120000</v>
      </c>
      <c r="F22" s="41" t="str">
        <f ca="1">IF(B22="","",OFFSET(List1!P$4,tisk!A21,0))</f>
        <v>1/2021</v>
      </c>
      <c r="G22" s="98">
        <f ca="1">IF(B22="","",OFFSET(List1!R$4,tisk!A21,0))</f>
        <v>60000</v>
      </c>
      <c r="H22" s="99">
        <f ca="1">IF(B22="","",OFFSET(List1!S$4,tisk!A21,0))</f>
        <v>44543</v>
      </c>
      <c r="I22" s="96">
        <f ca="1">IF(B22="","",OFFSET(List1!T$4,tisk!A21,0))</f>
        <v>160</v>
      </c>
      <c r="J22" s="96">
        <f ca="1">IF(B22="","",OFFSET(List1!U$4,tisk!A21,0))</f>
        <v>190</v>
      </c>
      <c r="K22" s="96">
        <f ca="1">IF(B22="","",OFFSET(List1!V$4,tisk!A21,0))</f>
        <v>200</v>
      </c>
      <c r="L22" s="96">
        <f ca="1">IF(B22="","",OFFSET(List1!W$4,tisk!A21,0))</f>
        <v>550</v>
      </c>
      <c r="M22" s="100">
        <f ca="1">IF(B22="","",OFFSET(List1!X$4,tisk!A21,0))</f>
        <v>47800</v>
      </c>
    </row>
    <row r="23" spans="1:13" s="2" customFormat="1" ht="75" customHeight="1" x14ac:dyDescent="0.3">
      <c r="A23" s="44"/>
      <c r="B23" s="96"/>
      <c r="C23" s="3" t="str">
        <f ca="1">IF(B22="","",CONCATENATE("Okres ",OFFSET(List1!G$4,tisk!A21,0),"
","Právní forma","
",OFFSET(List1!H$4,tisk!A21,0),"
","IČO ",OFFSET(List1!I$4,tisk!A21,0),"
 ","B.Ú. ",OFFSET(List1!J$4,tisk!A21,0)))</f>
        <v>Okres Jeseník
Právní forma
Obec, měst. č. hl. m. Prahy
IČO 00296481
 B.Ú. xxxxxxxxx</v>
      </c>
      <c r="D23" s="5" t="str">
        <f ca="1">IF(B22="","",OFFSET(List1!M$4,tisk!A21,0))</f>
        <v>Záměrem projektu je provést povinnou servisní prohlídku, včetně opravy zjištěných závad a výměny opotřebovaných dílů účelové nástavby automobilového žebříku AZ 30 ve výbavě JSDH Zlaté Hory. Součástí servisní prohlídky bude i vystavení protokolu.</v>
      </c>
      <c r="E23" s="97"/>
      <c r="F23" s="40"/>
      <c r="G23" s="98"/>
      <c r="H23" s="99"/>
      <c r="I23" s="96"/>
      <c r="J23" s="96"/>
      <c r="K23" s="96"/>
      <c r="L23" s="96"/>
      <c r="M23" s="100"/>
    </row>
    <row r="24" spans="1:13" s="2" customFormat="1" ht="30" customHeight="1" x14ac:dyDescent="0.3">
      <c r="A24" s="44">
        <f>ROW()/3-1</f>
        <v>7</v>
      </c>
      <c r="B24" s="96"/>
      <c r="C24" s="3" t="str">
        <f ca="1">IF(B22="","",CONCATENATE("Zástupce","
",OFFSET(List1!K$4,tisk!A21,0)))</f>
        <v xml:space="preserve">Zástupce
</v>
      </c>
      <c r="D24" s="5" t="str">
        <f ca="1">IF(B22="","",CONCATENATE("Dotace bude použita na:",OFFSET(List1!N$4,tisk!A21,0)))</f>
        <v>Dotace bude použita na:opravu a servisní prohlídku automobilového žebříku</v>
      </c>
      <c r="E24" s="97"/>
      <c r="F24" s="41" t="str">
        <f ca="1">IF(B22="","",OFFSET(List1!Q$4,tisk!A21,0))</f>
        <v>11/2021</v>
      </c>
      <c r="G24" s="98"/>
      <c r="H24" s="99"/>
      <c r="I24" s="96"/>
      <c r="J24" s="96"/>
      <c r="K24" s="96"/>
      <c r="L24" s="96"/>
      <c r="M24" s="100"/>
    </row>
    <row r="25" spans="1:13" s="2" customFormat="1" ht="75" customHeight="1" x14ac:dyDescent="0.3">
      <c r="A25" s="44"/>
      <c r="B25" s="96" t="str">
        <f ca="1">IF(OFFSET(List1!B$4,tisk!A24,0)&gt;0,OFFSET(List1!B$4,tisk!A24,0),"")</f>
        <v>239</v>
      </c>
      <c r="C25" s="3" t="str">
        <f ca="1">IF(B25="","",CONCATENATE(OFFSET(List1!C$4,tisk!A24,0),"
",OFFSET(List1!D$4,tisk!A24,0),"
",OFFSET(List1!E$4,tisk!A24,0),"
",OFFSET(List1!F$4,tisk!A24,0)))</f>
        <v>Obec Bělkovice-Lašťany
Bělkovice-Lašťany 139
Bělkovice-Lašťany
78315</v>
      </c>
      <c r="D25" s="60" t="str">
        <f ca="1">IF(B25="","",OFFSET(List1!L$4,tisk!A24,0))</f>
        <v>Pořízení, technické zhodnocení a oprava požární techniky a nákup věcného vybavení a zajištění akceschopnosti pro JSDH Bělkovice-Lašťany</v>
      </c>
      <c r="E25" s="97">
        <f ca="1">IF(B25="","",OFFSET(List1!O$4,tisk!A24,0))</f>
        <v>1500000</v>
      </c>
      <c r="F25" s="41" t="str">
        <f ca="1">IF(B25="","",OFFSET(List1!P$4,tisk!A24,0))</f>
        <v>1/2021</v>
      </c>
      <c r="G25" s="98">
        <f ca="1">IF(B25="","",OFFSET(List1!R$4,tisk!A24,0))</f>
        <v>200000</v>
      </c>
      <c r="H25" s="99">
        <f ca="1">IF(B25="","",OFFSET(List1!S$4,tisk!A24,0))</f>
        <v>44543</v>
      </c>
      <c r="I25" s="96">
        <f ca="1">IF(B25="","",OFFSET(List1!T$4,tisk!A24,0))</f>
        <v>160</v>
      </c>
      <c r="J25" s="96">
        <f ca="1">IF(B25="","",OFFSET(List1!U$4,tisk!A24,0))</f>
        <v>180</v>
      </c>
      <c r="K25" s="96">
        <f ca="1">IF(B25="","",OFFSET(List1!V$4,tisk!A24,0))</f>
        <v>200</v>
      </c>
      <c r="L25" s="96">
        <f ca="1">IF(B25="","",OFFSET(List1!W$4,tisk!A24,0))</f>
        <v>540</v>
      </c>
      <c r="M25" s="100">
        <f ca="1">IF(B25="","",OFFSET(List1!X$4,tisk!A24,0))</f>
        <v>159600</v>
      </c>
    </row>
    <row r="26" spans="1:13" s="2" customFormat="1" ht="75" customHeight="1" x14ac:dyDescent="0.3">
      <c r="A26" s="44"/>
      <c r="B26" s="96"/>
      <c r="C26" s="3" t="str">
        <f ca="1">IF(B25="","",CONCATENATE("Okres ",OFFSET(List1!G$4,tisk!A24,0),"
","Právní forma","
",OFFSET(List1!H$4,tisk!A24,0),"
","IČO ",OFFSET(List1!I$4,tisk!A24,0),"
 ","B.Ú. ",OFFSET(List1!J$4,tisk!A24,0)))</f>
        <v>Okres Olomouc
Právní forma
Obec, měst. č. hl. m. Prahy
IČO 00298654
 B.Ú. xxxxxxxxx</v>
      </c>
      <c r="D26" s="5" t="str">
        <f ca="1">IF(B25="","",OFFSET(List1!M$4,tisk!A24,0))</f>
        <v>JSDH je zařazena v kategorii  JPO III a v současnosti užívá CAS z 60 let 20. století, která má své limity a již dosluhuje. Stav vozidla je neudržitelný a vzhledem k zajištění bezpečnosti občanů a samotných členů JSDH je pořízení CAS nutností.</v>
      </c>
      <c r="E26" s="97"/>
      <c r="F26" s="40"/>
      <c r="G26" s="98"/>
      <c r="H26" s="99"/>
      <c r="I26" s="96"/>
      <c r="J26" s="96"/>
      <c r="K26" s="96"/>
      <c r="L26" s="96"/>
      <c r="M26" s="100"/>
    </row>
    <row r="27" spans="1:13" s="2" customFormat="1" ht="30" customHeight="1" x14ac:dyDescent="0.3">
      <c r="A27" s="44">
        <f>ROW()/3-1</f>
        <v>8</v>
      </c>
      <c r="B27" s="96"/>
      <c r="C27" s="3" t="str">
        <f ca="1">IF(B25="","",CONCATENATE("Zástupce","
",OFFSET(List1!K$4,tisk!A24,0)))</f>
        <v xml:space="preserve">Zástupce
</v>
      </c>
      <c r="D27" s="5" t="str">
        <f ca="1">IF(B25="","",CONCATENATE("Dotace bude použita na:",OFFSET(List1!N$4,tisk!A24,0)))</f>
        <v>Dotace bude použita na:pořízení cisternové automobilové stříkačky  Investiční dotace</v>
      </c>
      <c r="E27" s="97"/>
      <c r="F27" s="41" t="str">
        <f ca="1">IF(B25="","",OFFSET(List1!Q$4,tisk!A24,0))</f>
        <v>11/2021</v>
      </c>
      <c r="G27" s="98"/>
      <c r="H27" s="99"/>
      <c r="I27" s="96"/>
      <c r="J27" s="96"/>
      <c r="K27" s="96"/>
      <c r="L27" s="96"/>
      <c r="M27" s="100"/>
    </row>
    <row r="28" spans="1:13" s="2" customFormat="1" ht="75" customHeight="1" x14ac:dyDescent="0.3">
      <c r="A28" s="44"/>
      <c r="B28" s="96" t="str">
        <f ca="1">IF(OFFSET(List1!B$4,tisk!A27,0)&gt;0,OFFSET(List1!B$4,tisk!A27,0),"")</f>
        <v>134</v>
      </c>
      <c r="C28" s="3" t="str">
        <f ca="1">IF(B28="","",CONCATENATE(OFFSET(List1!C$4,tisk!A27,0),"
",OFFSET(List1!D$4,tisk!A27,0),"
",OFFSET(List1!E$4,tisk!A27,0),"
",OFFSET(List1!F$4,tisk!A27,0)))</f>
        <v>Město Moravský Beroun
náměstí 9. května 4
Moravský Beroun
79305</v>
      </c>
      <c r="D28" s="60" t="str">
        <f ca="1">IF(B28="","",OFFSET(List1!L$4,tisk!A27,0))</f>
        <v>Pořízení, technické zhodnocení a oprava požární techniky a nákup věcného vybavení a zajištění akceschopnosti pro JSDH Moravský Beroun</v>
      </c>
      <c r="E28" s="97">
        <f ca="1">IF(B28="","",OFFSET(List1!O$4,tisk!A27,0))</f>
        <v>319803</v>
      </c>
      <c r="F28" s="41" t="str">
        <f ca="1">IF(B28="","",OFFSET(List1!P$4,tisk!A27,0))</f>
        <v>1/2021</v>
      </c>
      <c r="G28" s="98">
        <f ca="1">IF(B28="","",OFFSET(List1!R$4,tisk!A27,0))</f>
        <v>159900</v>
      </c>
      <c r="H28" s="99">
        <f ca="1">IF(B28="","",OFFSET(List1!S$4,tisk!A27,0))</f>
        <v>44543</v>
      </c>
      <c r="I28" s="96">
        <f ca="1">IF(B28="","",OFFSET(List1!T$4,tisk!A27,0))</f>
        <v>160</v>
      </c>
      <c r="J28" s="96">
        <f ca="1">IF(B28="","",OFFSET(List1!U$4,tisk!A27,0))</f>
        <v>180</v>
      </c>
      <c r="K28" s="96">
        <f ca="1">IF(B28="","",OFFSET(List1!V$4,tisk!A27,0))</f>
        <v>200</v>
      </c>
      <c r="L28" s="96">
        <f ca="1">IF(B28="","",OFFSET(List1!W$4,tisk!A27,0))</f>
        <v>540</v>
      </c>
      <c r="M28" s="100">
        <f ca="1">IF(B28="","",OFFSET(List1!X$4,tisk!A27,0))</f>
        <v>127600</v>
      </c>
    </row>
    <row r="29" spans="1:13" s="2" customFormat="1" ht="75" customHeight="1" x14ac:dyDescent="0.3">
      <c r="A29" s="44"/>
      <c r="B29" s="96"/>
      <c r="C29" s="3" t="str">
        <f ca="1">IF(B28="","",CONCATENATE("Okres ",OFFSET(List1!G$4,tisk!A27,0),"
","Právní forma","
",OFFSET(List1!H$4,tisk!A27,0),"
","IČO ",OFFSET(List1!I$4,tisk!A27,0),"
 ","B.Ú. ",OFFSET(List1!J$4,tisk!A27,0)))</f>
        <v>Okres Olomouc
Právní forma
Obec, měst. č. hl. m. Prahy
IČO 00296244
 B.Ú. xxxxxxxxx</v>
      </c>
      <c r="D29" s="5" t="str">
        <f ca="1">IF(B28="","",OFFSET(List1!M$4,tisk!A27,0))</f>
        <v>Pořízení 6 ks nových dýchacích přístrojů, včetně vyváděcích masek a tlakových kompozitních lahví pro jednotku JPO II Moravský Beroun z důvodu ukončení dodávky a servisu pro stávající dosluhující dýchací techniku jednotky.</v>
      </c>
      <c r="E29" s="97"/>
      <c r="F29" s="40"/>
      <c r="G29" s="98"/>
      <c r="H29" s="99"/>
      <c r="I29" s="96"/>
      <c r="J29" s="96"/>
      <c r="K29" s="96"/>
      <c r="L29" s="96"/>
      <c r="M29" s="100"/>
    </row>
    <row r="30" spans="1:13" s="2" customFormat="1" ht="30" customHeight="1" x14ac:dyDescent="0.3">
      <c r="A30" s="44">
        <f>ROW()/3-1</f>
        <v>9</v>
      </c>
      <c r="B30" s="96"/>
      <c r="C30" s="3" t="str">
        <f ca="1">IF(B28="","",CONCATENATE("Zástupce","
",OFFSET(List1!K$4,tisk!A27,0)))</f>
        <v xml:space="preserve">Zástupce
</v>
      </c>
      <c r="D30" s="5" t="str">
        <f ca="1">IF(B28="","",CONCATENATE("Dotace bude použita na:",OFFSET(List1!N$4,tisk!A27,0)))</f>
        <v>Dotace bude použita na:pořízení dýchací techniky pro jednotku JPO II Moravský Beroun  Investiční dotace</v>
      </c>
      <c r="E30" s="97"/>
      <c r="F30" s="41" t="str">
        <f ca="1">IF(B28="","",OFFSET(List1!Q$4,tisk!A27,0))</f>
        <v>11/2021</v>
      </c>
      <c r="G30" s="98"/>
      <c r="H30" s="99"/>
      <c r="I30" s="96"/>
      <c r="J30" s="96"/>
      <c r="K30" s="96"/>
      <c r="L30" s="96"/>
      <c r="M30" s="100"/>
    </row>
    <row r="31" spans="1:13" s="2" customFormat="1" ht="75" customHeight="1" x14ac:dyDescent="0.3">
      <c r="A31" s="44"/>
      <c r="B31" s="96" t="str">
        <f ca="1">IF(OFFSET(List1!B$4,tisk!A30,0)&gt;0,OFFSET(List1!B$4,tisk!A30,0),"")</f>
        <v>90</v>
      </c>
      <c r="C31" s="3" t="str">
        <f ca="1">IF(B31="","",CONCATENATE(OFFSET(List1!C$4,tisk!A30,0),"
",OFFSET(List1!D$4,tisk!A30,0),"
",OFFSET(List1!E$4,tisk!A30,0),"
",OFFSET(List1!F$4,tisk!A30,0)))</f>
        <v>Město Potštát
Zámecká 1
Potštát
75362</v>
      </c>
      <c r="D31" s="60" t="str">
        <f ca="1">IF(B31="","",OFFSET(List1!L$4,tisk!A30,0))</f>
        <v>Pořízení, technické zhodnocení a oprava požární techniky a nákup věcného vybavení a zajištění akceschopnosti pro JSDH Potštát</v>
      </c>
      <c r="E31" s="97">
        <f ca="1">IF(B31="","",OFFSET(List1!O$4,tisk!A30,0))</f>
        <v>83429</v>
      </c>
      <c r="F31" s="41" t="str">
        <f ca="1">IF(B31="","",OFFSET(List1!P$4,tisk!A30,0))</f>
        <v>1/2021</v>
      </c>
      <c r="G31" s="98">
        <f ca="1">IF(B31="","",OFFSET(List1!R$4,tisk!A30,0))</f>
        <v>41700</v>
      </c>
      <c r="H31" s="99">
        <f ca="1">IF(B31="","",OFFSET(List1!S$4,tisk!A30,0))</f>
        <v>44543</v>
      </c>
      <c r="I31" s="96">
        <f ca="1">IF(B31="","",OFFSET(List1!T$4,tisk!A30,0))</f>
        <v>160</v>
      </c>
      <c r="J31" s="96">
        <f ca="1">IF(B31="","",OFFSET(List1!U$4,tisk!A30,0))</f>
        <v>180</v>
      </c>
      <c r="K31" s="96">
        <f ca="1">IF(B31="","",OFFSET(List1!V$4,tisk!A30,0))</f>
        <v>200</v>
      </c>
      <c r="L31" s="96">
        <f ca="1">IF(B31="","",OFFSET(List1!W$4,tisk!A30,0))</f>
        <v>540</v>
      </c>
      <c r="M31" s="100">
        <f ca="1">IF(B31="","",OFFSET(List1!X$4,tisk!A30,0))</f>
        <v>33200</v>
      </c>
    </row>
    <row r="32" spans="1:13" s="2" customFormat="1" ht="75" customHeight="1" x14ac:dyDescent="0.3">
      <c r="A32" s="44"/>
      <c r="B32" s="96"/>
      <c r="C32" s="3" t="str">
        <f ca="1">IF(B31="","",CONCATENATE("Okres ",OFFSET(List1!G$4,tisk!A30,0),"
","Právní forma","
",OFFSET(List1!H$4,tisk!A30,0),"
","IČO ",OFFSET(List1!I$4,tisk!A30,0),"
 ","B.Ú. ",OFFSET(List1!J$4,tisk!A30,0)))</f>
        <v>Okres Přerov
Právní forma
Obec, měst. č. hl. m. Prahy
IČO 00301795
 B.Ú. xxxxxxxxx</v>
      </c>
      <c r="D32" s="5" t="str">
        <f ca="1">IF(B31="","",OFFSET(List1!M$4,tisk!A30,0))</f>
        <v>V rámci akce pro JSDH Potštát budou pořízeny podmetací řetězy na Scaniu,</v>
      </c>
      <c r="E32" s="97"/>
      <c r="F32" s="40"/>
      <c r="G32" s="98"/>
      <c r="H32" s="99"/>
      <c r="I32" s="96"/>
      <c r="J32" s="96"/>
      <c r="K32" s="96"/>
      <c r="L32" s="96"/>
      <c r="M32" s="100"/>
    </row>
    <row r="33" spans="1:13" s="2" customFormat="1" ht="30" customHeight="1" x14ac:dyDescent="0.3">
      <c r="A33" s="44">
        <f>ROW()/3-1</f>
        <v>10</v>
      </c>
      <c r="B33" s="96"/>
      <c r="C33" s="3" t="str">
        <f ca="1">IF(B31="","",CONCATENATE("Zástupce","
",OFFSET(List1!K$4,tisk!A30,0)))</f>
        <v xml:space="preserve">Zástupce
</v>
      </c>
      <c r="D33" s="5" t="str">
        <f ca="1">IF(B31="","",CONCATENATE("Dotace bude použita na:",OFFSET(List1!N$4,tisk!A30,0)))</f>
        <v>Dotace bude použita na:technické zhodnocení cisternové automobilové stříkačky  Investiční dotace</v>
      </c>
      <c r="E33" s="97"/>
      <c r="F33" s="41" t="str">
        <f ca="1">IF(B31="","",OFFSET(List1!Q$4,tisk!A30,0))</f>
        <v>11/2021</v>
      </c>
      <c r="G33" s="98"/>
      <c r="H33" s="99"/>
      <c r="I33" s="96"/>
      <c r="J33" s="96"/>
      <c r="K33" s="96"/>
      <c r="L33" s="96"/>
      <c r="M33" s="100"/>
    </row>
    <row r="34" spans="1:13" s="2" customFormat="1" ht="75" customHeight="1" x14ac:dyDescent="0.3">
      <c r="A34" s="44"/>
      <c r="B34" s="96" t="str">
        <f ca="1">IF(OFFSET(List1!B$4,tisk!A33,0)&gt;0,OFFSET(List1!B$4,tisk!A33,0),"")</f>
        <v>10</v>
      </c>
      <c r="C34" s="3" t="str">
        <f ca="1">IF(B34="","",CONCATENATE(OFFSET(List1!C$4,tisk!A33,0),"
",OFFSET(List1!D$4,tisk!A33,0),"
",OFFSET(List1!E$4,tisk!A33,0),"
",OFFSET(List1!F$4,tisk!A33,0)))</f>
        <v>Město Úsov
nám. Míru 86
Úsov
78973</v>
      </c>
      <c r="D34" s="60" t="str">
        <f ca="1">IF(B34="","",OFFSET(List1!L$4,tisk!A33,0))</f>
        <v>Pořízení, technické zhodnocení a oprava požární techniky a nákup věcného vybavení a zajištění akceschopnosti pro JSDH Úsov</v>
      </c>
      <c r="E34" s="97">
        <f ca="1">IF(B34="","",OFFSET(List1!O$4,tisk!A33,0))</f>
        <v>150000</v>
      </c>
      <c r="F34" s="41" t="str">
        <f ca="1">IF(B34="","",OFFSET(List1!P$4,tisk!A33,0))</f>
        <v>1/2021</v>
      </c>
      <c r="G34" s="98">
        <f ca="1">IF(B34="","",OFFSET(List1!R$4,tisk!A33,0))</f>
        <v>75000</v>
      </c>
      <c r="H34" s="99">
        <f ca="1">IF(B34="","",OFFSET(List1!S$4,tisk!A33,0))</f>
        <v>44543</v>
      </c>
      <c r="I34" s="96">
        <f ca="1">IF(B34="","",OFFSET(List1!T$4,tisk!A33,0))</f>
        <v>160</v>
      </c>
      <c r="J34" s="96">
        <f ca="1">IF(B34="","",OFFSET(List1!U$4,tisk!A33,0))</f>
        <v>180</v>
      </c>
      <c r="K34" s="96">
        <f ca="1">IF(B34="","",OFFSET(List1!V$4,tisk!A33,0))</f>
        <v>200</v>
      </c>
      <c r="L34" s="96">
        <f ca="1">IF(B34="","",OFFSET(List1!W$4,tisk!A33,0))</f>
        <v>540</v>
      </c>
      <c r="M34" s="100">
        <f ca="1">IF(B34="","",OFFSET(List1!X$4,tisk!A33,0))</f>
        <v>59800</v>
      </c>
    </row>
    <row r="35" spans="1:13" s="2" customFormat="1" ht="75" customHeight="1" x14ac:dyDescent="0.3">
      <c r="A35" s="44"/>
      <c r="B35" s="96"/>
      <c r="C35" s="3" t="str">
        <f ca="1">IF(B34="","",CONCATENATE("Okres ",OFFSET(List1!G$4,tisk!A33,0),"
","Právní forma","
",OFFSET(List1!H$4,tisk!A33,0),"
","IČO ",OFFSET(List1!I$4,tisk!A33,0),"
 ","B.Ú. ",OFFSET(List1!J$4,tisk!A33,0)))</f>
        <v>Okres Šumperk
Právní forma
Obec, měst. č. hl. m. Prahy
IČO 00303500
 B.Ú. xxxxxxxxx</v>
      </c>
      <c r="D35" s="5" t="str">
        <f ca="1">IF(B34="","",OFFSET(List1!M$4,tisk!A33,0))</f>
        <v>výměna motoru u cisternového vozu Tatara</v>
      </c>
      <c r="E35" s="97"/>
      <c r="F35" s="40"/>
      <c r="G35" s="98"/>
      <c r="H35" s="99"/>
      <c r="I35" s="96"/>
      <c r="J35" s="96"/>
      <c r="K35" s="96"/>
      <c r="L35" s="96"/>
      <c r="M35" s="100"/>
    </row>
    <row r="36" spans="1:13" s="2" customFormat="1" ht="30" customHeight="1" x14ac:dyDescent="0.3">
      <c r="A36" s="44">
        <f>ROW()/3-1</f>
        <v>11</v>
      </c>
      <c r="B36" s="96"/>
      <c r="C36" s="3" t="str">
        <f ca="1">IF(B34="","",CONCATENATE("Zástupce","
",OFFSET(List1!K$4,tisk!A33,0)))</f>
        <v xml:space="preserve">Zástupce
</v>
      </c>
      <c r="D36" s="5" t="str">
        <f ca="1">IF(B34="","",CONCATENATE("Dotace bude použita na:",OFFSET(List1!N$4,tisk!A33,0)))</f>
        <v>Dotace bude použita na:opravu - výměna motoru u vozidla Tatra</v>
      </c>
      <c r="E36" s="97"/>
      <c r="F36" s="41" t="str">
        <f ca="1">IF(B34="","",OFFSET(List1!Q$4,tisk!A33,0))</f>
        <v>11/2021</v>
      </c>
      <c r="G36" s="98"/>
      <c r="H36" s="99"/>
      <c r="I36" s="96"/>
      <c r="J36" s="96"/>
      <c r="K36" s="96"/>
      <c r="L36" s="96"/>
      <c r="M36" s="100"/>
    </row>
    <row r="37" spans="1:13" s="2" customFormat="1" ht="75" customHeight="1" x14ac:dyDescent="0.3">
      <c r="A37" s="44"/>
      <c r="B37" s="96" t="str">
        <f ca="1">IF(OFFSET(List1!B$4,tisk!A36,0)&gt;0,OFFSET(List1!B$4,tisk!A36,0),"")</f>
        <v>110</v>
      </c>
      <c r="C37" s="3" t="str">
        <f ca="1">IF(B37="","",CONCATENATE(OFFSET(List1!C$4,tisk!A36,0),"
",OFFSET(List1!D$4,tisk!A36,0),"
",OFFSET(List1!E$4,tisk!A36,0),"
",OFFSET(List1!F$4,tisk!A36,0)))</f>
        <v>Město Zábřeh
Masarykovo náměstí 510/6
Zábřeh
78901</v>
      </c>
      <c r="D37" s="60" t="str">
        <f ca="1">IF(B37="","",OFFSET(List1!L$4,tisk!A36,0))</f>
        <v>Pořízení, technické zhodnocení a oprava požární techniky a nákup věcného vybavení a zajištění akceschopnosti pro JSDH Zábřeh</v>
      </c>
      <c r="E37" s="97">
        <f ca="1">IF(B37="","",OFFSET(List1!O$4,tisk!A36,0))</f>
        <v>150000</v>
      </c>
      <c r="F37" s="41" t="str">
        <f ca="1">IF(B37="","",OFFSET(List1!P$4,tisk!A36,0))</f>
        <v>1/2021</v>
      </c>
      <c r="G37" s="98">
        <f ca="1">IF(B37="","",OFFSET(List1!R$4,tisk!A36,0))</f>
        <v>75000</v>
      </c>
      <c r="H37" s="99">
        <f ca="1">IF(B37="","",OFFSET(List1!S$4,tisk!A36,0))</f>
        <v>44543</v>
      </c>
      <c r="I37" s="96">
        <f ca="1">IF(B37="","",OFFSET(List1!T$4,tisk!A36,0))</f>
        <v>140</v>
      </c>
      <c r="J37" s="96">
        <f ca="1">IF(B37="","",OFFSET(List1!U$4,tisk!A36,0))</f>
        <v>200</v>
      </c>
      <c r="K37" s="96">
        <f ca="1">IF(B37="","",OFFSET(List1!V$4,tisk!A36,0))</f>
        <v>200</v>
      </c>
      <c r="L37" s="96">
        <f ca="1">IF(B37="","",OFFSET(List1!W$4,tisk!A36,0))</f>
        <v>540</v>
      </c>
      <c r="M37" s="100">
        <f ca="1">IF(B37="","",OFFSET(List1!X$4,tisk!A36,0))</f>
        <v>59800</v>
      </c>
    </row>
    <row r="38" spans="1:13" s="2" customFormat="1" ht="75" customHeight="1" x14ac:dyDescent="0.3">
      <c r="A38" s="44"/>
      <c r="B38" s="96"/>
      <c r="C38" s="3" t="str">
        <f ca="1">IF(B37="","",CONCATENATE("Okres ",OFFSET(List1!G$4,tisk!A36,0),"
","Právní forma","
",OFFSET(List1!H$4,tisk!A36,0),"
","IČO ",OFFSET(List1!I$4,tisk!A36,0),"
 ","B.Ú. ",OFFSET(List1!J$4,tisk!A36,0)))</f>
        <v>Okres Šumperk
Právní forma
Obec, měst. č. hl. m. Prahy
IČO 00303640
 B.Ú. xxxxxxxxx</v>
      </c>
      <c r="D38" s="5" t="str">
        <f ca="1">IF(B37="","",OFFSET(List1!M$4,tisk!A36,0))</f>
        <v>Oprava CAS - DENNIS RAPIER (r.v. 1995), která je nutná k zajištění akceschopnosti jednotky dobrovolných hasičů Zábřeh.</v>
      </c>
      <c r="E38" s="97"/>
      <c r="F38" s="40"/>
      <c r="G38" s="98"/>
      <c r="H38" s="99"/>
      <c r="I38" s="96"/>
      <c r="J38" s="96"/>
      <c r="K38" s="96"/>
      <c r="L38" s="96"/>
      <c r="M38" s="100"/>
    </row>
    <row r="39" spans="1:13" s="2" customFormat="1" ht="30" customHeight="1" x14ac:dyDescent="0.3">
      <c r="A39" s="44">
        <f>ROW()/3-1</f>
        <v>12</v>
      </c>
      <c r="B39" s="96"/>
      <c r="C39" s="3" t="str">
        <f ca="1">IF(B37="","",CONCATENATE("Zástupce","
",OFFSET(List1!K$4,tisk!A36,0)))</f>
        <v xml:space="preserve">Zástupce
</v>
      </c>
      <c r="D39" s="5" t="str">
        <f ca="1">IF(B37="","",CONCATENATE("Dotace bude použita na:",OFFSET(List1!N$4,tisk!A36,0)))</f>
        <v>Dotace bude použita na:opravu cisternové automobilové stříkačky - DENNIS RAPIER (r. v. 1995)</v>
      </c>
      <c r="E39" s="97"/>
      <c r="F39" s="41" t="str">
        <f ca="1">IF(B37="","",OFFSET(List1!Q$4,tisk!A36,0))</f>
        <v>11/2021</v>
      </c>
      <c r="G39" s="98"/>
      <c r="H39" s="99"/>
      <c r="I39" s="96"/>
      <c r="J39" s="96"/>
      <c r="K39" s="96"/>
      <c r="L39" s="96"/>
      <c r="M39" s="100"/>
    </row>
    <row r="40" spans="1:13" s="2" customFormat="1" ht="75" customHeight="1" x14ac:dyDescent="0.3">
      <c r="A40" s="44"/>
      <c r="B40" s="96" t="str">
        <f ca="1">IF(OFFSET(List1!B$4,tisk!A39,0)&gt;0,OFFSET(List1!B$4,tisk!A39,0),"")</f>
        <v>103</v>
      </c>
      <c r="C40" s="3" t="str">
        <f ca="1">IF(B40="","",CONCATENATE(OFFSET(List1!C$4,tisk!A39,0),"
",OFFSET(List1!D$4,tisk!A39,0),"
",OFFSET(List1!E$4,tisk!A39,0),"
",OFFSET(List1!F$4,tisk!A39,0)))</f>
        <v>Obec Hlubočky
Olomoucká 17
Hlubočky
78361</v>
      </c>
      <c r="D40" s="60" t="str">
        <f ca="1">IF(B40="","",OFFSET(List1!L$4,tisk!A39,0))</f>
        <v>Pořízení, technické zhodnocení a oprava požární techniky a nákup věcného vybavení a zajištění akceschopnosti pro JSDH Hlubočky</v>
      </c>
      <c r="E40" s="97">
        <f ca="1">IF(B40="","",OFFSET(List1!O$4,tisk!A39,0))</f>
        <v>126000</v>
      </c>
      <c r="F40" s="41" t="str">
        <f ca="1">IF(B40="","",OFFSET(List1!P$4,tisk!A39,0))</f>
        <v>1/2021</v>
      </c>
      <c r="G40" s="98">
        <f ca="1">IF(B40="","",OFFSET(List1!R$4,tisk!A39,0))</f>
        <v>63000</v>
      </c>
      <c r="H40" s="99">
        <f ca="1">IF(B40="","",OFFSET(List1!S$4,tisk!A39,0))</f>
        <v>44543</v>
      </c>
      <c r="I40" s="96">
        <f ca="1">IF(B40="","",OFFSET(List1!T$4,tisk!A39,0))</f>
        <v>160</v>
      </c>
      <c r="J40" s="96">
        <f ca="1">IF(B40="","",OFFSET(List1!U$4,tisk!A39,0))</f>
        <v>175</v>
      </c>
      <c r="K40" s="96">
        <f ca="1">IF(B40="","",OFFSET(List1!V$4,tisk!A39,0))</f>
        <v>200</v>
      </c>
      <c r="L40" s="96">
        <f ca="1">IF(B40="","",OFFSET(List1!W$4,tisk!A39,0))</f>
        <v>535</v>
      </c>
      <c r="M40" s="100">
        <f ca="1">IF(B40="","",OFFSET(List1!X$4,tisk!A39,0))</f>
        <v>50200</v>
      </c>
    </row>
    <row r="41" spans="1:13" s="2" customFormat="1" ht="75" customHeight="1" x14ac:dyDescent="0.3">
      <c r="A41" s="44"/>
      <c r="B41" s="96"/>
      <c r="C41" s="3" t="str">
        <f ca="1">IF(B40="","",CONCATENATE("Okres ",OFFSET(List1!G$4,tisk!A39,0),"
","Právní forma","
",OFFSET(List1!H$4,tisk!A39,0),"
","IČO ",OFFSET(List1!I$4,tisk!A39,0),"
 ","B.Ú. ",OFFSET(List1!J$4,tisk!A39,0)))</f>
        <v>Okres Olomouc
Právní forma
Obec, měst. č. hl. m. Prahy
IČO 00298891
 B.Ú. xxxxxxxxx</v>
      </c>
      <c r="D41" s="5" t="str">
        <f ca="1">IF(B40="","",OFFSET(List1!M$4,tisk!A39,0))</f>
        <v>Záměr: Dovybavit jednotku SDH - JPOII Hlubočky novými zásahovými obleky v počtu 5kusů. Obměna starých opotřebených zásahových obleků za obleky nové.</v>
      </c>
      <c r="E41" s="97"/>
      <c r="F41" s="40"/>
      <c r="G41" s="98"/>
      <c r="H41" s="99"/>
      <c r="I41" s="96"/>
      <c r="J41" s="96"/>
      <c r="K41" s="96"/>
      <c r="L41" s="96"/>
      <c r="M41" s="100"/>
    </row>
    <row r="42" spans="1:13" s="2" customFormat="1" ht="30" customHeight="1" x14ac:dyDescent="0.3">
      <c r="A42" s="44">
        <f>ROW()/3-1</f>
        <v>13</v>
      </c>
      <c r="B42" s="96"/>
      <c r="C42" s="3" t="str">
        <f ca="1">IF(B40="","",CONCATENATE("Zástupce","
",OFFSET(List1!K$4,tisk!A39,0)))</f>
        <v xml:space="preserve">Zástupce
</v>
      </c>
      <c r="D42" s="5" t="str">
        <f ca="1">IF(B40="","",CONCATENATE("Dotace bude použita na:",OFFSET(List1!N$4,tisk!A39,0)))</f>
        <v>Dotace bude použita na:pořízení ochranných prostředků pro hasiče</v>
      </c>
      <c r="E42" s="97"/>
      <c r="F42" s="41" t="str">
        <f ca="1">IF(B40="","",OFFSET(List1!Q$4,tisk!A39,0))</f>
        <v>11/2021</v>
      </c>
      <c r="G42" s="98"/>
      <c r="H42" s="99"/>
      <c r="I42" s="96"/>
      <c r="J42" s="96"/>
      <c r="K42" s="96"/>
      <c r="L42" s="96"/>
      <c r="M42" s="100"/>
    </row>
    <row r="43" spans="1:13" s="2" customFormat="1" ht="75" customHeight="1" x14ac:dyDescent="0.3">
      <c r="A43" s="44"/>
      <c r="B43" s="96" t="str">
        <f ca="1">IF(OFFSET(List1!B$4,tisk!A42,0)&gt;0,OFFSET(List1!B$4,tisk!A42,0),"")</f>
        <v>11</v>
      </c>
      <c r="C43" s="3" t="str">
        <f ca="1">IF(B43="","",CONCATENATE(OFFSET(List1!C$4,tisk!A42,0),"
",OFFSET(List1!D$4,tisk!A42,0),"
",OFFSET(List1!E$4,tisk!A42,0),"
",OFFSET(List1!F$4,tisk!A42,0)))</f>
        <v>Město Javorník
nám. Svobody 134
Javorník
79070</v>
      </c>
      <c r="D43" s="60" t="str">
        <f ca="1">IF(B43="","",OFFSET(List1!L$4,tisk!A42,0))</f>
        <v>Pořízení, technické zhodnocení a oprava požární techniky a nákup věcného vybavení a zajištění akceschopnosti pro JSDH Javorník</v>
      </c>
      <c r="E43" s="97">
        <f ca="1">IF(B43="","",OFFSET(List1!O$4,tisk!A42,0))</f>
        <v>129204</v>
      </c>
      <c r="F43" s="41" t="str">
        <f ca="1">IF(B43="","",OFFSET(List1!P$4,tisk!A42,0))</f>
        <v>1/2021</v>
      </c>
      <c r="G43" s="98">
        <f ca="1">IF(B43="","",OFFSET(List1!R$4,tisk!A42,0))</f>
        <v>64000</v>
      </c>
      <c r="H43" s="99">
        <f ca="1">IF(B43="","",OFFSET(List1!S$4,tisk!A42,0))</f>
        <v>44543</v>
      </c>
      <c r="I43" s="96">
        <f ca="1">IF(B43="","",OFFSET(List1!T$4,tisk!A42,0))</f>
        <v>160</v>
      </c>
      <c r="J43" s="96">
        <f ca="1">IF(B43="","",OFFSET(List1!U$4,tisk!A42,0))</f>
        <v>175</v>
      </c>
      <c r="K43" s="96">
        <f ca="1">IF(B43="","",OFFSET(List1!V$4,tisk!A42,0))</f>
        <v>200</v>
      </c>
      <c r="L43" s="96">
        <f ca="1">IF(B43="","",OFFSET(List1!W$4,tisk!A42,0))</f>
        <v>535</v>
      </c>
      <c r="M43" s="100">
        <f ca="1">IF(B43="","",OFFSET(List1!X$4,tisk!A42,0))</f>
        <v>51000</v>
      </c>
    </row>
    <row r="44" spans="1:13" s="2" customFormat="1" ht="75" customHeight="1" x14ac:dyDescent="0.3">
      <c r="A44" s="44"/>
      <c r="B44" s="96"/>
      <c r="C44" s="3" t="str">
        <f ca="1">IF(B43="","",CONCATENATE("Okres ",OFFSET(List1!G$4,tisk!A42,0),"
","Právní forma","
",OFFSET(List1!H$4,tisk!A42,0),"
","IČO ",OFFSET(List1!I$4,tisk!A42,0),"
 ","B.Ú. ",OFFSET(List1!J$4,tisk!A42,0)))</f>
        <v>Okres Jeseník
Právní forma
Obec, měst. č. hl. m. Prahy
IČO 00302708
 B.Ú. xxxxxxxxx</v>
      </c>
      <c r="D44" s="5" t="str">
        <f ca="1">IF(B43="","",OFFSET(List1!M$4,tisk!A42,0))</f>
        <v>Pořízení 10 ks nových zásahových přileb.</v>
      </c>
      <c r="E44" s="97"/>
      <c r="F44" s="40"/>
      <c r="G44" s="98"/>
      <c r="H44" s="99"/>
      <c r="I44" s="96"/>
      <c r="J44" s="96"/>
      <c r="K44" s="96"/>
      <c r="L44" s="96"/>
      <c r="M44" s="100"/>
    </row>
    <row r="45" spans="1:13" s="2" customFormat="1" ht="30" customHeight="1" x14ac:dyDescent="0.3">
      <c r="A45" s="44">
        <f>ROW()/3-1</f>
        <v>14</v>
      </c>
      <c r="B45" s="96"/>
      <c r="C45" s="3" t="str">
        <f ca="1">IF(B43="","",CONCATENATE("Zástupce","
",OFFSET(List1!K$4,tisk!A42,0)))</f>
        <v xml:space="preserve">Zástupce
</v>
      </c>
      <c r="D45" s="5" t="str">
        <f ca="1">IF(B43="","",CONCATENATE("Dotace bude použita na:",OFFSET(List1!N$4,tisk!A42,0)))</f>
        <v>Dotace bude použita na:pořízení zásahových přileb a integrovaných svítilen</v>
      </c>
      <c r="E45" s="97"/>
      <c r="F45" s="41" t="str">
        <f ca="1">IF(B43="","",OFFSET(List1!Q$4,tisk!A42,0))</f>
        <v>11/2021</v>
      </c>
      <c r="G45" s="98"/>
      <c r="H45" s="99"/>
      <c r="I45" s="96"/>
      <c r="J45" s="96"/>
      <c r="K45" s="96"/>
      <c r="L45" s="96"/>
      <c r="M45" s="100"/>
    </row>
    <row r="46" spans="1:13" s="2" customFormat="1" ht="75" customHeight="1" x14ac:dyDescent="0.3">
      <c r="A46" s="44"/>
      <c r="B46" s="96" t="str">
        <f ca="1">IF(OFFSET(List1!B$4,tisk!A45,0)&gt;0,OFFSET(List1!B$4,tisk!A45,0),"")</f>
        <v>208</v>
      </c>
      <c r="C46" s="3" t="str">
        <f ca="1">IF(B46="","",CONCATENATE(OFFSET(List1!C$4,tisk!A45,0),"
",OFFSET(List1!D$4,tisk!A45,0),"
",OFFSET(List1!E$4,tisk!A45,0),"
",OFFSET(List1!F$4,tisk!A45,0)))</f>
        <v>Obec Lukavice
Lukavice 47
Lukavice
78901</v>
      </c>
      <c r="D46" s="60" t="str">
        <f ca="1">IF(B46="","",OFFSET(List1!L$4,tisk!A45,0))</f>
        <v>Pořízení, technické zhodnocení a oprava požární techniky a nákup věcného vybavení a zajištění akceschopnosti pro JSDH Lukavice</v>
      </c>
      <c r="E46" s="97">
        <f ca="1">IF(B46="","",OFFSET(List1!O$4,tisk!A45,0))</f>
        <v>71900</v>
      </c>
      <c r="F46" s="41" t="str">
        <f ca="1">IF(B46="","",OFFSET(List1!P$4,tisk!A45,0))</f>
        <v>1/2021</v>
      </c>
      <c r="G46" s="98">
        <f ca="1">IF(B46="","",OFFSET(List1!R$4,tisk!A45,0))</f>
        <v>35900</v>
      </c>
      <c r="H46" s="99">
        <f ca="1">IF(B46="","",OFFSET(List1!S$4,tisk!A45,0))</f>
        <v>44543</v>
      </c>
      <c r="I46" s="96">
        <f ca="1">IF(B46="","",OFFSET(List1!T$4,tisk!A45,0))</f>
        <v>180</v>
      </c>
      <c r="J46" s="96">
        <f ca="1">IF(B46="","",OFFSET(List1!U$4,tisk!A45,0))</f>
        <v>155</v>
      </c>
      <c r="K46" s="96">
        <f ca="1">IF(B46="","",OFFSET(List1!V$4,tisk!A45,0))</f>
        <v>200</v>
      </c>
      <c r="L46" s="96">
        <f ca="1">IF(B46="","",OFFSET(List1!W$4,tisk!A45,0))</f>
        <v>535</v>
      </c>
      <c r="M46" s="100">
        <f ca="1">IF(B46="","",OFFSET(List1!X$4,tisk!A45,0))</f>
        <v>28600</v>
      </c>
    </row>
    <row r="47" spans="1:13" s="2" customFormat="1" ht="75" customHeight="1" x14ac:dyDescent="0.3">
      <c r="A47" s="44"/>
      <c r="B47" s="96"/>
      <c r="C47" s="3" t="str">
        <f ca="1">IF(B46="","",CONCATENATE("Okres ",OFFSET(List1!G$4,tisk!A45,0),"
","Právní forma","
",OFFSET(List1!H$4,tisk!A45,0),"
","IČO ",OFFSET(List1!I$4,tisk!A45,0),"
 ","B.Ú. ",OFFSET(List1!J$4,tisk!A45,0)))</f>
        <v>Okres Šumperk
Právní forma
Obec, měst. č. hl. m. Prahy
IČO 00302961
 B.Ú. xxxxxxxxx</v>
      </c>
      <c r="D47" s="5" t="str">
        <f ca="1">IF(B46="","",OFFSET(List1!M$4,tisk!A45,0))</f>
        <v>Dotace bude použita na doplnění osobních ochranných prostředků pro členy JSDH nutných k zajištění a podpoře jejich akceschopnosti.</v>
      </c>
      <c r="E47" s="97"/>
      <c r="F47" s="40"/>
      <c r="G47" s="98"/>
      <c r="H47" s="99"/>
      <c r="I47" s="96"/>
      <c r="J47" s="96"/>
      <c r="K47" s="96"/>
      <c r="L47" s="96"/>
      <c r="M47" s="100"/>
    </row>
    <row r="48" spans="1:13" s="2" customFormat="1" ht="30" customHeight="1" x14ac:dyDescent="0.3">
      <c r="A48" s="44">
        <f>ROW()/3-1</f>
        <v>15</v>
      </c>
      <c r="B48" s="96"/>
      <c r="C48" s="3" t="str">
        <f ca="1">IF(B46="","",CONCATENATE("Zástupce","
",OFFSET(List1!K$4,tisk!A45,0)))</f>
        <v xml:space="preserve">Zástupce
</v>
      </c>
      <c r="D48" s="5" t="str">
        <f ca="1">IF(B46="","",CONCATENATE("Dotace bude použita na:",OFFSET(List1!N$4,tisk!A45,0)))</f>
        <v>Dotace bude použita na:pořízení osobních ochranných prostředků pro hasiče</v>
      </c>
      <c r="E48" s="97"/>
      <c r="F48" s="41" t="str">
        <f ca="1">IF(B46="","",OFFSET(List1!Q$4,tisk!A45,0))</f>
        <v>11/2021</v>
      </c>
      <c r="G48" s="98"/>
      <c r="H48" s="99"/>
      <c r="I48" s="96"/>
      <c r="J48" s="96"/>
      <c r="K48" s="96"/>
      <c r="L48" s="96"/>
      <c r="M48" s="100"/>
    </row>
    <row r="49" spans="1:13" s="2" customFormat="1" ht="75" customHeight="1" x14ac:dyDescent="0.3">
      <c r="A49" s="44"/>
      <c r="B49" s="96" t="str">
        <f ca="1">IF(OFFSET(List1!B$4,tisk!A48,0)&gt;0,OFFSET(List1!B$4,tisk!A48,0),"")</f>
        <v>6</v>
      </c>
      <c r="C49" s="3" t="str">
        <f ca="1">IF(B49="","",CONCATENATE(OFFSET(List1!C$4,tisk!A48,0),"
",OFFSET(List1!D$4,tisk!A48,0),"
",OFFSET(List1!E$4,tisk!A48,0),"
",OFFSET(List1!F$4,tisk!A48,0)))</f>
        <v>Městys Náměšť na Hané
nám. T. G. Masaryka 100
Náměšť na Hané
78344</v>
      </c>
      <c r="D49" s="60" t="str">
        <f ca="1">IF(B49="","",OFFSET(List1!L$4,tisk!A48,0))</f>
        <v>Pořízení, technické zhodnocení a oprava požární techniky a nákup věcného vybavení a zajištění akceschopnosti pro JSDH Náměšť na Hané</v>
      </c>
      <c r="E49" s="97">
        <f ca="1">IF(B49="","",OFFSET(List1!O$4,tisk!A48,0))</f>
        <v>173487</v>
      </c>
      <c r="F49" s="41" t="str">
        <f ca="1">IF(B49="","",OFFSET(List1!P$4,tisk!A48,0))</f>
        <v>1/2021</v>
      </c>
      <c r="G49" s="98">
        <f ca="1">IF(B49="","",OFFSET(List1!R$4,tisk!A48,0))</f>
        <v>86700</v>
      </c>
      <c r="H49" s="99">
        <f ca="1">IF(B49="","",OFFSET(List1!S$4,tisk!A48,0))</f>
        <v>44543</v>
      </c>
      <c r="I49" s="96">
        <f ca="1">IF(B49="","",OFFSET(List1!T$4,tisk!A48,0))</f>
        <v>160</v>
      </c>
      <c r="J49" s="96">
        <f ca="1">IF(B49="","",OFFSET(List1!U$4,tisk!A48,0))</f>
        <v>175</v>
      </c>
      <c r="K49" s="96">
        <f ca="1">IF(B49="","",OFFSET(List1!V$4,tisk!A48,0))</f>
        <v>200</v>
      </c>
      <c r="L49" s="96">
        <f ca="1">IF(B49="","",OFFSET(List1!W$4,tisk!A48,0))</f>
        <v>535</v>
      </c>
      <c r="M49" s="100">
        <f ca="1">IF(B49="","",OFFSET(List1!X$4,tisk!A48,0))</f>
        <v>69100</v>
      </c>
    </row>
    <row r="50" spans="1:13" s="2" customFormat="1" ht="75" customHeight="1" x14ac:dyDescent="0.3">
      <c r="A50" s="44"/>
      <c r="B50" s="96"/>
      <c r="C50" s="3" t="str">
        <f ca="1">IF(B49="","",CONCATENATE("Okres ",OFFSET(List1!G$4,tisk!A48,0),"
","Právní forma","
",OFFSET(List1!H$4,tisk!A48,0),"
","IČO ",OFFSET(List1!I$4,tisk!A48,0),"
 ","B.Ú. ",OFFSET(List1!J$4,tisk!A48,0)))</f>
        <v>Okres Olomouc
Právní forma
Obec, měst. č. hl. m. Prahy
IČO 00299260
 B.Ú. xxxxxxxxx</v>
      </c>
      <c r="D50" s="5" t="str">
        <f ca="1">IF(B49="","",OFFSET(List1!M$4,tisk!A48,0))</f>
        <v>Naše JPO II je předurčena nejen k zásahům při požárech, ale i při zásazích u dopravních nehod atd. Během zásahů dochází k velkému opotřebení ochranných prostředků. Proto je třeba znovu zakoupit.</v>
      </c>
      <c r="E50" s="97"/>
      <c r="F50" s="40"/>
      <c r="G50" s="98"/>
      <c r="H50" s="99"/>
      <c r="I50" s="96"/>
      <c r="J50" s="96"/>
      <c r="K50" s="96"/>
      <c r="L50" s="96"/>
      <c r="M50" s="100"/>
    </row>
    <row r="51" spans="1:13" s="2" customFormat="1" ht="30" customHeight="1" x14ac:dyDescent="0.3">
      <c r="A51" s="44">
        <f>ROW()/3-1</f>
        <v>16</v>
      </c>
      <c r="B51" s="96"/>
      <c r="C51" s="3" t="str">
        <f ca="1">IF(B49="","",CONCATENATE("Zástupce","
",OFFSET(List1!K$4,tisk!A48,0)))</f>
        <v xml:space="preserve">Zástupce
</v>
      </c>
      <c r="D51" s="5" t="str">
        <f ca="1">IF(B49="","",CONCATENATE("Dotace bude použita na:",OFFSET(List1!N$4,tisk!A48,0)))</f>
        <v>Dotace bude použita na:pořízení ochranných prostředků pro hasiče</v>
      </c>
      <c r="E51" s="97"/>
      <c r="F51" s="41" t="str">
        <f ca="1">IF(B49="","",OFFSET(List1!Q$4,tisk!A48,0))</f>
        <v>11/2021</v>
      </c>
      <c r="G51" s="98"/>
      <c r="H51" s="99"/>
      <c r="I51" s="96"/>
      <c r="J51" s="96"/>
      <c r="K51" s="96"/>
      <c r="L51" s="96"/>
      <c r="M51" s="100"/>
    </row>
    <row r="52" spans="1:13" s="2" customFormat="1" ht="75" customHeight="1" x14ac:dyDescent="0.3">
      <c r="A52" s="44"/>
      <c r="B52" s="96" t="str">
        <f ca="1">IF(OFFSET(List1!B$4,tisk!A51,0)&gt;0,OFFSET(List1!B$4,tisk!A51,0),"")</f>
        <v>254</v>
      </c>
      <c r="C52" s="3" t="str">
        <f ca="1">IF(B52="","",CONCATENATE(OFFSET(List1!C$4,tisk!A51,0),"
",OFFSET(List1!D$4,tisk!A51,0),"
",OFFSET(List1!E$4,tisk!A51,0),"
",OFFSET(List1!F$4,tisk!A51,0)))</f>
        <v>Městys Protivanov
Náměstí 32
Protivanov
79848</v>
      </c>
      <c r="D52" s="60" t="str">
        <f ca="1">IF(B52="","",OFFSET(List1!L$4,tisk!A51,0))</f>
        <v>Pořízení, technické zhodnocení a oprava požární techniky a nákup věcného vybavení a zajištění akceschopnosti pro JSDH Protivanov</v>
      </c>
      <c r="E52" s="97">
        <f ca="1">IF(B52="","",OFFSET(List1!O$4,tisk!A51,0))</f>
        <v>70653</v>
      </c>
      <c r="F52" s="41" t="str">
        <f ca="1">IF(B52="","",OFFSET(List1!P$4,tisk!A51,0))</f>
        <v>1/2021</v>
      </c>
      <c r="G52" s="98">
        <f ca="1">IF(B52="","",OFFSET(List1!R$4,tisk!A51,0))</f>
        <v>35300</v>
      </c>
      <c r="H52" s="99">
        <f ca="1">IF(B52="","",OFFSET(List1!S$4,tisk!A51,0))</f>
        <v>44543</v>
      </c>
      <c r="I52" s="96">
        <f ca="1">IF(B52="","",OFFSET(List1!T$4,tisk!A51,0))</f>
        <v>160</v>
      </c>
      <c r="J52" s="96">
        <f ca="1">IF(B52="","",OFFSET(List1!U$4,tisk!A51,0))</f>
        <v>175</v>
      </c>
      <c r="K52" s="96">
        <f ca="1">IF(B52="","",OFFSET(List1!V$4,tisk!A51,0))</f>
        <v>200</v>
      </c>
      <c r="L52" s="96">
        <f ca="1">IF(B52="","",OFFSET(List1!W$4,tisk!A51,0))</f>
        <v>535</v>
      </c>
      <c r="M52" s="100">
        <f ca="1">IF(B52="","",OFFSET(List1!X$4,tisk!A51,0))</f>
        <v>28100</v>
      </c>
    </row>
    <row r="53" spans="1:13" s="2" customFormat="1" ht="75" customHeight="1" x14ac:dyDescent="0.3">
      <c r="A53" s="44"/>
      <c r="B53" s="96"/>
      <c r="C53" s="3" t="str">
        <f ca="1">IF(B52="","",CONCATENATE("Okres ",OFFSET(List1!G$4,tisk!A51,0),"
","Právní forma","
",OFFSET(List1!H$4,tisk!A51,0),"
","IČO ",OFFSET(List1!I$4,tisk!A51,0),"
 ","B.Ú. ",OFFSET(List1!J$4,tisk!A51,0)))</f>
        <v>Okres Prostějov
Právní forma
Obec, měst. č. hl. m. Prahy
IČO 00288675
 B.Ú. xxxxxxxxx</v>
      </c>
      <c r="D53" s="5" t="str">
        <f ca="1">IF(B52="","",OFFSET(List1!M$4,tisk!A51,0))</f>
        <v>Pořízení osobních ochranných prostředků pro JSDH Protivanov - částečná obnova stávajících OOP a pořízení nových OOP pro nové členy.</v>
      </c>
      <c r="E53" s="97"/>
      <c r="F53" s="40"/>
      <c r="G53" s="98"/>
      <c r="H53" s="99"/>
      <c r="I53" s="96"/>
      <c r="J53" s="96"/>
      <c r="K53" s="96"/>
      <c r="L53" s="96"/>
      <c r="M53" s="100"/>
    </row>
    <row r="54" spans="1:13" s="2" customFormat="1" ht="30" customHeight="1" x14ac:dyDescent="0.3">
      <c r="A54" s="44">
        <f>ROW()/3-1</f>
        <v>17</v>
      </c>
      <c r="B54" s="96"/>
      <c r="C54" s="3" t="str">
        <f ca="1">IF(B52="","",CONCATENATE("Zástupce","
",OFFSET(List1!K$4,tisk!A51,0)))</f>
        <v xml:space="preserve">Zástupce
</v>
      </c>
      <c r="D54" s="5" t="str">
        <f ca="1">IF(B52="","",CONCATENATE("Dotace bude použita na:",OFFSET(List1!N$4,tisk!A51,0)))</f>
        <v>Dotace bude použita na:pořízení ochranných prostředků pro hasiče</v>
      </c>
      <c r="E54" s="97"/>
      <c r="F54" s="41" t="str">
        <f ca="1">IF(B52="","",OFFSET(List1!Q$4,tisk!A51,0))</f>
        <v>11/2021</v>
      </c>
      <c r="G54" s="98"/>
      <c r="H54" s="99"/>
      <c r="I54" s="96"/>
      <c r="J54" s="96"/>
      <c r="K54" s="96"/>
      <c r="L54" s="96"/>
      <c r="M54" s="100"/>
    </row>
    <row r="55" spans="1:13" s="2" customFormat="1" ht="75" customHeight="1" x14ac:dyDescent="0.3">
      <c r="A55" s="44"/>
      <c r="B55" s="96" t="str">
        <f ca="1">IF(OFFSET(List1!B$4,tisk!A54,0)&gt;0,OFFSET(List1!B$4,tisk!A54,0),"")</f>
        <v>179</v>
      </c>
      <c r="C55" s="3" t="str">
        <f ca="1">IF(B55="","",CONCATENATE(OFFSET(List1!C$4,tisk!A54,0),"
",OFFSET(List1!D$4,tisk!A54,0),"
",OFFSET(List1!E$4,tisk!A54,0),"
",OFFSET(List1!F$4,tisk!A54,0)))</f>
        <v>Město Staré Město
nám. Osvobození 166
Staré Město
78832</v>
      </c>
      <c r="D55" s="60" t="str">
        <f ca="1">IF(B55="","",OFFSET(List1!L$4,tisk!A54,0))</f>
        <v>Pořízení, technické zhodnocení a oprava požární techniky a nákup věcného vybavení a zajištění akceschopnosti pro JSDH Staré Město</v>
      </c>
      <c r="E55" s="97">
        <f ca="1">IF(B55="","",OFFSET(List1!O$4,tisk!A54,0))</f>
        <v>179000</v>
      </c>
      <c r="F55" s="41" t="str">
        <f ca="1">IF(B55="","",OFFSET(List1!P$4,tisk!A54,0))</f>
        <v>1/2021</v>
      </c>
      <c r="G55" s="98">
        <f ca="1">IF(B55="","",OFFSET(List1!R$4,tisk!A54,0))</f>
        <v>89500</v>
      </c>
      <c r="H55" s="99">
        <f ca="1">IF(B55="","",OFFSET(List1!S$4,tisk!A54,0))</f>
        <v>44543</v>
      </c>
      <c r="I55" s="96">
        <f ca="1">IF(B55="","",OFFSET(List1!T$4,tisk!A54,0))</f>
        <v>160</v>
      </c>
      <c r="J55" s="96">
        <f ca="1">IF(B55="","",OFFSET(List1!U$4,tisk!A54,0))</f>
        <v>175</v>
      </c>
      <c r="K55" s="96">
        <f ca="1">IF(B55="","",OFFSET(List1!V$4,tisk!A54,0))</f>
        <v>200</v>
      </c>
      <c r="L55" s="96">
        <f ca="1">IF(B55="","",OFFSET(List1!W$4,tisk!A54,0))</f>
        <v>535</v>
      </c>
      <c r="M55" s="100">
        <f ca="1">IF(B55="","",OFFSET(List1!X$4,tisk!A54,0))</f>
        <v>71400</v>
      </c>
    </row>
    <row r="56" spans="1:13" s="2" customFormat="1" ht="75" customHeight="1" x14ac:dyDescent="0.3">
      <c r="A56" s="44"/>
      <c r="B56" s="96"/>
      <c r="C56" s="3" t="str">
        <f ca="1">IF(B55="","",CONCATENATE("Okres ",OFFSET(List1!G$4,tisk!A54,0),"
","Právní forma","
",OFFSET(List1!H$4,tisk!A54,0),"
","IČO ",OFFSET(List1!I$4,tisk!A54,0),"
 ","B.Ú. ",OFFSET(List1!J$4,tisk!A54,0)))</f>
        <v>Okres Šumperk
Právní forma
Obec, měst. č. hl. m. Prahy
IČO 00303364
 B.Ú. xxxxxxxxx</v>
      </c>
      <c r="D56" s="5" t="str">
        <f ca="1">IF(B55="","",OFFSET(List1!M$4,tisk!A54,0))</f>
        <v>Nákup ochranných pomůcek pro hasiče.</v>
      </c>
      <c r="E56" s="97"/>
      <c r="F56" s="40"/>
      <c r="G56" s="98"/>
      <c r="H56" s="99"/>
      <c r="I56" s="96"/>
      <c r="J56" s="96"/>
      <c r="K56" s="96"/>
      <c r="L56" s="96"/>
      <c r="M56" s="100"/>
    </row>
    <row r="57" spans="1:13" s="2" customFormat="1" ht="30" customHeight="1" x14ac:dyDescent="0.3">
      <c r="A57" s="44">
        <f>ROW()/3-1</f>
        <v>18</v>
      </c>
      <c r="B57" s="96"/>
      <c r="C57" s="3" t="str">
        <f ca="1">IF(B55="","",CONCATENATE("Zástupce","
",OFFSET(List1!K$4,tisk!A54,0)))</f>
        <v xml:space="preserve">Zástupce
</v>
      </c>
      <c r="D57" s="5" t="str">
        <f ca="1">IF(B55="","",CONCATENATE("Dotace bude použita na:",OFFSET(List1!N$4,tisk!A54,0)))</f>
        <v>Dotace bude použita na:pořízení ochranných pomůcek pro hasiče</v>
      </c>
      <c r="E57" s="97"/>
      <c r="F57" s="41" t="str">
        <f ca="1">IF(B55="","",OFFSET(List1!Q$4,tisk!A54,0))</f>
        <v>11/2021</v>
      </c>
      <c r="G57" s="98"/>
      <c r="H57" s="99"/>
      <c r="I57" s="96"/>
      <c r="J57" s="96"/>
      <c r="K57" s="96"/>
      <c r="L57" s="96"/>
      <c r="M57" s="100"/>
    </row>
    <row r="58" spans="1:13" s="2" customFormat="1" ht="75" customHeight="1" x14ac:dyDescent="0.3">
      <c r="A58" s="44"/>
      <c r="B58" s="96" t="str">
        <f ca="1">IF(OFFSET(List1!B$4,tisk!A57,0)&gt;0,OFFSET(List1!B$4,tisk!A57,0),"")</f>
        <v>47</v>
      </c>
      <c r="C58" s="3" t="str">
        <f ca="1">IF(B58="","",CONCATENATE(OFFSET(List1!C$4,tisk!A57,0),"
",OFFSET(List1!D$4,tisk!A57,0),"
",OFFSET(List1!E$4,tisk!A57,0),"
",OFFSET(List1!F$4,tisk!A57,0)))</f>
        <v>Město Tovačov
Náměstí 12
Tovačov
75101</v>
      </c>
      <c r="D58" s="60" t="str">
        <f ca="1">IF(B58="","",OFFSET(List1!L$4,tisk!A57,0))</f>
        <v>Pořízení, technické zhodnocení a oprava požární techniky a nákup věcného vybavení a zajištění akceschopnosti pro JSDH Tovačov</v>
      </c>
      <c r="E58" s="97">
        <f ca="1">IF(B58="","",OFFSET(List1!O$4,tisk!A57,0))</f>
        <v>107795</v>
      </c>
      <c r="F58" s="41" t="str">
        <f ca="1">IF(B58="","",OFFSET(List1!P$4,tisk!A57,0))</f>
        <v>1/2021</v>
      </c>
      <c r="G58" s="98">
        <f ca="1">IF(B58="","",OFFSET(List1!R$4,tisk!A57,0))</f>
        <v>50000</v>
      </c>
      <c r="H58" s="99">
        <f ca="1">IF(B58="","",OFFSET(List1!S$4,tisk!A57,0))</f>
        <v>44543</v>
      </c>
      <c r="I58" s="96">
        <f ca="1">IF(B58="","",OFFSET(List1!T$4,tisk!A57,0))</f>
        <v>160</v>
      </c>
      <c r="J58" s="96">
        <f ca="1">IF(B58="","",OFFSET(List1!U$4,tisk!A57,0))</f>
        <v>175</v>
      </c>
      <c r="K58" s="96">
        <f ca="1">IF(B58="","",OFFSET(List1!V$4,tisk!A57,0))</f>
        <v>200</v>
      </c>
      <c r="L58" s="96">
        <f ca="1">IF(B58="","",OFFSET(List1!W$4,tisk!A57,0))</f>
        <v>535</v>
      </c>
      <c r="M58" s="100">
        <f ca="1">IF(B58="","",OFFSET(List1!X$4,tisk!A57,0))</f>
        <v>39900</v>
      </c>
    </row>
    <row r="59" spans="1:13" s="2" customFormat="1" ht="75" customHeight="1" x14ac:dyDescent="0.3">
      <c r="A59" s="44"/>
      <c r="B59" s="96"/>
      <c r="C59" s="3" t="str">
        <f ca="1">IF(B58="","",CONCATENATE("Okres ",OFFSET(List1!G$4,tisk!A57,0),"
","Právní forma","
",OFFSET(List1!H$4,tisk!A57,0),"
","IČO ",OFFSET(List1!I$4,tisk!A57,0),"
 ","B.Ú. ",OFFSET(List1!J$4,tisk!A57,0)))</f>
        <v>Okres Přerov
Právní forma
Obec, měst. č. hl. m. Prahy
IČO 00302082
 B.Ú. xxxxxxxxx</v>
      </c>
      <c r="D59" s="5" t="str">
        <f ca="1">IF(B58="","",OFFSET(List1!M$4,tisk!A57,0))</f>
        <v>Předmětem žádosti o dotaci je pořízení 5 kusů zásahových obleků TIGER PLUS pro JPO II  JSDH Tovačov</v>
      </c>
      <c r="E59" s="97"/>
      <c r="F59" s="40"/>
      <c r="G59" s="98"/>
      <c r="H59" s="99"/>
      <c r="I59" s="96"/>
      <c r="J59" s="96"/>
      <c r="K59" s="96"/>
      <c r="L59" s="96"/>
      <c r="M59" s="100"/>
    </row>
    <row r="60" spans="1:13" s="2" customFormat="1" ht="30" customHeight="1" x14ac:dyDescent="0.3">
      <c r="A60" s="44">
        <f>ROW()/3-1</f>
        <v>19</v>
      </c>
      <c r="B60" s="96"/>
      <c r="C60" s="3" t="str">
        <f ca="1">IF(B58="","",CONCATENATE("Zástupce","
",OFFSET(List1!K$4,tisk!A57,0)))</f>
        <v xml:space="preserve">Zástupce
</v>
      </c>
      <c r="D60" s="5" t="str">
        <f ca="1">IF(B58="","",CONCATENATE("Dotace bude použita na:",OFFSET(List1!N$4,tisk!A57,0)))</f>
        <v>Dotace bude použita na:pořízení  zásahových obleků</v>
      </c>
      <c r="E60" s="97"/>
      <c r="F60" s="41" t="str">
        <f ca="1">IF(B58="","",OFFSET(List1!Q$4,tisk!A57,0))</f>
        <v>11/2021</v>
      </c>
      <c r="G60" s="98"/>
      <c r="H60" s="99"/>
      <c r="I60" s="96"/>
      <c r="J60" s="96"/>
      <c r="K60" s="96"/>
      <c r="L60" s="96"/>
      <c r="M60" s="100"/>
    </row>
    <row r="61" spans="1:13" s="2" customFormat="1" ht="75" customHeight="1" x14ac:dyDescent="0.3">
      <c r="A61" s="44"/>
      <c r="B61" s="96" t="str">
        <f ca="1">IF(OFFSET(List1!B$4,tisk!A60,0)&gt;0,OFFSET(List1!B$4,tisk!A60,0),"")</f>
        <v>152</v>
      </c>
      <c r="C61" s="3" t="str">
        <f ca="1">IF(B61="","",CONCATENATE(OFFSET(List1!C$4,tisk!A60,0),"
",OFFSET(List1!D$4,tisk!A60,0),"
",OFFSET(List1!E$4,tisk!A60,0),"
",OFFSET(List1!F$4,tisk!A60,0)))</f>
        <v>město Velká Bystřice
Zámecké náměstí 79
Velká Bystřice
78353</v>
      </c>
      <c r="D61" s="60" t="str">
        <f ca="1">IF(B61="","",OFFSET(List1!L$4,tisk!A60,0))</f>
        <v>Pořízení, technické zhodnocení a oprava požární techniky a nákup věcného vybavení a zajištění akceschopnosti pro JSDH Velká Bystřice</v>
      </c>
      <c r="E61" s="97">
        <f ca="1">IF(B61="","",OFFSET(List1!O$4,tisk!A60,0))</f>
        <v>158000</v>
      </c>
      <c r="F61" s="41" t="str">
        <f ca="1">IF(B61="","",OFFSET(List1!P$4,tisk!A60,0))</f>
        <v>1/2021</v>
      </c>
      <c r="G61" s="98">
        <f ca="1">IF(B61="","",OFFSET(List1!R$4,tisk!A60,0))</f>
        <v>78000</v>
      </c>
      <c r="H61" s="99">
        <f ca="1">IF(B61="","",OFFSET(List1!S$4,tisk!A60,0))</f>
        <v>44543</v>
      </c>
      <c r="I61" s="96">
        <f ca="1">IF(B61="","",OFFSET(List1!T$4,tisk!A60,0))</f>
        <v>160</v>
      </c>
      <c r="J61" s="96">
        <f ca="1">IF(B61="","",OFFSET(List1!U$4,tisk!A60,0))</f>
        <v>175</v>
      </c>
      <c r="K61" s="96">
        <f ca="1">IF(B61="","",OFFSET(List1!V$4,tisk!A60,0))</f>
        <v>200</v>
      </c>
      <c r="L61" s="96">
        <f ca="1">IF(B61="","",OFFSET(List1!W$4,tisk!A60,0))</f>
        <v>535</v>
      </c>
      <c r="M61" s="100">
        <f ca="1">IF(B61="","",OFFSET(List1!X$4,tisk!A60,0))</f>
        <v>62200</v>
      </c>
    </row>
    <row r="62" spans="1:13" s="2" customFormat="1" ht="75" customHeight="1" x14ac:dyDescent="0.3">
      <c r="A62" s="44"/>
      <c r="B62" s="96"/>
      <c r="C62" s="3" t="str">
        <f ca="1">IF(B61="","",CONCATENATE("Okres ",OFFSET(List1!G$4,tisk!A60,0),"
","Právní forma","
",OFFSET(List1!H$4,tisk!A60,0),"
","IČO ",OFFSET(List1!I$4,tisk!A60,0),"
 ","B.Ú. ",OFFSET(List1!J$4,tisk!A60,0)))</f>
        <v>Okres Olomouc
Právní forma
Obec, měst. č. hl. m. Prahy
IČO 00299651
 B.Ú. xxxxxxxxx</v>
      </c>
      <c r="D62" s="5" t="str">
        <f ca="1">IF(B61="","",OFFSET(List1!M$4,tisk!A60,0))</f>
        <v>Cílem využití dotace je pořízení ochranných prostředků pro hasiče.</v>
      </c>
      <c r="E62" s="97"/>
      <c r="F62" s="40"/>
      <c r="G62" s="98"/>
      <c r="H62" s="99"/>
      <c r="I62" s="96"/>
      <c r="J62" s="96"/>
      <c r="K62" s="96"/>
      <c r="L62" s="96"/>
      <c r="M62" s="100"/>
    </row>
    <row r="63" spans="1:13" s="2" customFormat="1" ht="30" customHeight="1" x14ac:dyDescent="0.3">
      <c r="A63" s="44">
        <f>ROW()/3-1</f>
        <v>20</v>
      </c>
      <c r="B63" s="96"/>
      <c r="C63" s="3" t="str">
        <f ca="1">IF(B61="","",CONCATENATE("Zástupce","
",OFFSET(List1!K$4,tisk!A60,0)))</f>
        <v xml:space="preserve">Zástupce
</v>
      </c>
      <c r="D63" s="5" t="str">
        <f ca="1">IF(B61="","",CONCATENATE("Dotace bude použita na:",OFFSET(List1!N$4,tisk!A60,0)))</f>
        <v>Dotace bude použita na:pořízení ochranných prostředků pro hasiče</v>
      </c>
      <c r="E63" s="97"/>
      <c r="F63" s="41" t="str">
        <f ca="1">IF(B61="","",OFFSET(List1!Q$4,tisk!A60,0))</f>
        <v>11/2021</v>
      </c>
      <c r="G63" s="98"/>
      <c r="H63" s="99"/>
      <c r="I63" s="96"/>
      <c r="J63" s="96"/>
      <c r="K63" s="96"/>
      <c r="L63" s="96"/>
      <c r="M63" s="100"/>
    </row>
    <row r="64" spans="1:13" s="2" customFormat="1" ht="75" customHeight="1" x14ac:dyDescent="0.3">
      <c r="A64" s="44"/>
      <c r="B64" s="96" t="str">
        <f ca="1">IF(OFFSET(List1!B$4,tisk!A63,0)&gt;0,OFFSET(List1!B$4,tisk!A63,0),"")</f>
        <v>5</v>
      </c>
      <c r="C64" s="3" t="str">
        <f ca="1">IF(B64="","",CONCATENATE(OFFSET(List1!C$4,tisk!A63,0),"
",OFFSET(List1!D$4,tisk!A63,0),"
",OFFSET(List1!E$4,tisk!A63,0),"
",OFFSET(List1!F$4,tisk!A63,0)))</f>
        <v>Obec Velké Losiny
Rudé armády 321
Velké Losiny
78815</v>
      </c>
      <c r="D64" s="60" t="str">
        <f ca="1">IF(B64="","",OFFSET(List1!L$4,tisk!A63,0))</f>
        <v>Pořízení, technické zhodnocení a oprava požární techniky a nákup věcného vybavení a zajištění akceschopnosti pro JSDH Velké Losiny</v>
      </c>
      <c r="E64" s="97">
        <f ca="1">IF(B64="","",OFFSET(List1!O$4,tisk!A63,0))</f>
        <v>140000</v>
      </c>
      <c r="F64" s="41" t="str">
        <f ca="1">IF(B64="","",OFFSET(List1!P$4,tisk!A63,0))</f>
        <v>1/2021</v>
      </c>
      <c r="G64" s="98">
        <f ca="1">IF(B64="","",OFFSET(List1!R$4,tisk!A63,0))</f>
        <v>70000</v>
      </c>
      <c r="H64" s="99">
        <f ca="1">IF(B64="","",OFFSET(List1!S$4,tisk!A63,0))</f>
        <v>44543</v>
      </c>
      <c r="I64" s="96">
        <f ca="1">IF(B64="","",OFFSET(List1!T$4,tisk!A63,0))</f>
        <v>160</v>
      </c>
      <c r="J64" s="96">
        <f ca="1">IF(B64="","",OFFSET(List1!U$4,tisk!A63,0))</f>
        <v>165</v>
      </c>
      <c r="K64" s="96">
        <f ca="1">IF(B64="","",OFFSET(List1!V$4,tisk!A63,0))</f>
        <v>200</v>
      </c>
      <c r="L64" s="96">
        <f ca="1">IF(B64="","",OFFSET(List1!W$4,tisk!A63,0))</f>
        <v>525</v>
      </c>
      <c r="M64" s="100">
        <f ca="1">IF(B64="","",OFFSET(List1!X$4,tisk!A63,0))</f>
        <v>55800</v>
      </c>
    </row>
    <row r="65" spans="1:13" s="2" customFormat="1" ht="75" customHeight="1" x14ac:dyDescent="0.3">
      <c r="A65" s="44"/>
      <c r="B65" s="96"/>
      <c r="C65" s="3" t="str">
        <f ca="1">IF(B64="","",CONCATENATE("Okres ",OFFSET(List1!G$4,tisk!A63,0),"
","Právní forma","
",OFFSET(List1!H$4,tisk!A63,0),"
","IČO ",OFFSET(List1!I$4,tisk!A63,0),"
 ","B.Ú. ",OFFSET(List1!J$4,tisk!A63,0)))</f>
        <v>Okres Šumperk
Právní forma
Obec, měst. č. hl. m. Prahy
IČO 00303551
 B.Ú. xxxxxxxxx</v>
      </c>
      <c r="D65" s="5" t="str">
        <f ca="1">IF(B64="","",OFFSET(List1!M$4,tisk!A63,0))</f>
        <v>Pořízení speciálního vybavení z důvodu zajištění efektivnější akceschopnosti jednotky</v>
      </c>
      <c r="E65" s="97"/>
      <c r="F65" s="40"/>
      <c r="G65" s="98"/>
      <c r="H65" s="99"/>
      <c r="I65" s="96"/>
      <c r="J65" s="96"/>
      <c r="K65" s="96"/>
      <c r="L65" s="96"/>
      <c r="M65" s="100"/>
    </row>
    <row r="66" spans="1:13" s="2" customFormat="1" ht="30" customHeight="1" x14ac:dyDescent="0.3">
      <c r="A66" s="44">
        <f>ROW()/3-1</f>
        <v>21</v>
      </c>
      <c r="B66" s="96"/>
      <c r="C66" s="3" t="str">
        <f ca="1">IF(B64="","",CONCATENATE("Zástupce","
",OFFSET(List1!K$4,tisk!A63,0)))</f>
        <v xml:space="preserve">Zástupce
</v>
      </c>
      <c r="D66" s="5" t="str">
        <f ca="1">IF(B64="","",CONCATENATE("Dotace bude použita na:",OFFSET(List1!N$4,tisk!A63,0)))</f>
        <v>Dotace bude použita na:pořízení speciálních prostředků  Investiční dotace ve výši 55.800 Kč</v>
      </c>
      <c r="E66" s="97"/>
      <c r="F66" s="41" t="str">
        <f ca="1">IF(B64="","",OFFSET(List1!Q$4,tisk!A63,0))</f>
        <v>11/2021</v>
      </c>
      <c r="G66" s="98"/>
      <c r="H66" s="99"/>
      <c r="I66" s="96"/>
      <c r="J66" s="96"/>
      <c r="K66" s="96"/>
      <c r="L66" s="96"/>
      <c r="M66" s="100"/>
    </row>
    <row r="67" spans="1:13" s="2" customFormat="1" ht="75" customHeight="1" x14ac:dyDescent="0.3">
      <c r="A67" s="44"/>
      <c r="B67" s="96" t="str">
        <f ca="1">IF(OFFSET(List1!B$4,tisk!A66,0)&gt;0,OFFSET(List1!B$4,tisk!A66,0),"")</f>
        <v>202</v>
      </c>
      <c r="C67" s="3" t="str">
        <f ca="1">IF(B67="","",CONCATENATE(OFFSET(List1!C$4,tisk!A66,0),"
",OFFSET(List1!D$4,tisk!A66,0),"
",OFFSET(List1!E$4,tisk!A66,0),"
",OFFSET(List1!F$4,tisk!A66,0)))</f>
        <v>Obec Česká Ves
Jánského 341
Česká Ves
79081</v>
      </c>
      <c r="D67" s="60" t="str">
        <f ca="1">IF(B67="","",OFFSET(List1!L$4,tisk!A66,0))</f>
        <v>Pořízení, technické zhodnocení a oprava požární techniky a nákup věcného vybavení a zajištění akceschopnosti pro JSDH Česká Ves</v>
      </c>
      <c r="E67" s="97">
        <f ca="1">IF(B67="","",OFFSET(List1!O$4,tisk!A66,0))</f>
        <v>113632.31</v>
      </c>
      <c r="F67" s="41" t="str">
        <f ca="1">IF(B67="","",OFFSET(List1!P$4,tisk!A66,0))</f>
        <v>1/2021</v>
      </c>
      <c r="G67" s="98">
        <f ca="1">IF(B67="","",OFFSET(List1!R$4,tisk!A66,0))</f>
        <v>56000</v>
      </c>
      <c r="H67" s="99">
        <f ca="1">IF(B67="","",OFFSET(List1!S$4,tisk!A66,0))</f>
        <v>44543</v>
      </c>
      <c r="I67" s="96">
        <f ca="1">IF(B67="","",OFFSET(List1!T$4,tisk!A66,0))</f>
        <v>160</v>
      </c>
      <c r="J67" s="96">
        <f ca="1">IF(B67="","",OFFSET(List1!U$4,tisk!A66,0))</f>
        <v>160</v>
      </c>
      <c r="K67" s="96">
        <f ca="1">IF(B67="","",OFFSET(List1!V$4,tisk!A66,0))</f>
        <v>200</v>
      </c>
      <c r="L67" s="96">
        <f ca="1">IF(B67="","",OFFSET(List1!W$4,tisk!A66,0))</f>
        <v>520</v>
      </c>
      <c r="M67" s="100">
        <f ca="1">IF(B67="","",OFFSET(List1!X$4,tisk!A66,0))</f>
        <v>44600</v>
      </c>
    </row>
    <row r="68" spans="1:13" s="2" customFormat="1" ht="75" customHeight="1" x14ac:dyDescent="0.3">
      <c r="A68" s="44"/>
      <c r="B68" s="96"/>
      <c r="C68" s="3" t="str">
        <f ca="1">IF(B67="","",CONCATENATE("Okres ",OFFSET(List1!G$4,tisk!A66,0),"
","Právní forma","
",OFFSET(List1!H$4,tisk!A66,0),"
","IČO ",OFFSET(List1!I$4,tisk!A66,0),"
 ","B.Ú. ",OFFSET(List1!J$4,tisk!A66,0)))</f>
        <v>Okres Jeseník
Právní forma
Obec, měst. č. hl. m. Prahy
IČO 00636037
 B.Ú. xxxxxxxxx</v>
      </c>
      <c r="D68" s="5" t="str">
        <f ca="1">IF(B67="","",OFFSET(List1!M$4,tisk!A66,0))</f>
        <v>Jedná se o pořízení 2 ks dýchacích přístrojů včetně příslušenství. Nové přístroje budou sloužit jako náhrada za již dosluhující přístroje. Zvýší se komfort-nižší váha a báze fungování oproti starým přístrojům.</v>
      </c>
      <c r="E68" s="97"/>
      <c r="F68" s="40"/>
      <c r="G68" s="98"/>
      <c r="H68" s="99"/>
      <c r="I68" s="96"/>
      <c r="J68" s="96"/>
      <c r="K68" s="96"/>
      <c r="L68" s="96"/>
      <c r="M68" s="100"/>
    </row>
    <row r="69" spans="1:13" s="2" customFormat="1" ht="30" customHeight="1" x14ac:dyDescent="0.3">
      <c r="A69" s="44">
        <f>ROW()/3-1</f>
        <v>22</v>
      </c>
      <c r="B69" s="96"/>
      <c r="C69" s="3" t="str">
        <f ca="1">IF(B67="","",CONCATENATE("Zástupce","
",OFFSET(List1!K$4,tisk!A66,0)))</f>
        <v xml:space="preserve">Zástupce
</v>
      </c>
      <c r="D69" s="5" t="str">
        <f ca="1">IF(B67="","",CONCATENATE("Dotace bude použita na:",OFFSET(List1!N$4,tisk!A66,0)))</f>
        <v>Dotace bude použita na:pořízení dýchací techniky - dýchacích přístrojů včetně příslušenství.</v>
      </c>
      <c r="E69" s="97"/>
      <c r="F69" s="41" t="str">
        <f ca="1">IF(B67="","",OFFSET(List1!Q$4,tisk!A66,0))</f>
        <v>11/2021</v>
      </c>
      <c r="G69" s="98"/>
      <c r="H69" s="99"/>
      <c r="I69" s="96"/>
      <c r="J69" s="96"/>
      <c r="K69" s="96"/>
      <c r="L69" s="96"/>
      <c r="M69" s="100"/>
    </row>
    <row r="70" spans="1:13" s="2" customFormat="1" ht="75" customHeight="1" x14ac:dyDescent="0.3">
      <c r="A70" s="44"/>
      <c r="B70" s="96" t="str">
        <f ca="1">IF(OFFSET(List1!B$4,tisk!A69,0)&gt;0,OFFSET(List1!B$4,tisk!A69,0),"")</f>
        <v>48</v>
      </c>
      <c r="C70" s="3" t="str">
        <f ca="1">IF(B70="","",CONCATENATE(OFFSET(List1!C$4,tisk!A69,0),"
",OFFSET(List1!D$4,tisk!A69,0),"
",OFFSET(List1!E$4,tisk!A69,0),"
",OFFSET(List1!F$4,tisk!A69,0)))</f>
        <v>Obec Osek nad Bečvou
Osek nad Bečvou 65
Osek nad Bečvou
75122</v>
      </c>
      <c r="D70" s="60" t="str">
        <f ca="1">IF(B70="","",OFFSET(List1!L$4,tisk!A69,0))</f>
        <v>Pořízení, technické zhodnocení a oprava požární techniky a nákup věcného vybavení a zajištění akceschopnosti pro JSDH Osek nad Bečvou</v>
      </c>
      <c r="E70" s="97">
        <f ca="1">IF(B70="","",OFFSET(List1!O$4,tisk!A69,0))</f>
        <v>90000</v>
      </c>
      <c r="F70" s="41" t="str">
        <f ca="1">IF(B70="","",OFFSET(List1!P$4,tisk!A69,0))</f>
        <v>1/2021</v>
      </c>
      <c r="G70" s="98">
        <f ca="1">IF(B70="","",OFFSET(List1!R$4,tisk!A69,0))</f>
        <v>45000</v>
      </c>
      <c r="H70" s="99">
        <f ca="1">IF(B70="","",OFFSET(List1!S$4,tisk!A69,0))</f>
        <v>44543</v>
      </c>
      <c r="I70" s="96">
        <f ca="1">IF(B70="","",OFFSET(List1!T$4,tisk!A69,0))</f>
        <v>160</v>
      </c>
      <c r="J70" s="96">
        <f ca="1">IF(B70="","",OFFSET(List1!U$4,tisk!A69,0))</f>
        <v>160</v>
      </c>
      <c r="K70" s="96">
        <f ca="1">IF(B70="","",OFFSET(List1!V$4,tisk!A69,0))</f>
        <v>200</v>
      </c>
      <c r="L70" s="96">
        <f ca="1">IF(B70="","",OFFSET(List1!W$4,tisk!A69,0))</f>
        <v>520</v>
      </c>
      <c r="M70" s="100">
        <f ca="1">IF(B70="","",OFFSET(List1!X$4,tisk!A69,0))</f>
        <v>35900</v>
      </c>
    </row>
    <row r="71" spans="1:13" s="2" customFormat="1" ht="75" customHeight="1" x14ac:dyDescent="0.3">
      <c r="A71" s="44"/>
      <c r="B71" s="96"/>
      <c r="C71" s="3" t="str">
        <f ca="1">IF(B70="","",CONCATENATE("Okres ",OFFSET(List1!G$4,tisk!A69,0),"
","Právní forma","
",OFFSET(List1!H$4,tisk!A69,0),"
","IČO ",OFFSET(List1!I$4,tisk!A69,0),"
 ","B.Ú. ",OFFSET(List1!J$4,tisk!A69,0)))</f>
        <v>Okres Přerov
Právní forma
Obec, měst. č. hl. m. Prahy
IČO 00301680
 B.Ú. xxxxxxxxx</v>
      </c>
      <c r="D71" s="5" t="str">
        <f ca="1">IF(B70="","",OFFSET(List1!M$4,tisk!A69,0))</f>
        <v>Tlakové láhve s příslušenstvím - současné jsou na hraně životnosti, nové budou sloužit dalších minimálně 30 let.</v>
      </c>
      <c r="E71" s="97"/>
      <c r="F71" s="40"/>
      <c r="G71" s="98"/>
      <c r="H71" s="99"/>
      <c r="I71" s="96"/>
      <c r="J71" s="96"/>
      <c r="K71" s="96"/>
      <c r="L71" s="96"/>
      <c r="M71" s="100"/>
    </row>
    <row r="72" spans="1:13" s="2" customFormat="1" ht="30" customHeight="1" x14ac:dyDescent="0.3">
      <c r="A72" s="44">
        <f>ROW()/3-1</f>
        <v>23</v>
      </c>
      <c r="B72" s="96"/>
      <c r="C72" s="3" t="str">
        <f ca="1">IF(B70="","",CONCATENATE("Zástupce","
",OFFSET(List1!K$4,tisk!A69,0)))</f>
        <v xml:space="preserve">Zástupce
</v>
      </c>
      <c r="D72" s="5" t="str">
        <f ca="1">IF(B70="","",CONCATENATE("Dotace bude použita na:",OFFSET(List1!N$4,tisk!A69,0)))</f>
        <v>Dotace bude použita na:pořízení tlakových lahví s příslušenstvím</v>
      </c>
      <c r="E72" s="97"/>
      <c r="F72" s="41" t="str">
        <f ca="1">IF(B70="","",OFFSET(List1!Q$4,tisk!A69,0))</f>
        <v>11/2021</v>
      </c>
      <c r="G72" s="98"/>
      <c r="H72" s="99"/>
      <c r="I72" s="96"/>
      <c r="J72" s="96"/>
      <c r="K72" s="96"/>
      <c r="L72" s="96"/>
      <c r="M72" s="100"/>
    </row>
    <row r="73" spans="1:13" s="2" customFormat="1" ht="75" customHeight="1" x14ac:dyDescent="0.3">
      <c r="A73" s="44"/>
      <c r="B73" s="96" t="str">
        <f ca="1">IF(OFFSET(List1!B$4,tisk!A72,0)&gt;0,OFFSET(List1!B$4,tisk!A72,0),"")</f>
        <v>136</v>
      </c>
      <c r="C73" s="3" t="str">
        <f ca="1">IF(B73="","",CONCATENATE(OFFSET(List1!C$4,tisk!A72,0),"
",OFFSET(List1!D$4,tisk!A72,0),"
",OFFSET(List1!E$4,tisk!A72,0),"
",OFFSET(List1!F$4,tisk!A72,0)))</f>
        <v>Obec Oskava
Oskava 112
Oskava
78801</v>
      </c>
      <c r="D73" s="60" t="str">
        <f ca="1">IF(B73="","",OFFSET(List1!L$4,tisk!A72,0))</f>
        <v>Pořízení, technické zhodnocení a oprava požární techniky a nákup věcného vybavení a zajištění akceschopnosti pro JSDH Oskava</v>
      </c>
      <c r="E73" s="97">
        <f ca="1">IF(B73="","",OFFSET(List1!O$4,tisk!A72,0))</f>
        <v>199600</v>
      </c>
      <c r="F73" s="41" t="str">
        <f ca="1">IF(B73="","",OFFSET(List1!P$4,tisk!A72,0))</f>
        <v>1/2021</v>
      </c>
      <c r="G73" s="98">
        <f ca="1">IF(B73="","",OFFSET(List1!R$4,tisk!A72,0))</f>
        <v>99800</v>
      </c>
      <c r="H73" s="99">
        <f ca="1">IF(B73="","",OFFSET(List1!S$4,tisk!A72,0))</f>
        <v>44543</v>
      </c>
      <c r="I73" s="96">
        <f ca="1">IF(B73="","",OFFSET(List1!T$4,tisk!A72,0))</f>
        <v>160</v>
      </c>
      <c r="J73" s="96">
        <f ca="1">IF(B73="","",OFFSET(List1!U$4,tisk!A72,0))</f>
        <v>160</v>
      </c>
      <c r="K73" s="96">
        <f ca="1">IF(B73="","",OFFSET(List1!V$4,tisk!A72,0))</f>
        <v>200</v>
      </c>
      <c r="L73" s="96">
        <f ca="1">IF(B73="","",OFFSET(List1!W$4,tisk!A72,0))</f>
        <v>520</v>
      </c>
      <c r="M73" s="100">
        <f ca="1">IF(B73="","",OFFSET(List1!X$4,tisk!A72,0))</f>
        <v>79600</v>
      </c>
    </row>
    <row r="74" spans="1:13" s="2" customFormat="1" ht="75" customHeight="1" x14ac:dyDescent="0.3">
      <c r="A74" s="44"/>
      <c r="B74" s="96"/>
      <c r="C74" s="3" t="str">
        <f ca="1">IF(B73="","",CONCATENATE("Okres ",OFFSET(List1!G$4,tisk!A72,0),"
","Právní forma","
",OFFSET(List1!H$4,tisk!A72,0),"
","IČO ",OFFSET(List1!I$4,tisk!A72,0),"
 ","B.Ú. ",OFFSET(List1!J$4,tisk!A72,0)))</f>
        <v>Okres Šumperk
Právní forma
Obec, měst. č. hl. m. Prahy
IČO 00303101
 B.Ú. xxxxxxxxx</v>
      </c>
      <c r="D74" s="5" t="str">
        <f ca="1">IF(B73="","",OFFSET(List1!M$4,tisk!A72,0))</f>
        <v>Z důvodu zajištění akceschopnosti jednoty je nutné obměnit a dokoupit dýchací přístroje</v>
      </c>
      <c r="E74" s="97"/>
      <c r="F74" s="40"/>
      <c r="G74" s="98"/>
      <c r="H74" s="99"/>
      <c r="I74" s="96"/>
      <c r="J74" s="96"/>
      <c r="K74" s="96"/>
      <c r="L74" s="96"/>
      <c r="M74" s="100"/>
    </row>
    <row r="75" spans="1:13" s="2" customFormat="1" ht="30" customHeight="1" x14ac:dyDescent="0.3">
      <c r="A75" s="44">
        <f>ROW()/3-1</f>
        <v>24</v>
      </c>
      <c r="B75" s="96"/>
      <c r="C75" s="3" t="str">
        <f ca="1">IF(B73="","",CONCATENATE("Zástupce","
",OFFSET(List1!K$4,tisk!A72,0)))</f>
        <v xml:space="preserve">Zástupce
</v>
      </c>
      <c r="D75" s="5" t="str">
        <f ca="1">IF(B73="","",CONCATENATE("Dotace bude použita na:",OFFSET(List1!N$4,tisk!A72,0)))</f>
        <v>Dotace bude použita na:pořízení dýchací techniky s příslušenstvím</v>
      </c>
      <c r="E75" s="97"/>
      <c r="F75" s="41" t="str">
        <f ca="1">IF(B73="","",OFFSET(List1!Q$4,tisk!A72,0))</f>
        <v>11/2021</v>
      </c>
      <c r="G75" s="98"/>
      <c r="H75" s="99"/>
      <c r="I75" s="96"/>
      <c r="J75" s="96"/>
      <c r="K75" s="96"/>
      <c r="L75" s="96"/>
      <c r="M75" s="100"/>
    </row>
    <row r="76" spans="1:13" s="2" customFormat="1" ht="75" customHeight="1" x14ac:dyDescent="0.3">
      <c r="A76" s="44"/>
      <c r="B76" s="96" t="str">
        <f ca="1">IF(OFFSET(List1!B$4,tisk!A75,0)&gt;0,OFFSET(List1!B$4,tisk!A75,0),"")</f>
        <v>40</v>
      </c>
      <c r="C76" s="3" t="str">
        <f ca="1">IF(B76="","",CONCATENATE(OFFSET(List1!C$4,tisk!A75,0),"
",OFFSET(List1!D$4,tisk!A75,0),"
",OFFSET(List1!E$4,tisk!A75,0),"
",OFFSET(List1!F$4,tisk!A75,0)))</f>
        <v>Obec Dlouhá Loučka
1. máje 116
Dlouhá Loučka
78386</v>
      </c>
      <c r="D76" s="60" t="str">
        <f ca="1">IF(B76="","",OFFSET(List1!L$4,tisk!A75,0))</f>
        <v>Pořízení, technické zhodnocení a oprava požární techniky a nákup věcného vybavení a zajištění akceschopnosti pro JSDH Dlouhá Loučka</v>
      </c>
      <c r="E76" s="97">
        <f ca="1">IF(B76="","",OFFSET(List1!O$4,tisk!A75,0))</f>
        <v>95000</v>
      </c>
      <c r="F76" s="41" t="str">
        <f ca="1">IF(B76="","",OFFSET(List1!P$4,tisk!A75,0))</f>
        <v>1/2021</v>
      </c>
      <c r="G76" s="98">
        <f ca="1">IF(B76="","",OFFSET(List1!R$4,tisk!A75,0))</f>
        <v>47500</v>
      </c>
      <c r="H76" s="99">
        <f ca="1">IF(B76="","",OFFSET(List1!S$4,tisk!A75,0))</f>
        <v>44543</v>
      </c>
      <c r="I76" s="96">
        <f ca="1">IF(B76="","",OFFSET(List1!T$4,tisk!A75,0))</f>
        <v>160</v>
      </c>
      <c r="J76" s="96">
        <f ca="1">IF(B76="","",OFFSET(List1!U$4,tisk!A75,0))</f>
        <v>155</v>
      </c>
      <c r="K76" s="96">
        <f ca="1">IF(B76="","",OFFSET(List1!V$4,tisk!A75,0))</f>
        <v>200</v>
      </c>
      <c r="L76" s="96">
        <f ca="1">IF(B76="","",OFFSET(List1!W$4,tisk!A75,0))</f>
        <v>515</v>
      </c>
      <c r="M76" s="100">
        <f ca="1">IF(B76="","",OFFSET(List1!X$4,tisk!A75,0))</f>
        <v>37900</v>
      </c>
    </row>
    <row r="77" spans="1:13" s="2" customFormat="1" ht="75" customHeight="1" x14ac:dyDescent="0.3">
      <c r="A77" s="44"/>
      <c r="B77" s="96"/>
      <c r="C77" s="3" t="str">
        <f ca="1">IF(B76="","",CONCATENATE("Okres ",OFFSET(List1!G$4,tisk!A75,0),"
","Právní forma","
",OFFSET(List1!H$4,tisk!A75,0),"
","IČO ",OFFSET(List1!I$4,tisk!A75,0),"
 ","B.Ú. ",OFFSET(List1!J$4,tisk!A75,0)))</f>
        <v>Okres Olomouc
Právní forma
Obec, měst. č. hl. m. Prahy
IČO 00298794
 B.Ú. xxxxxxxxx</v>
      </c>
      <c r="D77" s="5" t="str">
        <f ca="1">IF(B76="","",OFFSET(List1!M$4,tisk!A75,0))</f>
        <v>Doplnění a obnova  svítilen pro členy zásahové jednotky JPO III Dlouhá Loučka ( některé již nelze dobíjet).</v>
      </c>
      <c r="E77" s="97"/>
      <c r="F77" s="40"/>
      <c r="G77" s="98"/>
      <c r="H77" s="99"/>
      <c r="I77" s="96"/>
      <c r="J77" s="96"/>
      <c r="K77" s="96"/>
      <c r="L77" s="96"/>
      <c r="M77" s="100"/>
    </row>
    <row r="78" spans="1:13" s="2" customFormat="1" ht="30" customHeight="1" x14ac:dyDescent="0.3">
      <c r="A78" s="44">
        <f>ROW()/3-1</f>
        <v>25</v>
      </c>
      <c r="B78" s="96"/>
      <c r="C78" s="3" t="str">
        <f ca="1">IF(B76="","",CONCATENATE("Zástupce","
",OFFSET(List1!K$4,tisk!A75,0)))</f>
        <v xml:space="preserve">Zástupce
</v>
      </c>
      <c r="D78" s="5" t="str">
        <f ca="1">IF(B76="","",CONCATENATE("Dotace bude použita na:",OFFSET(List1!N$4,tisk!A75,0)))</f>
        <v>Dotace bude použita na:pořízení ochranných prostředků pro hasiče</v>
      </c>
      <c r="E78" s="97"/>
      <c r="F78" s="41" t="str">
        <f ca="1">IF(B76="","",OFFSET(List1!Q$4,tisk!A75,0))</f>
        <v>11/2021</v>
      </c>
      <c r="G78" s="98"/>
      <c r="H78" s="99"/>
      <c r="I78" s="96"/>
      <c r="J78" s="96"/>
      <c r="K78" s="96"/>
      <c r="L78" s="96"/>
      <c r="M78" s="100"/>
    </row>
    <row r="79" spans="1:13" s="2" customFormat="1" ht="75" customHeight="1" x14ac:dyDescent="0.3">
      <c r="A79" s="44"/>
      <c r="B79" s="96" t="str">
        <f ca="1">IF(OFFSET(List1!B$4,tisk!A78,0)&gt;0,OFFSET(List1!B$4,tisk!A78,0),"")</f>
        <v>42</v>
      </c>
      <c r="C79" s="3" t="str">
        <f ca="1">IF(B79="","",CONCATENATE(OFFSET(List1!C$4,tisk!A78,0),"
",OFFSET(List1!D$4,tisk!A78,0),"
",OFFSET(List1!E$4,tisk!A78,0),"
",OFFSET(List1!F$4,tisk!A78,0)))</f>
        <v>Obec Horní Moštěnice
Dr. A. Stojana 120/41
Horní Moštěnice
75117</v>
      </c>
      <c r="D79" s="60" t="str">
        <f ca="1">IF(B79="","",OFFSET(List1!L$4,tisk!A78,0))</f>
        <v>Pořízení, technické zhodnocení a oprava požární techniky a nákup věcného vybavení a zajištění akceschopnosti pro JSDH Horní Moštěnice</v>
      </c>
      <c r="E79" s="97">
        <f ca="1">IF(B79="","",OFFSET(List1!O$4,tisk!A78,0))</f>
        <v>114000</v>
      </c>
      <c r="F79" s="41" t="str">
        <f ca="1">IF(B79="","",OFFSET(List1!P$4,tisk!A78,0))</f>
        <v>1/2021</v>
      </c>
      <c r="G79" s="98">
        <f ca="1">IF(B79="","",OFFSET(List1!R$4,tisk!A78,0))</f>
        <v>57000</v>
      </c>
      <c r="H79" s="99">
        <f ca="1">IF(B79="","",OFFSET(List1!S$4,tisk!A78,0))</f>
        <v>44543</v>
      </c>
      <c r="I79" s="96">
        <f ca="1">IF(B79="","",OFFSET(List1!T$4,tisk!A78,0))</f>
        <v>160</v>
      </c>
      <c r="J79" s="96">
        <f ca="1">IF(B79="","",OFFSET(List1!U$4,tisk!A78,0))</f>
        <v>155</v>
      </c>
      <c r="K79" s="96">
        <f ca="1">IF(B79="","",OFFSET(List1!V$4,tisk!A78,0))</f>
        <v>200</v>
      </c>
      <c r="L79" s="96">
        <f ca="1">IF(B79="","",OFFSET(List1!W$4,tisk!A78,0))</f>
        <v>515</v>
      </c>
      <c r="M79" s="100">
        <f ca="1">IF(B79="","",OFFSET(List1!X$4,tisk!A78,0))</f>
        <v>45400</v>
      </c>
    </row>
    <row r="80" spans="1:13" s="2" customFormat="1" ht="75" customHeight="1" x14ac:dyDescent="0.3">
      <c r="A80" s="44"/>
      <c r="B80" s="96"/>
      <c r="C80" s="3" t="str">
        <f ca="1">IF(B79="","",CONCATENATE("Okres ",OFFSET(List1!G$4,tisk!A78,0),"
","Právní forma","
",OFFSET(List1!H$4,tisk!A78,0),"
","IČO ",OFFSET(List1!I$4,tisk!A78,0),"
 ","B.Ú. ",OFFSET(List1!J$4,tisk!A78,0)))</f>
        <v>Okres Přerov
Právní forma
Obec, měst. č. hl. m. Prahy
IČO 00301264
 B.Ú. xxxxxxxxx</v>
      </c>
      <c r="D80" s="5" t="str">
        <f ca="1">IF(B79="","",OFFSET(List1!M$4,tisk!A78,0))</f>
        <v>Obnova a zhodnocení ochranných a technických prostředků členů jednotky SDH obce.</v>
      </c>
      <c r="E80" s="97"/>
      <c r="F80" s="40"/>
      <c r="G80" s="98"/>
      <c r="H80" s="99"/>
      <c r="I80" s="96"/>
      <c r="J80" s="96"/>
      <c r="K80" s="96"/>
      <c r="L80" s="96"/>
      <c r="M80" s="100"/>
    </row>
    <row r="81" spans="1:13" s="2" customFormat="1" ht="30" customHeight="1" x14ac:dyDescent="0.3">
      <c r="A81" s="44">
        <f>ROW()/3-1</f>
        <v>26</v>
      </c>
      <c r="B81" s="96"/>
      <c r="C81" s="3" t="str">
        <f ca="1">IF(B79="","",CONCATENATE("Zástupce","
",OFFSET(List1!K$4,tisk!A78,0)))</f>
        <v xml:space="preserve">Zástupce
</v>
      </c>
      <c r="D81" s="5" t="str">
        <f ca="1">IF(B79="","",CONCATENATE("Dotace bude použita na:",OFFSET(List1!N$4,tisk!A78,0)))</f>
        <v>Dotace bude použita na:pořízení ochranných prostředků členů jednotky SDH obce</v>
      </c>
      <c r="E81" s="97"/>
      <c r="F81" s="41" t="str">
        <f ca="1">IF(B79="","",OFFSET(List1!Q$4,tisk!A78,0))</f>
        <v>11/2021</v>
      </c>
      <c r="G81" s="98"/>
      <c r="H81" s="99"/>
      <c r="I81" s="96"/>
      <c r="J81" s="96"/>
      <c r="K81" s="96"/>
      <c r="L81" s="96"/>
      <c r="M81" s="100"/>
    </row>
    <row r="82" spans="1:13" s="2" customFormat="1" ht="75" customHeight="1" x14ac:dyDescent="0.3">
      <c r="A82" s="44"/>
      <c r="B82" s="96" t="str">
        <f ca="1">IF(OFFSET(List1!B$4,tisk!A81,0)&gt;0,OFFSET(List1!B$4,tisk!A81,0),"")</f>
        <v>68</v>
      </c>
      <c r="C82" s="3" t="str">
        <f ca="1">IF(B82="","",CONCATENATE(OFFSET(List1!C$4,tisk!A81,0),"
",OFFSET(List1!D$4,tisk!A81,0),"
",OFFSET(List1!E$4,tisk!A81,0),"
",OFFSET(List1!F$4,tisk!A81,0)))</f>
        <v>Město Loštice
Nám. Míru 66/1
Loštice
78983</v>
      </c>
      <c r="D82" s="60" t="str">
        <f ca="1">IF(B82="","",OFFSET(List1!L$4,tisk!A81,0))</f>
        <v>Pořízení, technické zhodnocení a oprava požární techniky a nákup věcného vybavení a zajištění akceschopnosti pro JSDH Loštice</v>
      </c>
      <c r="E82" s="97">
        <f ca="1">IF(B82="","",OFFSET(List1!O$4,tisk!A81,0))</f>
        <v>278000</v>
      </c>
      <c r="F82" s="41" t="str">
        <f ca="1">IF(B82="","",OFFSET(List1!P$4,tisk!A81,0))</f>
        <v>1/2021</v>
      </c>
      <c r="G82" s="98">
        <f ca="1">IF(B82="","",OFFSET(List1!R$4,tisk!A81,0))</f>
        <v>139000</v>
      </c>
      <c r="H82" s="99">
        <f ca="1">IF(B82="","",OFFSET(List1!S$4,tisk!A81,0))</f>
        <v>44543</v>
      </c>
      <c r="I82" s="96">
        <f ca="1">IF(B82="","",OFFSET(List1!T$4,tisk!A81,0))</f>
        <v>160</v>
      </c>
      <c r="J82" s="96">
        <f ca="1">IF(B82="","",OFFSET(List1!U$4,tisk!A81,0))</f>
        <v>155</v>
      </c>
      <c r="K82" s="96">
        <f ca="1">IF(B82="","",OFFSET(List1!V$4,tisk!A81,0))</f>
        <v>200</v>
      </c>
      <c r="L82" s="96">
        <f ca="1">IF(B82="","",OFFSET(List1!W$4,tisk!A81,0))</f>
        <v>515</v>
      </c>
      <c r="M82" s="100">
        <f ca="1">IF(B82="","",OFFSET(List1!X$4,tisk!A81,0))</f>
        <v>110900</v>
      </c>
    </row>
    <row r="83" spans="1:13" s="2" customFormat="1" ht="75" customHeight="1" x14ac:dyDescent="0.3">
      <c r="A83" s="44"/>
      <c r="B83" s="96"/>
      <c r="C83" s="3" t="str">
        <f ca="1">IF(B82="","",CONCATENATE("Okres ",OFFSET(List1!G$4,tisk!A81,0),"
","Právní forma","
",OFFSET(List1!H$4,tisk!A81,0),"
","IČO ",OFFSET(List1!I$4,tisk!A81,0),"
 ","B.Ú. ",OFFSET(List1!J$4,tisk!A81,0)))</f>
        <v>Okres Šumperk
Právní forma
Obec, měst. č. hl. m. Prahy
IČO 00302945
 B.Ú. xxxxxxxxx</v>
      </c>
      <c r="D83" s="5" t="str">
        <f ca="1">IF(B82="","",OFFSET(List1!M$4,tisk!A81,0))</f>
        <v>Dotace bude použita na pořízení nové přenosné motorové stříkačky,která bude využívána na likvidaci lesních požárů v nepřístupném terénu, na čerpání vody při povodních, na doplňování cisteren při kyvadlové dopravě, apod.</v>
      </c>
      <c r="E83" s="97"/>
      <c r="F83" s="40"/>
      <c r="G83" s="98"/>
      <c r="H83" s="99"/>
      <c r="I83" s="96"/>
      <c r="J83" s="96"/>
      <c r="K83" s="96"/>
      <c r="L83" s="96"/>
      <c r="M83" s="100"/>
    </row>
    <row r="84" spans="1:13" s="2" customFormat="1" ht="30" customHeight="1" x14ac:dyDescent="0.3">
      <c r="A84" s="44">
        <f>ROW()/3-1</f>
        <v>27</v>
      </c>
      <c r="B84" s="96"/>
      <c r="C84" s="3" t="str">
        <f ca="1">IF(B82="","",CONCATENATE("Zástupce","
",OFFSET(List1!K$4,tisk!A81,0)))</f>
        <v xml:space="preserve">Zástupce
</v>
      </c>
      <c r="D84" s="5" t="str">
        <f ca="1">IF(B82="","",CONCATENATE("Dotace bude použita na:",OFFSET(List1!N$4,tisk!A81,0)))</f>
        <v>Dotace bude použita na:pořízení prostředků pro hašení a čerpání Investiční dotace</v>
      </c>
      <c r="E84" s="97"/>
      <c r="F84" s="41" t="str">
        <f ca="1">IF(B82="","",OFFSET(List1!Q$4,tisk!A81,0))</f>
        <v>11/2021</v>
      </c>
      <c r="G84" s="98"/>
      <c r="H84" s="99"/>
      <c r="I84" s="96"/>
      <c r="J84" s="96"/>
      <c r="K84" s="96"/>
      <c r="L84" s="96"/>
      <c r="M84" s="100"/>
    </row>
    <row r="85" spans="1:13" s="2" customFormat="1" ht="75" customHeight="1" x14ac:dyDescent="0.3">
      <c r="A85" s="44"/>
      <c r="B85" s="96" t="str">
        <f ca="1">IF(OFFSET(List1!B$4,tisk!A84,0)&gt;0,OFFSET(List1!B$4,tisk!A84,0),"")</f>
        <v>178</v>
      </c>
      <c r="C85" s="3" t="str">
        <f ca="1">IF(B85="","",CONCATENATE(OFFSET(List1!C$4,tisk!A84,0),"
",OFFSET(List1!D$4,tisk!A84,0),"
",OFFSET(List1!E$4,tisk!A84,0),"
",OFFSET(List1!F$4,tisk!A84,0)))</f>
        <v>Město Mohelnice
U Brány 916/2
Mohelnice
78985</v>
      </c>
      <c r="D85" s="60" t="str">
        <f ca="1">IF(B85="","",OFFSET(List1!L$4,tisk!A84,0))</f>
        <v>Pořízení, technické zhodnocení a oprava požární techniky a nákup věcného vybavení a zajištění akceschopnosti pro JSDH Mohelnice</v>
      </c>
      <c r="E85" s="97">
        <f ca="1">IF(B85="","",OFFSET(List1!O$4,tisk!A84,0))</f>
        <v>160003</v>
      </c>
      <c r="F85" s="41" t="str">
        <f ca="1">IF(B85="","",OFFSET(List1!P$4,tisk!A84,0))</f>
        <v>1/2021</v>
      </c>
      <c r="G85" s="98">
        <f ca="1">IF(B85="","",OFFSET(List1!R$4,tisk!A84,0))</f>
        <v>78000</v>
      </c>
      <c r="H85" s="99">
        <f ca="1">IF(B85="","",OFFSET(List1!S$4,tisk!A84,0))</f>
        <v>44543</v>
      </c>
      <c r="I85" s="96">
        <f ca="1">IF(B85="","",OFFSET(List1!T$4,tisk!A84,0))</f>
        <v>140</v>
      </c>
      <c r="J85" s="96">
        <f ca="1">IF(B85="","",OFFSET(List1!U$4,tisk!A84,0))</f>
        <v>175</v>
      </c>
      <c r="K85" s="96">
        <f ca="1">IF(B85="","",OFFSET(List1!V$4,tisk!A84,0))</f>
        <v>200</v>
      </c>
      <c r="L85" s="96">
        <f ca="1">IF(B85="","",OFFSET(List1!W$4,tisk!A84,0))</f>
        <v>515</v>
      </c>
      <c r="M85" s="100">
        <f ca="1">IF(B85="","",OFFSET(List1!X$4,tisk!A84,0))</f>
        <v>62200</v>
      </c>
    </row>
    <row r="86" spans="1:13" s="2" customFormat="1" ht="75" customHeight="1" x14ac:dyDescent="0.3">
      <c r="A86" s="44"/>
      <c r="B86" s="96"/>
      <c r="C86" s="3" t="str">
        <f ca="1">IF(B85="","",CONCATENATE("Okres ",OFFSET(List1!G$4,tisk!A84,0),"
","Právní forma","
",OFFSET(List1!H$4,tisk!A84,0),"
","IČO ",OFFSET(List1!I$4,tisk!A84,0),"
 ","B.Ú. ",OFFSET(List1!J$4,tisk!A84,0)))</f>
        <v>Okres Šumperk
Právní forma
Obec, měst. č. hl. m. Prahy
IČO 00303038
 B.Ú. xxxxxxxxx</v>
      </c>
      <c r="D86" s="5" t="str">
        <f ca="1">IF(B85="","",OFFSET(List1!M$4,tisk!A84,0))</f>
        <v>Nákup věcného vybavení - zásahové oděvy s nápisem hasiči</v>
      </c>
      <c r="E86" s="97"/>
      <c r="F86" s="40"/>
      <c r="G86" s="98"/>
      <c r="H86" s="99"/>
      <c r="I86" s="96"/>
      <c r="J86" s="96"/>
      <c r="K86" s="96"/>
      <c r="L86" s="96"/>
      <c r="M86" s="100"/>
    </row>
    <row r="87" spans="1:13" s="2" customFormat="1" ht="30" customHeight="1" x14ac:dyDescent="0.3">
      <c r="A87" s="44">
        <f>ROW()/3-1</f>
        <v>28</v>
      </c>
      <c r="B87" s="96"/>
      <c r="C87" s="3" t="str">
        <f ca="1">IF(B85="","",CONCATENATE("Zástupce","
",OFFSET(List1!K$4,tisk!A84,0)))</f>
        <v xml:space="preserve">Zástupce
</v>
      </c>
      <c r="D87" s="5" t="str">
        <f ca="1">IF(B85="","",CONCATENATE("Dotace bude použita na:",OFFSET(List1!N$4,tisk!A84,0)))</f>
        <v>Dotace bude použita na:pořízení zásahových oděvů</v>
      </c>
      <c r="E87" s="97"/>
      <c r="F87" s="41" t="str">
        <f ca="1">IF(B85="","",OFFSET(List1!Q$4,tisk!A84,0))</f>
        <v>11/2021</v>
      </c>
      <c r="G87" s="98"/>
      <c r="H87" s="99"/>
      <c r="I87" s="96"/>
      <c r="J87" s="96"/>
      <c r="K87" s="96"/>
      <c r="L87" s="96"/>
      <c r="M87" s="100"/>
    </row>
    <row r="88" spans="1:13" s="2" customFormat="1" ht="75" customHeight="1" x14ac:dyDescent="0.3">
      <c r="A88" s="44"/>
      <c r="B88" s="96" t="str">
        <f ca="1">IF(OFFSET(List1!B$4,tisk!A87,0)&gt;0,OFFSET(List1!B$4,tisk!A87,0),"")</f>
        <v>108</v>
      </c>
      <c r="C88" s="3" t="str">
        <f ca="1">IF(B88="","",CONCATENATE(OFFSET(List1!C$4,tisk!A87,0),"
",OFFSET(List1!D$4,tisk!A87,0),"
",OFFSET(List1!E$4,tisk!A87,0),"
",OFFSET(List1!F$4,tisk!A87,0)))</f>
        <v>Městys Nezamyslice
Tjabinova 111
Nezamyslice
79826</v>
      </c>
      <c r="D88" s="60" t="str">
        <f ca="1">IF(B88="","",OFFSET(List1!L$4,tisk!A87,0))</f>
        <v>Pořízení, technické zhodnocení a oprava požární techniky a nákup věcného vybavení a zajištění akceschopnosti pro JSDH Nezamyslice</v>
      </c>
      <c r="E88" s="97">
        <f ca="1">IF(B88="","",OFFSET(List1!O$4,tisk!A87,0))</f>
        <v>120000</v>
      </c>
      <c r="F88" s="41" t="str">
        <f ca="1">IF(B88="","",OFFSET(List1!P$4,tisk!A87,0))</f>
        <v>1/2021</v>
      </c>
      <c r="G88" s="98">
        <f ca="1">IF(B88="","",OFFSET(List1!R$4,tisk!A87,0))</f>
        <v>60000</v>
      </c>
      <c r="H88" s="99">
        <f ca="1">IF(B88="","",OFFSET(List1!S$4,tisk!A87,0))</f>
        <v>44543</v>
      </c>
      <c r="I88" s="96">
        <f ca="1">IF(B88="","",OFFSET(List1!T$4,tisk!A87,0))</f>
        <v>160</v>
      </c>
      <c r="J88" s="96">
        <f ca="1">IF(B88="","",OFFSET(List1!U$4,tisk!A87,0))</f>
        <v>155</v>
      </c>
      <c r="K88" s="96">
        <f ca="1">IF(B88="","",OFFSET(List1!V$4,tisk!A87,0))</f>
        <v>200</v>
      </c>
      <c r="L88" s="96">
        <f ca="1">IF(B88="","",OFFSET(List1!W$4,tisk!A87,0))</f>
        <v>515</v>
      </c>
      <c r="M88" s="100">
        <f ca="1">IF(B88="","",OFFSET(List1!X$4,tisk!A87,0))</f>
        <v>47800</v>
      </c>
    </row>
    <row r="89" spans="1:13" s="2" customFormat="1" ht="75" customHeight="1" x14ac:dyDescent="0.3">
      <c r="A89" s="44"/>
      <c r="B89" s="96"/>
      <c r="C89" s="3" t="str">
        <f ca="1">IF(B88="","",CONCATENATE("Okres ",OFFSET(List1!G$4,tisk!A87,0),"
","Právní forma","
",OFFSET(List1!H$4,tisk!A87,0),"
","IČO ",OFFSET(List1!I$4,tisk!A87,0),"
 ","B.Ú. ",OFFSET(List1!J$4,tisk!A87,0)))</f>
        <v>Okres Prostějov
Právní forma
Obec, měst. č. hl. m. Prahy
IČO 00288501
 B.Ú. xxxxxxxxx</v>
      </c>
      <c r="D89" s="5" t="str">
        <f ca="1">IF(B88="","",OFFSET(List1!M$4,tisk!A87,0))</f>
        <v>Projekt je zaměřen na obnovu a doplnění věcného vybavení členů zásahové JSDH. Ochranné pomůcky je potřeba doplnit/obnovit z důvodu vysokých nároků na bezpečí při jednotlivých zásazích členů jednotky, zejména při požárech a v poslední době i povodních</v>
      </c>
      <c r="E89" s="97"/>
      <c r="F89" s="40"/>
      <c r="G89" s="98"/>
      <c r="H89" s="99"/>
      <c r="I89" s="96"/>
      <c r="J89" s="96"/>
      <c r="K89" s="96"/>
      <c r="L89" s="96"/>
      <c r="M89" s="100"/>
    </row>
    <row r="90" spans="1:13" s="2" customFormat="1" ht="30" customHeight="1" x14ac:dyDescent="0.3">
      <c r="A90" s="44">
        <f>ROW()/3-1</f>
        <v>29</v>
      </c>
      <c r="B90" s="96"/>
      <c r="C90" s="3" t="str">
        <f ca="1">IF(B88="","",CONCATENATE("Zástupce","
",OFFSET(List1!K$4,tisk!A87,0)))</f>
        <v xml:space="preserve">Zástupce
</v>
      </c>
      <c r="D90" s="5" t="str">
        <f ca="1">IF(B88="","",CONCATENATE("Dotace bude použita na:",OFFSET(List1!N$4,tisk!A87,0)))</f>
        <v>Dotace bude použita na:pořízení ochranných prostředků pro hasiče</v>
      </c>
      <c r="E90" s="97"/>
      <c r="F90" s="41" t="str">
        <f ca="1">IF(B88="","",OFFSET(List1!Q$4,tisk!A87,0))</f>
        <v>11/2021</v>
      </c>
      <c r="G90" s="98"/>
      <c r="H90" s="99"/>
      <c r="I90" s="96"/>
      <c r="J90" s="96"/>
      <c r="K90" s="96"/>
      <c r="L90" s="96"/>
      <c r="M90" s="100"/>
    </row>
    <row r="91" spans="1:13" s="2" customFormat="1" ht="75" customHeight="1" x14ac:dyDescent="0.3">
      <c r="A91" s="44"/>
      <c r="B91" s="96" t="str">
        <f ca="1">IF(OFFSET(List1!B$4,tisk!A90,0)&gt;0,OFFSET(List1!B$4,tisk!A90,0),"")</f>
        <v>189</v>
      </c>
      <c r="C91" s="3" t="str">
        <f ca="1">IF(B91="","",CONCATENATE(OFFSET(List1!C$4,tisk!A90,0),"
",OFFSET(List1!D$4,tisk!A90,0),"
",OFFSET(List1!E$4,tisk!A90,0),"
",OFFSET(List1!F$4,tisk!A90,0)))</f>
        <v>Obec Rozstání
Rozstání 77
Rozstání
79862</v>
      </c>
      <c r="D91" s="60" t="str">
        <f ca="1">IF(B91="","",OFFSET(List1!L$4,tisk!A90,0))</f>
        <v>Pořízení, technické zhodnocení a oprava požární techniky a nákup věcného vybavení a zajištění akceschopnosti pro JSDH Rozstání</v>
      </c>
      <c r="E91" s="97">
        <f ca="1">IF(B91="","",OFFSET(List1!O$4,tisk!A90,0))</f>
        <v>94000</v>
      </c>
      <c r="F91" s="41" t="str">
        <f ca="1">IF(B91="","",OFFSET(List1!P$4,tisk!A90,0))</f>
        <v>1/2021</v>
      </c>
      <c r="G91" s="98">
        <f ca="1">IF(B91="","",OFFSET(List1!R$4,tisk!A90,0))</f>
        <v>47000</v>
      </c>
      <c r="H91" s="99">
        <f ca="1">IF(B91="","",OFFSET(List1!S$4,tisk!A90,0))</f>
        <v>44543</v>
      </c>
      <c r="I91" s="96">
        <f ca="1">IF(B91="","",OFFSET(List1!T$4,tisk!A90,0))</f>
        <v>180</v>
      </c>
      <c r="J91" s="96">
        <f ca="1">IF(B91="","",OFFSET(List1!U$4,tisk!A90,0))</f>
        <v>135</v>
      </c>
      <c r="K91" s="96">
        <f ca="1">IF(B91="","",OFFSET(List1!V$4,tisk!A90,0))</f>
        <v>200</v>
      </c>
      <c r="L91" s="96">
        <f ca="1">IF(B91="","",OFFSET(List1!W$4,tisk!A90,0))</f>
        <v>515</v>
      </c>
      <c r="M91" s="100">
        <f ca="1">IF(B91="","",OFFSET(List1!X$4,tisk!A90,0))</f>
        <v>37500</v>
      </c>
    </row>
    <row r="92" spans="1:13" s="2" customFormat="1" ht="75" customHeight="1" x14ac:dyDescent="0.3">
      <c r="A92" s="44"/>
      <c r="B92" s="96"/>
      <c r="C92" s="3" t="str">
        <f ca="1">IF(B91="","",CONCATENATE("Okres ",OFFSET(List1!G$4,tisk!A90,0),"
","Právní forma","
",OFFSET(List1!H$4,tisk!A90,0),"
","IČO ",OFFSET(List1!I$4,tisk!A90,0),"
 ","B.Ú. ",OFFSET(List1!J$4,tisk!A90,0)))</f>
        <v>Okres Prostějov
Právní forma
Obec, měst. č. hl. m. Prahy
IČO 00288721
 B.Ú. xxxxxxxxx</v>
      </c>
      <c r="D92" s="5" t="str">
        <f ca="1">IF(B91="","",OFFSET(List1!M$4,tisk!A90,0))</f>
        <v>Při zásahu na odčerpávání vody z laguny na poli, kde přetékala voda a vznikalo nebezpečné místo na vozovce, došlo k poškození čerpadla a motoru zařízení PPS 12. Proto je nutná oprava tohoto stroje.</v>
      </c>
      <c r="E92" s="97"/>
      <c r="F92" s="40"/>
      <c r="G92" s="98"/>
      <c r="H92" s="99"/>
      <c r="I92" s="96"/>
      <c r="J92" s="96"/>
      <c r="K92" s="96"/>
      <c r="L92" s="96"/>
      <c r="M92" s="100"/>
    </row>
    <row r="93" spans="1:13" s="2" customFormat="1" ht="30" customHeight="1" x14ac:dyDescent="0.3">
      <c r="A93" s="44">
        <f>ROW()/3-1</f>
        <v>30</v>
      </c>
      <c r="B93" s="96"/>
      <c r="C93" s="3" t="str">
        <f ca="1">IF(B91="","",CONCATENATE("Zástupce","
",OFFSET(List1!K$4,tisk!A90,0)))</f>
        <v xml:space="preserve">Zástupce
</v>
      </c>
      <c r="D93" s="5" t="str">
        <f ca="1">IF(B91="","",CONCATENATE("Dotace bude použita na:",OFFSET(List1!N$4,tisk!A90,0)))</f>
        <v>Dotace bude použita na:generální opravu PPS 12 R, včetně čerpadla</v>
      </c>
      <c r="E93" s="97"/>
      <c r="F93" s="41" t="str">
        <f ca="1">IF(B91="","",OFFSET(List1!Q$4,tisk!A90,0))</f>
        <v>11/2021</v>
      </c>
      <c r="G93" s="98"/>
      <c r="H93" s="99"/>
      <c r="I93" s="96"/>
      <c r="J93" s="96"/>
      <c r="K93" s="96"/>
      <c r="L93" s="96"/>
      <c r="M93" s="100"/>
    </row>
    <row r="94" spans="1:13" s="2" customFormat="1" ht="75" customHeight="1" x14ac:dyDescent="0.3">
      <c r="A94" s="44"/>
      <c r="B94" s="96" t="str">
        <f ca="1">IF(OFFSET(List1!B$4,tisk!A93,0)&gt;0,OFFSET(List1!B$4,tisk!A93,0),"")</f>
        <v>250</v>
      </c>
      <c r="C94" s="3" t="str">
        <f ca="1">IF(B94="","",CONCATENATE(OFFSET(List1!C$4,tisk!A93,0),"
",OFFSET(List1!D$4,tisk!A93,0),"
",OFFSET(List1!E$4,tisk!A93,0),"
",OFFSET(List1!F$4,tisk!A93,0)))</f>
        <v>Obec Troubky
Dědina 286/29
Troubky
75102</v>
      </c>
      <c r="D94" s="60" t="str">
        <f ca="1">IF(B94="","",OFFSET(List1!L$4,tisk!A93,0))</f>
        <v>Pořízení, technické zhodnocení a oprava požární techniky a nákup věcného vybavení a zajištění akceschopnosti pro JSDH Troubky</v>
      </c>
      <c r="E94" s="97">
        <f ca="1">IF(B94="","",OFFSET(List1!O$4,tisk!A93,0))</f>
        <v>108389</v>
      </c>
      <c r="F94" s="41" t="str">
        <f ca="1">IF(B94="","",OFFSET(List1!P$4,tisk!A93,0))</f>
        <v>1/2021</v>
      </c>
      <c r="G94" s="98">
        <f ca="1">IF(B94="","",OFFSET(List1!R$4,tisk!A93,0))</f>
        <v>54000</v>
      </c>
      <c r="H94" s="99">
        <f ca="1">IF(B94="","",OFFSET(List1!S$4,tisk!A93,0))</f>
        <v>44543</v>
      </c>
      <c r="I94" s="96">
        <f ca="1">IF(B94="","",OFFSET(List1!T$4,tisk!A93,0))</f>
        <v>160</v>
      </c>
      <c r="J94" s="96">
        <f ca="1">IF(B94="","",OFFSET(List1!U$4,tisk!A93,0))</f>
        <v>155</v>
      </c>
      <c r="K94" s="96">
        <f ca="1">IF(B94="","",OFFSET(List1!V$4,tisk!A93,0))</f>
        <v>200</v>
      </c>
      <c r="L94" s="96">
        <f ca="1">IF(B94="","",OFFSET(List1!W$4,tisk!A93,0))</f>
        <v>515</v>
      </c>
      <c r="M94" s="100">
        <f ca="1">IF(B94="","",OFFSET(List1!X$4,tisk!A93,0))</f>
        <v>43000</v>
      </c>
    </row>
    <row r="95" spans="1:13" s="2" customFormat="1" ht="75" customHeight="1" x14ac:dyDescent="0.3">
      <c r="A95" s="44"/>
      <c r="B95" s="96"/>
      <c r="C95" s="3" t="str">
        <f ca="1">IF(B94="","",CONCATENATE("Okres ",OFFSET(List1!G$4,tisk!A93,0),"
","Právní forma","
",OFFSET(List1!H$4,tisk!A93,0),"
","IČO ",OFFSET(List1!I$4,tisk!A93,0),"
 ","B.Ú. ",OFFSET(List1!J$4,tisk!A93,0)))</f>
        <v>Okres Přerov
Právní forma
Obec, měst. č. hl. m. Prahy
IČO 00302104
 B.Ú. xxxxxxxxx</v>
      </c>
      <c r="D95" s="5" t="str">
        <f ca="1">IF(B94="","",OFFSET(List1!M$4,tisk!A93,0))</f>
        <v>Záměrem akce je pořízení 2 kompletů zásahových obleků a dalších osobních ochranných prostředků pro členy JSDH obce Troubky.</v>
      </c>
      <c r="E95" s="97"/>
      <c r="F95" s="40"/>
      <c r="G95" s="98"/>
      <c r="H95" s="99"/>
      <c r="I95" s="96"/>
      <c r="J95" s="96"/>
      <c r="K95" s="96"/>
      <c r="L95" s="96"/>
      <c r="M95" s="100"/>
    </row>
    <row r="96" spans="1:13" s="2" customFormat="1" ht="30" customHeight="1" x14ac:dyDescent="0.3">
      <c r="A96" s="44">
        <f>ROW()/3-1</f>
        <v>31</v>
      </c>
      <c r="B96" s="96"/>
      <c r="C96" s="3" t="str">
        <f ca="1">IF(B94="","",CONCATENATE("Zástupce","
",OFFSET(List1!K$4,tisk!A93,0)))</f>
        <v xml:space="preserve">Zástupce
</v>
      </c>
      <c r="D96" s="5" t="str">
        <f ca="1">IF(B94="","",CONCATENATE("Dotace bude použita na:",OFFSET(List1!N$4,tisk!A93,0)))</f>
        <v>Dotace bude použita na:pořízení ochranných prostředků pro hasiče</v>
      </c>
      <c r="E96" s="97"/>
      <c r="F96" s="41" t="str">
        <f ca="1">IF(B94="","",OFFSET(List1!Q$4,tisk!A93,0))</f>
        <v>11/2021</v>
      </c>
      <c r="G96" s="98"/>
      <c r="H96" s="99"/>
      <c r="I96" s="96"/>
      <c r="J96" s="96"/>
      <c r="K96" s="96"/>
      <c r="L96" s="96"/>
      <c r="M96" s="100"/>
    </row>
    <row r="97" spans="1:13" s="2" customFormat="1" ht="75" customHeight="1" x14ac:dyDescent="0.3">
      <c r="A97" s="44"/>
      <c r="B97" s="96" t="str">
        <f ca="1">IF(OFFSET(List1!B$4,tisk!A96,0)&gt;0,OFFSET(List1!B$4,tisk!A96,0),"")</f>
        <v>182</v>
      </c>
      <c r="C97" s="3" t="str">
        <f ca="1">IF(B97="","",CONCATENATE(OFFSET(List1!C$4,tisk!A96,0),"
",OFFSET(List1!D$4,tisk!A96,0),"
",OFFSET(List1!E$4,tisk!A96,0),"
",OFFSET(List1!F$4,tisk!A96,0)))</f>
        <v>Obec Tršice
Tršice 50
Tršice
78357</v>
      </c>
      <c r="D97" s="60" t="str">
        <f ca="1">IF(B97="","",OFFSET(List1!L$4,tisk!A96,0))</f>
        <v>Pořízení, technické zhodnocení a oprava požární techniky a nákup věcného vybavení a zajištění akceschopnosti pro JSDH Tršice</v>
      </c>
      <c r="E97" s="97">
        <f ca="1">IF(B97="","",OFFSET(List1!O$4,tisk!A96,0))</f>
        <v>92800</v>
      </c>
      <c r="F97" s="41" t="str">
        <f ca="1">IF(B97="","",OFFSET(List1!P$4,tisk!A96,0))</f>
        <v>1/2021</v>
      </c>
      <c r="G97" s="98">
        <f ca="1">IF(B97="","",OFFSET(List1!R$4,tisk!A96,0))</f>
        <v>46400</v>
      </c>
      <c r="H97" s="99">
        <f ca="1">IF(B97="","",OFFSET(List1!S$4,tisk!A96,0))</f>
        <v>44543</v>
      </c>
      <c r="I97" s="96">
        <f ca="1">IF(B97="","",OFFSET(List1!T$4,tisk!A96,0))</f>
        <v>160</v>
      </c>
      <c r="J97" s="96">
        <f ca="1">IF(B97="","",OFFSET(List1!U$4,tisk!A96,0))</f>
        <v>155</v>
      </c>
      <c r="K97" s="96">
        <f ca="1">IF(B97="","",OFFSET(List1!V$4,tisk!A96,0))</f>
        <v>200</v>
      </c>
      <c r="L97" s="96">
        <f ca="1">IF(B97="","",OFFSET(List1!W$4,tisk!A96,0))</f>
        <v>515</v>
      </c>
      <c r="M97" s="100">
        <f ca="1">IF(B97="","",OFFSET(List1!X$4,tisk!A96,0))</f>
        <v>37000</v>
      </c>
    </row>
    <row r="98" spans="1:13" s="2" customFormat="1" ht="75" customHeight="1" x14ac:dyDescent="0.3">
      <c r="A98" s="44"/>
      <c r="B98" s="96"/>
      <c r="C98" s="3" t="str">
        <f ca="1">IF(B97="","",CONCATENATE("Okres ",OFFSET(List1!G$4,tisk!A96,0),"
","Právní forma","
",OFFSET(List1!H$4,tisk!A96,0),"
","IČO ",OFFSET(List1!I$4,tisk!A96,0),"
 ","B.Ú. ",OFFSET(List1!J$4,tisk!A96,0)))</f>
        <v>Okres Olomouc
Právní forma
Obec, měst. č. hl. m. Prahy
IČO 00299588
 B.Ú. xxxxxxxxx</v>
      </c>
      <c r="D98" s="5" t="str">
        <f ca="1">IF(B97="","",OFFSET(List1!M$4,tisk!A96,0))</f>
        <v>zvýšení akceschopnosti jednotky, obnova zastaralého materiálu</v>
      </c>
      <c r="E98" s="97"/>
      <c r="F98" s="40"/>
      <c r="G98" s="98"/>
      <c r="H98" s="99"/>
      <c r="I98" s="96"/>
      <c r="J98" s="96"/>
      <c r="K98" s="96"/>
      <c r="L98" s="96"/>
      <c r="M98" s="100"/>
    </row>
    <row r="99" spans="1:13" s="2" customFormat="1" ht="30" customHeight="1" x14ac:dyDescent="0.3">
      <c r="A99" s="44">
        <f>ROW()/3-1</f>
        <v>32</v>
      </c>
      <c r="B99" s="96"/>
      <c r="C99" s="3" t="str">
        <f ca="1">IF(B97="","",CONCATENATE("Zástupce","
",OFFSET(List1!K$4,tisk!A96,0)))</f>
        <v xml:space="preserve">Zástupce
</v>
      </c>
      <c r="D99" s="5" t="str">
        <f ca="1">IF(B97="","",CONCATENATE("Dotace bude použita na:",OFFSET(List1!N$4,tisk!A96,0)))</f>
        <v>Dotace bude použita na:pořízení ochranné prostředky pro hasiče</v>
      </c>
      <c r="E99" s="97"/>
      <c r="F99" s="41" t="str">
        <f ca="1">IF(B97="","",OFFSET(List1!Q$4,tisk!A96,0))</f>
        <v>11/2021</v>
      </c>
      <c r="G99" s="98"/>
      <c r="H99" s="99"/>
      <c r="I99" s="96"/>
      <c r="J99" s="96"/>
      <c r="K99" s="96"/>
      <c r="L99" s="96"/>
      <c r="M99" s="100"/>
    </row>
    <row r="100" spans="1:13" s="2" customFormat="1" ht="75" customHeight="1" x14ac:dyDescent="0.3">
      <c r="A100" s="44"/>
      <c r="B100" s="96" t="str">
        <f ca="1">IF(OFFSET(List1!B$4,tisk!A99,0)&gt;0,OFFSET(List1!B$4,tisk!A99,0),"")</f>
        <v>196</v>
      </c>
      <c r="C100" s="3" t="str">
        <f ca="1">IF(B100="","",CONCATENATE(OFFSET(List1!C$4,tisk!A99,0),"
",OFFSET(List1!D$4,tisk!A99,0),"
",OFFSET(List1!E$4,tisk!A99,0),"
",OFFSET(List1!F$4,tisk!A99,0)))</f>
        <v>Obec Babice
Babice 65
Babice
78501</v>
      </c>
      <c r="D100" s="60" t="str">
        <f ca="1">IF(B100="","",OFFSET(List1!L$4,tisk!A99,0))</f>
        <v>Pořízení, technické zhodnocení a oprava požární techniky a nákup věcného vybavení a zajištění akceschopnosti pro JSDH Babice</v>
      </c>
      <c r="E100" s="97">
        <f ca="1">IF(B100="","",OFFSET(List1!O$4,tisk!A99,0))</f>
        <v>166400</v>
      </c>
      <c r="F100" s="41" t="str">
        <f ca="1">IF(B100="","",OFFSET(List1!P$4,tisk!A99,0))</f>
        <v>1/2021</v>
      </c>
      <c r="G100" s="98">
        <f ca="1">IF(B100="","",OFFSET(List1!R$4,tisk!A99,0))</f>
        <v>83200</v>
      </c>
      <c r="H100" s="99">
        <f ca="1">IF(B100="","",OFFSET(List1!S$4,tisk!A99,0))</f>
        <v>44543</v>
      </c>
      <c r="I100" s="96">
        <f ca="1">IF(B100="","",OFFSET(List1!T$4,tisk!A99,0))</f>
        <v>180</v>
      </c>
      <c r="J100" s="96">
        <f ca="1">IF(B100="","",OFFSET(List1!U$4,tisk!A99,0))</f>
        <v>130</v>
      </c>
      <c r="K100" s="96">
        <f ca="1">IF(B100="","",OFFSET(List1!V$4,tisk!A99,0))</f>
        <v>200</v>
      </c>
      <c r="L100" s="96">
        <f ca="1">IF(B100="","",OFFSET(List1!W$4,tisk!A99,0))</f>
        <v>510</v>
      </c>
      <c r="M100" s="100">
        <f ca="1">IF(B100="","",OFFSET(List1!X$4,tisk!A99,0))</f>
        <v>66300</v>
      </c>
    </row>
    <row r="101" spans="1:13" s="2" customFormat="1" ht="75" customHeight="1" x14ac:dyDescent="0.3">
      <c r="A101" s="44"/>
      <c r="B101" s="96"/>
      <c r="C101" s="3" t="str">
        <f ca="1">IF(B100="","",CONCATENATE("Okres ",OFFSET(List1!G$4,tisk!A99,0),"
","Právní forma","
",OFFSET(List1!H$4,tisk!A99,0),"
","IČO ",OFFSET(List1!I$4,tisk!A99,0),"
 ","B.Ú. ",OFFSET(List1!J$4,tisk!A99,0)))</f>
        <v>Okres Olomouc
Právní forma
Obec, měst. č. hl. m. Prahy
IČO 00635260
 B.Ú. xxxxxxxxx</v>
      </c>
      <c r="D101" s="5" t="str">
        <f ca="1">IF(B100="","",OFFSET(List1!M$4,tisk!A99,0))</f>
        <v>Dýchací technika</v>
      </c>
      <c r="E101" s="97"/>
      <c r="F101" s="40"/>
      <c r="G101" s="98"/>
      <c r="H101" s="99"/>
      <c r="I101" s="96"/>
      <c r="J101" s="96"/>
      <c r="K101" s="96"/>
      <c r="L101" s="96"/>
      <c r="M101" s="100"/>
    </row>
    <row r="102" spans="1:13" s="2" customFormat="1" ht="38.25" customHeight="1" x14ac:dyDescent="0.3">
      <c r="A102" s="44">
        <f>ROW()/3-1</f>
        <v>33</v>
      </c>
      <c r="B102" s="96"/>
      <c r="C102" s="3" t="str">
        <f ca="1">IF(B100="","",CONCATENATE("Zástupce","
",OFFSET(List1!K$4,tisk!A99,0)))</f>
        <v xml:space="preserve">Zástupce
</v>
      </c>
      <c r="D102" s="5" t="str">
        <f ca="1">IF(B100="","",CONCATENATE("Dotace bude použita na:",OFFSET(List1!N$4,tisk!A99,0)))</f>
        <v>Dotace bude použita na:pořízení dýchacích přístrojů Drager s náhradními tlakovými lahvemi a příslušenstvím</v>
      </c>
      <c r="E102" s="97"/>
      <c r="F102" s="41" t="str">
        <f ca="1">IF(B100="","",OFFSET(List1!Q$4,tisk!A99,0))</f>
        <v>11/2021</v>
      </c>
      <c r="G102" s="98"/>
      <c r="H102" s="99"/>
      <c r="I102" s="96"/>
      <c r="J102" s="96"/>
      <c r="K102" s="96"/>
      <c r="L102" s="96"/>
      <c r="M102" s="100"/>
    </row>
    <row r="103" spans="1:13" s="2" customFormat="1" ht="61.2" customHeight="1" x14ac:dyDescent="0.3">
      <c r="A103" s="44"/>
      <c r="B103" s="96" t="str">
        <f ca="1">IF(OFFSET(List1!B$4,tisk!A102,0)&gt;0,OFFSET(List1!B$4,tisk!A102,0),"")</f>
        <v>248</v>
      </c>
      <c r="C103" s="3" t="str">
        <f ca="1">IF(B103="","",CONCATENATE(OFFSET(List1!C$4,tisk!A102,0),"
",OFFSET(List1!D$4,tisk!A102,0),"
",OFFSET(List1!E$4,tisk!A102,0),"
",OFFSET(List1!F$4,tisk!A102,0)))</f>
        <v>Obec Olšany u Prostějova
Olšany u Prostějova 50
Olšany u Prostějova
79814</v>
      </c>
      <c r="D103" s="60" t="str">
        <f ca="1">IF(B103="","",OFFSET(List1!L$4,tisk!A102,0))</f>
        <v>Pořízení, technické zhodnocení a oprava požární techniky a nákup věcného vybavení a zajištění akceschopnosti pro JSDH Olšany u Prostějova</v>
      </c>
      <c r="E103" s="97">
        <f ca="1">IF(B103="","",OFFSET(List1!O$4,tisk!A102,0))</f>
        <v>238456</v>
      </c>
      <c r="F103" s="41" t="str">
        <f ca="1">IF(B103="","",OFFSET(List1!P$4,tisk!A102,0))</f>
        <v>1/2021</v>
      </c>
      <c r="G103" s="98">
        <f ca="1">IF(B103="","",OFFSET(List1!R$4,tisk!A102,0))</f>
        <v>119200</v>
      </c>
      <c r="H103" s="99">
        <f ca="1">IF(B103="","",OFFSET(List1!S$4,tisk!A102,0))</f>
        <v>44543</v>
      </c>
      <c r="I103" s="96">
        <f ca="1">IF(B103="","",OFFSET(List1!T$4,tisk!A102,0))</f>
        <v>160</v>
      </c>
      <c r="J103" s="96">
        <f ca="1">IF(B103="","",OFFSET(List1!U$4,tisk!A102,0))</f>
        <v>150</v>
      </c>
      <c r="K103" s="96">
        <f ca="1">IF(B103="","",OFFSET(List1!V$4,tisk!A102,0))</f>
        <v>200</v>
      </c>
      <c r="L103" s="96">
        <f ca="1">IF(B103="","",OFFSET(List1!W$4,tisk!A102,0))</f>
        <v>510</v>
      </c>
      <c r="M103" s="100">
        <f ca="1">IF(B103="","",OFFSET(List1!X$4,tisk!A102,0))</f>
        <v>95100</v>
      </c>
    </row>
    <row r="104" spans="1:13" s="2" customFormat="1" ht="87" customHeight="1" x14ac:dyDescent="0.3">
      <c r="A104" s="44"/>
      <c r="B104" s="96"/>
      <c r="C104" s="3" t="str">
        <f ca="1">IF(B103="","",CONCATENATE("Okres ",OFFSET(List1!G$4,tisk!A102,0),"
","Právní forma","
",OFFSET(List1!H$4,tisk!A102,0),"
","IČO ",OFFSET(List1!I$4,tisk!A102,0),"
 ","B.Ú. ",OFFSET(List1!J$4,tisk!A102,0)))</f>
        <v>Okres Prostějov
Právní forma
Obec, měst. č. hl. m. Prahy
IČO 00288560
 B.Ú. xxxxxxxxx</v>
      </c>
      <c r="D104" s="5" t="str">
        <f ca="1">IF(B103="","",OFFSET(List1!M$4,tisk!A102,0))</f>
        <v>pořízení spojových prostředků pro hasiče</v>
      </c>
      <c r="E104" s="97"/>
      <c r="F104" s="40"/>
      <c r="G104" s="98"/>
      <c r="H104" s="99"/>
      <c r="I104" s="96"/>
      <c r="J104" s="96"/>
      <c r="K104" s="96"/>
      <c r="L104" s="96"/>
      <c r="M104" s="100"/>
    </row>
    <row r="105" spans="1:13" s="2" customFormat="1" ht="39.75" customHeight="1" x14ac:dyDescent="0.3">
      <c r="A105" s="44">
        <f>ROW()/3-1</f>
        <v>34</v>
      </c>
      <c r="B105" s="96"/>
      <c r="C105" s="3" t="str">
        <f ca="1">IF(B103="","",CONCATENATE("Zástupce","
",OFFSET(List1!K$4,tisk!A102,0)))</f>
        <v xml:space="preserve">Zástupce
</v>
      </c>
      <c r="D105" s="5" t="str">
        <f ca="1">IF(B103="","",CONCATENATE("Dotace bude použita na:",OFFSET(List1!N$4,tisk!A102,0)))</f>
        <v>Dotace bude použita na:pořízení spojových prostředků s příslušenstvím</v>
      </c>
      <c r="E105" s="97"/>
      <c r="F105" s="41" t="str">
        <f ca="1">IF(B103="","",OFFSET(List1!Q$4,tisk!A102,0))</f>
        <v>11/2021</v>
      </c>
      <c r="G105" s="98"/>
      <c r="H105" s="99"/>
      <c r="I105" s="96"/>
      <c r="J105" s="96"/>
      <c r="K105" s="96"/>
      <c r="L105" s="96"/>
      <c r="M105" s="100"/>
    </row>
    <row r="106" spans="1:13" s="2" customFormat="1" ht="61.2" customHeight="1" x14ac:dyDescent="0.3">
      <c r="A106" s="44"/>
      <c r="B106" s="96" t="str">
        <f ca="1">IF(OFFSET(List1!B$4,tisk!A105,0)&gt;0,OFFSET(List1!B$4,tisk!A105,0),"")</f>
        <v>210</v>
      </c>
      <c r="C106" s="3" t="str">
        <f ca="1">IF(B106="","",CONCATENATE(OFFSET(List1!C$4,tisk!A105,0),"
",OFFSET(List1!D$4,tisk!A105,0),"
",OFFSET(List1!E$4,tisk!A105,0),"
",OFFSET(List1!F$4,tisk!A105,0)))</f>
        <v>Město Hranice
Pernštejnské náměstí 1
Hranice
75301</v>
      </c>
      <c r="D106" s="60" t="str">
        <f ca="1">IF(B106="","",OFFSET(List1!L$4,tisk!A105,0))</f>
        <v>Pořízení, technické zhodnocení a oprava požární techniky a nákup věcného vybavení a zajištění akceschopnosti pro JSDH Hranice</v>
      </c>
      <c r="E106" s="97">
        <f ca="1">IF(B106="","",OFFSET(List1!O$4,tisk!A105,0))</f>
        <v>86963</v>
      </c>
      <c r="F106" s="41" t="str">
        <f ca="1">IF(B106="","",OFFSET(List1!P$4,tisk!A105,0))</f>
        <v>1/2021</v>
      </c>
      <c r="G106" s="98">
        <f ca="1">IF(B106="","",OFFSET(List1!R$4,tisk!A105,0))</f>
        <v>43400</v>
      </c>
      <c r="H106" s="99">
        <f ca="1">IF(B106="","",OFFSET(List1!S$4,tisk!A105,0))</f>
        <v>44543</v>
      </c>
      <c r="I106" s="96">
        <f ca="1">IF(B106="","",OFFSET(List1!T$4,tisk!A105,0))</f>
        <v>140</v>
      </c>
      <c r="J106" s="96">
        <f ca="1">IF(B106="","",OFFSET(List1!U$4,tisk!A105,0))</f>
        <v>165</v>
      </c>
      <c r="K106" s="96">
        <f ca="1">IF(B106="","",OFFSET(List1!V$4,tisk!A105,0))</f>
        <v>200</v>
      </c>
      <c r="L106" s="96">
        <f ca="1">IF(B106="","",OFFSET(List1!W$4,tisk!A105,0))</f>
        <v>505</v>
      </c>
      <c r="M106" s="100">
        <f ca="1">IF(B106="","",OFFSET(List1!X$4,tisk!A105,0))</f>
        <v>34600</v>
      </c>
    </row>
    <row r="107" spans="1:13" s="2" customFormat="1" ht="75" customHeight="1" x14ac:dyDescent="0.3">
      <c r="A107" s="44"/>
      <c r="B107" s="96"/>
      <c r="C107" s="3" t="str">
        <f ca="1">IF(B106="","",CONCATENATE("Okres ",OFFSET(List1!G$4,tisk!A105,0),"
","Právní forma","
",OFFSET(List1!H$4,tisk!A105,0),"
","IČO ",OFFSET(List1!I$4,tisk!A105,0),"
 ","B.Ú. ",OFFSET(List1!J$4,tisk!A105,0)))</f>
        <v>Okres Přerov
Právní forma
Obec, měst. č. hl. m. Prahy
IČO 00301311
 B.Ú. xxxxxxxxx</v>
      </c>
      <c r="D107" s="5" t="str">
        <f ca="1">IF(B106="","",OFFSET(List1!M$4,tisk!A105,0))</f>
        <v>Předmětem žádosti o dotaci je pořízení příslušenství k hydraulickému vyprošťovacímu zařízení, a to - ruční pumpy s monospojkou a sada na střihač pedálů.</v>
      </c>
      <c r="E107" s="97"/>
      <c r="F107" s="40"/>
      <c r="G107" s="98"/>
      <c r="H107" s="99"/>
      <c r="I107" s="96"/>
      <c r="J107" s="96"/>
      <c r="K107" s="96"/>
      <c r="L107" s="96"/>
      <c r="M107" s="100"/>
    </row>
    <row r="108" spans="1:13" s="2" customFormat="1" ht="50.4" customHeight="1" x14ac:dyDescent="0.3">
      <c r="A108" s="44">
        <f>ROW()/3-1</f>
        <v>35</v>
      </c>
      <c r="B108" s="96"/>
      <c r="C108" s="3" t="str">
        <f ca="1">IF(B106="","",CONCATENATE("Zástupce","
",OFFSET(List1!K$4,tisk!A105,0)))</f>
        <v xml:space="preserve">Zástupce
</v>
      </c>
      <c r="D108" s="5" t="str">
        <f ca="1">IF(B106="","",CONCATENATE("Dotace bude použita na:",OFFSET(List1!N$4,tisk!A105,0)))</f>
        <v>Dotace bude použita na:pořízení příslušenství k hydraulickému vyprošťovacímu zařízení  Investiční dotace</v>
      </c>
      <c r="E108" s="97"/>
      <c r="F108" s="41" t="str">
        <f ca="1">IF(B106="","",OFFSET(List1!Q$4,tisk!A105,0))</f>
        <v>11/2021</v>
      </c>
      <c r="G108" s="98"/>
      <c r="H108" s="99"/>
      <c r="I108" s="96"/>
      <c r="J108" s="96"/>
      <c r="K108" s="96"/>
      <c r="L108" s="96"/>
      <c r="M108" s="100"/>
    </row>
    <row r="109" spans="1:13" s="2" customFormat="1" ht="52.95" customHeight="1" x14ac:dyDescent="0.3">
      <c r="A109" s="44"/>
      <c r="B109" s="96" t="str">
        <f ca="1">IF(OFFSET(List1!B$4,tisk!A108,0)&gt;0,OFFSET(List1!B$4,tisk!A108,0),"")</f>
        <v>81</v>
      </c>
      <c r="C109" s="3" t="str">
        <f ca="1">IF(B109="","",CONCATENATE(OFFSET(List1!C$4,tisk!A108,0),"
",OFFSET(List1!D$4,tisk!A108,0),"
",OFFSET(List1!E$4,tisk!A108,0),"
",OFFSET(List1!F$4,tisk!A108,0)))</f>
        <v>Město Konice
Masarykovo nám. 27
Konice
79852</v>
      </c>
      <c r="D109" s="60" t="str">
        <f ca="1">IF(B109="","",OFFSET(List1!L$4,tisk!A108,0))</f>
        <v>Pořízení, technické zhodnocení a oprava požární techniky a nákup věcného vybavení a zajištění akceschopnosti pro JSDH Konice</v>
      </c>
      <c r="E109" s="97">
        <f ca="1">IF(B109="","",OFFSET(List1!O$4,tisk!A108,0))</f>
        <v>71200</v>
      </c>
      <c r="F109" s="41" t="str">
        <f ca="1">IF(B109="","",OFFSET(List1!P$4,tisk!A108,0))</f>
        <v>1/2021</v>
      </c>
      <c r="G109" s="98">
        <f ca="1">IF(B109="","",OFFSET(List1!R$4,tisk!A108,0))</f>
        <v>35600</v>
      </c>
      <c r="H109" s="99">
        <f ca="1">IF(B109="","",OFFSET(List1!S$4,tisk!A108,0))</f>
        <v>44543</v>
      </c>
      <c r="I109" s="96">
        <f ca="1">IF(B109="","",OFFSET(List1!T$4,tisk!A108,0))</f>
        <v>160</v>
      </c>
      <c r="J109" s="96">
        <f ca="1">IF(B109="","",OFFSET(List1!U$4,tisk!A108,0))</f>
        <v>145</v>
      </c>
      <c r="K109" s="96">
        <f ca="1">IF(B109="","",OFFSET(List1!V$4,tisk!A108,0))</f>
        <v>200</v>
      </c>
      <c r="L109" s="96">
        <f ca="1">IF(B109="","",OFFSET(List1!W$4,tisk!A108,0))</f>
        <v>505</v>
      </c>
      <c r="M109" s="100">
        <f ca="1">IF(B109="","",OFFSET(List1!X$4,tisk!A108,0))</f>
        <v>28400</v>
      </c>
    </row>
    <row r="110" spans="1:13" s="2" customFormat="1" ht="75" customHeight="1" x14ac:dyDescent="0.3">
      <c r="A110" s="44"/>
      <c r="B110" s="96"/>
      <c r="C110" s="3" t="str">
        <f ca="1">IF(B109="","",CONCATENATE("Okres ",OFFSET(List1!G$4,tisk!A108,0),"
","Právní forma","
",OFFSET(List1!H$4,tisk!A108,0),"
","IČO ",OFFSET(List1!I$4,tisk!A108,0),"
 ","B.Ú. ",OFFSET(List1!J$4,tisk!A108,0)))</f>
        <v>Okres Prostějov
Právní forma
Obec, měst. č. hl. m. Prahy
IČO 00288365
 B.Ú. xxxxxxxxx</v>
      </c>
      <c r="D110" s="5" t="str">
        <f ca="1">IF(B109="","",OFFSET(List1!M$4,tisk!A108,0))</f>
        <v>Doplnění soupravy pro vyprošťování u jednotky PO III Konice má velký význam s ohledem na předurčení jednotky pro systém záchranných prací (dopravní nehody) v systému pokrytí rizik na území Olomouckého kraje.</v>
      </c>
      <c r="E110" s="97"/>
      <c r="F110" s="40"/>
      <c r="G110" s="98"/>
      <c r="H110" s="99"/>
      <c r="I110" s="96"/>
      <c r="J110" s="96"/>
      <c r="K110" s="96"/>
      <c r="L110" s="96"/>
      <c r="M110" s="100"/>
    </row>
    <row r="111" spans="1:13" s="2" customFormat="1" ht="36.75" customHeight="1" x14ac:dyDescent="0.3">
      <c r="A111" s="44">
        <f>ROW()/3-1</f>
        <v>36</v>
      </c>
      <c r="B111" s="96"/>
      <c r="C111" s="3" t="str">
        <f ca="1">IF(B109="","",CONCATENATE("Zástupce","
",OFFSET(List1!K$4,tisk!A108,0)))</f>
        <v xml:space="preserve">Zástupce
</v>
      </c>
      <c r="D111" s="5" t="str">
        <f ca="1">IF(B109="","",CONCATENATE("Dotace bude použita na:",OFFSET(List1!N$4,tisk!A108,0)))</f>
        <v>Dotace bude použita na:pořízení prostředků pro vyprošťování</v>
      </c>
      <c r="E111" s="97"/>
      <c r="F111" s="41" t="str">
        <f ca="1">IF(B109="","",OFFSET(List1!Q$4,tisk!A108,0))</f>
        <v>11/2021</v>
      </c>
      <c r="G111" s="98"/>
      <c r="H111" s="99"/>
      <c r="I111" s="96"/>
      <c r="J111" s="96"/>
      <c r="K111" s="96"/>
      <c r="L111" s="96"/>
      <c r="M111" s="100"/>
    </row>
    <row r="112" spans="1:13" s="2" customFormat="1" ht="75" customHeight="1" x14ac:dyDescent="0.3">
      <c r="A112" s="44"/>
      <c r="B112" s="96" t="str">
        <f ca="1">IF(OFFSET(List1!B$4,tisk!A111,0)&gt;0,OFFSET(List1!B$4,tisk!A111,0),"")</f>
        <v>59</v>
      </c>
      <c r="C112" s="3" t="str">
        <f ca="1">IF(B112="","",CONCATENATE(OFFSET(List1!C$4,tisk!A111,0),"
",OFFSET(List1!D$4,tisk!A111,0),"
",OFFSET(List1!E$4,tisk!A111,0),"
",OFFSET(List1!F$4,tisk!A111,0)))</f>
        <v>Obec Radslavice
Na Návsi 103
Radslavice
75111</v>
      </c>
      <c r="D112" s="60" t="str">
        <f ca="1">IF(B112="","",OFFSET(List1!L$4,tisk!A111,0))</f>
        <v>Pořízení, technické zhodnocení a oprava požární techniky a nákup věcného vybavení a zajištění akceschopnosti pro JSDH Radslavice</v>
      </c>
      <c r="E112" s="97">
        <f ca="1">IF(B112="","",OFFSET(List1!O$4,tisk!A111,0))</f>
        <v>100000</v>
      </c>
      <c r="F112" s="41" t="str">
        <f ca="1">IF(B112="","",OFFSET(List1!P$4,tisk!A111,0))</f>
        <v>1/2021</v>
      </c>
      <c r="G112" s="98">
        <f ca="1">IF(B112="","",OFFSET(List1!R$4,tisk!A111,0))</f>
        <v>50000</v>
      </c>
      <c r="H112" s="99">
        <f ca="1">IF(B112="","",OFFSET(List1!S$4,tisk!A111,0))</f>
        <v>44543</v>
      </c>
      <c r="I112" s="96">
        <f ca="1">IF(B112="","",OFFSET(List1!T$4,tisk!A111,0))</f>
        <v>160</v>
      </c>
      <c r="J112" s="96">
        <f ca="1">IF(B112="","",OFFSET(List1!U$4,tisk!A111,0))</f>
        <v>145</v>
      </c>
      <c r="K112" s="96">
        <f ca="1">IF(B112="","",OFFSET(List1!V$4,tisk!A111,0))</f>
        <v>200</v>
      </c>
      <c r="L112" s="96">
        <f ca="1">IF(B112="","",OFFSET(List1!W$4,tisk!A111,0))</f>
        <v>505</v>
      </c>
      <c r="M112" s="100">
        <f ca="1">IF(B112="","",OFFSET(List1!X$4,tisk!A111,0))</f>
        <v>39900</v>
      </c>
    </row>
    <row r="113" spans="1:13" s="2" customFormat="1" ht="75" customHeight="1" x14ac:dyDescent="0.3">
      <c r="A113" s="44"/>
      <c r="B113" s="96"/>
      <c r="C113" s="3" t="str">
        <f ca="1">IF(B112="","",CONCATENATE("Okres ",OFFSET(List1!G$4,tisk!A111,0),"
","Právní forma","
",OFFSET(List1!H$4,tisk!A111,0),"
","IČO ",OFFSET(List1!I$4,tisk!A111,0),"
 ","B.Ú. ",OFFSET(List1!J$4,tisk!A111,0)))</f>
        <v>Okres Přerov
Právní forma
Obec, měst. č. hl. m. Prahy
IČO 00301884
 B.Ú. xxxxxxxxx</v>
      </c>
      <c r="D113" s="5" t="str">
        <f ca="1">IF(B112="","",OFFSET(List1!M$4,tisk!A111,0))</f>
        <v>JSDH Radslavice je předurčena a každoročně se zúčastní zásahů u dopravních nehod. Pro zajištění a zrychlení vyprošťování osob je nutné vlastnit kvalitní prostředky pro vyprošťování. Tyto prostředky umožní rychlou pomoc účastníkům dopravních nehod.</v>
      </c>
      <c r="E113" s="97"/>
      <c r="F113" s="40"/>
      <c r="G113" s="98"/>
      <c r="H113" s="99"/>
      <c r="I113" s="96"/>
      <c r="J113" s="96"/>
      <c r="K113" s="96"/>
      <c r="L113" s="96"/>
      <c r="M113" s="100"/>
    </row>
    <row r="114" spans="1:13" s="2" customFormat="1" ht="30" customHeight="1" x14ac:dyDescent="0.3">
      <c r="A114" s="44">
        <f>ROW()/3-1</f>
        <v>37</v>
      </c>
      <c r="B114" s="96"/>
      <c r="C114" s="3" t="str">
        <f ca="1">IF(B112="","",CONCATENATE("Zástupce","
",OFFSET(List1!K$4,tisk!A111,0)))</f>
        <v xml:space="preserve">Zástupce
</v>
      </c>
      <c r="D114" s="5" t="str">
        <f ca="1">IF(B112="","",CONCATENATE("Dotace bude použita na:",OFFSET(List1!N$4,tisk!A111,0)))</f>
        <v>Dotace bude použita na:pořízení prostředků pro vyprošťování</v>
      </c>
      <c r="E114" s="97"/>
      <c r="F114" s="41" t="str">
        <f ca="1">IF(B112="","",OFFSET(List1!Q$4,tisk!A111,0))</f>
        <v>11/2021</v>
      </c>
      <c r="G114" s="98"/>
      <c r="H114" s="99"/>
      <c r="I114" s="96"/>
      <c r="J114" s="96"/>
      <c r="K114" s="96"/>
      <c r="L114" s="96"/>
      <c r="M114" s="100"/>
    </row>
    <row r="115" spans="1:13" s="2" customFormat="1" ht="75" customHeight="1" x14ac:dyDescent="0.3">
      <c r="A115" s="44"/>
      <c r="B115" s="96" t="str">
        <f ca="1">IF(OFFSET(List1!B$4,tisk!A114,0)&gt;0,OFFSET(List1!B$4,tisk!A114,0),"")</f>
        <v>87</v>
      </c>
      <c r="C115" s="3" t="str">
        <f ca="1">IF(B115="","",CONCATENATE(OFFSET(List1!C$4,tisk!A114,0),"
",OFFSET(List1!D$4,tisk!A114,0),"
",OFFSET(List1!E$4,tisk!A114,0),"
",OFFSET(List1!F$4,tisk!A114,0)))</f>
        <v>Obec Bělotín
Bělotín 151
Bělotín
75364</v>
      </c>
      <c r="D115" s="60" t="str">
        <f ca="1">IF(B115="","",OFFSET(List1!L$4,tisk!A114,0))</f>
        <v>Pořízení, technické zhodnocení a oprava požární techniky a nákup věcného vybavení a zajištění akceschopnosti pro JSDH Kunčice</v>
      </c>
      <c r="E115" s="97">
        <f ca="1">IF(B115="","",OFFSET(List1!O$4,tisk!A114,0))</f>
        <v>80000</v>
      </c>
      <c r="F115" s="41" t="str">
        <f ca="1">IF(B115="","",OFFSET(List1!P$4,tisk!A114,0))</f>
        <v>1/2021</v>
      </c>
      <c r="G115" s="98">
        <f ca="1">IF(B115="","",OFFSET(List1!R$4,tisk!A114,0))</f>
        <v>40000</v>
      </c>
      <c r="H115" s="99">
        <f ca="1">IF(B115="","",OFFSET(List1!S$4,tisk!A114,0))</f>
        <v>44543</v>
      </c>
      <c r="I115" s="96">
        <f ca="1">IF(B115="","",OFFSET(List1!T$4,tisk!A114,0))</f>
        <v>160</v>
      </c>
      <c r="J115" s="96">
        <f ca="1">IF(B115="","",OFFSET(List1!U$4,tisk!A114,0))</f>
        <v>140</v>
      </c>
      <c r="K115" s="96">
        <f ca="1">IF(B115="","",OFFSET(List1!V$4,tisk!A114,0))</f>
        <v>200</v>
      </c>
      <c r="L115" s="96">
        <f ca="1">IF(B115="","",OFFSET(List1!W$4,tisk!A114,0))</f>
        <v>500</v>
      </c>
      <c r="M115" s="100">
        <f ca="1">IF(B115="","",OFFSET(List1!X$4,tisk!A114,0))</f>
        <v>31900</v>
      </c>
    </row>
    <row r="116" spans="1:13" s="2" customFormat="1" ht="75" customHeight="1" x14ac:dyDescent="0.3">
      <c r="A116" s="44"/>
      <c r="B116" s="96"/>
      <c r="C116" s="3" t="str">
        <f ca="1">IF(B115="","",CONCATENATE("Okres ",OFFSET(List1!G$4,tisk!A114,0),"
","Právní forma","
",OFFSET(List1!H$4,tisk!A114,0),"
","IČO ",OFFSET(List1!I$4,tisk!A114,0),"
 ","B.Ú. ",OFFSET(List1!J$4,tisk!A114,0)))</f>
        <v>Okres Přerov
Právní forma
Obec, měst. č. hl. m. Prahy
IČO 00301019
 B.Ú. xxxxxxxxx</v>
      </c>
      <c r="D116" s="5" t="str">
        <f ca="1">IF(B115="","",OFFSET(List1!M$4,tisk!A114,0))</f>
        <v>Technické zhodnocení dopravního automobilu pořízením a trvalou instalací pochozí nástavby s úložným prostorem a přístupovým žebříkem.</v>
      </c>
      <c r="E116" s="97"/>
      <c r="F116" s="40"/>
      <c r="G116" s="98"/>
      <c r="H116" s="99"/>
      <c r="I116" s="96"/>
      <c r="J116" s="96"/>
      <c r="K116" s="96"/>
      <c r="L116" s="96"/>
      <c r="M116" s="100"/>
    </row>
    <row r="117" spans="1:13" s="2" customFormat="1" ht="30" customHeight="1" x14ac:dyDescent="0.3">
      <c r="A117" s="44">
        <f>ROW()/3-1</f>
        <v>38</v>
      </c>
      <c r="B117" s="96"/>
      <c r="C117" s="3" t="str">
        <f ca="1">IF(B115="","",CONCATENATE("Zástupce","
",OFFSET(List1!K$4,tisk!A114,0)))</f>
        <v xml:space="preserve">Zástupce
</v>
      </c>
      <c r="D117" s="5" t="str">
        <f ca="1">IF(B115="","",CONCATENATE("Dotace bude použita na:",OFFSET(List1!N$4,tisk!A114,0)))</f>
        <v>Dotace bude použita na:technické zhodnocení dopravního automobilu Investiční dotace</v>
      </c>
      <c r="E117" s="97"/>
      <c r="F117" s="41" t="str">
        <f ca="1">IF(B115="","",OFFSET(List1!Q$4,tisk!A114,0))</f>
        <v>11/2021</v>
      </c>
      <c r="G117" s="98"/>
      <c r="H117" s="99"/>
      <c r="I117" s="96"/>
      <c r="J117" s="96"/>
      <c r="K117" s="96"/>
      <c r="L117" s="96"/>
      <c r="M117" s="100"/>
    </row>
    <row r="118" spans="1:13" s="2" customFormat="1" ht="75" customHeight="1" x14ac:dyDescent="0.3">
      <c r="A118" s="44"/>
      <c r="B118" s="96" t="str">
        <f ca="1">IF(OFFSET(List1!B$4,tisk!A117,0)&gt;0,OFFSET(List1!B$4,tisk!A117,0),"")</f>
        <v>65</v>
      </c>
      <c r="C118" s="3" t="str">
        <f ca="1">IF(B118="","",CONCATENATE(OFFSET(List1!C$4,tisk!A117,0),"
",OFFSET(List1!D$4,tisk!A117,0),"
",OFFSET(List1!E$4,tisk!A117,0),"
",OFFSET(List1!F$4,tisk!A117,0)))</f>
        <v>Město Jeseník
Masarykovo nám. 167/1
Jeseník
79001</v>
      </c>
      <c r="D118" s="60" t="str">
        <f ca="1">IF(B118="","",OFFSET(List1!L$4,tisk!A117,0))</f>
        <v>Pořízení, technické zhodnocení a oprava požární techniky a nákup věcného vybavení a zajištění akceschopnosti pro JSDH Jeseník</v>
      </c>
      <c r="E118" s="97">
        <f ca="1">IF(B118="","",OFFSET(List1!O$4,tisk!A117,0))</f>
        <v>129000</v>
      </c>
      <c r="F118" s="41" t="str">
        <f ca="1">IF(B118="","",OFFSET(List1!P$4,tisk!A117,0))</f>
        <v>1/2021</v>
      </c>
      <c r="G118" s="98">
        <f ca="1">IF(B118="","",OFFSET(List1!R$4,tisk!A117,0))</f>
        <v>64000</v>
      </c>
      <c r="H118" s="99">
        <f ca="1">IF(B118="","",OFFSET(List1!S$4,tisk!A117,0))</f>
        <v>44543</v>
      </c>
      <c r="I118" s="96">
        <f ca="1">IF(B118="","",OFFSET(List1!T$4,tisk!A117,0))</f>
        <v>140</v>
      </c>
      <c r="J118" s="96">
        <f ca="1">IF(B118="","",OFFSET(List1!U$4,tisk!A117,0))</f>
        <v>160</v>
      </c>
      <c r="K118" s="96">
        <f ca="1">IF(B118="","",OFFSET(List1!V$4,tisk!A117,0))</f>
        <v>200</v>
      </c>
      <c r="L118" s="96">
        <f ca="1">IF(B118="","",OFFSET(List1!W$4,tisk!A117,0))</f>
        <v>500</v>
      </c>
      <c r="M118" s="100">
        <f ca="1">IF(B118="","",OFFSET(List1!X$4,tisk!A117,0))</f>
        <v>51000</v>
      </c>
    </row>
    <row r="119" spans="1:13" s="2" customFormat="1" ht="75" customHeight="1" x14ac:dyDescent="0.3">
      <c r="A119" s="44"/>
      <c r="B119" s="96"/>
      <c r="C119" s="3" t="str">
        <f ca="1">IF(B118="","",CONCATENATE("Okres ",OFFSET(List1!G$4,tisk!A117,0),"
","Právní forma","
",OFFSET(List1!H$4,tisk!A117,0),"
","IČO ",OFFSET(List1!I$4,tisk!A117,0),"
 ","B.Ú. ",OFFSET(List1!J$4,tisk!A117,0)))</f>
        <v>Okres Jeseník
Právní forma
Obec, měst. č. hl. m. Prahy
IČO 00302724
 B.Ú. xxxxxxxxx</v>
      </c>
      <c r="D119" s="5" t="str">
        <f ca="1">IF(B118="","",OFFSET(List1!M$4,tisk!A117,0))</f>
        <v>Zvýšení akceschopnosti jednotky sboru dobrovolných hasičů v Jeseníku obměnou zastaralé dýchací techniky</v>
      </c>
      <c r="E119" s="97"/>
      <c r="F119" s="40"/>
      <c r="G119" s="98"/>
      <c r="H119" s="99"/>
      <c r="I119" s="96"/>
      <c r="J119" s="96"/>
      <c r="K119" s="96"/>
      <c r="L119" s="96"/>
      <c r="M119" s="100"/>
    </row>
    <row r="120" spans="1:13" s="2" customFormat="1" ht="45" customHeight="1" x14ac:dyDescent="0.3">
      <c r="A120" s="44">
        <f>ROW()/3-1</f>
        <v>39</v>
      </c>
      <c r="B120" s="96"/>
      <c r="C120" s="3" t="str">
        <f ca="1">IF(B118="","",CONCATENATE("Zástupce","
",OFFSET(List1!K$4,tisk!A117,0)))</f>
        <v xml:space="preserve">Zástupce
</v>
      </c>
      <c r="D120" s="5" t="str">
        <f ca="1">IF(B118="","",CONCATENATE("Dotace bude použita na:",OFFSET(List1!N$4,tisk!A117,0)))</f>
        <v>Dotace bude použita na:pořízení dýchací techniky s příslušenstvím</v>
      </c>
      <c r="E120" s="97"/>
      <c r="F120" s="41" t="str">
        <f ca="1">IF(B118="","",OFFSET(List1!Q$4,tisk!A117,0))</f>
        <v>11/2021</v>
      </c>
      <c r="G120" s="98"/>
      <c r="H120" s="99"/>
      <c r="I120" s="96"/>
      <c r="J120" s="96"/>
      <c r="K120" s="96"/>
      <c r="L120" s="96"/>
      <c r="M120" s="100"/>
    </row>
    <row r="121" spans="1:13" s="2" customFormat="1" ht="57.6" customHeight="1" x14ac:dyDescent="0.3">
      <c r="A121" s="44"/>
      <c r="B121" s="96" t="str">
        <f ca="1">IF(OFFSET(List1!B$4,tisk!A120,0)&gt;0,OFFSET(List1!B$4,tisk!A120,0),"")</f>
        <v>100</v>
      </c>
      <c r="C121" s="3" t="str">
        <f ca="1">IF(B121="","",CONCATENATE(OFFSET(List1!C$4,tisk!A120,0),"
",OFFSET(List1!D$4,tisk!A120,0),"
",OFFSET(List1!E$4,tisk!A120,0),"
",OFFSET(List1!F$4,tisk!A120,0)))</f>
        <v>Obec Ostružná
Ostružná 135
Ostružná
78825</v>
      </c>
      <c r="D121" s="60" t="str">
        <f ca="1">IF(B121="","",OFFSET(List1!L$4,tisk!A120,0))</f>
        <v>Pořízení, technické zhodnocení a oprava požární techniky a nákup věcného vybavení a zajištění akceschopnosti pro JSDH Ostružná</v>
      </c>
      <c r="E121" s="97">
        <f ca="1">IF(B121="","",OFFSET(List1!O$4,tisk!A120,0))</f>
        <v>75600</v>
      </c>
      <c r="F121" s="41" t="str">
        <f ca="1">IF(B121="","",OFFSET(List1!P$4,tisk!A120,0))</f>
        <v>1/2021</v>
      </c>
      <c r="G121" s="98">
        <f ca="1">IF(B121="","",OFFSET(List1!R$4,tisk!A120,0))</f>
        <v>37700</v>
      </c>
      <c r="H121" s="99">
        <f ca="1">IF(B121="","",OFFSET(List1!S$4,tisk!A120,0))</f>
        <v>44543</v>
      </c>
      <c r="I121" s="96">
        <f ca="1">IF(B121="","",OFFSET(List1!T$4,tisk!A120,0))</f>
        <v>200</v>
      </c>
      <c r="J121" s="96">
        <f ca="1">IF(B121="","",OFFSET(List1!U$4,tisk!A120,0))</f>
        <v>150</v>
      </c>
      <c r="K121" s="96">
        <f ca="1">IF(B121="","",OFFSET(List1!V$4,tisk!A120,0))</f>
        <v>150</v>
      </c>
      <c r="L121" s="96">
        <f ca="1">IF(B121="","",OFFSET(List1!W$4,tisk!A120,0))</f>
        <v>500</v>
      </c>
      <c r="M121" s="100">
        <f ca="1">IF(B121="","",OFFSET(List1!X$4,tisk!A120,0))</f>
        <v>30000</v>
      </c>
    </row>
    <row r="122" spans="1:13" s="2" customFormat="1" ht="75" customHeight="1" x14ac:dyDescent="0.3">
      <c r="A122" s="44"/>
      <c r="B122" s="96"/>
      <c r="C122" s="3" t="str">
        <f ca="1">IF(B121="","",CONCATENATE("Okres ",OFFSET(List1!G$4,tisk!A120,0),"
","Právní forma","
",OFFSET(List1!H$4,tisk!A120,0),"
","IČO ",OFFSET(List1!I$4,tisk!A120,0),"
 ","B.Ú. ",OFFSET(List1!J$4,tisk!A120,0)))</f>
        <v>Okres Jeseník
Právní forma
Obec, měst. č. hl. m. Prahy
IČO 00636096
 B.Ú. xxxxxxxxx</v>
      </c>
      <c r="D122" s="5" t="str">
        <f ca="1">IF(B121="","",OFFSET(List1!M$4,tisk!A120,0))</f>
        <v>Pořízení a výměna pneumatik na požárním cisternovém zásahovém vozidle Tatra.</v>
      </c>
      <c r="E122" s="97"/>
      <c r="F122" s="40"/>
      <c r="G122" s="98"/>
      <c r="H122" s="99"/>
      <c r="I122" s="96"/>
      <c r="J122" s="96"/>
      <c r="K122" s="96"/>
      <c r="L122" s="96"/>
      <c r="M122" s="100"/>
    </row>
    <row r="123" spans="1:13" s="2" customFormat="1" ht="39.75" customHeight="1" x14ac:dyDescent="0.3">
      <c r="A123" s="44">
        <f>ROW()/3-1</f>
        <v>40</v>
      </c>
      <c r="B123" s="96"/>
      <c r="C123" s="3" t="str">
        <f ca="1">IF(B121="","",CONCATENATE("Zástupce","
",OFFSET(List1!K$4,tisk!A120,0)))</f>
        <v xml:space="preserve">Zástupce
</v>
      </c>
      <c r="D123" s="5" t="str">
        <f ca="1">IF(B121="","",CONCATENATE("Dotace bude použita na:",OFFSET(List1!N$4,tisk!A120,0)))</f>
        <v>Dotace bude použita na:opravu cisternové automobilové stříkačky</v>
      </c>
      <c r="E123" s="97"/>
      <c r="F123" s="41" t="str">
        <f ca="1">IF(B121="","",OFFSET(List1!Q$4,tisk!A120,0))</f>
        <v>11/2021</v>
      </c>
      <c r="G123" s="98"/>
      <c r="H123" s="99"/>
      <c r="I123" s="96"/>
      <c r="J123" s="96"/>
      <c r="K123" s="96"/>
      <c r="L123" s="96"/>
      <c r="M123" s="100"/>
    </row>
    <row r="124" spans="1:13" s="2" customFormat="1" ht="68.400000000000006" customHeight="1" x14ac:dyDescent="0.3">
      <c r="A124" s="44"/>
      <c r="B124" s="96" t="str">
        <f ca="1">IF(OFFSET(List1!B$4,tisk!A123,0)&gt;0,OFFSET(List1!B$4,tisk!A123,0),"")</f>
        <v>232</v>
      </c>
      <c r="C124" s="3" t="str">
        <f ca="1">IF(B124="","",CONCATENATE(OFFSET(List1!C$4,tisk!A123,0),"
",OFFSET(List1!D$4,tisk!A123,0),"
",OFFSET(List1!E$4,tisk!A123,0),"
",OFFSET(List1!F$4,tisk!A123,0)))</f>
        <v>Obec Dolany
Dolany u Olomouce 58
Dolany
78316</v>
      </c>
      <c r="D124" s="60" t="str">
        <f ca="1">IF(B124="","",OFFSET(List1!L$4,tisk!A123,0))</f>
        <v>Pořízení, technické zhodnocení a oprava požární techniky a nákup věcného vybavení a zajištění akceschopnosti pro JSDH Dolany</v>
      </c>
      <c r="E124" s="97">
        <f ca="1">IF(B124="","",OFFSET(List1!O$4,tisk!A123,0))</f>
        <v>122000</v>
      </c>
      <c r="F124" s="41" t="str">
        <f ca="1">IF(B124="","",OFFSET(List1!P$4,tisk!A123,0))</f>
        <v>1/2021</v>
      </c>
      <c r="G124" s="98">
        <f ca="1">IF(B124="","",OFFSET(List1!R$4,tisk!A123,0))</f>
        <v>61000</v>
      </c>
      <c r="H124" s="99">
        <f ca="1">IF(B124="","",OFFSET(List1!S$4,tisk!A123,0))</f>
        <v>44543</v>
      </c>
      <c r="I124" s="96">
        <f ca="1">IF(B124="","",OFFSET(List1!T$4,tisk!A123,0))</f>
        <v>160</v>
      </c>
      <c r="J124" s="96">
        <f ca="1">IF(B124="","",OFFSET(List1!U$4,tisk!A123,0))</f>
        <v>135</v>
      </c>
      <c r="K124" s="96">
        <f ca="1">IF(B124="","",OFFSET(List1!V$4,tisk!A123,0))</f>
        <v>200</v>
      </c>
      <c r="L124" s="96">
        <f ca="1">IF(B124="","",OFFSET(List1!W$4,tisk!A123,0))</f>
        <v>495</v>
      </c>
      <c r="M124" s="100">
        <f ca="1">IF(B124="","",OFFSET(List1!X$4,tisk!A123,0))</f>
        <v>48600</v>
      </c>
    </row>
    <row r="125" spans="1:13" s="2" customFormat="1" ht="75" customHeight="1" x14ac:dyDescent="0.3">
      <c r="A125" s="44"/>
      <c r="B125" s="96"/>
      <c r="C125" s="3" t="str">
        <f ca="1">IF(B124="","",CONCATENATE("Okres ",OFFSET(List1!G$4,tisk!A123,0),"
","Právní forma","
",OFFSET(List1!H$4,tisk!A123,0),"
","IČO ",OFFSET(List1!I$4,tisk!A123,0),"
 ","B.Ú. ",OFFSET(List1!J$4,tisk!A123,0)))</f>
        <v>Okres Olomouc
Právní forma
Obec, měst. č. hl. m. Prahy
IČO 00298808
 B.Ú. xxxxxxxxx</v>
      </c>
      <c r="D125" s="5" t="str">
        <f ca="1">IF(B124="","",OFFSET(List1!M$4,tisk!A123,0))</f>
        <v>Náhrada za nevyhovující technické prostředky dle vyhl. 35/2007 Sb., zajištění dostatečné bezpečnosti zasahujících hasičů.</v>
      </c>
      <c r="E125" s="97"/>
      <c r="F125" s="40"/>
      <c r="G125" s="98"/>
      <c r="H125" s="99"/>
      <c r="I125" s="96"/>
      <c r="J125" s="96"/>
      <c r="K125" s="96"/>
      <c r="L125" s="96"/>
      <c r="M125" s="100"/>
    </row>
    <row r="126" spans="1:13" s="2" customFormat="1" ht="51.75" customHeight="1" x14ac:dyDescent="0.3">
      <c r="A126" s="44">
        <f>ROW()/3-1</f>
        <v>41</v>
      </c>
      <c r="B126" s="96"/>
      <c r="C126" s="3" t="str">
        <f ca="1">IF(B124="","",CONCATENATE("Zástupce","
",OFFSET(List1!K$4,tisk!A123,0)))</f>
        <v xml:space="preserve">Zástupce
</v>
      </c>
      <c r="D126" s="5" t="str">
        <f ca="1">IF(B124="","",CONCATENATE("Dotace bude použita na:",OFFSET(List1!N$4,tisk!A123,0)))</f>
        <v>Dotace bude použita na:pořízení prostředků pro čerpání  - 1ks elektrocentrála s příslušenstvím  a kalovým čerpadlem  Investiční dotace</v>
      </c>
      <c r="E126" s="97"/>
      <c r="F126" s="41" t="str">
        <f ca="1">IF(B124="","",OFFSET(List1!Q$4,tisk!A123,0))</f>
        <v>11/2021</v>
      </c>
      <c r="G126" s="98"/>
      <c r="H126" s="99"/>
      <c r="I126" s="96"/>
      <c r="J126" s="96"/>
      <c r="K126" s="96"/>
      <c r="L126" s="96"/>
      <c r="M126" s="100"/>
    </row>
    <row r="127" spans="1:13" s="2" customFormat="1" ht="75" customHeight="1" x14ac:dyDescent="0.3">
      <c r="A127" s="44"/>
      <c r="B127" s="96" t="str">
        <f ca="1">IF(OFFSET(List1!B$4,tisk!A126,0)&gt;0,OFFSET(List1!B$4,tisk!A126,0),"")</f>
        <v>211</v>
      </c>
      <c r="C127" s="86" t="str">
        <f ca="1">IF(B127="","",CONCATENATE(OFFSET(List1!C$4,tisk!A126,0),"
",OFFSET(List1!D$4,tisk!A126,0),"
",OFFSET(List1!E$4,tisk!A126,0),"
",OFFSET(List1!F$4,tisk!A126,0)))</f>
        <v>Statutární město Prostějov
nám. T. G. Masaryka 130/14
Prostějov
79601</v>
      </c>
      <c r="D127" s="60" t="str">
        <f ca="1">IF(B127="","",OFFSET(List1!L$4,tisk!A126,0))</f>
        <v>Pořízení, technické zhodnocení a oprava požární techniky a nákup věcného vybavení a zajištění akceschopnosti pro JSDH Prostějov - Vrahovice</v>
      </c>
      <c r="E127" s="97">
        <f ca="1">IF(B127="","",OFFSET(List1!O$4,tisk!A126,0))</f>
        <v>200000</v>
      </c>
      <c r="F127" s="41" t="str">
        <f ca="1">IF(B127="","",OFFSET(List1!P$4,tisk!A126,0))</f>
        <v>1/2021</v>
      </c>
      <c r="G127" s="98">
        <f ca="1">IF(B127="","",OFFSET(List1!R$4,tisk!A126,0))</f>
        <v>100000</v>
      </c>
      <c r="H127" s="99">
        <f ca="1">IF(B127="","",OFFSET(List1!S$4,tisk!A126,0))</f>
        <v>44543</v>
      </c>
      <c r="I127" s="96">
        <f ca="1">IF(B127="","",OFFSET(List1!T$4,tisk!A126,0))</f>
        <v>120</v>
      </c>
      <c r="J127" s="96">
        <f ca="1">IF(B127="","",OFFSET(List1!U$4,tisk!A126,0))</f>
        <v>175</v>
      </c>
      <c r="K127" s="96">
        <f ca="1">IF(B127="","",OFFSET(List1!V$4,tisk!A126,0))</f>
        <v>200</v>
      </c>
      <c r="L127" s="96">
        <f ca="1">IF(B127="","",OFFSET(List1!W$4,tisk!A126,0))</f>
        <v>495</v>
      </c>
      <c r="M127" s="100">
        <f ca="1">IF(B127="","",OFFSET(List1!X$4,tisk!A126,0))</f>
        <v>79800</v>
      </c>
    </row>
    <row r="128" spans="1:13" s="2" customFormat="1" ht="75" customHeight="1" x14ac:dyDescent="0.3">
      <c r="A128" s="44"/>
      <c r="B128" s="96"/>
      <c r="C128" s="3" t="str">
        <f ca="1">IF(B127="","",CONCATENATE("Okres ",OFFSET(List1!G$4,tisk!A126,0),"
","Právní forma","
",OFFSET(List1!H$4,tisk!A126,0),"
","IČO ",OFFSET(List1!I$4,tisk!A126,0),"
 ","B.Ú. ",OFFSET(List1!J$4,tisk!A126,0)))</f>
        <v>Okres Prostějov
Právní forma
Obec, měst. č. hl. m. Prahy
IČO 00288659
 B.Ú. xxxxxxxxx</v>
      </c>
      <c r="D128" s="5" t="str">
        <f ca="1">IF(B127="","",OFFSET(List1!M$4,tisk!A126,0))</f>
        <v>Pořízení ochranných prostředků pro obměnu stávajícího vybavení hasičů JSDH města Prostějova - JPO Vrahovice.</v>
      </c>
      <c r="E128" s="97"/>
      <c r="F128" s="40"/>
      <c r="G128" s="98"/>
      <c r="H128" s="99"/>
      <c r="I128" s="96"/>
      <c r="J128" s="96"/>
      <c r="K128" s="96"/>
      <c r="L128" s="96"/>
      <c r="M128" s="100"/>
    </row>
    <row r="129" spans="1:13" s="2" customFormat="1" ht="30" customHeight="1" x14ac:dyDescent="0.3">
      <c r="A129" s="44">
        <f>ROW()/3-1</f>
        <v>42</v>
      </c>
      <c r="B129" s="96"/>
      <c r="C129" s="3" t="str">
        <f ca="1">IF(B127="","",CONCATENATE("Zástupce","
",OFFSET(List1!K$4,tisk!A126,0)))</f>
        <v xml:space="preserve">Zástupce
</v>
      </c>
      <c r="D129" s="5" t="str">
        <f ca="1">IF(B127="","",CONCATENATE("Dotace bude použita na:",OFFSET(List1!N$4,tisk!A126,0)))</f>
        <v>Dotace bude použita na:pořízení ochranných prostředků pro hasiče</v>
      </c>
      <c r="E129" s="97"/>
      <c r="F129" s="41" t="str">
        <f ca="1">IF(B127="","",OFFSET(List1!Q$4,tisk!A126,0))</f>
        <v>11/2021</v>
      </c>
      <c r="G129" s="98"/>
      <c r="H129" s="99"/>
      <c r="I129" s="96"/>
      <c r="J129" s="96"/>
      <c r="K129" s="96"/>
      <c r="L129" s="96"/>
      <c r="M129" s="100"/>
    </row>
    <row r="130" spans="1:13" s="2" customFormat="1" ht="57" customHeight="1" x14ac:dyDescent="0.3">
      <c r="A130" s="44"/>
      <c r="B130" s="96" t="str">
        <f ca="1">IF(OFFSET(List1!B$4,tisk!A129,0)&gt;0,OFFSET(List1!B$4,tisk!A129,0),"")</f>
        <v>256</v>
      </c>
      <c r="C130" s="3" t="str">
        <f ca="1">IF(B130="","",CONCATENATE(OFFSET(List1!C$4,tisk!A129,0),"
",OFFSET(List1!D$4,tisk!A129,0),"
",OFFSET(List1!E$4,tisk!A129,0),"
",OFFSET(List1!F$4,tisk!A129,0)))</f>
        <v>Obec Dobrčice
Dobrčice 4
Dobrčice
75002</v>
      </c>
      <c r="D130" s="60" t="str">
        <f ca="1">IF(B130="","",OFFSET(List1!L$4,tisk!A129,0))</f>
        <v>Pořízení, technické zhodnocení a oprava požární techniky a nákup věcného vybavení a zajištění akceschopnosti pro JSDH Dobrčice</v>
      </c>
      <c r="E130" s="97">
        <f ca="1">IF(B130="","",OFFSET(List1!O$4,tisk!A129,0))</f>
        <v>200000</v>
      </c>
      <c r="F130" s="41" t="str">
        <f ca="1">IF(B130="","",OFFSET(List1!P$4,tisk!A129,0))</f>
        <v>1/2021</v>
      </c>
      <c r="G130" s="98">
        <f ca="1">IF(B130="","",OFFSET(List1!R$4,tisk!A129,0))</f>
        <v>100000</v>
      </c>
      <c r="H130" s="99">
        <f ca="1">IF(B130="","",OFFSET(List1!S$4,tisk!A129,0))</f>
        <v>44543</v>
      </c>
      <c r="I130" s="96">
        <f ca="1">IF(B130="","",OFFSET(List1!T$4,tisk!A129,0))</f>
        <v>200</v>
      </c>
      <c r="J130" s="96">
        <f ca="1">IF(B130="","",OFFSET(List1!U$4,tisk!A129,0))</f>
        <v>140</v>
      </c>
      <c r="K130" s="96">
        <f ca="1">IF(B130="","",OFFSET(List1!V$4,tisk!A129,0))</f>
        <v>150</v>
      </c>
      <c r="L130" s="96">
        <f ca="1">IF(B130="","",OFFSET(List1!W$4,tisk!A129,0))</f>
        <v>490</v>
      </c>
      <c r="M130" s="100">
        <f ca="1">IF(B130="","",OFFSET(List1!X$4,tisk!A129,0))</f>
        <v>79800</v>
      </c>
    </row>
    <row r="131" spans="1:13" s="2" customFormat="1" ht="75" customHeight="1" x14ac:dyDescent="0.3">
      <c r="A131" s="44"/>
      <c r="B131" s="96"/>
      <c r="C131" s="3" t="str">
        <f ca="1">IF(B130="","",CONCATENATE("Okres ",OFFSET(List1!G$4,tisk!A129,0),"
","Právní forma","
",OFFSET(List1!H$4,tisk!A129,0),"
","IČO ",OFFSET(List1!I$4,tisk!A129,0),"
 ","B.Ú. ",OFFSET(List1!J$4,tisk!A129,0)))</f>
        <v>Okres Přerov
Právní forma
Obec, měst. č. hl. m. Prahy
IČO 00636193
 B.Ú. xxxxxxxxx</v>
      </c>
      <c r="D131" s="5" t="str">
        <f ca="1">IF(B130="","",OFFSET(List1!M$4,tisk!A129,0))</f>
        <v>Hasičské vozidlo JSDH Dobrčice potřebuje komplexní servisní prohlídku a opravu s důrazem na zajištění provozuschopnosti vozidla. Bude dovybaveno potřebným příslušenstvím do těžkého terénu a pro vyprošťování.</v>
      </c>
      <c r="E131" s="97"/>
      <c r="F131" s="40"/>
      <c r="G131" s="98"/>
      <c r="H131" s="99"/>
      <c r="I131" s="96"/>
      <c r="J131" s="96"/>
      <c r="K131" s="96"/>
      <c r="L131" s="96"/>
      <c r="M131" s="100"/>
    </row>
    <row r="132" spans="1:13" s="2" customFormat="1" ht="33.6" customHeight="1" x14ac:dyDescent="0.3">
      <c r="A132" s="44">
        <f>ROW()/3-1</f>
        <v>43</v>
      </c>
      <c r="B132" s="96"/>
      <c r="C132" s="3" t="str">
        <f ca="1">IF(B130="","",CONCATENATE("Zástupce","
",OFFSET(List1!K$4,tisk!A129,0)))</f>
        <v xml:space="preserve">Zástupce
</v>
      </c>
      <c r="D132" s="5" t="str">
        <f ca="1">IF(B130="","",CONCATENATE("Dotace bude použita na:",OFFSET(List1!N$4,tisk!A129,0)))</f>
        <v>Dotace bude použita na:opravu a technické zhodnocení dopravního automobilu  Investiční dotace</v>
      </c>
      <c r="E132" s="97"/>
      <c r="F132" s="41" t="str">
        <f ca="1">IF(B130="","",OFFSET(List1!Q$4,tisk!A129,0))</f>
        <v>11/2021</v>
      </c>
      <c r="G132" s="98"/>
      <c r="H132" s="99"/>
      <c r="I132" s="96"/>
      <c r="J132" s="96"/>
      <c r="K132" s="96"/>
      <c r="L132" s="96"/>
      <c r="M132" s="100"/>
    </row>
    <row r="133" spans="1:13" s="2" customFormat="1" ht="66" customHeight="1" x14ac:dyDescent="0.3">
      <c r="A133" s="44"/>
      <c r="B133" s="96" t="str">
        <f ca="1">IF(OFFSET(List1!B$4,tisk!A132,0)&gt;0,OFFSET(List1!B$4,tisk!A132,0),"")</f>
        <v>223</v>
      </c>
      <c r="C133" s="3" t="str">
        <f ca="1">IF(B133="","",CONCATENATE(OFFSET(List1!C$4,tisk!A132,0),"
",OFFSET(List1!D$4,tisk!A132,0),"
",OFFSET(List1!E$4,tisk!A132,0),"
",OFFSET(List1!F$4,tisk!A132,0)))</f>
        <v>Obec Ptení
Ptení 36
Ptení
79843</v>
      </c>
      <c r="D133" s="60" t="str">
        <f ca="1">IF(B133="","",OFFSET(List1!L$4,tisk!A132,0))</f>
        <v>Pořízení, technické zhodnocení a oprava požární techniky a nákup věcného vybavení a zajištění akceschopnosti pro JSDH Ptení</v>
      </c>
      <c r="E133" s="97">
        <f ca="1">IF(B133="","",OFFSET(List1!O$4,tisk!A132,0))</f>
        <v>140000</v>
      </c>
      <c r="F133" s="41" t="str">
        <f ca="1">IF(B133="","",OFFSET(List1!P$4,tisk!A132,0))</f>
        <v>1/2021</v>
      </c>
      <c r="G133" s="98">
        <f ca="1">IF(B133="","",OFFSET(List1!R$4,tisk!A132,0))</f>
        <v>70000</v>
      </c>
      <c r="H133" s="99">
        <f ca="1">IF(B133="","",OFFSET(List1!S$4,tisk!A132,0))</f>
        <v>44543</v>
      </c>
      <c r="I133" s="96">
        <f ca="1">IF(B133="","",OFFSET(List1!T$4,tisk!A132,0))</f>
        <v>160</v>
      </c>
      <c r="J133" s="96">
        <f ca="1">IF(B133="","",OFFSET(List1!U$4,tisk!A132,0))</f>
        <v>180</v>
      </c>
      <c r="K133" s="96">
        <f ca="1">IF(B133="","",OFFSET(List1!V$4,tisk!A132,0))</f>
        <v>150</v>
      </c>
      <c r="L133" s="96">
        <f ca="1">IF(B133="","",OFFSET(List1!W$4,tisk!A132,0))</f>
        <v>490</v>
      </c>
      <c r="M133" s="100">
        <f ca="1">IF(B133="","",OFFSET(List1!X$4,tisk!A132,0))</f>
        <v>55800</v>
      </c>
    </row>
    <row r="134" spans="1:13" s="2" customFormat="1" ht="75" customHeight="1" x14ac:dyDescent="0.3">
      <c r="A134" s="44"/>
      <c r="B134" s="96"/>
      <c r="C134" s="3" t="str">
        <f ca="1">IF(B133="","",CONCATENATE("Okres ",OFFSET(List1!G$4,tisk!A132,0),"
","Právní forma","
",OFFSET(List1!H$4,tisk!A132,0),"
","IČO ",OFFSET(List1!I$4,tisk!A132,0),"
 ","B.Ú. ",OFFSET(List1!J$4,tisk!A132,0)))</f>
        <v>Okres Prostějov
Právní forma
Obec, měst. č. hl. m. Prahy
IČO 00288691
 B.Ú. xxxxxxxxx</v>
      </c>
      <c r="D134" s="5" t="str">
        <f ca="1">IF(B133="","",OFFSET(List1!M$4,tisk!A132,0))</f>
        <v>Zástavba hydraulického vyprošťovacího zařízení do zásahového vozidla SCANIA CAS 20 a zajištění akceschopnosti zásahové jednotky obce Ptení při dopravních nehodách.</v>
      </c>
      <c r="E134" s="97"/>
      <c r="F134" s="40"/>
      <c r="G134" s="98"/>
      <c r="H134" s="99"/>
      <c r="I134" s="96"/>
      <c r="J134" s="96"/>
      <c r="K134" s="96"/>
      <c r="L134" s="96"/>
      <c r="M134" s="100"/>
    </row>
    <row r="135" spans="1:13" s="2" customFormat="1" ht="39" customHeight="1" x14ac:dyDescent="0.3">
      <c r="A135" s="44">
        <f>ROW()/3-1</f>
        <v>44</v>
      </c>
      <c r="B135" s="96"/>
      <c r="C135" s="3" t="str">
        <f ca="1">IF(B133="","",CONCATENATE("Zástupce","
",OFFSET(List1!K$4,tisk!A132,0)))</f>
        <v xml:space="preserve">Zástupce
</v>
      </c>
      <c r="D135" s="5" t="str">
        <f ca="1">IF(B133="","",CONCATENATE("Dotace bude použita na:",OFFSET(List1!N$4,tisk!A132,0)))</f>
        <v>Dotace bude použita na:technické zhodnocení cisternové automobilové stříkačky Investiční dotace</v>
      </c>
      <c r="E135" s="97"/>
      <c r="F135" s="41" t="str">
        <f ca="1">IF(B133="","",OFFSET(List1!Q$4,tisk!A132,0))</f>
        <v>11/2021</v>
      </c>
      <c r="G135" s="98"/>
      <c r="H135" s="99"/>
      <c r="I135" s="96"/>
      <c r="J135" s="96"/>
      <c r="K135" s="96"/>
      <c r="L135" s="96"/>
      <c r="M135" s="100"/>
    </row>
    <row r="136" spans="1:13" s="2" customFormat="1" ht="75" customHeight="1" x14ac:dyDescent="0.3">
      <c r="A136" s="44"/>
      <c r="B136" s="96" t="str">
        <f ca="1">IF(OFFSET(List1!B$4,tisk!A135,0)&gt;0,OFFSET(List1!B$4,tisk!A135,0),"")</f>
        <v>75</v>
      </c>
      <c r="C136" s="3" t="str">
        <f ca="1">IF(B136="","",CONCATENATE(OFFSET(List1!C$4,tisk!A135,0),"
",OFFSET(List1!D$4,tisk!A135,0),"
",OFFSET(List1!E$4,tisk!A135,0),"
",OFFSET(List1!F$4,tisk!A135,0)))</f>
        <v>Obec Horka nad Moravou
nám. Osvobození 16/46
Horka nad Moravou
78335</v>
      </c>
      <c r="D136" s="60" t="str">
        <f ca="1">IF(B136="","",OFFSET(List1!L$4,tisk!A135,0))</f>
        <v>Pořízení, technické zhodnocení a oprava požární techniky a nákup věcného vybavení a zajištění akceschopnosti pro JSDH Horka nad Moravou</v>
      </c>
      <c r="E136" s="97">
        <f ca="1">IF(B136="","",OFFSET(List1!O$4,tisk!A135,0))</f>
        <v>170000</v>
      </c>
      <c r="F136" s="41" t="str">
        <f ca="1">IF(B136="","",OFFSET(List1!P$4,tisk!A135,0))</f>
        <v>1/2021</v>
      </c>
      <c r="G136" s="98">
        <f ca="1">IF(B136="","",OFFSET(List1!R$4,tisk!A135,0))</f>
        <v>85000</v>
      </c>
      <c r="H136" s="99">
        <f ca="1">IF(B136="","",OFFSET(List1!S$4,tisk!A135,0))</f>
        <v>44543</v>
      </c>
      <c r="I136" s="96">
        <f ca="1">IF(B136="","",OFFSET(List1!T$4,tisk!A135,0))</f>
        <v>160</v>
      </c>
      <c r="J136" s="96">
        <f ca="1">IF(B136="","",OFFSET(List1!U$4,tisk!A135,0))</f>
        <v>125</v>
      </c>
      <c r="K136" s="96">
        <f ca="1">IF(B136="","",OFFSET(List1!V$4,tisk!A135,0))</f>
        <v>200</v>
      </c>
      <c r="L136" s="96">
        <f ca="1">IF(B136="","",OFFSET(List1!W$4,tisk!A135,0))</f>
        <v>485</v>
      </c>
      <c r="M136" s="100">
        <f ca="1">IF(B136="","",OFFSET(List1!X$4,tisk!A135,0))</f>
        <v>67800</v>
      </c>
    </row>
    <row r="137" spans="1:13" s="2" customFormat="1" ht="75" customHeight="1" x14ac:dyDescent="0.3">
      <c r="A137" s="44"/>
      <c r="B137" s="96"/>
      <c r="C137" s="3" t="str">
        <f ca="1">IF(B136="","",CONCATENATE("Okres ",OFFSET(List1!G$4,tisk!A135,0),"
","Právní forma","
",OFFSET(List1!H$4,tisk!A135,0),"
","IČO ",OFFSET(List1!I$4,tisk!A135,0),"
 ","B.Ú. ",OFFSET(List1!J$4,tisk!A135,0)))</f>
        <v>Okres Olomouc
Právní forma
Obec, měst. č. hl. m. Prahy
IČO 00298948
 B.Ú. xxxxxxxxx</v>
      </c>
      <c r="D137" s="5" t="str">
        <f ca="1">IF(B136="","",OFFSET(List1!M$4,tisk!A135,0))</f>
        <v>Nákup ochranných prostředků pro hasiče - zajištění akceschopnosti jednotky</v>
      </c>
      <c r="E137" s="97"/>
      <c r="F137" s="40"/>
      <c r="G137" s="98"/>
      <c r="H137" s="99"/>
      <c r="I137" s="96"/>
      <c r="J137" s="96"/>
      <c r="K137" s="96"/>
      <c r="L137" s="96"/>
      <c r="M137" s="100"/>
    </row>
    <row r="138" spans="1:13" s="2" customFormat="1" ht="37.5" customHeight="1" x14ac:dyDescent="0.3">
      <c r="A138" s="44">
        <f>ROW()/3-1</f>
        <v>45</v>
      </c>
      <c r="B138" s="96"/>
      <c r="C138" s="3" t="str">
        <f ca="1">IF(B136="","",CONCATENATE("Zástupce","
",OFFSET(List1!K$4,tisk!A135,0)))</f>
        <v xml:space="preserve">Zástupce
</v>
      </c>
      <c r="D138" s="5" t="str">
        <f ca="1">IF(B136="","",CONCATENATE("Dotace bude použita na:",OFFSET(List1!N$4,tisk!A135,0)))</f>
        <v>Dotace bude použita na:pořízení ochranných prostředků pro hasiče</v>
      </c>
      <c r="E138" s="97"/>
      <c r="F138" s="41" t="str">
        <f ca="1">IF(B136="","",OFFSET(List1!Q$4,tisk!A135,0))</f>
        <v>11/2021</v>
      </c>
      <c r="G138" s="98"/>
      <c r="H138" s="99"/>
      <c r="I138" s="96"/>
      <c r="J138" s="96"/>
      <c r="K138" s="96"/>
      <c r="L138" s="96"/>
      <c r="M138" s="100"/>
    </row>
    <row r="139" spans="1:13" s="2" customFormat="1" ht="75" customHeight="1" x14ac:dyDescent="0.3">
      <c r="A139" s="44"/>
      <c r="B139" s="96" t="str">
        <f ca="1">IF(OFFSET(List1!B$4,tisk!A138,0)&gt;0,OFFSET(List1!B$4,tisk!A138,0),"")</f>
        <v>95</v>
      </c>
      <c r="C139" s="3" t="str">
        <f ca="1">IF(B139="","",CONCATENATE(OFFSET(List1!C$4,tisk!A138,0),"
",OFFSET(List1!D$4,tisk!A138,0),"
",OFFSET(List1!E$4,tisk!A138,0),"
",OFFSET(List1!F$4,tisk!A138,0)))</f>
        <v>Statutární město Olomouc
Horní náměstí 583
Olomouc
77900</v>
      </c>
      <c r="D139" s="60" t="str">
        <f ca="1">IF(B139="","",OFFSET(List1!L$4,tisk!A138,0))</f>
        <v>Pořízení, technické zhodnocení a oprava požární techniky a nákup věcného vybavení a zajištění akceschopnosti pro JSDH Olomouc</v>
      </c>
      <c r="E139" s="97">
        <f ca="1">IF(B139="","",OFFSET(List1!O$4,tisk!A138,0))</f>
        <v>226000</v>
      </c>
      <c r="F139" s="41" t="str">
        <f ca="1">IF(B139="","",OFFSET(List1!P$4,tisk!A138,0))</f>
        <v>1/2021</v>
      </c>
      <c r="G139" s="98">
        <f ca="1">IF(B139="","",OFFSET(List1!R$4,tisk!A138,0))</f>
        <v>113000</v>
      </c>
      <c r="H139" s="99">
        <f ca="1">IF(B139="","",OFFSET(List1!S$4,tisk!A138,0))</f>
        <v>44543</v>
      </c>
      <c r="I139" s="96">
        <f ca="1">IF(B139="","",OFFSET(List1!T$4,tisk!A138,0))</f>
        <v>120</v>
      </c>
      <c r="J139" s="96">
        <f ca="1">IF(B139="","",OFFSET(List1!U$4,tisk!A138,0))</f>
        <v>165</v>
      </c>
      <c r="K139" s="96">
        <f ca="1">IF(B139="","",OFFSET(List1!V$4,tisk!A138,0))</f>
        <v>200</v>
      </c>
      <c r="L139" s="96">
        <f ca="1">IF(B139="","",OFFSET(List1!W$4,tisk!A138,0))</f>
        <v>485</v>
      </c>
      <c r="M139" s="100">
        <f ca="1">IF(B139="","",OFFSET(List1!X$4,tisk!A138,0))</f>
        <v>90100</v>
      </c>
    </row>
    <row r="140" spans="1:13" s="2" customFormat="1" ht="75" customHeight="1" x14ac:dyDescent="0.3">
      <c r="A140" s="44"/>
      <c r="B140" s="96"/>
      <c r="C140" s="3" t="str">
        <f ca="1">IF(B139="","",CONCATENATE("Okres ",OFFSET(List1!G$4,tisk!A138,0),"
","Právní forma","
",OFFSET(List1!H$4,tisk!A138,0),"
","IČO ",OFFSET(List1!I$4,tisk!A138,0),"
 ","B.Ú. ",OFFSET(List1!J$4,tisk!A138,0)))</f>
        <v>Okres Olomouc
Právní forma
Obec, měst. č. hl. m. Prahy
IČO 00299308
 B.Ú. xxxxxxxxx</v>
      </c>
      <c r="D140" s="5" t="str">
        <f ca="1">IF(B139="","",OFFSET(List1!M$4,tisk!A138,0))</f>
        <v>Pořízení prostředků pro vyprošťování vč. příslušenství k zajištění akceschopnosti JSDH Olomouc.</v>
      </c>
      <c r="E140" s="97"/>
      <c r="F140" s="40"/>
      <c r="G140" s="98"/>
      <c r="H140" s="99"/>
      <c r="I140" s="96"/>
      <c r="J140" s="96"/>
      <c r="K140" s="96"/>
      <c r="L140" s="96"/>
      <c r="M140" s="100"/>
    </row>
    <row r="141" spans="1:13" s="2" customFormat="1" ht="30" customHeight="1" x14ac:dyDescent="0.3">
      <c r="A141" s="44">
        <f>ROW()/3-1</f>
        <v>46</v>
      </c>
      <c r="B141" s="96"/>
      <c r="C141" s="3" t="str">
        <f ca="1">IF(B139="","",CONCATENATE("Zástupce","
",OFFSET(List1!K$4,tisk!A138,0)))</f>
        <v xml:space="preserve">Zástupce
</v>
      </c>
      <c r="D141" s="5" t="str">
        <f ca="1">IF(B139="","",CONCATENATE("Dotace bude použita na:",OFFSET(List1!N$4,tisk!A138,0)))</f>
        <v>Dotace bude použita na:pořízení prostředků pro vyprošťování včetně příslušenství</v>
      </c>
      <c r="E141" s="97"/>
      <c r="F141" s="41" t="str">
        <f ca="1">IF(B139="","",OFFSET(List1!Q$4,tisk!A138,0))</f>
        <v>11/2021</v>
      </c>
      <c r="G141" s="98"/>
      <c r="H141" s="99"/>
      <c r="I141" s="96"/>
      <c r="J141" s="96"/>
      <c r="K141" s="96"/>
      <c r="L141" s="96"/>
      <c r="M141" s="100"/>
    </row>
    <row r="142" spans="1:13" s="2" customFormat="1" ht="75" customHeight="1" x14ac:dyDescent="0.3">
      <c r="A142" s="44"/>
      <c r="B142" s="96" t="str">
        <f ca="1">IF(OFFSET(List1!B$4,tisk!A141,0)&gt;0,OFFSET(List1!B$4,tisk!A141,0),"")</f>
        <v>181</v>
      </c>
      <c r="C142" s="3" t="str">
        <f ca="1">IF(B142="","",CONCATENATE(OFFSET(List1!C$4,tisk!A141,0),"
",OFFSET(List1!D$4,tisk!A141,0),"
",OFFSET(List1!E$4,tisk!A141,0),"
",OFFSET(List1!F$4,tisk!A141,0)))</f>
        <v>Obec Šumvald
Šumvald 17
Šumvald
78385</v>
      </c>
      <c r="D142" s="60" t="str">
        <f ca="1">IF(B142="","",OFFSET(List1!L$4,tisk!A141,0))</f>
        <v>Pořízení, technické zhodnocení a oprava požární techniky a nákup věcného vybavení a zajištění akceschopnosti pro JSDH Břevenec</v>
      </c>
      <c r="E142" s="97">
        <f ca="1">IF(B142="","",OFFSET(List1!O$4,tisk!A141,0))</f>
        <v>120000</v>
      </c>
      <c r="F142" s="41" t="str">
        <f ca="1">IF(B142="","",OFFSET(List1!P$4,tisk!A141,0))</f>
        <v>1/2021</v>
      </c>
      <c r="G142" s="98">
        <f ca="1">IF(B142="","",OFFSET(List1!R$4,tisk!A141,0))</f>
        <v>60000</v>
      </c>
      <c r="H142" s="99">
        <f ca="1">IF(B142="","",OFFSET(List1!S$4,tisk!A141,0))</f>
        <v>44543</v>
      </c>
      <c r="I142" s="96">
        <f ca="1">IF(B142="","",OFFSET(List1!T$4,tisk!A141,0))</f>
        <v>160</v>
      </c>
      <c r="J142" s="96">
        <f ca="1">IF(B142="","",OFFSET(List1!U$4,tisk!A141,0))</f>
        <v>125</v>
      </c>
      <c r="K142" s="96">
        <f ca="1">IF(B142="","",OFFSET(List1!V$4,tisk!A141,0))</f>
        <v>200</v>
      </c>
      <c r="L142" s="96">
        <f ca="1">IF(B142="","",OFFSET(List1!W$4,tisk!A141,0))</f>
        <v>485</v>
      </c>
      <c r="M142" s="100">
        <f ca="1">IF(B142="","",OFFSET(List1!X$4,tisk!A141,0))</f>
        <v>47800</v>
      </c>
    </row>
    <row r="143" spans="1:13" s="2" customFormat="1" ht="75" customHeight="1" x14ac:dyDescent="0.3">
      <c r="A143" s="44"/>
      <c r="B143" s="96"/>
      <c r="C143" s="3" t="str">
        <f ca="1">IF(B142="","",CONCATENATE("Okres ",OFFSET(List1!G$4,tisk!A141,0),"
","Právní forma","
",OFFSET(List1!H$4,tisk!A141,0),"
","IČO ",OFFSET(List1!I$4,tisk!A141,0),"
 ","B.Ú. ",OFFSET(List1!J$4,tisk!A141,0)))</f>
        <v>Okres Olomouc
Právní forma
Obec, měst. č. hl. m. Prahy
IČO 00299537
 B.Ú. xxxxxxxxx</v>
      </c>
      <c r="D143" s="5" t="str">
        <f ca="1">IF(B142="","",OFFSET(List1!M$4,tisk!A141,0))</f>
        <v>Pořízení zásahových ochranných prostředků pro hasiče.</v>
      </c>
      <c r="E143" s="97"/>
      <c r="F143" s="40"/>
      <c r="G143" s="98"/>
      <c r="H143" s="99"/>
      <c r="I143" s="96"/>
      <c r="J143" s="96"/>
      <c r="K143" s="96"/>
      <c r="L143" s="96"/>
      <c r="M143" s="100"/>
    </row>
    <row r="144" spans="1:13" s="2" customFormat="1" ht="30" customHeight="1" x14ac:dyDescent="0.3">
      <c r="A144" s="44">
        <f>ROW()/3-1</f>
        <v>47</v>
      </c>
      <c r="B144" s="96"/>
      <c r="C144" s="3" t="str">
        <f ca="1">IF(B142="","",CONCATENATE("Zástupce","
",OFFSET(List1!K$4,tisk!A141,0)))</f>
        <v xml:space="preserve">Zástupce
</v>
      </c>
      <c r="D144" s="5" t="str">
        <f ca="1">IF(B142="","",CONCATENATE("Dotace bude použita na:",OFFSET(List1!N$4,tisk!A141,0)))</f>
        <v>Dotace bude použita na:pořízení ochranných prostředků pro hasiče</v>
      </c>
      <c r="E144" s="97"/>
      <c r="F144" s="41" t="str">
        <f ca="1">IF(B142="","",OFFSET(List1!Q$4,tisk!A141,0))</f>
        <v>11/2021</v>
      </c>
      <c r="G144" s="98"/>
      <c r="H144" s="99"/>
      <c r="I144" s="96"/>
      <c r="J144" s="96"/>
      <c r="K144" s="96"/>
      <c r="L144" s="96"/>
      <c r="M144" s="100"/>
    </row>
    <row r="145" spans="1:13" s="2" customFormat="1" ht="75" customHeight="1" x14ac:dyDescent="0.3">
      <c r="A145" s="44"/>
      <c r="B145" s="96" t="str">
        <f ca="1">IF(OFFSET(List1!B$4,tisk!A144,0)&gt;0,OFFSET(List1!B$4,tisk!A144,0),"")</f>
        <v>180</v>
      </c>
      <c r="C145" s="3" t="str">
        <f ca="1">IF(B145="","",CONCATENATE(OFFSET(List1!C$4,tisk!A144,0),"
",OFFSET(List1!D$4,tisk!A144,0),"
",OFFSET(List1!E$4,tisk!A144,0),"
",OFFSET(List1!F$4,tisk!A144,0)))</f>
        <v>Obec Šumvald
Šumvald 17
Šumvald
78385</v>
      </c>
      <c r="D145" s="60" t="str">
        <f ca="1">IF(B145="","",OFFSET(List1!L$4,tisk!A144,0))</f>
        <v>Pořízení, technické zhodnocení a oprava požární techniky a nákup věcného vybavení a zajištění akceschopnosti pro JSDH Šumvald</v>
      </c>
      <c r="E145" s="97">
        <f ca="1">IF(B145="","",OFFSET(List1!O$4,tisk!A144,0))</f>
        <v>120000</v>
      </c>
      <c r="F145" s="41" t="str">
        <f ca="1">IF(B145="","",OFFSET(List1!P$4,tisk!A144,0))</f>
        <v>1/2021</v>
      </c>
      <c r="G145" s="98">
        <f ca="1">IF(B145="","",OFFSET(List1!R$4,tisk!A144,0))</f>
        <v>60000</v>
      </c>
      <c r="H145" s="99">
        <f ca="1">IF(B145="","",OFFSET(List1!S$4,tisk!A144,0))</f>
        <v>44543</v>
      </c>
      <c r="I145" s="96">
        <f ca="1">IF(B145="","",OFFSET(List1!T$4,tisk!A144,0))</f>
        <v>160</v>
      </c>
      <c r="J145" s="96">
        <f ca="1">IF(B145="","",OFFSET(List1!U$4,tisk!A144,0))</f>
        <v>125</v>
      </c>
      <c r="K145" s="96">
        <f ca="1">IF(B145="","",OFFSET(List1!V$4,tisk!A144,0))</f>
        <v>200</v>
      </c>
      <c r="L145" s="96">
        <f ca="1">IF(B145="","",OFFSET(List1!W$4,tisk!A144,0))</f>
        <v>485</v>
      </c>
      <c r="M145" s="100">
        <f ca="1">IF(B145="","",OFFSET(List1!X$4,tisk!A144,0))</f>
        <v>47800</v>
      </c>
    </row>
    <row r="146" spans="1:13" s="2" customFormat="1" ht="75" customHeight="1" x14ac:dyDescent="0.3">
      <c r="A146" s="44"/>
      <c r="B146" s="96"/>
      <c r="C146" s="3" t="str">
        <f ca="1">IF(B145="","",CONCATENATE("Okres ",OFFSET(List1!G$4,tisk!A144,0),"
","Právní forma","
",OFFSET(List1!H$4,tisk!A144,0),"
","IČO ",OFFSET(List1!I$4,tisk!A144,0),"
 ","B.Ú. ",OFFSET(List1!J$4,tisk!A144,0)))</f>
        <v>Okres Olomouc
Právní forma
Obec, měst. č. hl. m. Prahy
IČO 00299537
 B.Ú. xxxxxxxxx</v>
      </c>
      <c r="D146" s="5" t="str">
        <f ca="1">IF(B145="","",OFFSET(List1!M$4,tisk!A144,0))</f>
        <v>Pořízení zásahových ochranných prostředků pro hasiče.</v>
      </c>
      <c r="E146" s="97"/>
      <c r="F146" s="40"/>
      <c r="G146" s="98"/>
      <c r="H146" s="99"/>
      <c r="I146" s="96"/>
      <c r="J146" s="96"/>
      <c r="K146" s="96"/>
      <c r="L146" s="96"/>
      <c r="M146" s="100"/>
    </row>
    <row r="147" spans="1:13" s="2" customFormat="1" ht="30" customHeight="1" x14ac:dyDescent="0.3">
      <c r="A147" s="44">
        <f>ROW()/3-1</f>
        <v>48</v>
      </c>
      <c r="B147" s="96"/>
      <c r="C147" s="3" t="str">
        <f ca="1">IF(B145="","",CONCATENATE("Zástupce","
",OFFSET(List1!K$4,tisk!A144,0)))</f>
        <v xml:space="preserve">Zástupce
</v>
      </c>
      <c r="D147" s="5" t="str">
        <f ca="1">IF(B145="","",CONCATENATE("Dotace bude použita na:",OFFSET(List1!N$4,tisk!A144,0)))</f>
        <v>Dotace bude použita na:pořízení ochranných prostředků pro hasiče</v>
      </c>
      <c r="E147" s="97"/>
      <c r="F147" s="41" t="str">
        <f ca="1">IF(B145="","",OFFSET(List1!Q$4,tisk!A144,0))</f>
        <v>11/2021</v>
      </c>
      <c r="G147" s="98"/>
      <c r="H147" s="99"/>
      <c r="I147" s="96"/>
      <c r="J147" s="96"/>
      <c r="K147" s="96"/>
      <c r="L147" s="96"/>
      <c r="M147" s="100"/>
    </row>
    <row r="148" spans="1:13" s="2" customFormat="1" ht="75" customHeight="1" x14ac:dyDescent="0.3">
      <c r="A148" s="44"/>
      <c r="B148" s="96" t="str">
        <f ca="1">IF(OFFSET(List1!B$4,tisk!A147,0)&gt;0,OFFSET(List1!B$4,tisk!A147,0),"")</f>
        <v>233</v>
      </c>
      <c r="C148" s="3" t="str">
        <f ca="1">IF(B148="","",CONCATENATE(OFFSET(List1!C$4,tisk!A147,0),"
",OFFSET(List1!D$4,tisk!A147,0),"
",OFFSET(List1!E$4,tisk!A147,0),"
",OFFSET(List1!F$4,tisk!A147,0)))</f>
        <v>Obec Veselíčko
Veselíčko 68
Veselíčko
75125</v>
      </c>
      <c r="D148" s="60" t="str">
        <f ca="1">IF(B148="","",OFFSET(List1!L$4,tisk!A147,0))</f>
        <v>Pořízení, technické zhodnocení a oprava požární techniky a nákup věcného vybavení a zajištění akceschopnosti pro JSDH Veselíčko</v>
      </c>
      <c r="E148" s="97">
        <f ca="1">IF(B148="","",OFFSET(List1!O$4,tisk!A147,0))</f>
        <v>72000</v>
      </c>
      <c r="F148" s="41" t="str">
        <f ca="1">IF(B148="","",OFFSET(List1!P$4,tisk!A147,0))</f>
        <v>1/2021</v>
      </c>
      <c r="G148" s="98">
        <f ca="1">IF(B148="","",OFFSET(List1!R$4,tisk!A147,0))</f>
        <v>36000</v>
      </c>
      <c r="H148" s="99">
        <f ca="1">IF(B148="","",OFFSET(List1!S$4,tisk!A147,0))</f>
        <v>44543</v>
      </c>
      <c r="I148" s="96">
        <f ca="1">IF(B148="","",OFFSET(List1!T$4,tisk!A147,0))</f>
        <v>180</v>
      </c>
      <c r="J148" s="96">
        <f ca="1">IF(B148="","",OFFSET(List1!U$4,tisk!A147,0))</f>
        <v>155</v>
      </c>
      <c r="K148" s="96">
        <f ca="1">IF(B148="","",OFFSET(List1!V$4,tisk!A147,0))</f>
        <v>150</v>
      </c>
      <c r="L148" s="96">
        <f ca="1">IF(B148="","",OFFSET(List1!W$4,tisk!A147,0))</f>
        <v>485</v>
      </c>
      <c r="M148" s="100">
        <f ca="1">IF(B148="","",OFFSET(List1!X$4,tisk!A147,0))</f>
        <v>28700</v>
      </c>
    </row>
    <row r="149" spans="1:13" s="2" customFormat="1" ht="75" customHeight="1" x14ac:dyDescent="0.3">
      <c r="A149" s="44"/>
      <c r="B149" s="96"/>
      <c r="C149" s="3" t="str">
        <f ca="1">IF(B148="","",CONCATENATE("Okres ",OFFSET(List1!G$4,tisk!A147,0),"
","Právní forma","
",OFFSET(List1!H$4,tisk!A147,0),"
","IČO ",OFFSET(List1!I$4,tisk!A147,0),"
 ","B.Ú. ",OFFSET(List1!J$4,tisk!A147,0)))</f>
        <v>Okres Přerov
Právní forma
Obec, měst. č. hl. m. Prahy
IČO 00302198
 B.Ú. xxxxxxxxx</v>
      </c>
      <c r="D149" s="5" t="str">
        <f ca="1">IF(B148="","",OFFSET(List1!M$4,tisk!A147,0))</f>
        <v>Pořízení dovybavení zásahových obleků pro členy JSDH Veselíčko: zásahový oblek 2 ks, zásahová přilba 1 ks, zásahová obuv 2 ks, rukavice 5 ks.</v>
      </c>
      <c r="E149" s="97"/>
      <c r="F149" s="40"/>
      <c r="G149" s="98"/>
      <c r="H149" s="99"/>
      <c r="I149" s="96"/>
      <c r="J149" s="96"/>
      <c r="K149" s="96"/>
      <c r="L149" s="96"/>
      <c r="M149" s="100"/>
    </row>
    <row r="150" spans="1:13" s="2" customFormat="1" ht="30" customHeight="1" x14ac:dyDescent="0.3">
      <c r="A150" s="44">
        <f>ROW()/3-1</f>
        <v>49</v>
      </c>
      <c r="B150" s="96"/>
      <c r="C150" s="3" t="str">
        <f ca="1">IF(B148="","",CONCATENATE("Zástupce","
",OFFSET(List1!K$4,tisk!A147,0)))</f>
        <v xml:space="preserve">Zástupce
</v>
      </c>
      <c r="D150" s="5" t="str">
        <f ca="1">IF(B148="","",CONCATENATE("Dotace bude použita na:",OFFSET(List1!N$4,tisk!A147,0)))</f>
        <v>Dotace bude použita na:pořízení ochranných prostředků pro hasiče</v>
      </c>
      <c r="E150" s="97"/>
      <c r="F150" s="41" t="str">
        <f ca="1">IF(B148="","",OFFSET(List1!Q$4,tisk!A147,0))</f>
        <v>11/2021</v>
      </c>
      <c r="G150" s="98"/>
      <c r="H150" s="99"/>
      <c r="I150" s="96"/>
      <c r="J150" s="96"/>
      <c r="K150" s="96"/>
      <c r="L150" s="96"/>
      <c r="M150" s="100"/>
    </row>
    <row r="151" spans="1:13" s="2" customFormat="1" ht="75" customHeight="1" x14ac:dyDescent="0.3">
      <c r="A151" s="44"/>
      <c r="B151" s="96" t="str">
        <f ca="1">IF(OFFSET(List1!B$4,tisk!A150,0)&gt;0,OFFSET(List1!B$4,tisk!A150,0),"")</f>
        <v>16</v>
      </c>
      <c r="C151" s="3" t="str">
        <f ca="1">IF(B151="","",CONCATENATE(OFFSET(List1!C$4,tisk!A150,0),"
",OFFSET(List1!D$4,tisk!A150,0),"
",OFFSET(List1!E$4,tisk!A150,0),"
",OFFSET(List1!F$4,tisk!A150,0)))</f>
        <v>Obec Vitčice
Vitčice 31
Vitčice
79827</v>
      </c>
      <c r="D151" s="60" t="str">
        <f ca="1">IF(B151="","",OFFSET(List1!L$4,tisk!A150,0))</f>
        <v>Pořízení, technické zhodnocení a oprava požární techniky a nákup věcného vybavení a zajištění akceschopnosti pro JSDH Vitčice</v>
      </c>
      <c r="E151" s="97">
        <f ca="1">IF(B151="","",OFFSET(List1!O$4,tisk!A150,0))</f>
        <v>80100</v>
      </c>
      <c r="F151" s="41" t="str">
        <f ca="1">IF(B151="","",OFFSET(List1!P$4,tisk!A150,0))</f>
        <v>1/2021</v>
      </c>
      <c r="G151" s="98">
        <f ca="1">IF(B151="","",OFFSET(List1!R$4,tisk!A150,0))</f>
        <v>40000</v>
      </c>
      <c r="H151" s="99">
        <f ca="1">IF(B151="","",OFFSET(List1!S$4,tisk!A150,0))</f>
        <v>44543</v>
      </c>
      <c r="I151" s="96">
        <f ca="1">IF(B151="","",OFFSET(List1!T$4,tisk!A150,0))</f>
        <v>200</v>
      </c>
      <c r="J151" s="96">
        <f ca="1">IF(B151="","",OFFSET(List1!U$4,tisk!A150,0))</f>
        <v>125</v>
      </c>
      <c r="K151" s="96">
        <f ca="1">IF(B151="","",OFFSET(List1!V$4,tisk!A150,0))</f>
        <v>150</v>
      </c>
      <c r="L151" s="96">
        <f ca="1">IF(B151="","",OFFSET(List1!W$4,tisk!A150,0))</f>
        <v>475</v>
      </c>
      <c r="M151" s="100">
        <f ca="1">IF(B151="","",OFFSET(List1!X$4,tisk!A150,0))</f>
        <v>31900</v>
      </c>
    </row>
    <row r="152" spans="1:13" s="2" customFormat="1" ht="75" customHeight="1" x14ac:dyDescent="0.3">
      <c r="A152" s="44"/>
      <c r="B152" s="96"/>
      <c r="C152" s="3" t="str">
        <f ca="1">IF(B151="","",CONCATENATE("Okres ",OFFSET(List1!G$4,tisk!A150,0),"
","Právní forma","
",OFFSET(List1!H$4,tisk!A150,0),"
","IČO ",OFFSET(List1!I$4,tisk!A150,0),"
 ","B.Ú. ",OFFSET(List1!J$4,tisk!A150,0)))</f>
        <v>Okres Prostějov
Právní forma
Obec, měst. č. hl. m. Prahy
IČO 00600091
 B.Ú. xxxxxxxxx</v>
      </c>
      <c r="D152" s="5" t="str">
        <f ca="1">IF(B151="","",OFFSET(List1!M$4,tisk!A150,0))</f>
        <v>Pořízení osobních ochranných prostředků členům zásahové jednotky Sboru dobrovolných hasičů ve Vitčicích. Cílem projektu je zabezpečení ochrany členů zásahové jednotky při zásazích.</v>
      </c>
      <c r="E152" s="97"/>
      <c r="F152" s="40"/>
      <c r="G152" s="98"/>
      <c r="H152" s="99"/>
      <c r="I152" s="96"/>
      <c r="J152" s="96"/>
      <c r="K152" s="96"/>
      <c r="L152" s="96"/>
      <c r="M152" s="100"/>
    </row>
    <row r="153" spans="1:13" s="2" customFormat="1" ht="30" customHeight="1" x14ac:dyDescent="0.3">
      <c r="A153" s="44">
        <f>ROW()/3-1</f>
        <v>50</v>
      </c>
      <c r="B153" s="96"/>
      <c r="C153" s="3" t="str">
        <f ca="1">IF(B151="","",CONCATENATE("Zástupce","
",OFFSET(List1!K$4,tisk!A150,0)))</f>
        <v xml:space="preserve">Zástupce
</v>
      </c>
      <c r="D153" s="5" t="str">
        <f ca="1">IF(B151="","",CONCATENATE("Dotace bude použita na:",OFFSET(List1!N$4,tisk!A150,0)))</f>
        <v>Dotace bude použita na:pořízení osobních ochranných prostředků</v>
      </c>
      <c r="E153" s="97"/>
      <c r="F153" s="41" t="str">
        <f ca="1">IF(B151="","",OFFSET(List1!Q$4,tisk!A150,0))</f>
        <v>11/2021</v>
      </c>
      <c r="G153" s="98"/>
      <c r="H153" s="99"/>
      <c r="I153" s="96"/>
      <c r="J153" s="96"/>
      <c r="K153" s="96"/>
      <c r="L153" s="96"/>
      <c r="M153" s="100"/>
    </row>
    <row r="154" spans="1:13" s="2" customFormat="1" ht="75" customHeight="1" x14ac:dyDescent="0.3">
      <c r="A154" s="44"/>
      <c r="B154" s="96" t="str">
        <f ca="1">IF(OFFSET(List1!B$4,tisk!A153,0)&gt;0,OFFSET(List1!B$4,tisk!A153,0),"")</f>
        <v>155</v>
      </c>
      <c r="C154" s="3" t="str">
        <f ca="1">IF(B154="","",CONCATENATE(OFFSET(List1!C$4,tisk!A153,0),"
",OFFSET(List1!D$4,tisk!A153,0),"
",OFFSET(List1!E$4,tisk!A153,0),"
",OFFSET(List1!F$4,tisk!A153,0)))</f>
        <v>Obec Horní Újezd
Horní Újezd 83
Horní Újezd
75353</v>
      </c>
      <c r="D154" s="60" t="str">
        <f ca="1">IF(B154="","",OFFSET(List1!L$4,tisk!A153,0))</f>
        <v>Pořízení, technické zhodnocení a oprava požární techniky a nákup věcného vybavení a zajištění akceschopnosti pro JSDH Horní Újezd</v>
      </c>
      <c r="E154" s="97">
        <f ca="1">IF(B154="","",OFFSET(List1!O$4,tisk!A153,0))</f>
        <v>70000</v>
      </c>
      <c r="F154" s="41" t="str">
        <f ca="1">IF(B154="","",OFFSET(List1!P$4,tisk!A153,0))</f>
        <v>1/2021</v>
      </c>
      <c r="G154" s="98">
        <f ca="1">IF(B154="","",OFFSET(List1!R$4,tisk!A153,0))</f>
        <v>35000</v>
      </c>
      <c r="H154" s="99">
        <f ca="1">IF(B154="","",OFFSET(List1!S$4,tisk!A153,0))</f>
        <v>44543</v>
      </c>
      <c r="I154" s="96">
        <f ca="1">IF(B154="","",OFFSET(List1!T$4,tisk!A153,0))</f>
        <v>90</v>
      </c>
      <c r="J154" s="96">
        <f ca="1">IF(B154="","",OFFSET(List1!U$4,tisk!A153,0))</f>
        <v>180</v>
      </c>
      <c r="K154" s="96">
        <f ca="1">IF(B154="","",OFFSET(List1!V$4,tisk!A153,0))</f>
        <v>200</v>
      </c>
      <c r="L154" s="96">
        <f ca="1">IF(B154="","",OFFSET(List1!W$4,tisk!A153,0))</f>
        <v>470</v>
      </c>
      <c r="M154" s="100">
        <f ca="1">IF(B154="","",OFFSET(List1!X$4,tisk!A153,0))</f>
        <v>27900</v>
      </c>
    </row>
    <row r="155" spans="1:13" s="2" customFormat="1" ht="75" customHeight="1" x14ac:dyDescent="0.3">
      <c r="A155" s="44"/>
      <c r="B155" s="96"/>
      <c r="C155" s="3" t="str">
        <f ca="1">IF(B154="","",CONCATENATE("Okres ",OFFSET(List1!G$4,tisk!A153,0),"
","Právní forma","
",OFFSET(List1!H$4,tisk!A153,0),"
","IČO ",OFFSET(List1!I$4,tisk!A153,0),"
 ","B.Ú. ",OFFSET(List1!J$4,tisk!A153,0)))</f>
        <v>Okres Přerov
Právní forma
Obec, měst. č. hl. m. Prahy
IČO 00636274
 B.Ú. xxxxxxxxx</v>
      </c>
      <c r="D155" s="5" t="str">
        <f ca="1">IF(B154="","",OFFSET(List1!M$4,tisk!A153,0))</f>
        <v>Cílem projektu je vybavení jednotky k zajištění akceschopnosti JSDH Horní Újezd.</v>
      </c>
      <c r="E155" s="97"/>
      <c r="F155" s="40"/>
      <c r="G155" s="98"/>
      <c r="H155" s="99"/>
      <c r="I155" s="96"/>
      <c r="J155" s="96"/>
      <c r="K155" s="96"/>
      <c r="L155" s="96"/>
      <c r="M155" s="100"/>
    </row>
    <row r="156" spans="1:13" s="2" customFormat="1" ht="30" customHeight="1" x14ac:dyDescent="0.3">
      <c r="A156" s="44">
        <f>ROW()/3-1</f>
        <v>51</v>
      </c>
      <c r="B156" s="96"/>
      <c r="C156" s="3" t="str">
        <f ca="1">IF(B154="","",CONCATENATE("Zástupce","
",OFFSET(List1!K$4,tisk!A153,0)))</f>
        <v xml:space="preserve">Zástupce
</v>
      </c>
      <c r="D156" s="5" t="str">
        <f ca="1">IF(B154="","",CONCATENATE("Dotace bude použita na:",OFFSET(List1!N$4,tisk!A153,0)))</f>
        <v>Dotace bude použita na:opravu cisternové automobilové stříkačky</v>
      </c>
      <c r="E156" s="97"/>
      <c r="F156" s="41" t="str">
        <f ca="1">IF(B154="","",OFFSET(List1!Q$4,tisk!A153,0))</f>
        <v>11/2021</v>
      </c>
      <c r="G156" s="98"/>
      <c r="H156" s="99"/>
      <c r="I156" s="96"/>
      <c r="J156" s="96"/>
      <c r="K156" s="96"/>
      <c r="L156" s="96"/>
      <c r="M156" s="100"/>
    </row>
    <row r="157" spans="1:13" s="2" customFormat="1" ht="75" customHeight="1" x14ac:dyDescent="0.3">
      <c r="A157" s="44"/>
      <c r="B157" s="96" t="str">
        <f ca="1">IF(OFFSET(List1!B$4,tisk!A156,0)&gt;0,OFFSET(List1!B$4,tisk!A156,0),"")</f>
        <v>166</v>
      </c>
      <c r="C157" s="3" t="str">
        <f ca="1">IF(B157="","",CONCATENATE(OFFSET(List1!C$4,tisk!A156,0),"
",OFFSET(List1!D$4,tisk!A156,0),"
",OFFSET(List1!E$4,tisk!A156,0),"
",OFFSET(List1!F$4,tisk!A156,0)))</f>
        <v>Obec Opatovice
Hlavní 170
Opatovice
75356</v>
      </c>
      <c r="D157" s="60" t="str">
        <f ca="1">IF(B157="","",OFFSET(List1!L$4,tisk!A156,0))</f>
        <v>Pořízení, technické zhodnocení a oprava požární techniky a nákup věcného vybavení a zajištění akceschopnosti pro JSDH Opatovice</v>
      </c>
      <c r="E157" s="97">
        <f ca="1">IF(B157="","",OFFSET(List1!O$4,tisk!A156,0))</f>
        <v>25000</v>
      </c>
      <c r="F157" s="41" t="str">
        <f ca="1">IF(B157="","",OFFSET(List1!P$4,tisk!A156,0))</f>
        <v>1/2021</v>
      </c>
      <c r="G157" s="98">
        <f ca="1">IF(B157="","",OFFSET(List1!R$4,tisk!A156,0))</f>
        <v>25000</v>
      </c>
      <c r="H157" s="99">
        <f ca="1">IF(B157="","",OFFSET(List1!S$4,tisk!A156,0))</f>
        <v>44543</v>
      </c>
      <c r="I157" s="96">
        <f ca="1">IF(B157="","",OFFSET(List1!T$4,tisk!A156,0))</f>
        <v>90</v>
      </c>
      <c r="J157" s="96">
        <f ca="1">IF(B157="","",OFFSET(List1!U$4,tisk!A156,0))</f>
        <v>175</v>
      </c>
      <c r="K157" s="96">
        <f ca="1">IF(B157="","",OFFSET(List1!V$4,tisk!A156,0))</f>
        <v>200</v>
      </c>
      <c r="L157" s="96">
        <f ca="1">IF(B157="","",OFFSET(List1!W$4,tisk!A156,0))</f>
        <v>465</v>
      </c>
      <c r="M157" s="100">
        <f ca="1">IF(B157="","",OFFSET(List1!X$4,tisk!A156,0))</f>
        <v>9900</v>
      </c>
    </row>
    <row r="158" spans="1:13" s="2" customFormat="1" ht="75" customHeight="1" x14ac:dyDescent="0.3">
      <c r="A158" s="44"/>
      <c r="B158" s="96"/>
      <c r="C158" s="3" t="str">
        <f ca="1">IF(B157="","",CONCATENATE("Okres ",OFFSET(List1!G$4,tisk!A156,0),"
","Právní forma","
",OFFSET(List1!H$4,tisk!A156,0),"
","IČO ",OFFSET(List1!I$4,tisk!A156,0),"
 ","B.Ú. ",OFFSET(List1!J$4,tisk!A156,0)))</f>
        <v>Okres Přerov
Právní forma
Obec, měst. č. hl. m. Prahy
IČO 00301655
 B.Ú. xxxxxxxxx</v>
      </c>
      <c r="D158" s="5" t="str">
        <f ca="1">IF(B157="","",OFFSET(List1!M$4,tisk!A156,0))</f>
        <v>Cílem projektu je vybavení jednotky k zajištění akceschopnosti JSDH Opatovice.</v>
      </c>
      <c r="E158" s="97"/>
      <c r="F158" s="40"/>
      <c r="G158" s="98"/>
      <c r="H158" s="99"/>
      <c r="I158" s="96"/>
      <c r="J158" s="96"/>
      <c r="K158" s="96"/>
      <c r="L158" s="96"/>
      <c r="M158" s="100"/>
    </row>
    <row r="159" spans="1:13" s="2" customFormat="1" ht="30" customHeight="1" x14ac:dyDescent="0.3">
      <c r="A159" s="44">
        <f>ROW()/3-1</f>
        <v>52</v>
      </c>
      <c r="B159" s="96"/>
      <c r="C159" s="3" t="str">
        <f ca="1">IF(B157="","",CONCATENATE("Zástupce","
",OFFSET(List1!K$4,tisk!A156,0)))</f>
        <v xml:space="preserve">Zástupce
</v>
      </c>
      <c r="D159" s="5" t="str">
        <f ca="1">IF(B157="","",CONCATENATE("Dotace bude použita na:",OFFSET(List1!N$4,tisk!A156,0)))</f>
        <v>Dotace bude použita na:pořízení ochranných prostředků pro hasiče</v>
      </c>
      <c r="E159" s="97"/>
      <c r="F159" s="41" t="str">
        <f ca="1">IF(B157="","",OFFSET(List1!Q$4,tisk!A156,0))</f>
        <v>11/2021</v>
      </c>
      <c r="G159" s="98"/>
      <c r="H159" s="99"/>
      <c r="I159" s="96"/>
      <c r="J159" s="96"/>
      <c r="K159" s="96"/>
      <c r="L159" s="96"/>
      <c r="M159" s="100"/>
    </row>
    <row r="160" spans="1:13" s="2" customFormat="1" ht="61.2" customHeight="1" x14ac:dyDescent="0.3">
      <c r="A160" s="44"/>
      <c r="B160" s="96" t="str">
        <f ca="1">IF(OFFSET(List1!B$4,tisk!A159,0)&gt;0,OFFSET(List1!B$4,tisk!A159,0),"")</f>
        <v>127</v>
      </c>
      <c r="C160" s="3" t="str">
        <f ca="1">IF(B160="","",CONCATENATE(OFFSET(List1!C$4,tisk!A159,0),"
",OFFSET(List1!D$4,tisk!A159,0),"
",OFFSET(List1!E$4,tisk!A159,0),"
",OFFSET(List1!F$4,tisk!A159,0)))</f>
        <v>Obec Otinoves
Otinoves 177
Otinoves
79861</v>
      </c>
      <c r="D160" s="60" t="str">
        <f ca="1">IF(B160="","",OFFSET(List1!L$4,tisk!A159,0))</f>
        <v>Pořízení, technické zhodnocení a oprava požární techniky a nákup věcného vybavení a zajištění akceschopnosti pro JSDH Otinoves</v>
      </c>
      <c r="E160" s="97">
        <f ca="1">IF(B160="","",OFFSET(List1!O$4,tisk!A159,0))</f>
        <v>83000</v>
      </c>
      <c r="F160" s="41" t="str">
        <f ca="1">IF(B160="","",OFFSET(List1!P$4,tisk!A159,0))</f>
        <v>1/2021</v>
      </c>
      <c r="G160" s="98">
        <f ca="1">IF(B160="","",OFFSET(List1!R$4,tisk!A159,0))</f>
        <v>40000</v>
      </c>
      <c r="H160" s="99">
        <f ca="1">IF(B160="","",OFFSET(List1!S$4,tisk!A159,0))</f>
        <v>44543</v>
      </c>
      <c r="I160" s="96">
        <f ca="1">IF(B160="","",OFFSET(List1!T$4,tisk!A159,0))</f>
        <v>200</v>
      </c>
      <c r="J160" s="96">
        <f ca="1">IF(B160="","",OFFSET(List1!U$4,tisk!A159,0))</f>
        <v>115</v>
      </c>
      <c r="K160" s="96">
        <f ca="1">IF(B160="","",OFFSET(List1!V$4,tisk!A159,0))</f>
        <v>150</v>
      </c>
      <c r="L160" s="96">
        <f ca="1">IF(B160="","",OFFSET(List1!W$4,tisk!A159,0))</f>
        <v>465</v>
      </c>
      <c r="M160" s="100">
        <f ca="1">IF(B160="","",OFFSET(List1!X$4,tisk!A159,0))</f>
        <v>31900</v>
      </c>
    </row>
    <row r="161" spans="1:13" s="2" customFormat="1" ht="75" customHeight="1" x14ac:dyDescent="0.3">
      <c r="A161" s="44"/>
      <c r="B161" s="96"/>
      <c r="C161" s="3" t="str">
        <f ca="1">IF(B160="","",CONCATENATE("Okres ",OFFSET(List1!G$4,tisk!A159,0),"
","Právní forma","
",OFFSET(List1!H$4,tisk!A159,0),"
","IČO ",OFFSET(List1!I$4,tisk!A159,0),"
 ","B.Ú. ",OFFSET(List1!J$4,tisk!A159,0)))</f>
        <v>Okres Prostějov
Právní forma
Obec, měst. č. hl. m. Prahy
IČO 00288594
 B.Ú. xxxxxxxxx</v>
      </c>
      <c r="D161" s="5" t="str">
        <f ca="1">IF(B160="","",OFFSET(List1!M$4,tisk!A159,0))</f>
        <v>Částečná úhrada nákladů na pořízení prostředků první pomoci s příslušenstvím – automatizovaného externího defibrilátoru</v>
      </c>
      <c r="E161" s="97"/>
      <c r="F161" s="40"/>
      <c r="G161" s="98"/>
      <c r="H161" s="99"/>
      <c r="I161" s="96"/>
      <c r="J161" s="96"/>
      <c r="K161" s="96"/>
      <c r="L161" s="96"/>
      <c r="M161" s="100"/>
    </row>
    <row r="162" spans="1:13" s="2" customFormat="1" ht="52.5" customHeight="1" x14ac:dyDescent="0.3">
      <c r="A162" s="44">
        <f>ROW()/3-1</f>
        <v>53</v>
      </c>
      <c r="B162" s="96"/>
      <c r="C162" s="3" t="str">
        <f ca="1">IF(B160="","",CONCATENATE("Zástupce","
",OFFSET(List1!K$4,tisk!A159,0)))</f>
        <v xml:space="preserve">Zástupce
</v>
      </c>
      <c r="D162" s="5" t="str">
        <f ca="1">IF(B160="","",CONCATENATE("Dotace bude použita na:",OFFSET(List1!N$4,tisk!A159,0)))</f>
        <v>Dotace bude použita na:pořízení prostředků první pomoci s příslušenstvím – automatizovaného externího defibrilátoru   Investiční dotace</v>
      </c>
      <c r="E162" s="97"/>
      <c r="F162" s="41" t="str">
        <f ca="1">IF(B160="","",OFFSET(List1!Q$4,tisk!A159,0))</f>
        <v>11/2021</v>
      </c>
      <c r="G162" s="98"/>
      <c r="H162" s="99"/>
      <c r="I162" s="96"/>
      <c r="J162" s="96"/>
      <c r="K162" s="96"/>
      <c r="L162" s="96"/>
      <c r="M162" s="100"/>
    </row>
    <row r="163" spans="1:13" s="2" customFormat="1" ht="63" customHeight="1" x14ac:dyDescent="0.3">
      <c r="A163" s="44"/>
      <c r="B163" s="96" t="str">
        <f ca="1">IF(OFFSET(List1!B$4,tisk!A162,0)&gt;0,OFFSET(List1!B$4,tisk!A162,0),"")</f>
        <v>15</v>
      </c>
      <c r="C163" s="3" t="str">
        <f ca="1">IF(B163="","",CONCATENATE(OFFSET(List1!C$4,tisk!A162,0),"
",OFFSET(List1!D$4,tisk!A162,0),"
",OFFSET(List1!E$4,tisk!A162,0),"
",OFFSET(List1!F$4,tisk!A162,0)))</f>
        <v>Obec Skorošice
Skorošice 93
Skorošice
79065</v>
      </c>
      <c r="D163" s="60" t="str">
        <f ca="1">IF(B163="","",OFFSET(List1!L$4,tisk!A162,0))</f>
        <v>Pořízení, technické zhodnocení a oprava požární techniky a nákup věcného vybavení a zajištění akceschopnosti pro JSDH Skorošice</v>
      </c>
      <c r="E163" s="97">
        <f ca="1">IF(B163="","",OFFSET(List1!O$4,tisk!A162,0))</f>
        <v>91100</v>
      </c>
      <c r="F163" s="41" t="str">
        <f ca="1">IF(B163="","",OFFSET(List1!P$4,tisk!A162,0))</f>
        <v>1/2021</v>
      </c>
      <c r="G163" s="98">
        <f ca="1">IF(B163="","",OFFSET(List1!R$4,tisk!A162,0))</f>
        <v>45500</v>
      </c>
      <c r="H163" s="99">
        <f ca="1">IF(B163="","",OFFSET(List1!S$4,tisk!A162,0))</f>
        <v>44543</v>
      </c>
      <c r="I163" s="96">
        <f ca="1">IF(B163="","",OFFSET(List1!T$4,tisk!A162,0))</f>
        <v>180</v>
      </c>
      <c r="J163" s="96">
        <f ca="1">IF(B163="","",OFFSET(List1!U$4,tisk!A162,0))</f>
        <v>135</v>
      </c>
      <c r="K163" s="96">
        <f ca="1">IF(B163="","",OFFSET(List1!V$4,tisk!A162,0))</f>
        <v>150</v>
      </c>
      <c r="L163" s="96">
        <f ca="1">IF(B163="","",OFFSET(List1!W$4,tisk!A162,0))</f>
        <v>465</v>
      </c>
      <c r="M163" s="100">
        <f ca="1">IF(B163="","",OFFSET(List1!X$4,tisk!A162,0))</f>
        <v>36300</v>
      </c>
    </row>
    <row r="164" spans="1:13" s="2" customFormat="1" ht="75" customHeight="1" x14ac:dyDescent="0.3">
      <c r="A164" s="44"/>
      <c r="B164" s="96"/>
      <c r="C164" s="3" t="str">
        <f ca="1">IF(B163="","",CONCATENATE("Okres ",OFFSET(List1!G$4,tisk!A162,0),"
","Právní forma","
",OFFSET(List1!H$4,tisk!A162,0),"
","IČO ",OFFSET(List1!I$4,tisk!A162,0),"
 ","B.Ú. ",OFFSET(List1!J$4,tisk!A162,0)))</f>
        <v>Okres Jeseník
Právní forma
Obec, měst. č. hl. m. Prahy
IČO 00635863
 B.Ú. xxxxxxxxx</v>
      </c>
      <c r="D164" s="5" t="str">
        <f ca="1">IF(B163="","",OFFSET(List1!M$4,tisk!A162,0))</f>
        <v>Pořízení prostředků pro čerpání. Dovybavení jednotky SDH Skorošice JPO III.</v>
      </c>
      <c r="E164" s="97"/>
      <c r="F164" s="40"/>
      <c r="G164" s="98"/>
      <c r="H164" s="99"/>
      <c r="I164" s="96"/>
      <c r="J164" s="96"/>
      <c r="K164" s="96"/>
      <c r="L164" s="96"/>
      <c r="M164" s="100"/>
    </row>
    <row r="165" spans="1:13" s="2" customFormat="1" ht="30" customHeight="1" x14ac:dyDescent="0.3">
      <c r="A165" s="44">
        <f>ROW()/3-1</f>
        <v>54</v>
      </c>
      <c r="B165" s="96"/>
      <c r="C165" s="3" t="str">
        <f ca="1">IF(B163="","",CONCATENATE("Zástupce","
",OFFSET(List1!K$4,tisk!A162,0)))</f>
        <v xml:space="preserve">Zástupce
</v>
      </c>
      <c r="D165" s="5" t="str">
        <f ca="1">IF(B163="","",CONCATENATE("Dotace bude použita na:",OFFSET(List1!N$4,tisk!A162,0)))</f>
        <v>Dotace bude použita na:pořízení prostředků pro čerpání</v>
      </c>
      <c r="E165" s="97"/>
      <c r="F165" s="41" t="str">
        <f ca="1">IF(B163="","",OFFSET(List1!Q$4,tisk!A162,0))</f>
        <v>11/2021</v>
      </c>
      <c r="G165" s="98"/>
      <c r="H165" s="99"/>
      <c r="I165" s="96"/>
      <c r="J165" s="96"/>
      <c r="K165" s="96"/>
      <c r="L165" s="96"/>
      <c r="M165" s="100"/>
    </row>
    <row r="166" spans="1:13" s="2" customFormat="1" ht="75" customHeight="1" x14ac:dyDescent="0.3">
      <c r="A166" s="44"/>
      <c r="B166" s="96" t="str">
        <f ca="1">IF(OFFSET(List1!B$4,tisk!A165,0)&gt;0,OFFSET(List1!B$4,tisk!A165,0),"")</f>
        <v>175</v>
      </c>
      <c r="C166" s="3" t="str">
        <f ca="1">IF(B166="","",CONCATENATE(OFFSET(List1!C$4,tisk!A165,0),"
",OFFSET(List1!D$4,tisk!A165,0),"
",OFFSET(List1!E$4,tisk!A165,0),"
",OFFSET(List1!F$4,tisk!A165,0)))</f>
        <v>Obec Dolní Újezd
Dolní Újezd 155
Dolní Újezd
75123</v>
      </c>
      <c r="D166" s="60" t="str">
        <f ca="1">IF(B166="","",OFFSET(List1!L$4,tisk!A165,0))</f>
        <v>Pořízení, technické zhodnocení a oprava požární techniky a nákup věcného vybavení a zajištění akceschopnosti pro JSDH Dolní Újezd</v>
      </c>
      <c r="E166" s="97">
        <f ca="1">IF(B166="","",OFFSET(List1!O$4,tisk!A165,0))</f>
        <v>400000</v>
      </c>
      <c r="F166" s="41" t="str">
        <f ca="1">IF(B166="","",OFFSET(List1!P$4,tisk!A165,0))</f>
        <v>1/2021</v>
      </c>
      <c r="G166" s="98">
        <f ca="1">IF(B166="","",OFFSET(List1!R$4,tisk!A165,0))</f>
        <v>200000</v>
      </c>
      <c r="H166" s="99">
        <f ca="1">IF(B166="","",OFFSET(List1!S$4,tisk!A165,0))</f>
        <v>44543</v>
      </c>
      <c r="I166" s="96">
        <f ca="1">IF(B166="","",OFFSET(List1!T$4,tisk!A165,0))</f>
        <v>160</v>
      </c>
      <c r="J166" s="96">
        <f ca="1">IF(B166="","",OFFSET(List1!U$4,tisk!A165,0))</f>
        <v>150</v>
      </c>
      <c r="K166" s="96">
        <f ca="1">IF(B166="","",OFFSET(List1!V$4,tisk!A165,0))</f>
        <v>150</v>
      </c>
      <c r="L166" s="96">
        <f ca="1">IF(B166="","",OFFSET(List1!W$4,tisk!A165,0))</f>
        <v>460</v>
      </c>
      <c r="M166" s="100">
        <f ca="1">IF(B166="","",OFFSET(List1!X$4,tisk!A165,0))</f>
        <v>159600</v>
      </c>
    </row>
    <row r="167" spans="1:13" s="2" customFormat="1" ht="75" customHeight="1" x14ac:dyDescent="0.3">
      <c r="A167" s="44"/>
      <c r="B167" s="96"/>
      <c r="C167" s="3" t="str">
        <f ca="1">IF(B166="","",CONCATENATE("Okres ",OFFSET(List1!G$4,tisk!A165,0),"
","Právní forma","
",OFFSET(List1!H$4,tisk!A165,0),"
","IČO ",OFFSET(List1!I$4,tisk!A165,0),"
 ","B.Ú. ",OFFSET(List1!J$4,tisk!A165,0)))</f>
        <v>Okres Přerov
Právní forma
Obec, měst. č. hl. m. Prahy
IČO 00636223
 B.Ú. xxxxxxxxx</v>
      </c>
      <c r="D167" s="5" t="str">
        <f ca="1">IF(B166="","",OFFSET(List1!M$4,tisk!A165,0))</f>
        <v>Pořízení cisternové automobilové stříkačky. Nahrazení stávající nepojízdné CAS, jejíž oprava je již neekonomická.</v>
      </c>
      <c r="E167" s="97"/>
      <c r="F167" s="40"/>
      <c r="G167" s="98"/>
      <c r="H167" s="99"/>
      <c r="I167" s="96"/>
      <c r="J167" s="96"/>
      <c r="K167" s="96"/>
      <c r="L167" s="96"/>
      <c r="M167" s="100"/>
    </row>
    <row r="168" spans="1:13" s="2" customFormat="1" ht="30" customHeight="1" x14ac:dyDescent="0.3">
      <c r="A168" s="44">
        <f>ROW()/3-1</f>
        <v>55</v>
      </c>
      <c r="B168" s="96"/>
      <c r="C168" s="3" t="str">
        <f ca="1">IF(B166="","",CONCATENATE("Zástupce","
",OFFSET(List1!K$4,tisk!A165,0)))</f>
        <v xml:space="preserve">Zástupce
</v>
      </c>
      <c r="D168" s="5" t="str">
        <f ca="1">IF(B166="","",CONCATENATE("Dotace bude použita na:",OFFSET(List1!N$4,tisk!A165,0)))</f>
        <v>Dotace bude použita na:pořízení cisternové automobilové stříkačky   Investiční dotace</v>
      </c>
      <c r="E168" s="97"/>
      <c r="F168" s="41" t="str">
        <f ca="1">IF(B166="","",OFFSET(List1!Q$4,tisk!A165,0))</f>
        <v>11/2021</v>
      </c>
      <c r="G168" s="98"/>
      <c r="H168" s="99"/>
      <c r="I168" s="96"/>
      <c r="J168" s="96"/>
      <c r="K168" s="96"/>
      <c r="L168" s="96"/>
      <c r="M168" s="100"/>
    </row>
    <row r="169" spans="1:13" s="2" customFormat="1" ht="75" customHeight="1" x14ac:dyDescent="0.3">
      <c r="A169" s="44"/>
      <c r="B169" s="96" t="str">
        <f ca="1">IF(OFFSET(List1!B$4,tisk!A168,0)&gt;0,OFFSET(List1!B$4,tisk!A168,0),"")</f>
        <v>217</v>
      </c>
      <c r="C169" s="3" t="str">
        <f ca="1">IF(B169="","",CONCATENATE(OFFSET(List1!C$4,tisk!A168,0),"
",OFFSET(List1!D$4,tisk!A168,0),"
",OFFSET(List1!E$4,tisk!A168,0),"
",OFFSET(List1!F$4,tisk!A168,0)))</f>
        <v>Obec Drahanovice
Drahanovice 144
Drahanovice
78344</v>
      </c>
      <c r="D169" s="60" t="str">
        <f ca="1">IF(B169="","",OFFSET(List1!L$4,tisk!A168,0))</f>
        <v>Pořízení, technické zhodnocení a oprava požární techniky a nákup věcného vybavení a zajištění akceschopnosti pro JSDH Drahanovice</v>
      </c>
      <c r="E169" s="97">
        <f ca="1">IF(B169="","",OFFSET(List1!O$4,tisk!A168,0))</f>
        <v>350000</v>
      </c>
      <c r="F169" s="41" t="str">
        <f ca="1">IF(B169="","",OFFSET(List1!P$4,tisk!A168,0))</f>
        <v>1/2021</v>
      </c>
      <c r="G169" s="98">
        <f ca="1">IF(B169="","",OFFSET(List1!R$4,tisk!A168,0))</f>
        <v>175000</v>
      </c>
      <c r="H169" s="99">
        <f ca="1">IF(B169="","",OFFSET(List1!S$4,tisk!A168,0))</f>
        <v>44543</v>
      </c>
      <c r="I169" s="96">
        <f ca="1">IF(B169="","",OFFSET(List1!T$4,tisk!A168,0))</f>
        <v>160</v>
      </c>
      <c r="J169" s="96">
        <f ca="1">IF(B169="","",OFFSET(List1!U$4,tisk!A168,0))</f>
        <v>150</v>
      </c>
      <c r="K169" s="96">
        <f ca="1">IF(B169="","",OFFSET(List1!V$4,tisk!A168,0))</f>
        <v>150</v>
      </c>
      <c r="L169" s="96">
        <f ca="1">IF(B169="","",OFFSET(List1!W$4,tisk!A168,0))</f>
        <v>460</v>
      </c>
      <c r="M169" s="100">
        <f ca="1">IF(B169="","",OFFSET(List1!X$4,tisk!A168,0))</f>
        <v>139600</v>
      </c>
    </row>
    <row r="170" spans="1:13" s="2" customFormat="1" ht="75" customHeight="1" x14ac:dyDescent="0.3">
      <c r="A170" s="44"/>
      <c r="B170" s="96"/>
      <c r="C170" s="3" t="str">
        <f ca="1">IF(B169="","",CONCATENATE("Okres ",OFFSET(List1!G$4,tisk!A168,0),"
","Právní forma","
",OFFSET(List1!H$4,tisk!A168,0),"
","IČO ",OFFSET(List1!I$4,tisk!A168,0),"
 ","B.Ú. ",OFFSET(List1!J$4,tisk!A168,0)))</f>
        <v>Okres Olomouc
Právní forma
Obec, měst. č. hl. m. Prahy
IČO 00298841
 B.Ú. xxxxxxxxx</v>
      </c>
      <c r="D170" s="5" t="str">
        <f ca="1">IF(B169="","",OFFSET(List1!M$4,tisk!A168,0))</f>
        <v>Generální oprava vozidla CAS 32 T815 zásahové jednotky SDH Drahanovice, nutná pro další provoz vozidla.</v>
      </c>
      <c r="E170" s="97"/>
      <c r="F170" s="40"/>
      <c r="G170" s="98"/>
      <c r="H170" s="99"/>
      <c r="I170" s="96"/>
      <c r="J170" s="96"/>
      <c r="K170" s="96"/>
      <c r="L170" s="96"/>
      <c r="M170" s="100"/>
    </row>
    <row r="171" spans="1:13" s="2" customFormat="1" ht="30" customHeight="1" x14ac:dyDescent="0.3">
      <c r="A171" s="44">
        <f>ROW()/3-1</f>
        <v>56</v>
      </c>
      <c r="B171" s="96"/>
      <c r="C171" s="3" t="str">
        <f ca="1">IF(B169="","",CONCATENATE("Zástupce","
",OFFSET(List1!K$4,tisk!A168,0)))</f>
        <v xml:space="preserve">Zástupce
</v>
      </c>
      <c r="D171" s="5" t="str">
        <f ca="1">IF(B169="","",CONCATENATE("Dotace bude použita na:",OFFSET(List1!N$4,tisk!A168,0)))</f>
        <v>Dotace bude použita na:opravu cisternové automobilové stříkačky</v>
      </c>
      <c r="E171" s="97"/>
      <c r="F171" s="41" t="str">
        <f ca="1">IF(B169="","",OFFSET(List1!Q$4,tisk!A168,0))</f>
        <v>11/2021</v>
      </c>
      <c r="G171" s="98"/>
      <c r="H171" s="99"/>
      <c r="I171" s="96"/>
      <c r="J171" s="96"/>
      <c r="K171" s="96"/>
      <c r="L171" s="96"/>
      <c r="M171" s="100"/>
    </row>
    <row r="172" spans="1:13" s="2" customFormat="1" ht="75" customHeight="1" x14ac:dyDescent="0.3">
      <c r="A172" s="44"/>
      <c r="B172" s="96" t="str">
        <f ca="1">IF(OFFSET(List1!B$4,tisk!A171,0)&gt;0,OFFSET(List1!B$4,tisk!A171,0),"")</f>
        <v>72</v>
      </c>
      <c r="C172" s="3" t="str">
        <f ca="1">IF(B172="","",CONCATENATE(OFFSET(List1!C$4,tisk!A171,0),"
",OFFSET(List1!D$4,tisk!A171,0),"
",OFFSET(List1!E$4,tisk!A171,0),"
",OFFSET(List1!F$4,tisk!A171,0)))</f>
        <v>Město Kostelec na Hané
Jakubské náměstí 138
Kostelec na Hané
79841</v>
      </c>
      <c r="D172" s="60" t="str">
        <f ca="1">IF(B172="","",OFFSET(List1!L$4,tisk!A171,0))</f>
        <v>Pořízení, technické zhodnocení a oprava požární techniky a nákup věcného vybavení a zajištění akceschopnosti pro JSDH Kostelec na Hané</v>
      </c>
      <c r="E172" s="97">
        <f ca="1">IF(B172="","",OFFSET(List1!O$4,tisk!A171,0))</f>
        <v>35000</v>
      </c>
      <c r="F172" s="41" t="str">
        <f ca="1">IF(B172="","",OFFSET(List1!P$4,tisk!A171,0))</f>
        <v>1/2021</v>
      </c>
      <c r="G172" s="98">
        <f ca="1">IF(B172="","",OFFSET(List1!R$4,tisk!A171,0))</f>
        <v>35000</v>
      </c>
      <c r="H172" s="99">
        <f ca="1">IF(B172="","",OFFSET(List1!S$4,tisk!A171,0))</f>
        <v>44543</v>
      </c>
      <c r="I172" s="96">
        <f ca="1">IF(B172="","",OFFSET(List1!T$4,tisk!A171,0))</f>
        <v>70</v>
      </c>
      <c r="J172" s="96">
        <f ca="1">IF(B172="","",OFFSET(List1!U$4,tisk!A171,0))</f>
        <v>190</v>
      </c>
      <c r="K172" s="96">
        <f ca="1">IF(B172="","",OFFSET(List1!V$4,tisk!A171,0))</f>
        <v>200</v>
      </c>
      <c r="L172" s="96">
        <f ca="1">IF(B172="","",OFFSET(List1!W$4,tisk!A171,0))</f>
        <v>460</v>
      </c>
      <c r="M172" s="100">
        <f ca="1">IF(B172="","",OFFSET(List1!X$4,tisk!A171,0))</f>
        <v>13900</v>
      </c>
    </row>
    <row r="173" spans="1:13" s="2" customFormat="1" ht="75" customHeight="1" x14ac:dyDescent="0.3">
      <c r="A173" s="44"/>
      <c r="B173" s="96"/>
      <c r="C173" s="3" t="str">
        <f ca="1">IF(B172="","",CONCATENATE("Okres ",OFFSET(List1!G$4,tisk!A171,0),"
","Právní forma","
",OFFSET(List1!H$4,tisk!A171,0),"
","IČO ",OFFSET(List1!I$4,tisk!A171,0),"
 ","B.Ú. ",OFFSET(List1!J$4,tisk!A171,0)))</f>
        <v>Okres Prostějov
Právní forma
Obec, měst. č. hl. m. Prahy
IČO 00288373
 B.Ú. xxxxxxxxx</v>
      </c>
      <c r="D173" s="5" t="str">
        <f ca="1">IF(B172="","",OFFSET(List1!M$4,tisk!A171,0))</f>
        <v>Poskytnutá dotace bude použita na opravu požární zásahové techniky DENNIS rapier.</v>
      </c>
      <c r="E173" s="97"/>
      <c r="F173" s="40"/>
      <c r="G173" s="98"/>
      <c r="H173" s="99"/>
      <c r="I173" s="96"/>
      <c r="J173" s="96"/>
      <c r="K173" s="96"/>
      <c r="L173" s="96"/>
      <c r="M173" s="100"/>
    </row>
    <row r="174" spans="1:13" s="2" customFormat="1" ht="30" customHeight="1" x14ac:dyDescent="0.3">
      <c r="A174" s="44">
        <f>ROW()/3-1</f>
        <v>57</v>
      </c>
      <c r="B174" s="96"/>
      <c r="C174" s="3" t="str">
        <f ca="1">IF(B172="","",CONCATENATE("Zástupce","
",OFFSET(List1!K$4,tisk!A171,0)))</f>
        <v xml:space="preserve">Zástupce
</v>
      </c>
      <c r="D174" s="5" t="str">
        <f ca="1">IF(B172="","",CONCATENATE("Dotace bude použita na:",OFFSET(List1!N$4,tisk!A171,0)))</f>
        <v>Dotace bude použita na:opravu požární zásahové techniky - zásahové vozidlo DENNIS</v>
      </c>
      <c r="E174" s="97"/>
      <c r="F174" s="41" t="str">
        <f ca="1">IF(B172="","",OFFSET(List1!Q$4,tisk!A171,0))</f>
        <v>11/2021</v>
      </c>
      <c r="G174" s="98"/>
      <c r="H174" s="99"/>
      <c r="I174" s="96"/>
      <c r="J174" s="96"/>
      <c r="K174" s="96"/>
      <c r="L174" s="96"/>
      <c r="M174" s="100"/>
    </row>
    <row r="175" spans="1:13" s="2" customFormat="1" ht="75" customHeight="1" x14ac:dyDescent="0.3">
      <c r="A175" s="44"/>
      <c r="B175" s="96" t="str">
        <f ca="1">IF(OFFSET(List1!B$4,tisk!A174,0)&gt;0,OFFSET(List1!B$4,tisk!A174,0),"")</f>
        <v>39</v>
      </c>
      <c r="C175" s="3" t="str">
        <f ca="1">IF(B175="","",CONCATENATE(OFFSET(List1!C$4,tisk!A174,0),"
",OFFSET(List1!D$4,tisk!A174,0),"
",OFFSET(List1!E$4,tisk!A174,0),"
",OFFSET(List1!F$4,tisk!A174,0)))</f>
        <v>Obec Doloplazy
Doloplazy 15
Doloplazy
79826</v>
      </c>
      <c r="D175" s="60" t="str">
        <f ca="1">IF(B175="","",OFFSET(List1!L$4,tisk!A174,0))</f>
        <v>Pořízení, technické zhodnocení a oprava požární techniky a nákup věcného vybavení a zajištění akceschopnosti pro JSDH Doloplazy</v>
      </c>
      <c r="E175" s="97">
        <f ca="1">IF(B175="","",OFFSET(List1!O$4,tisk!A174,0))</f>
        <v>105300</v>
      </c>
      <c r="F175" s="41" t="str">
        <f ca="1">IF(B175="","",OFFSET(List1!P$4,tisk!A174,0))</f>
        <v>1/2021</v>
      </c>
      <c r="G175" s="98">
        <f ca="1">IF(B175="","",OFFSET(List1!R$4,tisk!A174,0))</f>
        <v>52000</v>
      </c>
      <c r="H175" s="99">
        <f ca="1">IF(B175="","",OFFSET(List1!S$4,tisk!A174,0))</f>
        <v>44543</v>
      </c>
      <c r="I175" s="96">
        <f ca="1">IF(B175="","",OFFSET(List1!T$4,tisk!A174,0))</f>
        <v>180</v>
      </c>
      <c r="J175" s="96">
        <f ca="1">IF(B175="","",OFFSET(List1!U$4,tisk!A174,0))</f>
        <v>125</v>
      </c>
      <c r="K175" s="96">
        <f ca="1">IF(B175="","",OFFSET(List1!V$4,tisk!A174,0))</f>
        <v>150</v>
      </c>
      <c r="L175" s="96">
        <f ca="1">IF(B175="","",OFFSET(List1!W$4,tisk!A174,0))</f>
        <v>455</v>
      </c>
      <c r="M175" s="100">
        <f ca="1">IF(B175="","",OFFSET(List1!X$4,tisk!A174,0))</f>
        <v>41400</v>
      </c>
    </row>
    <row r="176" spans="1:13" s="2" customFormat="1" ht="75" customHeight="1" x14ac:dyDescent="0.3">
      <c r="A176" s="44"/>
      <c r="B176" s="96"/>
      <c r="C176" s="3" t="str">
        <f ca="1">IF(B175="","",CONCATENATE("Okres ",OFFSET(List1!G$4,tisk!A174,0),"
","Právní forma","
",OFFSET(List1!H$4,tisk!A174,0),"
","IČO ",OFFSET(List1!I$4,tisk!A174,0),"
 ","B.Ú. ",OFFSET(List1!J$4,tisk!A174,0)))</f>
        <v>Okres Prostějov
Právní forma
Obec, měst. č. hl. m. Prahy
IČO 00288195
 B.Ú. xxxxxxxxx</v>
      </c>
      <c r="D176" s="5" t="str">
        <f ca="1">IF(B175="","",OFFSET(List1!M$4,tisk!A174,0))</f>
        <v>Pořízením ochranných prostředků pro členy JSDH Doloplazy bude zajištěna jejich bezpečnost a akceschopnost při zásazích.</v>
      </c>
      <c r="E176" s="97"/>
      <c r="F176" s="40"/>
      <c r="G176" s="98"/>
      <c r="H176" s="99"/>
      <c r="I176" s="96"/>
      <c r="J176" s="96"/>
      <c r="K176" s="96"/>
      <c r="L176" s="96"/>
      <c r="M176" s="100"/>
    </row>
    <row r="177" spans="1:13" s="2" customFormat="1" ht="30" customHeight="1" x14ac:dyDescent="0.3">
      <c r="A177" s="44">
        <f>ROW()/3-1</f>
        <v>58</v>
      </c>
      <c r="B177" s="96"/>
      <c r="C177" s="3" t="str">
        <f ca="1">IF(B175="","",CONCATENATE("Zástupce","
",OFFSET(List1!K$4,tisk!A174,0)))</f>
        <v xml:space="preserve">Zástupce
</v>
      </c>
      <c r="D177" s="5" t="str">
        <f ca="1">IF(B175="","",CONCATENATE("Dotace bude použita na:",OFFSET(List1!N$4,tisk!A174,0)))</f>
        <v>Dotace bude použita na:pořízení ochranných prostředků pro hasiče</v>
      </c>
      <c r="E177" s="97"/>
      <c r="F177" s="41" t="str">
        <f ca="1">IF(B175="","",OFFSET(List1!Q$4,tisk!A174,0))</f>
        <v>11/2021</v>
      </c>
      <c r="G177" s="98"/>
      <c r="H177" s="99"/>
      <c r="I177" s="96"/>
      <c r="J177" s="96"/>
      <c r="K177" s="96"/>
      <c r="L177" s="96"/>
      <c r="M177" s="100"/>
    </row>
    <row r="178" spans="1:13" s="2" customFormat="1" ht="75" customHeight="1" x14ac:dyDescent="0.3">
      <c r="A178" s="44"/>
      <c r="B178" s="96" t="str">
        <f ca="1">IF(OFFSET(List1!B$4,tisk!A177,0)&gt;0,OFFSET(List1!B$4,tisk!A177,0),"")</f>
        <v>255</v>
      </c>
      <c r="C178" s="3" t="str">
        <f ca="1">IF(B178="","",CONCATENATE(OFFSET(List1!C$4,tisk!A177,0),"
",OFFSET(List1!D$4,tisk!A177,0),"
",OFFSET(List1!E$4,tisk!A177,0),"
",OFFSET(List1!F$4,tisk!A177,0)))</f>
        <v>Obec Hrabůvka
Hrabůvka 61
Hrabůvka
75301</v>
      </c>
      <c r="D178" s="60" t="str">
        <f ca="1">IF(B178="","",OFFSET(List1!L$4,tisk!A177,0))</f>
        <v>Pořízení, technické zhodnocení a oprava požární techniky a nákup věcného vybavení a zajištění akceschopnosti pro JSDH Hrabůvka</v>
      </c>
      <c r="E178" s="97">
        <f ca="1">IF(B178="","",OFFSET(List1!O$4,tisk!A177,0))</f>
        <v>150000</v>
      </c>
      <c r="F178" s="41" t="str">
        <f ca="1">IF(B178="","",OFFSET(List1!P$4,tisk!A177,0))</f>
        <v>1/2021</v>
      </c>
      <c r="G178" s="98">
        <f ca="1">IF(B178="","",OFFSET(List1!R$4,tisk!A177,0))</f>
        <v>75000</v>
      </c>
      <c r="H178" s="99">
        <f ca="1">IF(B178="","",OFFSET(List1!S$4,tisk!A177,0))</f>
        <v>44543</v>
      </c>
      <c r="I178" s="96">
        <f ca="1">IF(B178="","",OFFSET(List1!T$4,tisk!A177,0))</f>
        <v>180</v>
      </c>
      <c r="J178" s="96">
        <f ca="1">IF(B178="","",OFFSET(List1!U$4,tisk!A177,0))</f>
        <v>125</v>
      </c>
      <c r="K178" s="96">
        <f ca="1">IF(B178="","",OFFSET(List1!V$4,tisk!A177,0))</f>
        <v>150</v>
      </c>
      <c r="L178" s="96">
        <f ca="1">IF(B178="","",OFFSET(List1!W$4,tisk!A177,0))</f>
        <v>455</v>
      </c>
      <c r="M178" s="100">
        <f ca="1">IF(B178="","",OFFSET(List1!X$4,tisk!A177,0))</f>
        <v>59800</v>
      </c>
    </row>
    <row r="179" spans="1:13" s="2" customFormat="1" ht="75" customHeight="1" x14ac:dyDescent="0.3">
      <c r="A179" s="44"/>
      <c r="B179" s="96"/>
      <c r="C179" s="3" t="str">
        <f ca="1">IF(B178="","",CONCATENATE("Okres ",OFFSET(List1!G$4,tisk!A177,0),"
","Právní forma","
",OFFSET(List1!H$4,tisk!A177,0),"
","IČO ",OFFSET(List1!I$4,tisk!A177,0),"
 ","B.Ú. ",OFFSET(List1!J$4,tisk!A177,0)))</f>
        <v>Okres Přerov
Právní forma
Obec, měst. č. hl. m. Prahy
IČO 00301299
 B.Ú. xxxxxxxxx</v>
      </c>
      <c r="D179" s="5" t="str">
        <f ca="1">IF(B178="","",OFFSET(List1!M$4,tisk!A177,0))</f>
        <v>Jednotka disponuje vybavením, které již je velice zastaralé a nadále nevyhovuje dle normy ČSN EN 469. Jednotka nezasahuje pouze ve svém k.ú. Je povolávána při mimořádných událostech ve svém okolí, zejména na území města Hranic. Musí být akceschopná.</v>
      </c>
      <c r="E179" s="97"/>
      <c r="F179" s="40"/>
      <c r="G179" s="98"/>
      <c r="H179" s="99"/>
      <c r="I179" s="96"/>
      <c r="J179" s="96"/>
      <c r="K179" s="96"/>
      <c r="L179" s="96"/>
      <c r="M179" s="100"/>
    </row>
    <row r="180" spans="1:13" s="2" customFormat="1" ht="30" customHeight="1" x14ac:dyDescent="0.3">
      <c r="A180" s="44">
        <f>ROW()/3-1</f>
        <v>59</v>
      </c>
      <c r="B180" s="96"/>
      <c r="C180" s="3" t="str">
        <f ca="1">IF(B178="","",CONCATENATE("Zástupce","
",OFFSET(List1!K$4,tisk!A177,0)))</f>
        <v xml:space="preserve">Zástupce
</v>
      </c>
      <c r="D180" s="5" t="str">
        <f ca="1">IF(B178="","",CONCATENATE("Dotace bude použita na:",OFFSET(List1!N$4,tisk!A177,0)))</f>
        <v>Dotace bude použita na:pořízení ochranných prostředků pro hasiče</v>
      </c>
      <c r="E180" s="97"/>
      <c r="F180" s="41" t="str">
        <f ca="1">IF(B178="","",OFFSET(List1!Q$4,tisk!A177,0))</f>
        <v>11/2021</v>
      </c>
      <c r="G180" s="98"/>
      <c r="H180" s="99"/>
      <c r="I180" s="96"/>
      <c r="J180" s="96"/>
      <c r="K180" s="96"/>
      <c r="L180" s="96"/>
      <c r="M180" s="100"/>
    </row>
    <row r="181" spans="1:13" s="2" customFormat="1" ht="75" customHeight="1" x14ac:dyDescent="0.3">
      <c r="A181" s="44"/>
      <c r="B181" s="96" t="str">
        <f ca="1">IF(OFFSET(List1!B$4,tisk!A180,0)&gt;0,OFFSET(List1!B$4,tisk!A180,0),"")</f>
        <v>27</v>
      </c>
      <c r="C181" s="3" t="str">
        <f ca="1">IF(B181="","",CONCATENATE(OFFSET(List1!C$4,tisk!A180,0),"
",OFFSET(List1!D$4,tisk!A180,0),"
",OFFSET(List1!E$4,tisk!A180,0),"
",OFFSET(List1!F$4,tisk!A180,0)))</f>
        <v>Obec Ivaň
Ivaň 197
Ivaň
79823</v>
      </c>
      <c r="D181" s="60" t="str">
        <f ca="1">IF(B181="","",OFFSET(List1!L$4,tisk!A180,0))</f>
        <v>Pořízení, technické zhodnocení a oprava požární techniky a nákup věcného vybavení a zajištění akceschopnosti pro JSDH IVAŇ</v>
      </c>
      <c r="E181" s="97">
        <f ca="1">IF(B181="","",OFFSET(List1!O$4,tisk!A180,0))</f>
        <v>127000</v>
      </c>
      <c r="F181" s="41" t="str">
        <f ca="1">IF(B181="","",OFFSET(List1!P$4,tisk!A180,0))</f>
        <v>1/2021</v>
      </c>
      <c r="G181" s="98">
        <f ca="1">IF(B181="","",OFFSET(List1!R$4,tisk!A180,0))</f>
        <v>63000</v>
      </c>
      <c r="H181" s="99">
        <f ca="1">IF(B181="","",OFFSET(List1!S$4,tisk!A180,0))</f>
        <v>44543</v>
      </c>
      <c r="I181" s="96">
        <f ca="1">IF(B181="","",OFFSET(List1!T$4,tisk!A180,0))</f>
        <v>180</v>
      </c>
      <c r="J181" s="96">
        <f ca="1">IF(B181="","",OFFSET(List1!U$4,tisk!A180,0))</f>
        <v>125</v>
      </c>
      <c r="K181" s="96">
        <f ca="1">IF(B181="","",OFFSET(List1!V$4,tisk!A180,0))</f>
        <v>150</v>
      </c>
      <c r="L181" s="96">
        <f ca="1">IF(B181="","",OFFSET(List1!W$4,tisk!A180,0))</f>
        <v>455</v>
      </c>
      <c r="M181" s="100">
        <f ca="1">IF(B181="","",OFFSET(List1!X$4,tisk!A180,0))</f>
        <v>50200</v>
      </c>
    </row>
    <row r="182" spans="1:13" s="2" customFormat="1" ht="75" customHeight="1" x14ac:dyDescent="0.3">
      <c r="A182" s="44"/>
      <c r="B182" s="96"/>
      <c r="C182" s="3" t="str">
        <f ca="1">IF(B181="","",CONCATENATE("Okres ",OFFSET(List1!G$4,tisk!A180,0),"
","Právní forma","
",OFFSET(List1!H$4,tisk!A180,0),"
","IČO ",OFFSET(List1!I$4,tisk!A180,0),"
 ","B.Ú. ",OFFSET(List1!J$4,tisk!A180,0)))</f>
        <v>Okres Prostějov
Právní forma
Obec, měst. č. hl. m. Prahy
IČO 00288314
 B.Ú. xxxxxxxxx</v>
      </c>
      <c r="D182" s="5" t="str">
        <f ca="1">IF(B181="","",OFFSET(List1!M$4,tisk!A180,0))</f>
        <v>Jde o pořízení a doplnění výstroje pro zásahovou jednotku SDH Ivaň. Stávající výstroj je nekompletní či nefunkční, což jednotce znemožňuje plnohodnotné zapojení při zásahu.</v>
      </c>
      <c r="E182" s="97"/>
      <c r="F182" s="40"/>
      <c r="G182" s="98"/>
      <c r="H182" s="99"/>
      <c r="I182" s="96"/>
      <c r="J182" s="96"/>
      <c r="K182" s="96"/>
      <c r="L182" s="96"/>
      <c r="M182" s="100"/>
    </row>
    <row r="183" spans="1:13" s="2" customFormat="1" ht="30" customHeight="1" x14ac:dyDescent="0.3">
      <c r="A183" s="44">
        <f>ROW()/3-1</f>
        <v>60</v>
      </c>
      <c r="B183" s="96"/>
      <c r="C183" s="3" t="str">
        <f ca="1">IF(B181="","",CONCATENATE("Zástupce","
",OFFSET(List1!K$4,tisk!A180,0)))</f>
        <v xml:space="preserve">Zástupce
</v>
      </c>
      <c r="D183" s="5" t="str">
        <f ca="1">IF(B181="","",CONCATENATE("Dotace bude použita na:",OFFSET(List1!N$4,tisk!A180,0)))</f>
        <v>Dotace bude použita na:pořízení ochranných prostředků pro hasiče</v>
      </c>
      <c r="E183" s="97"/>
      <c r="F183" s="41" t="str">
        <f ca="1">IF(B181="","",OFFSET(List1!Q$4,tisk!A180,0))</f>
        <v>11/2021</v>
      </c>
      <c r="G183" s="98"/>
      <c r="H183" s="99"/>
      <c r="I183" s="96"/>
      <c r="J183" s="96"/>
      <c r="K183" s="96"/>
      <c r="L183" s="96"/>
      <c r="M183" s="100"/>
    </row>
    <row r="184" spans="1:13" s="2" customFormat="1" ht="75" customHeight="1" x14ac:dyDescent="0.3">
      <c r="A184" s="44"/>
      <c r="B184" s="96" t="str">
        <f ca="1">IF(OFFSET(List1!B$4,tisk!A183,0)&gt;0,OFFSET(List1!B$4,tisk!A183,0),"")</f>
        <v>240</v>
      </c>
      <c r="C184" s="3" t="str">
        <f ca="1">IF(B184="","",CONCATENATE(OFFSET(List1!C$4,tisk!A183,0),"
",OFFSET(List1!D$4,tisk!A183,0),"
",OFFSET(List1!E$4,tisk!A183,0),"
",OFFSET(List1!F$4,tisk!A183,0)))</f>
        <v>Obec Liboš
Liboš 82
Liboš
78313</v>
      </c>
      <c r="D184" s="60" t="str">
        <f ca="1">IF(B184="","",OFFSET(List1!L$4,tisk!A183,0))</f>
        <v>Pořízení, technické zhodnocení a oprava požární techniky a nákup věcného vybavení a zajištění akceschopnosti pro JSDH Liboš</v>
      </c>
      <c r="E184" s="97">
        <f ca="1">IF(B184="","",OFFSET(List1!O$4,tisk!A183,0))</f>
        <v>90000</v>
      </c>
      <c r="F184" s="41" t="str">
        <f ca="1">IF(B184="","",OFFSET(List1!P$4,tisk!A183,0))</f>
        <v>1/2021</v>
      </c>
      <c r="G184" s="98">
        <f ca="1">IF(B184="","",OFFSET(List1!R$4,tisk!A183,0))</f>
        <v>40000</v>
      </c>
      <c r="H184" s="99">
        <f ca="1">IF(B184="","",OFFSET(List1!S$4,tisk!A183,0))</f>
        <v>44543</v>
      </c>
      <c r="I184" s="96">
        <f ca="1">IF(B184="","",OFFSET(List1!T$4,tisk!A183,0))</f>
        <v>180</v>
      </c>
      <c r="J184" s="96">
        <f ca="1">IF(B184="","",OFFSET(List1!U$4,tisk!A183,0))</f>
        <v>125</v>
      </c>
      <c r="K184" s="96">
        <f ca="1">IF(B184="","",OFFSET(List1!V$4,tisk!A183,0))</f>
        <v>150</v>
      </c>
      <c r="L184" s="96">
        <f ca="1">IF(B184="","",OFFSET(List1!W$4,tisk!A183,0))</f>
        <v>455</v>
      </c>
      <c r="M184" s="100">
        <f ca="1">IF(B184="","",OFFSET(List1!X$4,tisk!A183,0))</f>
        <v>31900</v>
      </c>
    </row>
    <row r="185" spans="1:13" s="2" customFormat="1" ht="75" customHeight="1" x14ac:dyDescent="0.3">
      <c r="A185" s="44"/>
      <c r="B185" s="96"/>
      <c r="C185" s="3" t="str">
        <f ca="1">IF(B184="","",CONCATENATE("Okres ",OFFSET(List1!G$4,tisk!A183,0),"
","Právní forma","
",OFFSET(List1!H$4,tisk!A183,0),"
","IČO ",OFFSET(List1!I$4,tisk!A183,0),"
 ","B.Ú. ",OFFSET(List1!J$4,tisk!A183,0)))</f>
        <v>Okres Olomouc
Právní forma
Obec, měst. č. hl. m. Prahy
IČO 00635758
 B.Ú. xxxxxxxxx</v>
      </c>
      <c r="D185" s="5" t="str">
        <f ca="1">IF(B184="","",OFFSET(List1!M$4,tisk!A183,0))</f>
        <v>Pořízení osobních ochranných prostředků</v>
      </c>
      <c r="E185" s="97"/>
      <c r="F185" s="40"/>
      <c r="G185" s="98"/>
      <c r="H185" s="99"/>
      <c r="I185" s="96"/>
      <c r="J185" s="96"/>
      <c r="K185" s="96"/>
      <c r="L185" s="96"/>
      <c r="M185" s="100"/>
    </row>
    <row r="186" spans="1:13" s="2" customFormat="1" ht="30" customHeight="1" x14ac:dyDescent="0.3">
      <c r="A186" s="44">
        <f>ROW()/3-1</f>
        <v>61</v>
      </c>
      <c r="B186" s="96"/>
      <c r="C186" s="3" t="str">
        <f ca="1">IF(B184="","",CONCATENATE("Zástupce","
",OFFSET(List1!K$4,tisk!A183,0)))</f>
        <v xml:space="preserve">Zástupce
</v>
      </c>
      <c r="D186" s="5" t="str">
        <f ca="1">IF(B184="","",CONCATENATE("Dotace bude použita na:",OFFSET(List1!N$4,tisk!A183,0)))</f>
        <v>Dotace bude použita na:pořízení ochranných prostředků pro hasiče</v>
      </c>
      <c r="E186" s="97"/>
      <c r="F186" s="41" t="str">
        <f ca="1">IF(B184="","",OFFSET(List1!Q$4,tisk!A183,0))</f>
        <v>11/2021</v>
      </c>
      <c r="G186" s="98"/>
      <c r="H186" s="99"/>
      <c r="I186" s="96"/>
      <c r="J186" s="96"/>
      <c r="K186" s="96"/>
      <c r="L186" s="96"/>
      <c r="M186" s="100"/>
    </row>
    <row r="187" spans="1:13" s="2" customFormat="1" ht="62.4" customHeight="1" x14ac:dyDescent="0.3">
      <c r="A187" s="44"/>
      <c r="B187" s="96" t="str">
        <f ca="1">IF(OFFSET(List1!B$4,tisk!A186,0)&gt;0,OFFSET(List1!B$4,tisk!A186,0),"")</f>
        <v>122</v>
      </c>
      <c r="C187" s="3" t="str">
        <f ca="1">IF(B187="","",CONCATENATE(OFFSET(List1!C$4,tisk!A186,0),"
",OFFSET(List1!D$4,tisk!A186,0),"
",OFFSET(List1!E$4,tisk!A186,0),"
",OFFSET(List1!F$4,tisk!A186,0)))</f>
        <v>Obec Lipinka
Lipinka 82
Lipinka
78383</v>
      </c>
      <c r="D187" s="60" t="str">
        <f ca="1">IF(B187="","",OFFSET(List1!L$4,tisk!A186,0))</f>
        <v>Pořízení, technické zhodnocení a oprava požární techniky a nákup věcného vybavení a zajištění akceschopnosti pro JSDH Lipinka</v>
      </c>
      <c r="E187" s="97">
        <f ca="1">IF(B187="","",OFFSET(List1!O$4,tisk!A186,0))</f>
        <v>130000</v>
      </c>
      <c r="F187" s="41" t="str">
        <f ca="1">IF(B187="","",OFFSET(List1!P$4,tisk!A186,0))</f>
        <v>1/2021</v>
      </c>
      <c r="G187" s="98">
        <f ca="1">IF(B187="","",OFFSET(List1!R$4,tisk!A186,0))</f>
        <v>65000</v>
      </c>
      <c r="H187" s="99">
        <f ca="1">IF(B187="","",OFFSET(List1!S$4,tisk!A186,0))</f>
        <v>44543</v>
      </c>
      <c r="I187" s="96">
        <f ca="1">IF(B187="","",OFFSET(List1!T$4,tisk!A186,0))</f>
        <v>200</v>
      </c>
      <c r="J187" s="96">
        <f ca="1">IF(B187="","",OFFSET(List1!U$4,tisk!A186,0))</f>
        <v>105</v>
      </c>
      <c r="K187" s="96">
        <f ca="1">IF(B187="","",OFFSET(List1!V$4,tisk!A186,0))</f>
        <v>150</v>
      </c>
      <c r="L187" s="96">
        <f ca="1">IF(B187="","",OFFSET(List1!W$4,tisk!A186,0))</f>
        <v>455</v>
      </c>
      <c r="M187" s="100">
        <f ca="1">IF(B187="","",OFFSET(List1!X$4,tisk!A186,0))</f>
        <v>51800</v>
      </c>
    </row>
    <row r="188" spans="1:13" s="2" customFormat="1" ht="79.2" customHeight="1" x14ac:dyDescent="0.3">
      <c r="A188" s="44"/>
      <c r="B188" s="96"/>
      <c r="C188" s="3" t="str">
        <f ca="1">IF(B187="","",CONCATENATE("Okres ",OFFSET(List1!G$4,tisk!A186,0),"
","Právní forma","
",OFFSET(List1!H$4,tisk!A186,0),"
","IČO ",OFFSET(List1!I$4,tisk!A186,0),"
 ","B.Ú. ",OFFSET(List1!J$4,tisk!A186,0)))</f>
        <v>Okres Olomouc
Právní forma
Obec, měst. č. hl. m. Prahy
IČO 00302911
 B.Ú. xxxxxxxxx</v>
      </c>
      <c r="D188" s="5" t="str">
        <f ca="1">IF(B187="","",OFFSET(List1!M$4,tisk!A186,0))</f>
        <v>Pořízení nové požární přenosné motorové stříkačky PS 12 TAZ 1600 cm3 zásah, pro zajištění akceschopnosti JSDH Lipinka.</v>
      </c>
      <c r="E188" s="97"/>
      <c r="F188" s="40"/>
      <c r="G188" s="98"/>
      <c r="H188" s="99"/>
      <c r="I188" s="96"/>
      <c r="J188" s="96"/>
      <c r="K188" s="96"/>
      <c r="L188" s="96"/>
      <c r="M188" s="100"/>
    </row>
    <row r="189" spans="1:13" s="2" customFormat="1" ht="35.4" customHeight="1" x14ac:dyDescent="0.3">
      <c r="A189" s="44">
        <f>ROW()/3-1</f>
        <v>62</v>
      </c>
      <c r="B189" s="96"/>
      <c r="C189" s="3" t="str">
        <f ca="1">IF(B187="","",CONCATENATE("Zástupce","
",OFFSET(List1!K$4,tisk!A186,0)))</f>
        <v xml:space="preserve">Zástupce
</v>
      </c>
      <c r="D189" s="5" t="str">
        <f ca="1">IF(B187="","",CONCATENATE("Dotace bude použita na:",OFFSET(List1!N$4,tisk!A186,0)))</f>
        <v>Dotace bude použita na:pořízení nové požární přenosné motorové stříkačky PS 12  Investiční dotace</v>
      </c>
      <c r="E189" s="97"/>
      <c r="F189" s="41" t="str">
        <f ca="1">IF(B187="","",OFFSET(List1!Q$4,tisk!A186,0))</f>
        <v>11/2021</v>
      </c>
      <c r="G189" s="98"/>
      <c r="H189" s="99"/>
      <c r="I189" s="96"/>
      <c r="J189" s="96"/>
      <c r="K189" s="96"/>
      <c r="L189" s="96"/>
      <c r="M189" s="100"/>
    </row>
    <row r="190" spans="1:13" s="2" customFormat="1" ht="75" customHeight="1" x14ac:dyDescent="0.3">
      <c r="A190" s="44"/>
      <c r="B190" s="96" t="str">
        <f ca="1">IF(OFFSET(List1!B$4,tisk!A189,0)&gt;0,OFFSET(List1!B$4,tisk!A189,0),"")</f>
        <v>131</v>
      </c>
      <c r="C190" s="3" t="str">
        <f ca="1">IF(B190="","",CONCATENATE(OFFSET(List1!C$4,tisk!A189,0),"
",OFFSET(List1!D$4,tisk!A189,0),"
",OFFSET(List1!E$4,tisk!A189,0),"
",OFFSET(List1!F$4,tisk!A189,0)))</f>
        <v>Obec Partutovice
Partutovice 61
Partutovice
75301</v>
      </c>
      <c r="D190" s="60" t="str">
        <f ca="1">IF(B190="","",OFFSET(List1!L$4,tisk!A189,0))</f>
        <v>Pořízení, technické zhodnocení a oprava požární techniky a nákup věcného vybavení a zajištění akceschopnosti pro JSDH Partutovice</v>
      </c>
      <c r="E190" s="97">
        <f ca="1">IF(B190="","",OFFSET(List1!O$4,tisk!A189,0))</f>
        <v>102000</v>
      </c>
      <c r="F190" s="41" t="str">
        <f ca="1">IF(B190="","",OFFSET(List1!P$4,tisk!A189,0))</f>
        <v>1/2021</v>
      </c>
      <c r="G190" s="98">
        <f ca="1">IF(B190="","",OFFSET(List1!R$4,tisk!A189,0))</f>
        <v>50000</v>
      </c>
      <c r="H190" s="99">
        <f ca="1">IF(B190="","",OFFSET(List1!S$4,tisk!A189,0))</f>
        <v>44543</v>
      </c>
      <c r="I190" s="96">
        <f ca="1">IF(B190="","",OFFSET(List1!T$4,tisk!A189,0))</f>
        <v>180</v>
      </c>
      <c r="J190" s="96">
        <f ca="1">IF(B190="","",OFFSET(List1!U$4,tisk!A189,0))</f>
        <v>125</v>
      </c>
      <c r="K190" s="96">
        <f ca="1">IF(B190="","",OFFSET(List1!V$4,tisk!A189,0))</f>
        <v>150</v>
      </c>
      <c r="L190" s="96">
        <f ca="1">IF(B190="","",OFFSET(List1!W$4,tisk!A189,0))</f>
        <v>455</v>
      </c>
      <c r="M190" s="100">
        <f ca="1">IF(B190="","",OFFSET(List1!X$4,tisk!A189,0))</f>
        <v>39900</v>
      </c>
    </row>
    <row r="191" spans="1:13" s="2" customFormat="1" ht="75" customHeight="1" x14ac:dyDescent="0.3">
      <c r="A191" s="44"/>
      <c r="B191" s="96"/>
      <c r="C191" s="3" t="str">
        <f ca="1">IF(B190="","",CONCATENATE("Okres ",OFFSET(List1!G$4,tisk!A189,0),"
","Právní forma","
",OFFSET(List1!H$4,tisk!A189,0),"
","IČO ",OFFSET(List1!I$4,tisk!A189,0),"
 ","B.Ú. ",OFFSET(List1!J$4,tisk!A189,0)))</f>
        <v>Okres Přerov
Právní forma
Obec, měst. č. hl. m. Prahy
IČO 00301701
 B.Ú. xxxxxxxxx</v>
      </c>
      <c r="D191" s="5" t="str">
        <f ca="1">IF(B190="","",OFFSET(List1!M$4,tisk!A189,0))</f>
        <v>Pro zajištění akceschopnosti zásahové jednotky je nutné doplnit pro některé členy JSDH chybějící vybavení ochranných prostředků - zásahových oděvů, sloužící členům při každém zásahu.</v>
      </c>
      <c r="E191" s="97"/>
      <c r="F191" s="40"/>
      <c r="G191" s="98"/>
      <c r="H191" s="99"/>
      <c r="I191" s="96"/>
      <c r="J191" s="96"/>
      <c r="K191" s="96"/>
      <c r="L191" s="96"/>
      <c r="M191" s="100"/>
    </row>
    <row r="192" spans="1:13" s="2" customFormat="1" ht="38.25" customHeight="1" x14ac:dyDescent="0.3">
      <c r="A192" s="44">
        <f>ROW()/3-1</f>
        <v>63</v>
      </c>
      <c r="B192" s="96"/>
      <c r="C192" s="3" t="str">
        <f ca="1">IF(B190="","",CONCATENATE("Zástupce","
",OFFSET(List1!K$4,tisk!A189,0)))</f>
        <v xml:space="preserve">Zástupce
</v>
      </c>
      <c r="D192" s="5" t="str">
        <f ca="1">IF(B190="","",CONCATENATE("Dotace bude použita na:",OFFSET(List1!N$4,tisk!A189,0)))</f>
        <v>Dotace bude použita na:pořízení ochranných prostředků pro hasiče</v>
      </c>
      <c r="E192" s="97"/>
      <c r="F192" s="41" t="str">
        <f ca="1">IF(B190="","",OFFSET(List1!Q$4,tisk!A189,0))</f>
        <v>11/2021</v>
      </c>
      <c r="G192" s="98"/>
      <c r="H192" s="99"/>
      <c r="I192" s="96"/>
      <c r="J192" s="96"/>
      <c r="K192" s="96"/>
      <c r="L192" s="96"/>
      <c r="M192" s="100"/>
    </row>
    <row r="193" spans="1:13" s="2" customFormat="1" ht="60.6" customHeight="1" x14ac:dyDescent="0.3">
      <c r="A193" s="44"/>
      <c r="B193" s="96" t="str">
        <f ca="1">IF(OFFSET(List1!B$4,tisk!A192,0)&gt;0,OFFSET(List1!B$4,tisk!A192,0),"")</f>
        <v>66</v>
      </c>
      <c r="C193" s="3" t="str">
        <f ca="1">IF(B193="","",CONCATENATE(OFFSET(List1!C$4,tisk!A192,0),"
",OFFSET(List1!D$4,tisk!A192,0),"
",OFFSET(List1!E$4,tisk!A192,0),"
",OFFSET(List1!F$4,tisk!A192,0)))</f>
        <v>Obec Pavlov
Pavlov 42
Pavlov
78985</v>
      </c>
      <c r="D193" s="60" t="str">
        <f ca="1">IF(B193="","",OFFSET(List1!L$4,tisk!A192,0))</f>
        <v>Pořízení, technické zhodnocení a oprava požární techniky a nákup věcného vybavení a zajištění akceschopnosti pro JSDH Pavlov</v>
      </c>
      <c r="E193" s="97">
        <f ca="1">IF(B193="","",OFFSET(List1!O$4,tisk!A192,0))</f>
        <v>104863</v>
      </c>
      <c r="F193" s="41" t="str">
        <f ca="1">IF(B193="","",OFFSET(List1!P$4,tisk!A192,0))</f>
        <v>1/2021</v>
      </c>
      <c r="G193" s="98">
        <f ca="1">IF(B193="","",OFFSET(List1!R$4,tisk!A192,0))</f>
        <v>52400</v>
      </c>
      <c r="H193" s="99">
        <f ca="1">IF(B193="","",OFFSET(List1!S$4,tisk!A192,0))</f>
        <v>44543</v>
      </c>
      <c r="I193" s="96">
        <f ca="1">IF(B193="","",OFFSET(List1!T$4,tisk!A192,0))</f>
        <v>180</v>
      </c>
      <c r="J193" s="96">
        <f ca="1">IF(B193="","",OFFSET(List1!U$4,tisk!A192,0))</f>
        <v>125</v>
      </c>
      <c r="K193" s="96">
        <f ca="1">IF(B193="","",OFFSET(List1!V$4,tisk!A192,0))</f>
        <v>150</v>
      </c>
      <c r="L193" s="96">
        <f ca="1">IF(B193="","",OFFSET(List1!W$4,tisk!A192,0))</f>
        <v>455</v>
      </c>
      <c r="M193" s="100">
        <f ca="1">IF(B193="","",OFFSET(List1!X$4,tisk!A192,0))</f>
        <v>41800</v>
      </c>
    </row>
    <row r="194" spans="1:13" s="2" customFormat="1" ht="85.5" customHeight="1" x14ac:dyDescent="0.3">
      <c r="A194" s="44"/>
      <c r="B194" s="96"/>
      <c r="C194" s="3" t="str">
        <f ca="1">IF(B193="","",CONCATENATE("Okres ",OFFSET(List1!G$4,tisk!A192,0),"
","Právní forma","
",OFFSET(List1!H$4,tisk!A192,0),"
","IČO ",OFFSET(List1!I$4,tisk!A192,0),"
 ","B.Ú. ",OFFSET(List1!J$4,tisk!A192,0)))</f>
        <v>Okres Šumperk
Právní forma
Obec, měst. č. hl. m. Prahy
IČO 00303135
 B.Ú. xxxxxxxxx</v>
      </c>
      <c r="D194" s="5" t="str">
        <f ca="1">IF(B193="","",OFFSET(List1!M$4,tisk!A192,0))</f>
        <v>Zajištění akceschopnosti JSDH Pavlov a místní části Lechovice, Radnice, Veselí, Zavadilka, Vacetín a Svinov.</v>
      </c>
      <c r="E194" s="97"/>
      <c r="F194" s="40"/>
      <c r="G194" s="98"/>
      <c r="H194" s="99"/>
      <c r="I194" s="96"/>
      <c r="J194" s="96"/>
      <c r="K194" s="96"/>
      <c r="L194" s="96"/>
      <c r="M194" s="100"/>
    </row>
    <row r="195" spans="1:13" s="2" customFormat="1" ht="35.25" customHeight="1" x14ac:dyDescent="0.3">
      <c r="A195" s="44">
        <f>ROW()/3-1</f>
        <v>64</v>
      </c>
      <c r="B195" s="96"/>
      <c r="C195" s="3" t="str">
        <f ca="1">IF(B193="","",CONCATENATE("Zástupce","
",OFFSET(List1!K$4,tisk!A192,0)))</f>
        <v xml:space="preserve">Zástupce
</v>
      </c>
      <c r="D195" s="5" t="str">
        <f ca="1">IF(B193="","",CONCATENATE("Dotace bude použita na:",OFFSET(List1!N$4,tisk!A192,0)))</f>
        <v>Dotace bude použita na:pořízení ochranných prostředků a vybavení pro zásah pro JSDH Pavlov</v>
      </c>
      <c r="E195" s="97"/>
      <c r="F195" s="41" t="str">
        <f ca="1">IF(B193="","",OFFSET(List1!Q$4,tisk!A192,0))</f>
        <v>11/2021</v>
      </c>
      <c r="G195" s="98"/>
      <c r="H195" s="99"/>
      <c r="I195" s="96"/>
      <c r="J195" s="96"/>
      <c r="K195" s="96"/>
      <c r="L195" s="96"/>
      <c r="M195" s="100"/>
    </row>
    <row r="196" spans="1:13" s="2" customFormat="1" ht="57" customHeight="1" x14ac:dyDescent="0.3">
      <c r="A196" s="44"/>
      <c r="B196" s="96" t="str">
        <f ca="1">IF(OFFSET(List1!B$4,tisk!A195,0)&gt;0,OFFSET(List1!B$4,tisk!A195,0),"")</f>
        <v>249</v>
      </c>
      <c r="C196" s="3" t="str">
        <f ca="1">IF(B196="","",CONCATENATE(OFFSET(List1!C$4,tisk!A195,0),"
",OFFSET(List1!D$4,tisk!A195,0),"
",OFFSET(List1!E$4,tisk!A195,0),"
",OFFSET(List1!F$4,tisk!A195,0)))</f>
        <v>Obec Prosenice
Na Návsi 10
Prosenice
75121</v>
      </c>
      <c r="D196" s="60" t="str">
        <f ca="1">IF(B196="","",OFFSET(List1!L$4,tisk!A195,0))</f>
        <v>Pořízení, technické zhodnocení a oprava požární techniky a nákup věcného vybavení a zajištění akceschopnosti pro JSDH Prosenice</v>
      </c>
      <c r="E196" s="97">
        <f ca="1">IF(B196="","",OFFSET(List1!O$4,tisk!A195,0))</f>
        <v>112000</v>
      </c>
      <c r="F196" s="41" t="str">
        <f ca="1">IF(B196="","",OFFSET(List1!P$4,tisk!A195,0))</f>
        <v>1/2021</v>
      </c>
      <c r="G196" s="98">
        <f ca="1">IF(B196="","",OFFSET(List1!R$4,tisk!A195,0))</f>
        <v>56000</v>
      </c>
      <c r="H196" s="99">
        <f ca="1">IF(B196="","",OFFSET(List1!S$4,tisk!A195,0))</f>
        <v>44543</v>
      </c>
      <c r="I196" s="96">
        <f ca="1">IF(B196="","",OFFSET(List1!T$4,tisk!A195,0))</f>
        <v>180</v>
      </c>
      <c r="J196" s="96">
        <f ca="1">IF(B196="","",OFFSET(List1!U$4,tisk!A195,0))</f>
        <v>125</v>
      </c>
      <c r="K196" s="96">
        <f ca="1">IF(B196="","",OFFSET(List1!V$4,tisk!A195,0))</f>
        <v>150</v>
      </c>
      <c r="L196" s="96">
        <f ca="1">IF(B196="","",OFFSET(List1!W$4,tisk!A195,0))</f>
        <v>455</v>
      </c>
      <c r="M196" s="100">
        <f ca="1">IF(B196="","",OFFSET(List1!X$4,tisk!A195,0))</f>
        <v>44600</v>
      </c>
    </row>
    <row r="197" spans="1:13" s="2" customFormat="1" ht="75" customHeight="1" x14ac:dyDescent="0.3">
      <c r="A197" s="44"/>
      <c r="B197" s="96"/>
      <c r="C197" s="3" t="str">
        <f ca="1">IF(B196="","",CONCATENATE("Okres ",OFFSET(List1!G$4,tisk!A195,0),"
","Právní forma","
",OFFSET(List1!H$4,tisk!A195,0),"
","IČO ",OFFSET(List1!I$4,tisk!A195,0),"
 ","B.Ú. ",OFFSET(List1!J$4,tisk!A195,0)))</f>
        <v>Okres Přerov
Právní forma
Obec, měst. č. hl. m. Prahy
IČO 00301809
 B.Ú. xxxxxxxxx</v>
      </c>
      <c r="D197" s="5" t="str">
        <f ca="1">IF(B196="","",OFFSET(List1!M$4,tisk!A195,0))</f>
        <v>Pořízením nových ochranných hasičských přileb pro členy JSDH obce Prosenice dojde k náhradě přileb, které již nesplňují předepsané požadavky na ochranné přilby pro hasiče. Stáří přileb vysoce převyšuje životnost stanovenou výrobcem.</v>
      </c>
      <c r="E197" s="97"/>
      <c r="F197" s="40"/>
      <c r="G197" s="98"/>
      <c r="H197" s="99"/>
      <c r="I197" s="96"/>
      <c r="J197" s="96"/>
      <c r="K197" s="96"/>
      <c r="L197" s="96"/>
      <c r="M197" s="100"/>
    </row>
    <row r="198" spans="1:13" s="2" customFormat="1" ht="36.75" customHeight="1" x14ac:dyDescent="0.3">
      <c r="A198" s="44">
        <f>ROW()/3-1</f>
        <v>65</v>
      </c>
      <c r="B198" s="96"/>
      <c r="C198" s="3" t="str">
        <f ca="1">IF(B196="","",CONCATENATE("Zástupce","
",OFFSET(List1!K$4,tisk!A195,0)))</f>
        <v xml:space="preserve">Zástupce
</v>
      </c>
      <c r="D198" s="5" t="str">
        <f ca="1">IF(B196="","",CONCATENATE("Dotace bude použita na:",OFFSET(List1!N$4,tisk!A195,0)))</f>
        <v>Dotace bude použita na:pořízení přileb pro hasiče zásahové jednotky</v>
      </c>
      <c r="E198" s="97"/>
      <c r="F198" s="41" t="str">
        <f ca="1">IF(B196="","",OFFSET(List1!Q$4,tisk!A195,0))</f>
        <v>11/2021</v>
      </c>
      <c r="G198" s="98"/>
      <c r="H198" s="99"/>
      <c r="I198" s="96"/>
      <c r="J198" s="96"/>
      <c r="K198" s="96"/>
      <c r="L198" s="96"/>
      <c r="M198" s="100"/>
    </row>
    <row r="199" spans="1:13" s="2" customFormat="1" ht="62.4" customHeight="1" x14ac:dyDescent="0.3">
      <c r="A199" s="44"/>
      <c r="B199" s="96" t="str">
        <f ca="1">IF(OFFSET(List1!B$4,tisk!A198,0)&gt;0,OFFSET(List1!B$4,tisk!A198,0),"")</f>
        <v>186</v>
      </c>
      <c r="C199" s="3" t="str">
        <f ca="1">IF(B199="","",CONCATENATE(OFFSET(List1!C$4,tisk!A198,0),"
",OFFSET(List1!D$4,tisk!A198,0),"
",OFFSET(List1!E$4,tisk!A198,0),"
",OFFSET(List1!F$4,tisk!A198,0)))</f>
        <v>Obec Uhřičice
Uhřičice 111
Uhřičice
75201</v>
      </c>
      <c r="D199" s="60" t="str">
        <f ca="1">IF(B199="","",OFFSET(List1!L$4,tisk!A198,0))</f>
        <v>Pořízení, technické zhodnocení a oprava požární techniky a nákup věcného vybavení a zajištění akceschopnosti pro JSDH Uhřičice</v>
      </c>
      <c r="E199" s="97">
        <f ca="1">IF(B199="","",OFFSET(List1!O$4,tisk!A198,0))</f>
        <v>92000</v>
      </c>
      <c r="F199" s="41" t="str">
        <f ca="1">IF(B199="","",OFFSET(List1!P$4,tisk!A198,0))</f>
        <v>1/2021</v>
      </c>
      <c r="G199" s="98">
        <f ca="1">IF(B199="","",OFFSET(List1!R$4,tisk!A198,0))</f>
        <v>46000</v>
      </c>
      <c r="H199" s="99">
        <f ca="1">IF(B199="","",OFFSET(List1!S$4,tisk!A198,0))</f>
        <v>44543</v>
      </c>
      <c r="I199" s="96">
        <f ca="1">IF(B199="","",OFFSET(List1!T$4,tisk!A198,0))</f>
        <v>180</v>
      </c>
      <c r="J199" s="96">
        <f ca="1">IF(B199="","",OFFSET(List1!U$4,tisk!A198,0))</f>
        <v>125</v>
      </c>
      <c r="K199" s="96">
        <f ca="1">IF(B199="","",OFFSET(List1!V$4,tisk!A198,0))</f>
        <v>150</v>
      </c>
      <c r="L199" s="96">
        <f ca="1">IF(B199="","",OFFSET(List1!W$4,tisk!A198,0))</f>
        <v>455</v>
      </c>
      <c r="M199" s="100">
        <f ca="1">IF(B199="","",OFFSET(List1!X$4,tisk!A198,0))</f>
        <v>36700</v>
      </c>
    </row>
    <row r="200" spans="1:13" s="2" customFormat="1" ht="83.25" customHeight="1" x14ac:dyDescent="0.3">
      <c r="A200" s="44"/>
      <c r="B200" s="96"/>
      <c r="C200" s="3" t="str">
        <f ca="1">IF(B199="","",CONCATENATE("Okres ",OFFSET(List1!G$4,tisk!A198,0),"
","Právní forma","
",OFFSET(List1!H$4,tisk!A198,0),"
","IČO ",OFFSET(List1!I$4,tisk!A198,0),"
 ","B.Ú. ",OFFSET(List1!J$4,tisk!A198,0)))</f>
        <v>Okres Přerov
Právní forma
Obec, měst. č. hl. m. Prahy
IČO 00636657
 B.Ú. xxxxxxxxx</v>
      </c>
      <c r="D200" s="5" t="str">
        <f ca="1">IF(B199="","",OFFSET(List1!M$4,tisk!A198,0))</f>
        <v>Obnova ochranných prostředků: Zásahové obleky mají stáří v rozmezí10-13 let. Jejich technický stav vlivem stáří a opotřebení již
neodpovídá normám použitelnosti.</v>
      </c>
      <c r="E200" s="97"/>
      <c r="F200" s="40"/>
      <c r="G200" s="98"/>
      <c r="H200" s="99"/>
      <c r="I200" s="96"/>
      <c r="J200" s="96"/>
      <c r="K200" s="96"/>
      <c r="L200" s="96"/>
      <c r="M200" s="100"/>
    </row>
    <row r="201" spans="1:13" s="2" customFormat="1" ht="46.95" customHeight="1" x14ac:dyDescent="0.3">
      <c r="A201" s="44">
        <f>ROW()/3-1</f>
        <v>66</v>
      </c>
      <c r="B201" s="96"/>
      <c r="C201" s="3" t="str">
        <f ca="1">IF(B199="","",CONCATENATE("Zástupce","
",OFFSET(List1!K$4,tisk!A198,0)))</f>
        <v xml:space="preserve">Zástupce
</v>
      </c>
      <c r="D201" s="5" t="str">
        <f ca="1">IF(B199="","",CONCATENATE("Dotace bude použita na:",OFFSET(List1!N$4,tisk!A198,0)))</f>
        <v>Dotace bude použita na:pořízení ochranných prostředků pro hasiče za účelem zvýšení bezpečnosti při zásahu</v>
      </c>
      <c r="E201" s="97"/>
      <c r="F201" s="41" t="str">
        <f ca="1">IF(B199="","",OFFSET(List1!Q$4,tisk!A198,0))</f>
        <v>11/2021</v>
      </c>
      <c r="G201" s="98"/>
      <c r="H201" s="99"/>
      <c r="I201" s="96"/>
      <c r="J201" s="96"/>
      <c r="K201" s="96"/>
      <c r="L201" s="96"/>
      <c r="M201" s="100"/>
    </row>
    <row r="202" spans="1:13" s="2" customFormat="1" ht="67.2" customHeight="1" x14ac:dyDescent="0.3">
      <c r="A202" s="44"/>
      <c r="B202" s="96" t="str">
        <f ca="1">IF(OFFSET(List1!B$4,tisk!A201,0)&gt;0,OFFSET(List1!B$4,tisk!A201,0),"")</f>
        <v>9</v>
      </c>
      <c r="C202" s="3" t="str">
        <f ca="1">IF(B202="","",CONCATENATE(OFFSET(List1!C$4,tisk!A201,0),"
",OFFSET(List1!D$4,tisk!A201,0),"
",OFFSET(List1!E$4,tisk!A201,0),"
",OFFSET(List1!F$4,tisk!A201,0)))</f>
        <v>Obec Vrchoslavice
Vrchoslavice 100
Vrchoslavice
79827</v>
      </c>
      <c r="D202" s="60" t="str">
        <f ca="1">IF(B202="","",OFFSET(List1!L$4,tisk!A201,0))</f>
        <v>Pořízení, technické zhodnocení a oprava požární techniky a nákup věcného vybavení a zajištění akceschopnosti pro JSDH Vrchoslavice</v>
      </c>
      <c r="E202" s="97">
        <f ca="1">IF(B202="","",OFFSET(List1!O$4,tisk!A201,0))</f>
        <v>71000</v>
      </c>
      <c r="F202" s="41" t="str">
        <f ca="1">IF(B202="","",OFFSET(List1!P$4,tisk!A201,0))</f>
        <v>1/2021</v>
      </c>
      <c r="G202" s="98">
        <f ca="1">IF(B202="","",OFFSET(List1!R$4,tisk!A201,0))</f>
        <v>35500</v>
      </c>
      <c r="H202" s="99">
        <f ca="1">IF(B202="","",OFFSET(List1!S$4,tisk!A201,0))</f>
        <v>44543</v>
      </c>
      <c r="I202" s="96">
        <f ca="1">IF(B202="","",OFFSET(List1!T$4,tisk!A201,0))</f>
        <v>180</v>
      </c>
      <c r="J202" s="96">
        <f ca="1">IF(B202="","",OFFSET(List1!U$4,tisk!A201,0))</f>
        <v>125</v>
      </c>
      <c r="K202" s="96">
        <f ca="1">IF(B202="","",OFFSET(List1!V$4,tisk!A201,0))</f>
        <v>150</v>
      </c>
      <c r="L202" s="96">
        <f ca="1">IF(B202="","",OFFSET(List1!W$4,tisk!A201,0))</f>
        <v>455</v>
      </c>
      <c r="M202" s="100">
        <f ca="1">IF(B202="","",OFFSET(List1!X$4,tisk!A201,0))</f>
        <v>28300</v>
      </c>
    </row>
    <row r="203" spans="1:13" s="2" customFormat="1" ht="75" customHeight="1" x14ac:dyDescent="0.3">
      <c r="A203" s="44"/>
      <c r="B203" s="96"/>
      <c r="C203" s="3" t="str">
        <f ca="1">IF(B202="","",CONCATENATE("Okres ",OFFSET(List1!G$4,tisk!A201,0),"
","Právní forma","
",OFFSET(List1!H$4,tisk!A201,0),"
","IČO ",OFFSET(List1!I$4,tisk!A201,0),"
 ","B.Ú. ",OFFSET(List1!J$4,tisk!A201,0)))</f>
        <v>Okres Prostějov
Právní forma
Obec, měst. č. hl. m. Prahy
IČO 00288942
 B.Ú. xxxxxxxxx</v>
      </c>
      <c r="D203" s="5" t="str">
        <f ca="1">IF(B202="","",OFFSET(List1!M$4,tisk!A201,0))</f>
        <v>Dotace bude použita na pořízení zásahového obleku a vybavení (oblek, kukla, přilba, obuv, rukavice) pro zajištění akceschopnosti JSDH Vrchoslavice.</v>
      </c>
      <c r="E203" s="97"/>
      <c r="F203" s="40"/>
      <c r="G203" s="98"/>
      <c r="H203" s="99"/>
      <c r="I203" s="96"/>
      <c r="J203" s="96"/>
      <c r="K203" s="96"/>
      <c r="L203" s="96"/>
      <c r="M203" s="100"/>
    </row>
    <row r="204" spans="1:13" s="2" customFormat="1" ht="30" customHeight="1" x14ac:dyDescent="0.3">
      <c r="A204" s="44">
        <f>ROW()/3-1</f>
        <v>67</v>
      </c>
      <c r="B204" s="96"/>
      <c r="C204" s="3" t="str">
        <f ca="1">IF(B202="","",CONCATENATE("Zástupce","
",OFFSET(List1!K$4,tisk!A201,0)))</f>
        <v xml:space="preserve">Zástupce
</v>
      </c>
      <c r="D204" s="5" t="str">
        <f ca="1">IF(B202="","",CONCATENATE("Dotace bude použita na:",OFFSET(List1!N$4,tisk!A201,0)))</f>
        <v>Dotace bude použita na:pořízení ochranných prostředků pro hasiče</v>
      </c>
      <c r="E204" s="97"/>
      <c r="F204" s="41" t="str">
        <f ca="1">IF(B202="","",OFFSET(List1!Q$4,tisk!A201,0))</f>
        <v>11/2021</v>
      </c>
      <c r="G204" s="98"/>
      <c r="H204" s="99"/>
      <c r="I204" s="96"/>
      <c r="J204" s="96"/>
      <c r="K204" s="96"/>
      <c r="L204" s="96"/>
      <c r="M204" s="100"/>
    </row>
    <row r="205" spans="1:13" s="2" customFormat="1" ht="60.6" customHeight="1" x14ac:dyDescent="0.3">
      <c r="A205" s="44"/>
      <c r="B205" s="96" t="str">
        <f ca="1">IF(OFFSET(List1!B$4,tisk!A204,0)&gt;0,OFFSET(List1!B$4,tisk!A204,0),"")</f>
        <v>146</v>
      </c>
      <c r="C205" s="3" t="str">
        <f ca="1">IF(B205="","",CONCATENATE(OFFSET(List1!C$4,tisk!A204,0),"
",OFFSET(List1!D$4,tisk!A204,0),"
",OFFSET(List1!E$4,tisk!A204,0),"
",OFFSET(List1!F$4,tisk!A204,0)))</f>
        <v>Město Vidnava
Mírové náměstí 80
Vidnava
79055</v>
      </c>
      <c r="D205" s="60" t="str">
        <f ca="1">IF(B205="","",OFFSET(List1!L$4,tisk!A204,0))</f>
        <v>Pořízení, technické zhodnocení a oprava požární techniky a nákup věcného vybavení a zajištění akceschopnosti pro JSDH Vidnava</v>
      </c>
      <c r="E205" s="97">
        <f ca="1">IF(B205="","",OFFSET(List1!O$4,tisk!A204,0))</f>
        <v>39900</v>
      </c>
      <c r="F205" s="41" t="str">
        <f ca="1">IF(B205="","",OFFSET(List1!P$4,tisk!A204,0))</f>
        <v>1/2021</v>
      </c>
      <c r="G205" s="98">
        <f ca="1">IF(B205="","",OFFSET(List1!R$4,tisk!A204,0))</f>
        <v>35000</v>
      </c>
      <c r="H205" s="99">
        <f ca="1">IF(B205="","",OFFSET(List1!S$4,tisk!A204,0))</f>
        <v>44543</v>
      </c>
      <c r="I205" s="96">
        <f ca="1">IF(B205="","",OFFSET(List1!T$4,tisk!A204,0))</f>
        <v>70</v>
      </c>
      <c r="J205" s="96">
        <f ca="1">IF(B205="","",OFFSET(List1!U$4,tisk!A204,0))</f>
        <v>180</v>
      </c>
      <c r="K205" s="96">
        <f ca="1">IF(B205="","",OFFSET(List1!V$4,tisk!A204,0))</f>
        <v>200</v>
      </c>
      <c r="L205" s="96">
        <f ca="1">IF(B205="","",OFFSET(List1!W$4,tisk!A204,0))</f>
        <v>450</v>
      </c>
      <c r="M205" s="100">
        <f ca="1">IF(B205="","",OFFSET(List1!X$4,tisk!A204,0))</f>
        <v>15800</v>
      </c>
    </row>
    <row r="206" spans="1:13" s="2" customFormat="1" ht="88.95" customHeight="1" x14ac:dyDescent="0.3">
      <c r="A206" s="44"/>
      <c r="B206" s="96"/>
      <c r="C206" s="3" t="str">
        <f ca="1">IF(B205="","",CONCATENATE("Okres ",OFFSET(List1!G$4,tisk!A204,0),"
","Právní forma","
",OFFSET(List1!H$4,tisk!A204,0),"
","IČO ",OFFSET(List1!I$4,tisk!A204,0),"
 ","B.Ú. ",OFFSET(List1!J$4,tisk!A204,0)))</f>
        <v>Okres Jeseník
Právní forma
Obec, měst. č. hl. m. Prahy
IČO 00303585
 B.Ú. xxxxxxxxx</v>
      </c>
      <c r="D206" s="5" t="str">
        <f ca="1">IF(B205="","",OFFSET(List1!M$4,tisk!A204,0))</f>
        <v>Pořízení dýchací techniky - 1 kompletní set dýchacího přístroje s tlakovou lahví, nosičem a plicní automatickou maskou pro hasiče.</v>
      </c>
      <c r="E206" s="97"/>
      <c r="F206" s="40"/>
      <c r="G206" s="98"/>
      <c r="H206" s="99"/>
      <c r="I206" s="96"/>
      <c r="J206" s="96"/>
      <c r="K206" s="96"/>
      <c r="L206" s="96"/>
      <c r="M206" s="100"/>
    </row>
    <row r="207" spans="1:13" s="2" customFormat="1" ht="23.4" customHeight="1" x14ac:dyDescent="0.3">
      <c r="A207" s="44">
        <f>ROW()/3-1</f>
        <v>68</v>
      </c>
      <c r="B207" s="96"/>
      <c r="C207" s="3" t="str">
        <f ca="1">IF(B205="","",CONCATENATE("Zástupce","
",OFFSET(List1!K$4,tisk!A204,0)))</f>
        <v xml:space="preserve">Zástupce
</v>
      </c>
      <c r="D207" s="5" t="str">
        <f ca="1">IF(B205="","",CONCATENATE("Dotace bude použita na:",OFFSET(List1!N$4,tisk!A204,0)))</f>
        <v>Dotace bude použita na:pořízení dýchací techniky</v>
      </c>
      <c r="E207" s="97"/>
      <c r="F207" s="41" t="str">
        <f ca="1">IF(B205="","",OFFSET(List1!Q$4,tisk!A204,0))</f>
        <v>11/2021</v>
      </c>
      <c r="G207" s="98"/>
      <c r="H207" s="99"/>
      <c r="I207" s="96"/>
      <c r="J207" s="96"/>
      <c r="K207" s="96"/>
      <c r="L207" s="96"/>
      <c r="M207" s="100"/>
    </row>
    <row r="208" spans="1:13" s="2" customFormat="1" ht="75" customHeight="1" x14ac:dyDescent="0.3">
      <c r="A208" s="44"/>
      <c r="B208" s="96" t="str">
        <f ca="1">IF(OFFSET(List1!B$4,tisk!A207,0)&gt;0,OFFSET(List1!B$4,tisk!A207,0),"")</f>
        <v>236</v>
      </c>
      <c r="C208" s="3" t="str">
        <f ca="1">IF(B208="","",CONCATENATE(OFFSET(List1!C$4,tisk!A207,0),"
",OFFSET(List1!D$4,tisk!A207,0),"
",OFFSET(List1!E$4,tisk!A207,0),"
",OFFSET(List1!F$4,tisk!A207,0)))</f>
        <v>Obec Jívová
Jívová 69
Jívová
783 16</v>
      </c>
      <c r="D208" s="60" t="str">
        <f ca="1">IF(B208="","",OFFSET(List1!L$4,tisk!A207,0))</f>
        <v>Pořízení, technické zhodnocení a oprava požární techniky a nákup věcného vybavení a zajištění akceschopnosti pro JSDH Jívová</v>
      </c>
      <c r="E208" s="97">
        <f ca="1">IF(B208="","",OFFSET(List1!O$4,tisk!A207,0))</f>
        <v>34700</v>
      </c>
      <c r="F208" s="41" t="str">
        <f ca="1">IF(B208="","",OFFSET(List1!P$4,tisk!A207,0))</f>
        <v>1/2021</v>
      </c>
      <c r="G208" s="98">
        <f ca="1">IF(B208="","",OFFSET(List1!R$4,tisk!A207,0))</f>
        <v>34700</v>
      </c>
      <c r="H208" s="99">
        <f ca="1">IF(B208="","",OFFSET(List1!S$4,tisk!A207,0))</f>
        <v>44543</v>
      </c>
      <c r="I208" s="96">
        <f ca="1">IF(B208="","",OFFSET(List1!T$4,tisk!A207,0))</f>
        <v>90</v>
      </c>
      <c r="J208" s="96">
        <f ca="1">IF(B208="","",OFFSET(List1!U$4,tisk!A207,0))</f>
        <v>155</v>
      </c>
      <c r="K208" s="96">
        <f ca="1">IF(B208="","",OFFSET(List1!V$4,tisk!A207,0))</f>
        <v>200</v>
      </c>
      <c r="L208" s="96">
        <f ca="1">IF(B208="","",OFFSET(List1!W$4,tisk!A207,0))</f>
        <v>445</v>
      </c>
      <c r="M208" s="100">
        <f ca="1">IF(B208="","",OFFSET(List1!X$4,tisk!A207,0))</f>
        <v>13800</v>
      </c>
    </row>
    <row r="209" spans="1:13" s="2" customFormat="1" ht="83.25" customHeight="1" x14ac:dyDescent="0.3">
      <c r="A209" s="44"/>
      <c r="B209" s="96"/>
      <c r="C209" s="3" t="str">
        <f ca="1">IF(B208="","",CONCATENATE("Okres ",OFFSET(List1!G$4,tisk!A207,0),"
","Právní forma","
",OFFSET(List1!H$4,tisk!A207,0),"
","IČO ",OFFSET(List1!I$4,tisk!A207,0),"
 ","B.Ú. ",OFFSET(List1!J$4,tisk!A207,0)))</f>
        <v>Okres Olomouc
Právní forma
Obec, měst. č. hl. m. Prahy
IČO 00299031
 B.Ú. xxxxxxxxx</v>
      </c>
      <c r="D209" s="5" t="str">
        <f ca="1">IF(B208="","",OFFSET(List1!M$4,tisk!A207,0))</f>
        <v>V rámci akce dovybavíme jednotku SDH zásahovými ochrannými prostředky, které jsou určeny pro hasební zásahy i technické zásahy za zhoršených světelných podmínek.</v>
      </c>
      <c r="E209" s="97"/>
      <c r="F209" s="40"/>
      <c r="G209" s="98"/>
      <c r="H209" s="99"/>
      <c r="I209" s="96"/>
      <c r="J209" s="96"/>
      <c r="K209" s="96"/>
      <c r="L209" s="96"/>
      <c r="M209" s="100"/>
    </row>
    <row r="210" spans="1:13" s="2" customFormat="1" ht="30" customHeight="1" x14ac:dyDescent="0.3">
      <c r="A210" s="44">
        <f>ROW()/3-1</f>
        <v>69</v>
      </c>
      <c r="B210" s="96"/>
      <c r="C210" s="3" t="str">
        <f ca="1">IF(B208="","",CONCATENATE("Zástupce","
",OFFSET(List1!K$4,tisk!A207,0)))</f>
        <v xml:space="preserve">Zástupce
</v>
      </c>
      <c r="D210" s="5" t="str">
        <f ca="1">IF(B208="","",CONCATENATE("Dotace bude použita na:",OFFSET(List1!N$4,tisk!A207,0)))</f>
        <v>Dotace bude použita na:pořízení ochranných prostředků pro hasiče</v>
      </c>
      <c r="E210" s="97"/>
      <c r="F210" s="41" t="str">
        <f ca="1">IF(B208="","",OFFSET(List1!Q$4,tisk!A207,0))</f>
        <v>11/2021</v>
      </c>
      <c r="G210" s="98"/>
      <c r="H210" s="99"/>
      <c r="I210" s="96"/>
      <c r="J210" s="96"/>
      <c r="K210" s="96"/>
      <c r="L210" s="96"/>
      <c r="M210" s="100"/>
    </row>
    <row r="211" spans="1:13" s="2" customFormat="1" ht="75" customHeight="1" x14ac:dyDescent="0.3">
      <c r="A211" s="44"/>
      <c r="B211" s="96" t="str">
        <f ca="1">IF(OFFSET(List1!B$4,tisk!A210,0)&gt;0,OFFSET(List1!B$4,tisk!A210,0),"")</f>
        <v>55</v>
      </c>
      <c r="C211" s="3" t="str">
        <f ca="1">IF(B211="","",CONCATENATE(OFFSET(List1!C$4,tisk!A210,0),"
",OFFSET(List1!D$4,tisk!A210,0),"
",OFFSET(List1!E$4,tisk!A210,0),"
",OFFSET(List1!F$4,tisk!A210,0)))</f>
        <v>Obec Křtomil
Křtomil 60
Křtomil
75114</v>
      </c>
      <c r="D211" s="60" t="str">
        <f ca="1">IF(B211="","",OFFSET(List1!L$4,tisk!A210,0))</f>
        <v>Pořízení, technické zhodnocení a oprava požární techniky a nákup věcného vybavení a zajištění akceschopnosti pro JSDH Křtomil</v>
      </c>
      <c r="E211" s="97">
        <f ca="1">IF(B211="","",OFFSET(List1!O$4,tisk!A210,0))</f>
        <v>84000</v>
      </c>
      <c r="F211" s="41" t="str">
        <f ca="1">IF(B211="","",OFFSET(List1!P$4,tisk!A210,0))</f>
        <v>1/2021</v>
      </c>
      <c r="G211" s="98">
        <f ca="1">IF(B211="","",OFFSET(List1!R$4,tisk!A210,0))</f>
        <v>42000</v>
      </c>
      <c r="H211" s="99">
        <f ca="1">IF(B211="","",OFFSET(List1!S$4,tisk!A210,0))</f>
        <v>44543</v>
      </c>
      <c r="I211" s="96">
        <f ca="1">IF(B211="","",OFFSET(List1!T$4,tisk!A210,0))</f>
        <v>180</v>
      </c>
      <c r="J211" s="96">
        <f ca="1">IF(B211="","",OFFSET(List1!U$4,tisk!A210,0))</f>
        <v>115</v>
      </c>
      <c r="K211" s="96">
        <f ca="1">IF(B211="","",OFFSET(List1!V$4,tisk!A210,0))</f>
        <v>150</v>
      </c>
      <c r="L211" s="96">
        <f ca="1">IF(B211="","",OFFSET(List1!W$4,tisk!A210,0))</f>
        <v>445</v>
      </c>
      <c r="M211" s="100">
        <f ca="1">IF(B211="","",OFFSET(List1!X$4,tisk!A210,0))</f>
        <v>33500</v>
      </c>
    </row>
    <row r="212" spans="1:13" s="2" customFormat="1" ht="75" customHeight="1" x14ac:dyDescent="0.3">
      <c r="A212" s="44"/>
      <c r="B212" s="96"/>
      <c r="C212" s="3" t="str">
        <f ca="1">IF(B211="","",CONCATENATE("Okres ",OFFSET(List1!G$4,tisk!A210,0),"
","Právní forma","
",OFFSET(List1!H$4,tisk!A210,0),"
","IČO ",OFFSET(List1!I$4,tisk!A210,0),"
 ","B.Ú. ",OFFSET(List1!J$4,tisk!A210,0)))</f>
        <v>Okres Přerov
Právní forma
Obec, měst. č. hl. m. Prahy
IČO 00636312
 B.Ú. xxxxxxxxx</v>
      </c>
      <c r="D212" s="5" t="str">
        <f ca="1">IF(B211="","",OFFSET(List1!M$4,tisk!A210,0))</f>
        <v>V obci Křtomil je po více než 30 letech opět zřízena JSDH, kterou je třeba vybavit. Loni poprvé byla finančně podpořena a v jejím postupném vybavování chceme pokračovat i letos.</v>
      </c>
      <c r="E212" s="97"/>
      <c r="F212" s="40"/>
      <c r="G212" s="98"/>
      <c r="H212" s="99"/>
      <c r="I212" s="96"/>
      <c r="J212" s="96"/>
      <c r="K212" s="96"/>
      <c r="L212" s="96"/>
      <c r="M212" s="100"/>
    </row>
    <row r="213" spans="1:13" s="2" customFormat="1" ht="30" customHeight="1" x14ac:dyDescent="0.3">
      <c r="A213" s="44">
        <f>ROW()/3-1</f>
        <v>70</v>
      </c>
      <c r="B213" s="96"/>
      <c r="C213" s="3" t="str">
        <f ca="1">IF(B211="","",CONCATENATE("Zástupce","
",OFFSET(List1!K$4,tisk!A210,0)))</f>
        <v xml:space="preserve">Zástupce
</v>
      </c>
      <c r="D213" s="5" t="str">
        <f ca="1">IF(B211="","",CONCATENATE("Dotace bude použita na:",OFFSET(List1!N$4,tisk!A210,0)))</f>
        <v>Dotace bude použita na:pořízení prostředků pro  osvětlení místa zásahu pro JSDH ve Křtomili</v>
      </c>
      <c r="E213" s="97"/>
      <c r="F213" s="41" t="str">
        <f ca="1">IF(B211="","",OFFSET(List1!Q$4,tisk!A210,0))</f>
        <v>11/2021</v>
      </c>
      <c r="G213" s="98"/>
      <c r="H213" s="99"/>
      <c r="I213" s="96"/>
      <c r="J213" s="96"/>
      <c r="K213" s="96"/>
      <c r="L213" s="96"/>
      <c r="M213" s="100"/>
    </row>
    <row r="214" spans="1:13" s="2" customFormat="1" ht="75" customHeight="1" x14ac:dyDescent="0.3">
      <c r="A214" s="44"/>
      <c r="B214" s="96" t="str">
        <f ca="1">IF(OFFSET(List1!B$4,tisk!A213,0)&gt;0,OFFSET(List1!B$4,tisk!A213,0),"")</f>
        <v>231</v>
      </c>
      <c r="C214" s="3" t="str">
        <f ca="1">IF(B214="","",CONCATENATE(OFFSET(List1!C$4,tisk!A213,0),"
",OFFSET(List1!D$4,tisk!A213,0),"
",OFFSET(List1!E$4,tisk!A213,0),"
",OFFSET(List1!F$4,tisk!A213,0)))</f>
        <v>Město Němčice nad Hanou
Palackého nám. 3
Němčice nad Hanou
79827</v>
      </c>
      <c r="D214" s="60" t="str">
        <f ca="1">IF(B214="","",OFFSET(List1!L$4,tisk!A213,0))</f>
        <v>Pořízení, technické zhodnocení a oprava požární techniky a nákup věcného vybavení a zajištění akceschopnosti pro JSDH Němčice nad Hanou</v>
      </c>
      <c r="E214" s="97">
        <f ca="1">IF(B214="","",OFFSET(List1!O$4,tisk!A213,0))</f>
        <v>35000</v>
      </c>
      <c r="F214" s="41" t="str">
        <f ca="1">IF(B214="","",OFFSET(List1!P$4,tisk!A213,0))</f>
        <v>1/2021</v>
      </c>
      <c r="G214" s="98">
        <f ca="1">IF(B214="","",OFFSET(List1!R$4,tisk!A213,0))</f>
        <v>35000</v>
      </c>
      <c r="H214" s="99">
        <f ca="1">IF(B214="","",OFFSET(List1!S$4,tisk!A213,0))</f>
        <v>44543</v>
      </c>
      <c r="I214" s="96">
        <f ca="1">IF(B214="","",OFFSET(List1!T$4,tisk!A213,0))</f>
        <v>70</v>
      </c>
      <c r="J214" s="96">
        <f ca="1">IF(B214="","",OFFSET(List1!U$4,tisk!A213,0))</f>
        <v>175</v>
      </c>
      <c r="K214" s="96">
        <f ca="1">IF(B214="","",OFFSET(List1!V$4,tisk!A213,0))</f>
        <v>200</v>
      </c>
      <c r="L214" s="96">
        <f ca="1">IF(B214="","",OFFSET(List1!W$4,tisk!A213,0))</f>
        <v>445</v>
      </c>
      <c r="M214" s="100">
        <f ca="1">IF(B214="","",OFFSET(List1!X$4,tisk!A213,0))</f>
        <v>13900</v>
      </c>
    </row>
    <row r="215" spans="1:13" s="2" customFormat="1" ht="75" customHeight="1" x14ac:dyDescent="0.3">
      <c r="A215" s="44"/>
      <c r="B215" s="96"/>
      <c r="C215" s="3" t="str">
        <f ca="1">IF(B214="","",CONCATENATE("Okres ",OFFSET(List1!G$4,tisk!A213,0),"
","Právní forma","
",OFFSET(List1!H$4,tisk!A213,0),"
","IČO ",OFFSET(List1!I$4,tisk!A213,0),"
 ","B.Ú. ",OFFSET(List1!J$4,tisk!A213,0)))</f>
        <v>Okres Prostějov
Právní forma
Obec, měst. č. hl. m. Prahy
IČO 00288497
 B.Ú. xxxxxxxxx</v>
      </c>
      <c r="D215" s="5" t="str">
        <f ca="1">IF(B214="","",OFFSET(List1!M$4,tisk!A213,0))</f>
        <v>Dotace bude využita na pořízení ochranných prostředků - 2x zásahový oblek.</v>
      </c>
      <c r="E215" s="97"/>
      <c r="F215" s="40"/>
      <c r="G215" s="98"/>
      <c r="H215" s="99"/>
      <c r="I215" s="96"/>
      <c r="J215" s="96"/>
      <c r="K215" s="96"/>
      <c r="L215" s="96"/>
      <c r="M215" s="100"/>
    </row>
    <row r="216" spans="1:13" s="2" customFormat="1" ht="30" customHeight="1" x14ac:dyDescent="0.3">
      <c r="A216" s="44">
        <f>ROW()/3-1</f>
        <v>71</v>
      </c>
      <c r="B216" s="96"/>
      <c r="C216" s="3" t="str">
        <f ca="1">IF(B214="","",CONCATENATE("Zástupce","
",OFFSET(List1!K$4,tisk!A213,0)))</f>
        <v xml:space="preserve">Zástupce
</v>
      </c>
      <c r="D216" s="5" t="str">
        <f ca="1">IF(B214="","",CONCATENATE("Dotace bude použita na:",OFFSET(List1!N$4,tisk!A213,0)))</f>
        <v>Dotace bude použita na:pořízení ochranných prostředků pro hasiče</v>
      </c>
      <c r="E216" s="97"/>
      <c r="F216" s="41" t="str">
        <f ca="1">IF(B214="","",OFFSET(List1!Q$4,tisk!A213,0))</f>
        <v>11/2021</v>
      </c>
      <c r="G216" s="98"/>
      <c r="H216" s="99"/>
      <c r="I216" s="96"/>
      <c r="J216" s="96"/>
      <c r="K216" s="96"/>
      <c r="L216" s="96"/>
      <c r="M216" s="100"/>
    </row>
    <row r="217" spans="1:13" s="2" customFormat="1" ht="75" customHeight="1" x14ac:dyDescent="0.3">
      <c r="A217" s="44"/>
      <c r="B217" s="96" t="str">
        <f ca="1">IF(OFFSET(List1!B$4,tisk!A216,0)&gt;0,OFFSET(List1!B$4,tisk!A216,0),"")</f>
        <v>112</v>
      </c>
      <c r="C217" s="3" t="str">
        <f ca="1">IF(B217="","",CONCATENATE(OFFSET(List1!C$4,tisk!A216,0),"
",OFFSET(List1!D$4,tisk!A216,0),"
",OFFSET(List1!E$4,tisk!A216,0),"
",OFFSET(List1!F$4,tisk!A216,0)))</f>
        <v>Obec Lipová-lázně
Lipová -lázně 396
Lipová-lázně
79061</v>
      </c>
      <c r="D217" s="60" t="str">
        <f ca="1">IF(B217="","",OFFSET(List1!L$4,tisk!A216,0))</f>
        <v>Pořízení, technické zhodnocení a oprava požární techniky a nákup věcného vybavení a zajištění akceschopnosti pro JSDH Lipová -lázně</v>
      </c>
      <c r="E217" s="97">
        <f ca="1">IF(B217="","",OFFSET(List1!O$4,tisk!A216,0))</f>
        <v>60000</v>
      </c>
      <c r="F217" s="41" t="str">
        <f ca="1">IF(B217="","",OFFSET(List1!P$4,tisk!A216,0))</f>
        <v>1/2021</v>
      </c>
      <c r="G217" s="98">
        <f ca="1">IF(B217="","",OFFSET(List1!R$4,tisk!A216,0))</f>
        <v>30000</v>
      </c>
      <c r="H217" s="99">
        <f ca="1">IF(B217="","",OFFSET(List1!S$4,tisk!A216,0))</f>
        <v>44543</v>
      </c>
      <c r="I217" s="96">
        <f ca="1">IF(B217="","",OFFSET(List1!T$4,tisk!A216,0))</f>
        <v>70</v>
      </c>
      <c r="J217" s="96">
        <f ca="1">IF(B217="","",OFFSET(List1!U$4,tisk!A216,0))</f>
        <v>170</v>
      </c>
      <c r="K217" s="96">
        <f ca="1">IF(B217="","",OFFSET(List1!V$4,tisk!A216,0))</f>
        <v>200</v>
      </c>
      <c r="L217" s="96">
        <f ca="1">IF(B217="","",OFFSET(List1!W$4,tisk!A216,0))</f>
        <v>440</v>
      </c>
      <c r="M217" s="100">
        <f ca="1">IF(B217="","",OFFSET(List1!X$4,tisk!A216,0))</f>
        <v>23900</v>
      </c>
    </row>
    <row r="218" spans="1:13" s="2" customFormat="1" ht="75" customHeight="1" x14ac:dyDescent="0.3">
      <c r="A218" s="44"/>
      <c r="B218" s="96"/>
      <c r="C218" s="3" t="str">
        <f ca="1">IF(B217="","",CONCATENATE("Okres ",OFFSET(List1!G$4,tisk!A216,0),"
","Právní forma","
",OFFSET(List1!H$4,tisk!A216,0),"
","IČO ",OFFSET(List1!I$4,tisk!A216,0),"
 ","B.Ú. ",OFFSET(List1!J$4,tisk!A216,0)))</f>
        <v>Okres Jeseník
Právní forma
Obec, měst. č. hl. m. Prahy
IČO 00302929
 B.Ú. xxxxxxxxx</v>
      </c>
      <c r="D218" s="5" t="str">
        <f ca="1">IF(B217="","",OFFSET(List1!M$4,tisk!A216,0))</f>
        <v>nákup přívěsného vozíku o hmotnosti 1300 kg, s červenou plachtou a potiskem SDH Lipová -lázně</v>
      </c>
      <c r="E218" s="97"/>
      <c r="F218" s="40"/>
      <c r="G218" s="98"/>
      <c r="H218" s="99"/>
      <c r="I218" s="96"/>
      <c r="J218" s="96"/>
      <c r="K218" s="96"/>
      <c r="L218" s="96"/>
      <c r="M218" s="100"/>
    </row>
    <row r="219" spans="1:13" s="2" customFormat="1" ht="30" customHeight="1" x14ac:dyDescent="0.3">
      <c r="A219" s="44">
        <f>ROW()/3-1</f>
        <v>72</v>
      </c>
      <c r="B219" s="96"/>
      <c r="C219" s="3" t="str">
        <f ca="1">IF(B217="","",CONCATENATE("Zástupce","
",OFFSET(List1!K$4,tisk!A216,0)))</f>
        <v xml:space="preserve">Zástupce
</v>
      </c>
      <c r="D219" s="5" t="str">
        <f ca="1">IF(B217="","",CONCATENATE("Dotace bude použita na:",OFFSET(List1!N$4,tisk!A216,0)))</f>
        <v>Dotace bude použita na:pořízení přívěsného vozíku s plachtou  Investiční dotace</v>
      </c>
      <c r="E219" s="97"/>
      <c r="F219" s="41" t="str">
        <f ca="1">IF(B217="","",OFFSET(List1!Q$4,tisk!A216,0))</f>
        <v>11/2021</v>
      </c>
      <c r="G219" s="98"/>
      <c r="H219" s="99"/>
      <c r="I219" s="96"/>
      <c r="J219" s="96"/>
      <c r="K219" s="96"/>
      <c r="L219" s="96"/>
      <c r="M219" s="100"/>
    </row>
    <row r="220" spans="1:13" s="2" customFormat="1" ht="75" customHeight="1" x14ac:dyDescent="0.3">
      <c r="A220" s="44"/>
      <c r="B220" s="96" t="str">
        <f ca="1">IF(OFFSET(List1!B$4,tisk!A219,0)&gt;0,OFFSET(List1!B$4,tisk!A219,0),"")</f>
        <v>83</v>
      </c>
      <c r="C220" s="3" t="str">
        <f ca="1">IF(B220="","",CONCATENATE(OFFSET(List1!C$4,tisk!A219,0),"
",OFFSET(List1!D$4,tisk!A219,0),"
",OFFSET(List1!E$4,tisk!A219,0),"
",OFFSET(List1!F$4,tisk!A219,0)))</f>
        <v>Město Žulová
Hlavní 36
Žulová
79065</v>
      </c>
      <c r="D220" s="60" t="str">
        <f ca="1">IF(B220="","",OFFSET(List1!L$4,tisk!A219,0))</f>
        <v>Pořízení, technické zhodnocení a oprava požární techniky a nákup věcného vybavení a zajištění akceschopnosti pro JSDH Žulová</v>
      </c>
      <c r="E220" s="97">
        <f ca="1">IF(B220="","",OFFSET(List1!O$4,tisk!A219,0))</f>
        <v>28800</v>
      </c>
      <c r="F220" s="41" t="str">
        <f ca="1">IF(B220="","",OFFSET(List1!P$4,tisk!A219,0))</f>
        <v>1/2021</v>
      </c>
      <c r="G220" s="98">
        <f ca="1">IF(B220="","",OFFSET(List1!R$4,tisk!A219,0))</f>
        <v>28800</v>
      </c>
      <c r="H220" s="99">
        <f ca="1">IF(B220="","",OFFSET(List1!S$4,tisk!A219,0))</f>
        <v>44543</v>
      </c>
      <c r="I220" s="96">
        <f ca="1">IF(B220="","",OFFSET(List1!T$4,tisk!A219,0))</f>
        <v>70</v>
      </c>
      <c r="J220" s="96">
        <f ca="1">IF(B220="","",OFFSET(List1!U$4,tisk!A219,0))</f>
        <v>170</v>
      </c>
      <c r="K220" s="96">
        <f ca="1">IF(B220="","",OFFSET(List1!V$4,tisk!A219,0))</f>
        <v>200</v>
      </c>
      <c r="L220" s="96">
        <f ca="1">IF(B220="","",OFFSET(List1!W$4,tisk!A219,0))</f>
        <v>440</v>
      </c>
      <c r="M220" s="100">
        <f ca="1">IF(B220="","",OFFSET(List1!X$4,tisk!A219,0))</f>
        <v>11400</v>
      </c>
    </row>
    <row r="221" spans="1:13" s="2" customFormat="1" ht="75" customHeight="1" x14ac:dyDescent="0.3">
      <c r="A221" s="44"/>
      <c r="B221" s="96"/>
      <c r="C221" s="3" t="str">
        <f ca="1">IF(B220="","",CONCATENATE("Okres ",OFFSET(List1!G$4,tisk!A219,0),"
","Právní forma","
",OFFSET(List1!H$4,tisk!A219,0),"
","IČO ",OFFSET(List1!I$4,tisk!A219,0),"
 ","B.Ú. ",OFFSET(List1!J$4,tisk!A219,0)))</f>
        <v>Okres Jeseník
Právní forma
Obec, měst. č. hl. m. Prahy
IČO 00303682
 B.Ú. xxxxxxxxx</v>
      </c>
      <c r="D221" s="5" t="str">
        <f ca="1">IF(B220="","",OFFSET(List1!M$4,tisk!A219,0))</f>
        <v>Zásahový software pro výjezdová vozidla HZS</v>
      </c>
      <c r="E221" s="97"/>
      <c r="F221" s="40"/>
      <c r="G221" s="98"/>
      <c r="H221" s="99"/>
      <c r="I221" s="96"/>
      <c r="J221" s="96"/>
      <c r="K221" s="96"/>
      <c r="L221" s="96"/>
      <c r="M221" s="100"/>
    </row>
    <row r="222" spans="1:13" s="2" customFormat="1" ht="30" customHeight="1" x14ac:dyDescent="0.3">
      <c r="A222" s="44">
        <f>ROW()/3-1</f>
        <v>73</v>
      </c>
      <c r="B222" s="96"/>
      <c r="C222" s="3" t="str">
        <f ca="1">IF(B220="","",CONCATENATE("Zástupce","
",OFFSET(List1!K$4,tisk!A219,0)))</f>
        <v xml:space="preserve">Zástupce
</v>
      </c>
      <c r="D222" s="5" t="str">
        <f ca="1">IF(B220="","",CONCATENATE("Dotace bude použita na:",OFFSET(List1!N$4,tisk!A219,0)))</f>
        <v>Dotace bude použita na:pořízení spojovacích prostředků</v>
      </c>
      <c r="E222" s="97"/>
      <c r="F222" s="41" t="str">
        <f ca="1">IF(B220="","",OFFSET(List1!Q$4,tisk!A219,0))</f>
        <v>11/2021</v>
      </c>
      <c r="G222" s="98"/>
      <c r="H222" s="99"/>
      <c r="I222" s="96"/>
      <c r="J222" s="96"/>
      <c r="K222" s="96"/>
      <c r="L222" s="96"/>
      <c r="M222" s="100"/>
    </row>
    <row r="223" spans="1:13" s="2" customFormat="1" ht="75" customHeight="1" x14ac:dyDescent="0.3">
      <c r="A223" s="44"/>
      <c r="B223" s="96" t="str">
        <f ca="1">IF(OFFSET(List1!B$4,tisk!A222,0)&gt;0,OFFSET(List1!B$4,tisk!A222,0),"")</f>
        <v>105</v>
      </c>
      <c r="C223" s="3" t="str">
        <f ca="1">IF(B223="","",CONCATENATE(OFFSET(List1!C$4,tisk!A222,0),"
",OFFSET(List1!D$4,tisk!A222,0),"
",OFFSET(List1!E$4,tisk!A222,0),"
",OFFSET(List1!F$4,tisk!A222,0)))</f>
        <v>Obec Čechy pod Kosířem
náměstí Svobody 289
Čechy pod Kosířem
79858</v>
      </c>
      <c r="D223" s="60" t="str">
        <f ca="1">IF(B223="","",OFFSET(List1!L$4,tisk!A222,0))</f>
        <v>Pořízení, technické zhodnocení a oprava požární techniky a nákup věcného vybavení a zajištění akceschopnosti pro JSDH Čechy pod Kosířem</v>
      </c>
      <c r="E223" s="97">
        <f ca="1">IF(B223="","",OFFSET(List1!O$4,tisk!A222,0))</f>
        <v>127000</v>
      </c>
      <c r="F223" s="41" t="str">
        <f ca="1">IF(B223="","",OFFSET(List1!P$4,tisk!A222,0))</f>
        <v>1/2021</v>
      </c>
      <c r="G223" s="98">
        <f ca="1">IF(B223="","",OFFSET(List1!R$4,tisk!A222,0))</f>
        <v>63500</v>
      </c>
      <c r="H223" s="99">
        <f ca="1">IF(B223="","",OFFSET(List1!S$4,tisk!A222,0))</f>
        <v>44543</v>
      </c>
      <c r="I223" s="96">
        <f ca="1">IF(B223="","",OFFSET(List1!T$4,tisk!A222,0))</f>
        <v>160</v>
      </c>
      <c r="J223" s="96">
        <f ca="1">IF(B223="","",OFFSET(List1!U$4,tisk!A222,0))</f>
        <v>125</v>
      </c>
      <c r="K223" s="96">
        <f ca="1">IF(B223="","",OFFSET(List1!V$4,tisk!A222,0))</f>
        <v>150</v>
      </c>
      <c r="L223" s="96">
        <f ca="1">IF(B223="","",OFFSET(List1!W$4,tisk!A222,0))</f>
        <v>435</v>
      </c>
      <c r="M223" s="100">
        <f ca="1">IF(B223="","",OFFSET(List1!X$4,tisk!A222,0))</f>
        <v>50600</v>
      </c>
    </row>
    <row r="224" spans="1:13" s="2" customFormat="1" ht="75" customHeight="1" x14ac:dyDescent="0.3">
      <c r="A224" s="44"/>
      <c r="B224" s="96"/>
      <c r="C224" s="3" t="str">
        <f ca="1">IF(B223="","",CONCATENATE("Okres ",OFFSET(List1!G$4,tisk!A222,0),"
","Právní forma","
",OFFSET(List1!H$4,tisk!A222,0),"
","IČO ",OFFSET(List1!I$4,tisk!A222,0),"
 ","B.Ú. ",OFFSET(List1!J$4,tisk!A222,0)))</f>
        <v>Okres Prostějov
Právní forma
Obec, měst. č. hl. m. Prahy
IČO 00288128
 B.Ú. xxxxxxxxx</v>
      </c>
      <c r="D224" s="5" t="str">
        <f ca="1">IF(B223="","",OFFSET(List1!M$4,tisk!A222,0))</f>
        <v>Pořízení ochranných pomůcek pro nové členy hasičského sboru a pomůcky pro zvýšení bezpečnosti mužstva při zásahu.</v>
      </c>
      <c r="E224" s="97"/>
      <c r="F224" s="40"/>
      <c r="G224" s="98"/>
      <c r="H224" s="99"/>
      <c r="I224" s="96"/>
      <c r="J224" s="96"/>
      <c r="K224" s="96"/>
      <c r="L224" s="96"/>
      <c r="M224" s="100"/>
    </row>
    <row r="225" spans="1:13" s="2" customFormat="1" ht="30" customHeight="1" x14ac:dyDescent="0.3">
      <c r="A225" s="44">
        <f>ROW()/3-1</f>
        <v>74</v>
      </c>
      <c r="B225" s="96"/>
      <c r="C225" s="3" t="str">
        <f ca="1">IF(B223="","",CONCATENATE("Zástupce","
",OFFSET(List1!K$4,tisk!A222,0)))</f>
        <v xml:space="preserve">Zástupce
</v>
      </c>
      <c r="D225" s="5" t="str">
        <f ca="1">IF(B223="","",CONCATENATE("Dotace bude použita na:",OFFSET(List1!N$4,tisk!A222,0)))</f>
        <v>Dotace bude použita na:pořízení ochranných prostředků pro hasiče</v>
      </c>
      <c r="E225" s="97"/>
      <c r="F225" s="41" t="str">
        <f ca="1">IF(B223="","",OFFSET(List1!Q$4,tisk!A222,0))</f>
        <v>11/2021</v>
      </c>
      <c r="G225" s="98"/>
      <c r="H225" s="99"/>
      <c r="I225" s="96"/>
      <c r="J225" s="96"/>
      <c r="K225" s="96"/>
      <c r="L225" s="96"/>
      <c r="M225" s="100"/>
    </row>
    <row r="226" spans="1:13" s="2" customFormat="1" ht="75" customHeight="1" x14ac:dyDescent="0.3">
      <c r="A226" s="44"/>
      <c r="B226" s="96" t="str">
        <f ca="1">IF(OFFSET(List1!B$4,tisk!A225,0)&gt;0,OFFSET(List1!B$4,tisk!A225,0),"")</f>
        <v>36</v>
      </c>
      <c r="C226" s="3" t="str">
        <f ca="1">IF(B226="","",CONCATENATE(OFFSET(List1!C$4,tisk!A225,0),"
",OFFSET(List1!D$4,tisk!A225,0),"
",OFFSET(List1!E$4,tisk!A225,0),"
",OFFSET(List1!F$4,tisk!A225,0)))</f>
        <v>Obec Dlouhá Loučka
1. máje 116
Dlouhá Loučka
78386</v>
      </c>
      <c r="D226" s="60" t="str">
        <f ca="1">IF(B226="","",OFFSET(List1!L$4,tisk!A225,0))</f>
        <v>Pořízení, technické zhodnocení a oprava požární techniky a nákup věcného vybavení a zajištění akceschopnosti pro JSDH Plinkout</v>
      </c>
      <c r="E226" s="97">
        <f ca="1">IF(B226="","",OFFSET(List1!O$4,tisk!A225,0))</f>
        <v>108000</v>
      </c>
      <c r="F226" s="41" t="str">
        <f ca="1">IF(B226="","",OFFSET(List1!P$4,tisk!A225,0))</f>
        <v>1/2021</v>
      </c>
      <c r="G226" s="98">
        <f ca="1">IF(B226="","",OFFSET(List1!R$4,tisk!A225,0))</f>
        <v>54000</v>
      </c>
      <c r="H226" s="99">
        <f ca="1">IF(B226="","",OFFSET(List1!S$4,tisk!A225,0))</f>
        <v>44543</v>
      </c>
      <c r="I226" s="96">
        <f ca="1">IF(B226="","",OFFSET(List1!T$4,tisk!A225,0))</f>
        <v>160</v>
      </c>
      <c r="J226" s="96">
        <f ca="1">IF(B226="","",OFFSET(List1!U$4,tisk!A225,0))</f>
        <v>125</v>
      </c>
      <c r="K226" s="96">
        <f ca="1">IF(B226="","",OFFSET(List1!V$4,tisk!A225,0))</f>
        <v>150</v>
      </c>
      <c r="L226" s="96">
        <f ca="1">IF(B226="","",OFFSET(List1!W$4,tisk!A225,0))</f>
        <v>435</v>
      </c>
      <c r="M226" s="100">
        <f ca="1">IF(B226="","",OFFSET(List1!X$4,tisk!A225,0))</f>
        <v>43000</v>
      </c>
    </row>
    <row r="227" spans="1:13" s="2" customFormat="1" ht="75" customHeight="1" x14ac:dyDescent="0.3">
      <c r="A227" s="44"/>
      <c r="B227" s="96"/>
      <c r="C227" s="3" t="str">
        <f ca="1">IF(B226="","",CONCATENATE("Okres ",OFFSET(List1!G$4,tisk!A225,0),"
","Právní forma","
",OFFSET(List1!H$4,tisk!A225,0),"
","IČO ",OFFSET(List1!I$4,tisk!A225,0),"
 ","B.Ú. ",OFFSET(List1!J$4,tisk!A225,0)))</f>
        <v>Okres Olomouc
Právní forma
Obec, měst. č. hl. m. Prahy
IČO 00298794
 B.Ú. xxxxxxxxx</v>
      </c>
      <c r="D227" s="5" t="str">
        <f ca="1">IF(B226="","",OFFSET(List1!M$4,tisk!A225,0))</f>
        <v>Z důvodu částečné obměny jednotky a dovybavení jednotky je nutné pořídit zásahové ochranné pomůcky pro členy JPO V Plinkout.</v>
      </c>
      <c r="E227" s="97"/>
      <c r="F227" s="40"/>
      <c r="G227" s="98"/>
      <c r="H227" s="99"/>
      <c r="I227" s="96"/>
      <c r="J227" s="96"/>
      <c r="K227" s="96"/>
      <c r="L227" s="96"/>
      <c r="M227" s="100"/>
    </row>
    <row r="228" spans="1:13" s="2" customFormat="1" ht="30" customHeight="1" x14ac:dyDescent="0.3">
      <c r="A228" s="44">
        <f>ROW()/3-1</f>
        <v>75</v>
      </c>
      <c r="B228" s="96"/>
      <c r="C228" s="3" t="str">
        <f ca="1">IF(B226="","",CONCATENATE("Zástupce","
",OFFSET(List1!K$4,tisk!A225,0)))</f>
        <v xml:space="preserve">Zástupce
</v>
      </c>
      <c r="D228" s="5" t="str">
        <f ca="1">IF(B226="","",CONCATENATE("Dotace bude použita na:",OFFSET(List1!N$4,tisk!A225,0)))</f>
        <v>Dotace bude použita na:pořízení ochranných pomůcek pro hasiče</v>
      </c>
      <c r="E228" s="97"/>
      <c r="F228" s="41" t="str">
        <f ca="1">IF(B226="","",OFFSET(List1!Q$4,tisk!A225,0))</f>
        <v>11/2021</v>
      </c>
      <c r="G228" s="98"/>
      <c r="H228" s="99"/>
      <c r="I228" s="96"/>
      <c r="J228" s="96"/>
      <c r="K228" s="96"/>
      <c r="L228" s="96"/>
      <c r="M228" s="100"/>
    </row>
    <row r="229" spans="1:13" s="2" customFormat="1" ht="75" customHeight="1" x14ac:dyDescent="0.3">
      <c r="A229" s="44"/>
      <c r="B229" s="96" t="str">
        <f ca="1">IF(OFFSET(List1!B$4,tisk!A228,0)&gt;0,OFFSET(List1!B$4,tisk!A228,0),"")</f>
        <v>174</v>
      </c>
      <c r="C229" s="3" t="str">
        <f ca="1">IF(B229="","",CONCATENATE(OFFSET(List1!C$4,tisk!A228,0),"
",OFFSET(List1!D$4,tisk!A228,0),"
",OFFSET(List1!E$4,tisk!A228,0),"
",OFFSET(List1!F$4,tisk!A228,0)))</f>
        <v>Obec Dolní Újezd
Dolní Újezd 155
Dolní Újezd
75123</v>
      </c>
      <c r="D229" s="60" t="str">
        <f ca="1">IF(B229="","",OFFSET(List1!L$4,tisk!A228,0))</f>
        <v>Pořízení, technické zhodnocení a oprava požární techniky a nákup věcného vybavení a zajištění akceschopnosti pro JSDH Staměřice</v>
      </c>
      <c r="E229" s="97">
        <f ca="1">IF(B229="","",OFFSET(List1!O$4,tisk!A228,0))</f>
        <v>84000</v>
      </c>
      <c r="F229" s="41" t="str">
        <f ca="1">IF(B229="","",OFFSET(List1!P$4,tisk!A228,0))</f>
        <v>1/2021</v>
      </c>
      <c r="G229" s="98">
        <f ca="1">IF(B229="","",OFFSET(List1!R$4,tisk!A228,0))</f>
        <v>42000</v>
      </c>
      <c r="H229" s="99">
        <f ca="1">IF(B229="","",OFFSET(List1!S$4,tisk!A228,0))</f>
        <v>44543</v>
      </c>
      <c r="I229" s="96">
        <f ca="1">IF(B229="","",OFFSET(List1!T$4,tisk!A228,0))</f>
        <v>160</v>
      </c>
      <c r="J229" s="96">
        <f ca="1">IF(B229="","",OFFSET(List1!U$4,tisk!A228,0))</f>
        <v>125</v>
      </c>
      <c r="K229" s="96">
        <f ca="1">IF(B229="","",OFFSET(List1!V$4,tisk!A228,0))</f>
        <v>150</v>
      </c>
      <c r="L229" s="96">
        <f ca="1">IF(B229="","",OFFSET(List1!W$4,tisk!A228,0))</f>
        <v>435</v>
      </c>
      <c r="M229" s="100">
        <f ca="1">IF(B229="","",OFFSET(List1!X$4,tisk!A228,0))</f>
        <v>33500</v>
      </c>
    </row>
    <row r="230" spans="1:13" s="2" customFormat="1" ht="75" customHeight="1" x14ac:dyDescent="0.3">
      <c r="A230" s="44"/>
      <c r="B230" s="96"/>
      <c r="C230" s="3" t="str">
        <f ca="1">IF(B229="","",CONCATENATE("Okres ",OFFSET(List1!G$4,tisk!A228,0),"
","Právní forma","
",OFFSET(List1!H$4,tisk!A228,0),"
","IČO ",OFFSET(List1!I$4,tisk!A228,0),"
 ","B.Ú. ",OFFSET(List1!J$4,tisk!A228,0)))</f>
        <v>Okres Přerov
Právní forma
Obec, měst. č. hl. m. Prahy
IČO 00636223
 B.Ú. xxxxxxxxx</v>
      </c>
      <c r="D230" s="5" t="str">
        <f ca="1">IF(B229="","",OFFSET(List1!M$4,tisk!A228,0))</f>
        <v>Pořízení chybějících ochranných prostředků pro hasiče.</v>
      </c>
      <c r="E230" s="97"/>
      <c r="F230" s="40"/>
      <c r="G230" s="98"/>
      <c r="H230" s="99"/>
      <c r="I230" s="96"/>
      <c r="J230" s="96"/>
      <c r="K230" s="96"/>
      <c r="L230" s="96"/>
      <c r="M230" s="100"/>
    </row>
    <row r="231" spans="1:13" s="2" customFormat="1" ht="30" customHeight="1" x14ac:dyDescent="0.3">
      <c r="A231" s="44">
        <f>ROW()/3-1</f>
        <v>76</v>
      </c>
      <c r="B231" s="96"/>
      <c r="C231" s="3" t="str">
        <f ca="1">IF(B229="","",CONCATENATE("Zástupce","
",OFFSET(List1!K$4,tisk!A228,0)))</f>
        <v xml:space="preserve">Zástupce
</v>
      </c>
      <c r="D231" s="5" t="str">
        <f ca="1">IF(B229="","",CONCATENATE("Dotace bude použita na:",OFFSET(List1!N$4,tisk!A228,0)))</f>
        <v>Dotace bude použita na:pořízení ochranných prostředků pro hasiče</v>
      </c>
      <c r="E231" s="97"/>
      <c r="F231" s="41" t="str">
        <f ca="1">IF(B229="","",OFFSET(List1!Q$4,tisk!A228,0))</f>
        <v>11/2021</v>
      </c>
      <c r="G231" s="98"/>
      <c r="H231" s="99"/>
      <c r="I231" s="96"/>
      <c r="J231" s="96"/>
      <c r="K231" s="96"/>
      <c r="L231" s="96"/>
      <c r="M231" s="100"/>
    </row>
    <row r="232" spans="1:13" s="2" customFormat="1" ht="75" customHeight="1" x14ac:dyDescent="0.3">
      <c r="A232" s="44"/>
      <c r="B232" s="96" t="str">
        <f ca="1">IF(OFFSET(List1!B$4,tisk!A231,0)&gt;0,OFFSET(List1!B$4,tisk!A231,0),"")</f>
        <v>32</v>
      </c>
      <c r="C232" s="3" t="str">
        <f ca="1">IF(B232="","",CONCATENATE(OFFSET(List1!C$4,tisk!A231,0),"
",OFFSET(List1!D$4,tisk!A231,0),"
",OFFSET(List1!E$4,tisk!A231,0),"
",OFFSET(List1!F$4,tisk!A231,0)))</f>
        <v>Obec Medlov
Medlov 300
Medlov
78391</v>
      </c>
      <c r="D232" s="60" t="str">
        <f ca="1">IF(B232="","",OFFSET(List1!L$4,tisk!A231,0))</f>
        <v>Pořízení, technické zhodnocení a oprava požární techniky a nákup věcného vybavení a zajištění akceschopnosti pro JSDH Medlov</v>
      </c>
      <c r="E232" s="97">
        <f ca="1">IF(B232="","",OFFSET(List1!O$4,tisk!A231,0))</f>
        <v>71327</v>
      </c>
      <c r="F232" s="41" t="str">
        <f ca="1">IF(B232="","",OFFSET(List1!P$4,tisk!A231,0))</f>
        <v>1/2021</v>
      </c>
      <c r="G232" s="98">
        <f ca="1">IF(B232="","",OFFSET(List1!R$4,tisk!A231,0))</f>
        <v>35600</v>
      </c>
      <c r="H232" s="99">
        <f ca="1">IF(B232="","",OFFSET(List1!S$4,tisk!A231,0))</f>
        <v>44543</v>
      </c>
      <c r="I232" s="96">
        <f ca="1">IF(B232="","",OFFSET(List1!T$4,tisk!A231,0))</f>
        <v>160</v>
      </c>
      <c r="J232" s="96">
        <f ca="1">IF(B232="","",OFFSET(List1!U$4,tisk!A231,0))</f>
        <v>125</v>
      </c>
      <c r="K232" s="96">
        <f ca="1">IF(B232="","",OFFSET(List1!V$4,tisk!A231,0))</f>
        <v>150</v>
      </c>
      <c r="L232" s="96">
        <f ca="1">IF(B232="","",OFFSET(List1!W$4,tisk!A231,0))</f>
        <v>435</v>
      </c>
      <c r="M232" s="100">
        <f ca="1">IF(B232="","",OFFSET(List1!X$4,tisk!A231,0))</f>
        <v>28400</v>
      </c>
    </row>
    <row r="233" spans="1:13" s="2" customFormat="1" ht="75" customHeight="1" x14ac:dyDescent="0.3">
      <c r="A233" s="44"/>
      <c r="B233" s="96"/>
      <c r="C233" s="3" t="str">
        <f ca="1">IF(B232="","",CONCATENATE("Okres ",OFFSET(List1!G$4,tisk!A231,0),"
","Právní forma","
",OFFSET(List1!H$4,tisk!A231,0),"
","IČO ",OFFSET(List1!I$4,tisk!A231,0),"
 ","B.Ú. ",OFFSET(List1!J$4,tisk!A231,0)))</f>
        <v>Okres Olomouc
Právní forma
Obec, měst. č. hl. m. Prahy
IČO 00575666
 B.Ú. xxxxxxxxx</v>
      </c>
      <c r="D233" s="5" t="str">
        <f ca="1">IF(B232="","",OFFSET(List1!M$4,tisk!A231,0))</f>
        <v>Ochranné prostředky pro hasiče JPO V Medlov</v>
      </c>
      <c r="E233" s="97"/>
      <c r="F233" s="40"/>
      <c r="G233" s="98"/>
      <c r="H233" s="99"/>
      <c r="I233" s="96"/>
      <c r="J233" s="96"/>
      <c r="K233" s="96"/>
      <c r="L233" s="96"/>
      <c r="M233" s="100"/>
    </row>
    <row r="234" spans="1:13" s="2" customFormat="1" ht="30" customHeight="1" x14ac:dyDescent="0.3">
      <c r="A234" s="44">
        <f>ROW()/3-1</f>
        <v>77</v>
      </c>
      <c r="B234" s="96"/>
      <c r="C234" s="3" t="str">
        <f ca="1">IF(B232="","",CONCATENATE("Zástupce","
",OFFSET(List1!K$4,tisk!A231,0)))</f>
        <v xml:space="preserve">Zástupce
</v>
      </c>
      <c r="D234" s="5" t="str">
        <f ca="1">IF(B232="","",CONCATENATE("Dotace bude použita na:",OFFSET(List1!N$4,tisk!A231,0)))</f>
        <v>Dotace bude použita na:pořízení ochranných prostředků pro hasiče</v>
      </c>
      <c r="E234" s="97"/>
      <c r="F234" s="41" t="str">
        <f ca="1">IF(B232="","",OFFSET(List1!Q$4,tisk!A231,0))</f>
        <v>11/2021</v>
      </c>
      <c r="G234" s="98"/>
      <c r="H234" s="99"/>
      <c r="I234" s="96"/>
      <c r="J234" s="96"/>
      <c r="K234" s="96"/>
      <c r="L234" s="96"/>
      <c r="M234" s="100"/>
    </row>
    <row r="235" spans="1:13" s="2" customFormat="1" ht="69" customHeight="1" x14ac:dyDescent="0.3">
      <c r="A235" s="44"/>
      <c r="B235" s="96" t="str">
        <f ca="1">IF(OFFSET(List1!B$4,tisk!A234,0)&gt;0,OFFSET(List1!B$4,tisk!A234,0),"")</f>
        <v>18</v>
      </c>
      <c r="C235" s="3" t="str">
        <f ca="1">IF(B235="","",CONCATENATE(OFFSET(List1!C$4,tisk!A234,0),"
",OFFSET(List1!D$4,tisk!A234,0),"
",OFFSET(List1!E$4,tisk!A234,0),"
",OFFSET(List1!F$4,tisk!A234,0)))</f>
        <v>Obec Senice na Hané
Jos. Vodičky 243
Senice na Hané
78345</v>
      </c>
      <c r="D235" s="60" t="str">
        <f ca="1">IF(B235="","",OFFSET(List1!L$4,tisk!A234,0))</f>
        <v>Pořízení, technické zhodnocení a oprava požární techniky a nákup věcného vybavení a zajištění akceschopnosti pro JSDH Senice na Hané</v>
      </c>
      <c r="E235" s="97">
        <f ca="1">IF(B235="","",OFFSET(List1!O$4,tisk!A234,0))</f>
        <v>172000</v>
      </c>
      <c r="F235" s="41" t="str">
        <f ca="1">IF(B235="","",OFFSET(List1!P$4,tisk!A234,0))</f>
        <v>1/2021</v>
      </c>
      <c r="G235" s="98">
        <f ca="1">IF(B235="","",OFFSET(List1!R$4,tisk!A234,0))</f>
        <v>86000</v>
      </c>
      <c r="H235" s="99">
        <f ca="1">IF(B235="","",OFFSET(List1!S$4,tisk!A234,0))</f>
        <v>44543</v>
      </c>
      <c r="I235" s="96">
        <f ca="1">IF(B235="","",OFFSET(List1!T$4,tisk!A234,0))</f>
        <v>70</v>
      </c>
      <c r="J235" s="96">
        <f ca="1">IF(B235="","",OFFSET(List1!U$4,tisk!A234,0))</f>
        <v>165</v>
      </c>
      <c r="K235" s="96">
        <f ca="1">IF(B235="","",OFFSET(List1!V$4,tisk!A234,0))</f>
        <v>200</v>
      </c>
      <c r="L235" s="96">
        <f ca="1">IF(B235="","",OFFSET(List1!W$4,tisk!A234,0))</f>
        <v>435</v>
      </c>
      <c r="M235" s="100">
        <f ca="1">IF(B235="","",OFFSET(List1!X$4,tisk!A234,0))</f>
        <v>68600</v>
      </c>
    </row>
    <row r="236" spans="1:13" s="2" customFormat="1" ht="75" customHeight="1" x14ac:dyDescent="0.3">
      <c r="A236" s="44"/>
      <c r="B236" s="96"/>
      <c r="C236" s="3" t="str">
        <f ca="1">IF(B235="","",CONCATENATE("Okres ",OFFSET(List1!G$4,tisk!A234,0),"
","Právní forma","
",OFFSET(List1!H$4,tisk!A234,0),"
","IČO ",OFFSET(List1!I$4,tisk!A234,0),"
 ","B.Ú. ",OFFSET(List1!J$4,tisk!A234,0)))</f>
        <v>Okres Olomouc
Právní forma
Obec, měst. č. hl. m. Prahy
IČO 00299421
 B.Ú. xxxxxxxxx</v>
      </c>
      <c r="D236" s="5" t="str">
        <f ca="1">IF(B235="","",OFFSET(List1!M$4,tisk!A234,0))</f>
        <v>Pořízení termokamery pro potřeby jednotky Sboru dobrovolných hasičů v Senici na Hané. Termokamera bude sloužit k vyhledávání osob v zakouřených prostorách a k vyhledávání skrytých ohnisek a jiných nebezpečí při zdolávání požárů.</v>
      </c>
      <c r="E236" s="97"/>
      <c r="F236" s="40"/>
      <c r="G236" s="98"/>
      <c r="H236" s="99"/>
      <c r="I236" s="96"/>
      <c r="J236" s="96"/>
      <c r="K236" s="96"/>
      <c r="L236" s="96"/>
      <c r="M236" s="100"/>
    </row>
    <row r="237" spans="1:13" s="2" customFormat="1" ht="44.25" customHeight="1" x14ac:dyDescent="0.3">
      <c r="A237" s="44">
        <f>ROW()/3-1</f>
        <v>78</v>
      </c>
      <c r="B237" s="96"/>
      <c r="C237" s="3" t="str">
        <f ca="1">IF(B235="","",CONCATENATE("Zástupce","
",OFFSET(List1!K$4,tisk!A234,0)))</f>
        <v xml:space="preserve">Zástupce
</v>
      </c>
      <c r="D237" s="5" t="str">
        <f ca="1">IF(B235="","",CONCATENATE("Dotace bude použita na:",OFFSET(List1!N$4,tisk!A234,0)))</f>
        <v>Dotace bude použita na:pořízení termokamery s příslušenstvím  Investiční dotace</v>
      </c>
      <c r="E237" s="97"/>
      <c r="F237" s="41" t="str">
        <f ca="1">IF(B235="","",OFFSET(List1!Q$4,tisk!A234,0))</f>
        <v>11/2021</v>
      </c>
      <c r="G237" s="98"/>
      <c r="H237" s="99"/>
      <c r="I237" s="96"/>
      <c r="J237" s="96"/>
      <c r="K237" s="96"/>
      <c r="L237" s="96"/>
      <c r="M237" s="100"/>
    </row>
    <row r="238" spans="1:13" s="2" customFormat="1" ht="61.2" customHeight="1" x14ac:dyDescent="0.3">
      <c r="A238" s="44"/>
      <c r="B238" s="96" t="str">
        <f ca="1">IF(OFFSET(List1!B$4,tisk!A237,0)&gt;0,OFFSET(List1!B$4,tisk!A237,0),"")</f>
        <v>125</v>
      </c>
      <c r="C238" s="3" t="str">
        <f ca="1">IF(B238="","",CONCATENATE(OFFSET(List1!C$4,tisk!A237,0),"
",OFFSET(List1!D$4,tisk!A237,0),"
",OFFSET(List1!E$4,tisk!A237,0),"
",OFFSET(List1!F$4,tisk!A237,0)))</f>
        <v>Obec Skřípov
Skřípov 169
Skřípov
79852</v>
      </c>
      <c r="D238" s="60" t="str">
        <f ca="1">IF(B238="","",OFFSET(List1!L$4,tisk!A237,0))</f>
        <v>Pořízení, technické zhodnocení a oprava požární techniky a nákup věcného vybavení a zajištění akceschopnosti pro JSDH Skřípov</v>
      </c>
      <c r="E238" s="97">
        <f ca="1">IF(B238="","",OFFSET(List1!O$4,tisk!A237,0))</f>
        <v>100000</v>
      </c>
      <c r="F238" s="41" t="str">
        <f ca="1">IF(B238="","",OFFSET(List1!P$4,tisk!A237,0))</f>
        <v>1/2021</v>
      </c>
      <c r="G238" s="98">
        <f ca="1">IF(B238="","",OFFSET(List1!R$4,tisk!A237,0))</f>
        <v>50000</v>
      </c>
      <c r="H238" s="99">
        <f ca="1">IF(B238="","",OFFSET(List1!S$4,tisk!A237,0))</f>
        <v>44543</v>
      </c>
      <c r="I238" s="96">
        <f ca="1">IF(B238="","",OFFSET(List1!T$4,tisk!A237,0))</f>
        <v>180</v>
      </c>
      <c r="J238" s="96">
        <f ca="1">IF(B238="","",OFFSET(List1!U$4,tisk!A237,0))</f>
        <v>105</v>
      </c>
      <c r="K238" s="96">
        <f ca="1">IF(B238="","",OFFSET(List1!V$4,tisk!A237,0))</f>
        <v>150</v>
      </c>
      <c r="L238" s="96">
        <f ca="1">IF(B238="","",OFFSET(List1!W$4,tisk!A237,0))</f>
        <v>435</v>
      </c>
      <c r="M238" s="100">
        <f ca="1">IF(B238="","",OFFSET(List1!X$4,tisk!A237,0))</f>
        <v>39900</v>
      </c>
    </row>
    <row r="239" spans="1:13" s="2" customFormat="1" ht="75" customHeight="1" x14ac:dyDescent="0.3">
      <c r="A239" s="44"/>
      <c r="B239" s="96"/>
      <c r="C239" s="3" t="str">
        <f ca="1">IF(B238="","",CONCATENATE("Okres ",OFFSET(List1!G$4,tisk!A237,0),"
","Právní forma","
",OFFSET(List1!H$4,tisk!A237,0),"
","IČO ",OFFSET(List1!I$4,tisk!A237,0),"
 ","B.Ú. ",OFFSET(List1!J$4,tisk!A237,0)))</f>
        <v>Okres Prostějov
Právní forma
Obec, měst. č. hl. m. Prahy
IČO 00600083
 B.Ú. xxxxxxxxx</v>
      </c>
      <c r="D239" s="5" t="str">
        <f ca="1">IF(B238="","",OFFSET(List1!M$4,tisk!A237,0))</f>
        <v>Předmětem záměru je pořízení chybějícího vybavení pro JSDH Skřípov. Konkrétně se jedná o  elektrocentrálu, kalové elektrické čerpadlo a plovoucí čerpadlo se spalovacím motorem. Vybavení výrazně napomůže lepší akceschopnosti.</v>
      </c>
      <c r="E239" s="97"/>
      <c r="F239" s="40"/>
      <c r="G239" s="98"/>
      <c r="H239" s="99"/>
      <c r="I239" s="96"/>
      <c r="J239" s="96"/>
      <c r="K239" s="96"/>
      <c r="L239" s="96"/>
      <c r="M239" s="100"/>
    </row>
    <row r="240" spans="1:13" s="2" customFormat="1" ht="43.95" customHeight="1" x14ac:dyDescent="0.3">
      <c r="A240" s="44">
        <f>ROW()/3-1</f>
        <v>79</v>
      </c>
      <c r="B240" s="96"/>
      <c r="C240" s="3" t="str">
        <f ca="1">IF(B238="","",CONCATENATE("Zástupce","
",OFFSET(List1!K$4,tisk!A237,0)))</f>
        <v xml:space="preserve">Zástupce
</v>
      </c>
      <c r="D240" s="5" t="str">
        <f ca="1">IF(B238="","",CONCATENATE("Dotace bude použita na:",OFFSET(List1!N$4,tisk!A237,0)))</f>
        <v>Dotace bude použita na:pořízení elektrocentrály, kalového elektrického čerpadla a plovoucího čerpadla se spalovacím motorem</v>
      </c>
      <c r="E240" s="97"/>
      <c r="F240" s="41" t="str">
        <f ca="1">IF(B238="","",OFFSET(List1!Q$4,tisk!A237,0))</f>
        <v>11/2021</v>
      </c>
      <c r="G240" s="98"/>
      <c r="H240" s="99"/>
      <c r="I240" s="96"/>
      <c r="J240" s="96"/>
      <c r="K240" s="96"/>
      <c r="L240" s="96"/>
      <c r="M240" s="100"/>
    </row>
    <row r="241" spans="1:13" s="2" customFormat="1" ht="57.6" customHeight="1" x14ac:dyDescent="0.3">
      <c r="A241" s="44"/>
      <c r="B241" s="96" t="str">
        <f ca="1">IF(OFFSET(List1!B$4,tisk!A240,0)&gt;0,OFFSET(List1!B$4,tisk!A240,0),"")</f>
        <v>43</v>
      </c>
      <c r="C241" s="3" t="str">
        <f ca="1">IF(B241="","",CONCATENATE(OFFSET(List1!C$4,tisk!A240,0),"
",OFFSET(List1!D$4,tisk!A240,0),"
",OFFSET(List1!E$4,tisk!A240,0),"
",OFFSET(List1!F$4,tisk!A240,0)))</f>
        <v>Obec Slatinky
Slatinky 111
Slatinky
78342</v>
      </c>
      <c r="D241" s="60" t="str">
        <f ca="1">IF(B241="","",OFFSET(List1!L$4,tisk!A240,0))</f>
        <v>Pořízení, technické zhodnocení a oprava požární techniky a nákup věcného vybavení a zajištění akceschopnosti pro JSDH Slatinky</v>
      </c>
      <c r="E241" s="97">
        <f ca="1">IF(B241="","",OFFSET(List1!O$4,tisk!A240,0))</f>
        <v>80000</v>
      </c>
      <c r="F241" s="41" t="str">
        <f ca="1">IF(B241="","",OFFSET(List1!P$4,tisk!A240,0))</f>
        <v>1/2021</v>
      </c>
      <c r="G241" s="98">
        <f ca="1">IF(B241="","",OFFSET(List1!R$4,tisk!A240,0))</f>
        <v>40000</v>
      </c>
      <c r="H241" s="99">
        <f ca="1">IF(B241="","",OFFSET(List1!S$4,tisk!A240,0))</f>
        <v>44543</v>
      </c>
      <c r="I241" s="96">
        <f ca="1">IF(B241="","",OFFSET(List1!T$4,tisk!A240,0))</f>
        <v>180</v>
      </c>
      <c r="J241" s="96">
        <f ca="1">IF(B241="","",OFFSET(List1!U$4,tisk!A240,0))</f>
        <v>105</v>
      </c>
      <c r="K241" s="96">
        <f ca="1">IF(B241="","",OFFSET(List1!V$4,tisk!A240,0))</f>
        <v>150</v>
      </c>
      <c r="L241" s="96">
        <f ca="1">IF(B241="","",OFFSET(List1!W$4,tisk!A240,0))</f>
        <v>435</v>
      </c>
      <c r="M241" s="100">
        <f ca="1">IF(B241="","",OFFSET(List1!X$4,tisk!A240,0))</f>
        <v>31900</v>
      </c>
    </row>
    <row r="242" spans="1:13" s="2" customFormat="1" ht="83.25" customHeight="1" x14ac:dyDescent="0.3">
      <c r="A242" s="44"/>
      <c r="B242" s="96"/>
      <c r="C242" s="3" t="str">
        <f ca="1">IF(B241="","",CONCATENATE("Okres ",OFFSET(List1!G$4,tisk!A240,0),"
","Právní forma","
",OFFSET(List1!H$4,tisk!A240,0),"
","IČO ",OFFSET(List1!I$4,tisk!A240,0),"
 ","B.Ú. ",OFFSET(List1!J$4,tisk!A240,0)))</f>
        <v>Okres Prostějov
Právní forma
Obec, měst. č. hl. m. Prahy
IČO 00288764
 B.Ú. xxxxxxxxx</v>
      </c>
      <c r="D242" s="5" t="str">
        <f ca="1">IF(B241="","",OFFSET(List1!M$4,tisk!A240,0))</f>
        <v>Pořízení prostředků pro čerpání vč. příslušenství k zajištění akceschopnosti JSDH Slatinky.</v>
      </c>
      <c r="E242" s="97"/>
      <c r="F242" s="40"/>
      <c r="G242" s="98"/>
      <c r="H242" s="99"/>
      <c r="I242" s="96"/>
      <c r="J242" s="96"/>
      <c r="K242" s="96"/>
      <c r="L242" s="96"/>
      <c r="M242" s="100"/>
    </row>
    <row r="243" spans="1:13" s="2" customFormat="1" ht="40.5" customHeight="1" x14ac:dyDescent="0.3">
      <c r="A243" s="44">
        <f>ROW()/3-1</f>
        <v>80</v>
      </c>
      <c r="B243" s="96"/>
      <c r="C243" s="3" t="str">
        <f ca="1">IF(B241="","",CONCATENATE("Zástupce","
",OFFSET(List1!K$4,tisk!A240,0)))</f>
        <v xml:space="preserve">Zástupce
</v>
      </c>
      <c r="D243" s="5" t="str">
        <f ca="1">IF(B241="","",CONCATENATE("Dotace bude použita na:",OFFSET(List1!N$4,tisk!A240,0)))</f>
        <v>Dotace bude použita na:pořízení prostředků pro čerpání vč. příslušenství</v>
      </c>
      <c r="E243" s="97"/>
      <c r="F243" s="41" t="str">
        <f ca="1">IF(B241="","",OFFSET(List1!Q$4,tisk!A240,0))</f>
        <v>11/2021</v>
      </c>
      <c r="G243" s="98"/>
      <c r="H243" s="99"/>
      <c r="I243" s="96"/>
      <c r="J243" s="96"/>
      <c r="K243" s="96"/>
      <c r="L243" s="96"/>
      <c r="M243" s="100"/>
    </row>
    <row r="244" spans="1:13" s="2" customFormat="1" ht="67.2" customHeight="1" x14ac:dyDescent="0.3">
      <c r="A244" s="44"/>
      <c r="B244" s="96" t="str">
        <f ca="1">IF(OFFSET(List1!B$4,tisk!A243,0)&gt;0,OFFSET(List1!B$4,tisk!A243,0),"")</f>
        <v>109</v>
      </c>
      <c r="C244" s="3" t="str">
        <f ca="1">IF(B244="","",CONCATENATE(OFFSET(List1!C$4,tisk!A243,0),"
",OFFSET(List1!D$4,tisk!A243,0),"
",OFFSET(List1!E$4,tisk!A243,0),"
",OFFSET(List1!F$4,tisk!A243,0)))</f>
        <v>Obec Újezd
Újezd 83
Újezd
78396</v>
      </c>
      <c r="D244" s="60" t="str">
        <f ca="1">IF(B244="","",OFFSET(List1!L$4,tisk!A243,0))</f>
        <v>Pořízení, technické zhodnocení a oprava požární techniky a nákup věcného vybavení a zajištění akceschopnosti pro JSDH Újezd</v>
      </c>
      <c r="E244" s="97">
        <f ca="1">IF(B244="","",OFFSET(List1!O$4,tisk!A243,0))</f>
        <v>156000</v>
      </c>
      <c r="F244" s="41" t="str">
        <f ca="1">IF(B244="","",OFFSET(List1!P$4,tisk!A243,0))</f>
        <v>1/2021</v>
      </c>
      <c r="G244" s="98">
        <f ca="1">IF(B244="","",OFFSET(List1!R$4,tisk!A243,0))</f>
        <v>78000</v>
      </c>
      <c r="H244" s="99">
        <f ca="1">IF(B244="","",OFFSET(List1!S$4,tisk!A243,0))</f>
        <v>44543</v>
      </c>
      <c r="I244" s="96">
        <f ca="1">IF(B244="","",OFFSET(List1!T$4,tisk!A243,0))</f>
        <v>160</v>
      </c>
      <c r="J244" s="96">
        <f ca="1">IF(B244="","",OFFSET(List1!U$4,tisk!A243,0))</f>
        <v>125</v>
      </c>
      <c r="K244" s="96">
        <f ca="1">IF(B244="","",OFFSET(List1!V$4,tisk!A243,0))</f>
        <v>150</v>
      </c>
      <c r="L244" s="96">
        <f ca="1">IF(B244="","",OFFSET(List1!W$4,tisk!A243,0))</f>
        <v>435</v>
      </c>
      <c r="M244" s="100">
        <f ca="1">IF(B244="","",OFFSET(List1!X$4,tisk!A243,0))</f>
        <v>62200</v>
      </c>
    </row>
    <row r="245" spans="1:13" s="2" customFormat="1" ht="75" customHeight="1" x14ac:dyDescent="0.3">
      <c r="A245" s="44"/>
      <c r="B245" s="96"/>
      <c r="C245" s="3" t="str">
        <f ca="1">IF(B244="","",CONCATENATE("Okres ",OFFSET(List1!G$4,tisk!A243,0),"
","Právní forma","
",OFFSET(List1!H$4,tisk!A243,0),"
","IČO ",OFFSET(List1!I$4,tisk!A243,0),"
 ","B.Ú. ",OFFSET(List1!J$4,tisk!A243,0)))</f>
        <v>Okres Olomouc
Právní forma
Obec, měst. č. hl. m. Prahy
IČO 00299618
 B.Ú. xxxxxxxxx</v>
      </c>
      <c r="D245" s="5" t="str">
        <f ca="1">IF(B244="","",OFFSET(List1!M$4,tisk!A243,0))</f>
        <v>Z důvodu nového nástupu dobrovolných hasičů, musíme doplnit nové OOPP.</v>
      </c>
      <c r="E245" s="97"/>
      <c r="F245" s="40"/>
      <c r="G245" s="98"/>
      <c r="H245" s="99"/>
      <c r="I245" s="96"/>
      <c r="J245" s="96"/>
      <c r="K245" s="96"/>
      <c r="L245" s="96"/>
      <c r="M245" s="100"/>
    </row>
    <row r="246" spans="1:13" s="2" customFormat="1" ht="42.75" customHeight="1" x14ac:dyDescent="0.3">
      <c r="A246" s="44">
        <f>ROW()/3-1</f>
        <v>81</v>
      </c>
      <c r="B246" s="96"/>
      <c r="C246" s="3" t="str">
        <f ca="1">IF(B244="","",CONCATENATE("Zástupce","
",OFFSET(List1!K$4,tisk!A243,0)))</f>
        <v xml:space="preserve">Zástupce
</v>
      </c>
      <c r="D246" s="5" t="str">
        <f ca="1">IF(B244="","",CONCATENATE("Dotace bude použita na:",OFFSET(List1!N$4,tisk!A243,0)))</f>
        <v>Dotace bude použita na:pořízení ochranných prostředků pro hasiče</v>
      </c>
      <c r="E246" s="97"/>
      <c r="F246" s="41" t="str">
        <f ca="1">IF(B244="","",OFFSET(List1!Q$4,tisk!A243,0))</f>
        <v>11/2021</v>
      </c>
      <c r="G246" s="98"/>
      <c r="H246" s="99"/>
      <c r="I246" s="96"/>
      <c r="J246" s="96"/>
      <c r="K246" s="96"/>
      <c r="L246" s="96"/>
      <c r="M246" s="100"/>
    </row>
    <row r="247" spans="1:13" s="2" customFormat="1" ht="64.95" customHeight="1" x14ac:dyDescent="0.3">
      <c r="A247" s="44"/>
      <c r="B247" s="96" t="str">
        <f ca="1">IF(OFFSET(List1!B$4,tisk!A246,0)&gt;0,OFFSET(List1!B$4,tisk!A246,0),"")</f>
        <v>119</v>
      </c>
      <c r="C247" s="3" t="str">
        <f ca="1">IF(B247="","",CONCATENATE(OFFSET(List1!C$4,tisk!A246,0),"
",OFFSET(List1!D$4,tisk!A246,0),"
",OFFSET(List1!E$4,tisk!A246,0),"
",OFFSET(List1!F$4,tisk!A246,0)))</f>
        <v>Obec Vrbátky
Vrbátky 41
Vrbátky
79813</v>
      </c>
      <c r="D247" s="60" t="str">
        <f ca="1">IF(B247="","",OFFSET(List1!L$4,tisk!A246,0))</f>
        <v>Pořízení, technické zhodnocení a oprava požární techniky a nákup věcného vybavení a zajištění akceschopnosti pro JSDH Vrbátky</v>
      </c>
      <c r="E247" s="97">
        <f ca="1">IF(B247="","",OFFSET(List1!O$4,tisk!A246,0))</f>
        <v>80000</v>
      </c>
      <c r="F247" s="41" t="str">
        <f ca="1">IF(B247="","",OFFSET(List1!P$4,tisk!A246,0))</f>
        <v>1/2021</v>
      </c>
      <c r="G247" s="98">
        <f ca="1">IF(B247="","",OFFSET(List1!R$4,tisk!A246,0))</f>
        <v>40000</v>
      </c>
      <c r="H247" s="99">
        <f ca="1">IF(B247="","",OFFSET(List1!S$4,tisk!A246,0))</f>
        <v>44543</v>
      </c>
      <c r="I247" s="96">
        <f ca="1">IF(B247="","",OFFSET(List1!T$4,tisk!A246,0))</f>
        <v>160</v>
      </c>
      <c r="J247" s="96">
        <f ca="1">IF(B247="","",OFFSET(List1!U$4,tisk!A246,0))</f>
        <v>125</v>
      </c>
      <c r="K247" s="96">
        <f ca="1">IF(B247="","",OFFSET(List1!V$4,tisk!A246,0))</f>
        <v>150</v>
      </c>
      <c r="L247" s="96">
        <f ca="1">IF(B247="","",OFFSET(List1!W$4,tisk!A246,0))</f>
        <v>435</v>
      </c>
      <c r="M247" s="100">
        <f ca="1">IF(B247="","",OFFSET(List1!X$4,tisk!A246,0))</f>
        <v>31900</v>
      </c>
    </row>
    <row r="248" spans="1:13" s="2" customFormat="1" ht="75" customHeight="1" x14ac:dyDescent="0.3">
      <c r="A248" s="44"/>
      <c r="B248" s="96"/>
      <c r="C248" s="3" t="str">
        <f ca="1">IF(B247="","",CONCATENATE("Okres ",OFFSET(List1!G$4,tisk!A246,0),"
","Právní forma","
",OFFSET(List1!H$4,tisk!A246,0),"
","IČO ",OFFSET(List1!I$4,tisk!A246,0),"
 ","B.Ú. ",OFFSET(List1!J$4,tisk!A246,0)))</f>
        <v>Okres Prostějov
Právní forma
Obec, měst. č. hl. m. Prahy
IČO 00288934
 B.Ú. xxxxxxxxx</v>
      </c>
      <c r="D248" s="5" t="str">
        <f ca="1">IF(B247="","",OFFSET(List1!M$4,tisk!A246,0))</f>
        <v>Nákup vybavení pro členy JSDH a technického vybavení zásahového automobilu</v>
      </c>
      <c r="E248" s="97"/>
      <c r="F248" s="40"/>
      <c r="G248" s="98"/>
      <c r="H248" s="99"/>
      <c r="I248" s="96"/>
      <c r="J248" s="96"/>
      <c r="K248" s="96"/>
      <c r="L248" s="96"/>
      <c r="M248" s="100"/>
    </row>
    <row r="249" spans="1:13" s="2" customFormat="1" ht="30" customHeight="1" x14ac:dyDescent="0.3">
      <c r="A249" s="44">
        <f>ROW()/3-1</f>
        <v>82</v>
      </c>
      <c r="B249" s="96"/>
      <c r="C249" s="3" t="str">
        <f ca="1">IF(B247="","",CONCATENATE("Zástupce","
",OFFSET(List1!K$4,tisk!A246,0)))</f>
        <v xml:space="preserve">Zástupce
</v>
      </c>
      <c r="D249" s="5" t="str">
        <f ca="1">IF(B247="","",CONCATENATE("Dotace bude použita na:",OFFSET(List1!N$4,tisk!A246,0)))</f>
        <v>Dotace bude použita na:pořízení ochranných prostředků pro hasiče</v>
      </c>
      <c r="E249" s="97"/>
      <c r="F249" s="41" t="str">
        <f ca="1">IF(B247="","",OFFSET(List1!Q$4,tisk!A246,0))</f>
        <v>11/2021</v>
      </c>
      <c r="G249" s="98"/>
      <c r="H249" s="99"/>
      <c r="I249" s="96"/>
      <c r="J249" s="96"/>
      <c r="K249" s="96"/>
      <c r="L249" s="96"/>
      <c r="M249" s="100"/>
    </row>
    <row r="250" spans="1:13" s="2" customFormat="1" ht="75" customHeight="1" x14ac:dyDescent="0.3">
      <c r="A250" s="44"/>
      <c r="B250" s="96" t="str">
        <f ca="1">IF(OFFSET(List1!B$4,tisk!A249,0)&gt;0,OFFSET(List1!B$4,tisk!A249,0),"")</f>
        <v>115</v>
      </c>
      <c r="C250" s="3" t="str">
        <f ca="1">IF(B250="","",CONCATENATE(OFFSET(List1!C$4,tisk!A249,0),"
",OFFSET(List1!D$4,tisk!A249,0),"
",OFFSET(List1!E$4,tisk!A249,0),"
",OFFSET(List1!F$4,tisk!A249,0)))</f>
        <v>Městys Hustopeče nad Bečvou
náměstí Míru 21
Hustopeče nad Bečvou
75366</v>
      </c>
      <c r="D250" s="60" t="str">
        <f ca="1">IF(B250="","",OFFSET(List1!L$4,tisk!A249,0))</f>
        <v>Pořízení, technické zhodnocení a oprava požární techniky a nákup věcného vybavení a zajištění akceschopnosti pro JSDH Hustopeče  nad Bečvou</v>
      </c>
      <c r="E250" s="97">
        <f ca="1">IF(B250="","",OFFSET(List1!O$4,tisk!A249,0))</f>
        <v>67000</v>
      </c>
      <c r="F250" s="41" t="str">
        <f ca="1">IF(B250="","",OFFSET(List1!P$4,tisk!A249,0))</f>
        <v>1/2021</v>
      </c>
      <c r="G250" s="98">
        <f ca="1">IF(B250="","",OFFSET(List1!R$4,tisk!A249,0))</f>
        <v>33000</v>
      </c>
      <c r="H250" s="99">
        <f ca="1">IF(B250="","",OFFSET(List1!S$4,tisk!A249,0))</f>
        <v>44543</v>
      </c>
      <c r="I250" s="96">
        <f ca="1">IF(B250="","",OFFSET(List1!T$4,tisk!A249,0))</f>
        <v>70</v>
      </c>
      <c r="J250" s="96">
        <f ca="1">IF(B250="","",OFFSET(List1!U$4,tisk!A249,0))</f>
        <v>160</v>
      </c>
      <c r="K250" s="96">
        <f ca="1">IF(B250="","",OFFSET(List1!V$4,tisk!A249,0))</f>
        <v>200</v>
      </c>
      <c r="L250" s="96">
        <f ca="1">IF(B250="","",OFFSET(List1!W$4,tisk!A249,0))</f>
        <v>430</v>
      </c>
      <c r="M250" s="100">
        <f ca="1">IF(B250="","",OFFSET(List1!X$4,tisk!A249,0))</f>
        <v>26300</v>
      </c>
    </row>
    <row r="251" spans="1:13" s="2" customFormat="1" ht="75" customHeight="1" x14ac:dyDescent="0.3">
      <c r="A251" s="44"/>
      <c r="B251" s="96"/>
      <c r="C251" s="3" t="str">
        <f ca="1">IF(B250="","",CONCATENATE("Okres ",OFFSET(List1!G$4,tisk!A249,0),"
","Právní forma","
",OFFSET(List1!H$4,tisk!A249,0),"
","IČO ",OFFSET(List1!I$4,tisk!A249,0),"
 ","B.Ú. ",OFFSET(List1!J$4,tisk!A249,0)))</f>
        <v>Okres Přerov
Právní forma
Obec, měst. č. hl. m. Prahy
IČO 00301329
 B.Ú. xxxxxxxxx</v>
      </c>
      <c r="D251" s="5" t="str">
        <f ca="1">IF(B250="","",OFFSET(List1!M$4,tisk!A249,0))</f>
        <v>Dýchací přístroj Dräger PSS 3000, maska FPS 7730 s kandahárem, ocelová láhev/set 2 ks. Prostředky budou sloužit k dosažení a udržení akceschopnosti JSDH Hustopeče nad Bečvou, JPO III.</v>
      </c>
      <c r="E251" s="97"/>
      <c r="F251" s="40"/>
      <c r="G251" s="98"/>
      <c r="H251" s="99"/>
      <c r="I251" s="96"/>
      <c r="J251" s="96"/>
      <c r="K251" s="96"/>
      <c r="L251" s="96"/>
      <c r="M251" s="100"/>
    </row>
    <row r="252" spans="1:13" s="2" customFormat="1" ht="30" customHeight="1" x14ac:dyDescent="0.3">
      <c r="A252" s="44">
        <f>ROW()/3-1</f>
        <v>83</v>
      </c>
      <c r="B252" s="96"/>
      <c r="C252" s="3" t="str">
        <f ca="1">IF(B250="","",CONCATENATE("Zástupce","
",OFFSET(List1!K$4,tisk!A249,0)))</f>
        <v xml:space="preserve">Zástupce
</v>
      </c>
      <c r="D252" s="5" t="str">
        <f ca="1">IF(B250="","",CONCATENATE("Dotace bude použita na:",OFFSET(List1!N$4,tisk!A249,0)))</f>
        <v>Dotace bude použita na:pořízení dýchací techniky</v>
      </c>
      <c r="E252" s="97"/>
      <c r="F252" s="41" t="str">
        <f ca="1">IF(B250="","",OFFSET(List1!Q$4,tisk!A249,0))</f>
        <v>11/2021</v>
      </c>
      <c r="G252" s="98"/>
      <c r="H252" s="99"/>
      <c r="I252" s="96"/>
      <c r="J252" s="96"/>
      <c r="K252" s="96"/>
      <c r="L252" s="96"/>
      <c r="M252" s="100"/>
    </row>
    <row r="253" spans="1:13" s="2" customFormat="1" ht="63.6" customHeight="1" x14ac:dyDescent="0.3">
      <c r="A253" s="44"/>
      <c r="B253" s="96" t="str">
        <f ca="1">IF(OFFSET(List1!B$4,tisk!A252,0)&gt;0,OFFSET(List1!B$4,tisk!A252,0),"")</f>
        <v>207</v>
      </c>
      <c r="C253" s="3" t="str">
        <f ca="1">IF(B253="","",CONCATENATE(OFFSET(List1!C$4,tisk!A252,0),"
",OFFSET(List1!D$4,tisk!A252,0),"
",OFFSET(List1!E$4,tisk!A252,0),"
",OFFSET(List1!F$4,tisk!A252,0)))</f>
        <v>Město Litovel
Nám. Př. Otakara 778/1b
Litovel
78401</v>
      </c>
      <c r="D253" s="60" t="str">
        <f ca="1">IF(B253="","",OFFSET(List1!L$4,tisk!A252,0))</f>
        <v>Pořízení, technické zhodnocení a oprava požární techniky a nákup věcného vybavení a zajištění akceschopnosti pro JSDH Tři Dvory</v>
      </c>
      <c r="E253" s="97">
        <f ca="1">IF(B253="","",OFFSET(List1!O$4,tisk!A252,0))</f>
        <v>59000</v>
      </c>
      <c r="F253" s="41" t="str">
        <f ca="1">IF(B253="","",OFFSET(List1!P$4,tisk!A252,0))</f>
        <v>1/2021</v>
      </c>
      <c r="G253" s="98">
        <f ca="1">IF(B253="","",OFFSET(List1!R$4,tisk!A252,0))</f>
        <v>35000</v>
      </c>
      <c r="H253" s="99">
        <f ca="1">IF(B253="","",OFFSET(List1!S$4,tisk!A252,0))</f>
        <v>44543</v>
      </c>
      <c r="I253" s="96">
        <f ca="1">IF(B253="","",OFFSET(List1!T$4,tisk!A252,0))</f>
        <v>50</v>
      </c>
      <c r="J253" s="96">
        <f ca="1">IF(B253="","",OFFSET(List1!U$4,tisk!A252,0))</f>
        <v>180</v>
      </c>
      <c r="K253" s="96">
        <f ca="1">IF(B253="","",OFFSET(List1!V$4,tisk!A252,0))</f>
        <v>200</v>
      </c>
      <c r="L253" s="96">
        <f ca="1">IF(B253="","",OFFSET(List1!W$4,tisk!A252,0))</f>
        <v>430</v>
      </c>
      <c r="M253" s="100">
        <f ca="1">IF(B253="","",OFFSET(List1!X$4,tisk!A252,0))</f>
        <v>23500</v>
      </c>
    </row>
    <row r="254" spans="1:13" s="2" customFormat="1" ht="75" customHeight="1" x14ac:dyDescent="0.3">
      <c r="A254" s="44"/>
      <c r="B254" s="96"/>
      <c r="C254" s="3" t="str">
        <f ca="1">IF(B253="","",CONCATENATE("Okres ",OFFSET(List1!G$4,tisk!A252,0),"
","Právní forma","
",OFFSET(List1!H$4,tisk!A252,0),"
","IČO ",OFFSET(List1!I$4,tisk!A252,0),"
 ","B.Ú. ",OFFSET(List1!J$4,tisk!A252,0)))</f>
        <v>Okres Olomouc
Právní forma
Obec, měst. č. hl. m. Prahy
IČO 00299138
 B.Ú. xxxxxxxxx</v>
      </c>
      <c r="D254" s="5" t="str">
        <f ca="1">IF(B253="","",OFFSET(List1!M$4,tisk!A252,0))</f>
        <v>Předmětem projektu je oprava cisternové automobilové stříkačky. Na vozidle je nutné provést opravu elektroinstalace a otopného systému.</v>
      </c>
      <c r="E254" s="97"/>
      <c r="F254" s="40"/>
      <c r="G254" s="98"/>
      <c r="H254" s="99"/>
      <c r="I254" s="96"/>
      <c r="J254" s="96"/>
      <c r="K254" s="96"/>
      <c r="L254" s="96"/>
      <c r="M254" s="100"/>
    </row>
    <row r="255" spans="1:13" s="2" customFormat="1" ht="45.6" customHeight="1" x14ac:dyDescent="0.3">
      <c r="A255" s="44">
        <f>ROW()/3-1</f>
        <v>84</v>
      </c>
      <c r="B255" s="96"/>
      <c r="C255" s="3" t="str">
        <f ca="1">IF(B253="","",CONCATENATE("Zástupce","
",OFFSET(List1!K$4,tisk!A252,0)))</f>
        <v xml:space="preserve">Zástupce
</v>
      </c>
      <c r="D255" s="5" t="str">
        <f ca="1">IF(B253="","",CONCATENATE("Dotace bude použita na:",OFFSET(List1!N$4,tisk!A252,0)))</f>
        <v>Dotace bude použita na:opravu cisternové automobilové stříkačky - oprava elektroinstalace a otopného systému.</v>
      </c>
      <c r="E255" s="97"/>
      <c r="F255" s="41" t="str">
        <f ca="1">IF(B253="","",OFFSET(List1!Q$4,tisk!A252,0))</f>
        <v>11/2021</v>
      </c>
      <c r="G255" s="98"/>
      <c r="H255" s="99"/>
      <c r="I255" s="96"/>
      <c r="J255" s="96"/>
      <c r="K255" s="96"/>
      <c r="L255" s="96"/>
      <c r="M255" s="100"/>
    </row>
    <row r="256" spans="1:13" s="2" customFormat="1" ht="75" customHeight="1" x14ac:dyDescent="0.3">
      <c r="A256" s="44"/>
      <c r="B256" s="96" t="str">
        <f ca="1">IF(OFFSET(List1!B$4,tisk!A255,0)&gt;0,OFFSET(List1!B$4,tisk!A255,0),"")</f>
        <v>35</v>
      </c>
      <c r="C256" s="3" t="str">
        <f ca="1">IF(B256="","",CONCATENATE(OFFSET(List1!C$4,tisk!A255,0),"
",OFFSET(List1!D$4,tisk!A255,0),"
",OFFSET(List1!E$4,tisk!A255,0),"
",OFFSET(List1!F$4,tisk!A255,0)))</f>
        <v>Obec Mikulovice
Hlavní 5
Mikulovice
79084</v>
      </c>
      <c r="D256" s="60" t="str">
        <f ca="1">IF(B256="","",OFFSET(List1!L$4,tisk!A255,0))</f>
        <v>Pořízení, technické zhodnocení a oprava požární techniky a nákup věcného vybavení a zajištění akceschopnosti pro JSDH Mikulovice</v>
      </c>
      <c r="E256" s="97">
        <f ca="1">IF(B256="","",OFFSET(List1!O$4,tisk!A255,0))</f>
        <v>25100</v>
      </c>
      <c r="F256" s="41" t="str">
        <f ca="1">IF(B256="","",OFFSET(List1!P$4,tisk!A255,0))</f>
        <v>1/2021</v>
      </c>
      <c r="G256" s="98">
        <f ca="1">IF(B256="","",OFFSET(List1!R$4,tisk!A255,0))</f>
        <v>25100</v>
      </c>
      <c r="H256" s="99">
        <f ca="1">IF(B256="","",OFFSET(List1!S$4,tisk!A255,0))</f>
        <v>44543</v>
      </c>
      <c r="I256" s="96">
        <f ca="1">IF(B256="","",OFFSET(List1!T$4,tisk!A255,0))</f>
        <v>70</v>
      </c>
      <c r="J256" s="96">
        <f ca="1">IF(B256="","",OFFSET(List1!U$4,tisk!A255,0))</f>
        <v>160</v>
      </c>
      <c r="K256" s="96">
        <f ca="1">IF(B256="","",OFFSET(List1!V$4,tisk!A255,0))</f>
        <v>200</v>
      </c>
      <c r="L256" s="96">
        <f ca="1">IF(B256="","",OFFSET(List1!W$4,tisk!A255,0))</f>
        <v>430</v>
      </c>
      <c r="M256" s="100">
        <f ca="1">IF(B256="","",OFFSET(List1!X$4,tisk!A255,0))</f>
        <v>9900</v>
      </c>
    </row>
    <row r="257" spans="1:13" s="2" customFormat="1" ht="75" customHeight="1" x14ac:dyDescent="0.3">
      <c r="A257" s="44"/>
      <c r="B257" s="96"/>
      <c r="C257" s="3" t="str">
        <f ca="1">IF(B256="","",CONCATENATE("Okres ",OFFSET(List1!G$4,tisk!A255,0),"
","Právní forma","
",OFFSET(List1!H$4,tisk!A255,0),"
","IČO ",OFFSET(List1!I$4,tisk!A255,0),"
 ","B.Ú. ",OFFSET(List1!J$4,tisk!A255,0)))</f>
        <v>Okres Jeseník
Právní forma
Obec, měst. č. hl. m. Prahy
IČO 00303003
 B.Ú. xxxxxxxxx</v>
      </c>
      <c r="D257" s="5" t="str">
        <f ca="1">IF(B256="","",OFFSET(List1!M$4,tisk!A255,0))</f>
        <v>Zajištění akceschopnosti jednotky  nákup zvedací trojnožky.</v>
      </c>
      <c r="E257" s="97"/>
      <c r="F257" s="40"/>
      <c r="G257" s="98"/>
      <c r="H257" s="99"/>
      <c r="I257" s="96"/>
      <c r="J257" s="96"/>
      <c r="K257" s="96"/>
      <c r="L257" s="96"/>
      <c r="M257" s="100"/>
    </row>
    <row r="258" spans="1:13" s="2" customFormat="1" ht="30" customHeight="1" x14ac:dyDescent="0.3">
      <c r="A258" s="44">
        <f>ROW()/3-1</f>
        <v>85</v>
      </c>
      <c r="B258" s="96"/>
      <c r="C258" s="3" t="str">
        <f ca="1">IF(B256="","",CONCATENATE("Zástupce","
",OFFSET(List1!K$4,tisk!A255,0)))</f>
        <v xml:space="preserve">Zástupce
</v>
      </c>
      <c r="D258" s="5" t="str">
        <f ca="1">IF(B256="","",CONCATENATE("Dotace bude použita na:",OFFSET(List1!N$4,tisk!A255,0)))</f>
        <v>Dotace bude použita na:pořízení prostředků pro práci ve výšce a volnou hloubkou.</v>
      </c>
      <c r="E258" s="97"/>
      <c r="F258" s="41" t="str">
        <f ca="1">IF(B256="","",OFFSET(List1!Q$4,tisk!A255,0))</f>
        <v>11/2021</v>
      </c>
      <c r="G258" s="98"/>
      <c r="H258" s="99"/>
      <c r="I258" s="96"/>
      <c r="J258" s="96"/>
      <c r="K258" s="96"/>
      <c r="L258" s="96"/>
      <c r="M258" s="100"/>
    </row>
    <row r="259" spans="1:13" s="2" customFormat="1" ht="75" customHeight="1" x14ac:dyDescent="0.3">
      <c r="A259" s="44"/>
      <c r="B259" s="96" t="str">
        <f ca="1">IF(OFFSET(List1!B$4,tisk!A258,0)&gt;0,OFFSET(List1!B$4,tisk!A258,0),"")</f>
        <v>124</v>
      </c>
      <c r="C259" s="3" t="str">
        <f ca="1">IF(B259="","",CONCATENATE(OFFSET(List1!C$4,tisk!A258,0),"
",OFFSET(List1!D$4,tisk!A258,0),"
",OFFSET(List1!E$4,tisk!A258,0),"
",OFFSET(List1!F$4,tisk!A258,0)))</f>
        <v>Obec Sobotín
Sobotín 54
Sobotín
78816</v>
      </c>
      <c r="D259" s="60" t="str">
        <f ca="1">IF(B259="","",OFFSET(List1!L$4,tisk!A258,0))</f>
        <v>Pořízení, technické zhodnocení a oprava požární techniky a nákup věcného vybavení a zajištění akceschopnosti pro JSDH Sobotín</v>
      </c>
      <c r="E259" s="97">
        <f ca="1">IF(B259="","",OFFSET(List1!O$4,tisk!A258,0))</f>
        <v>103000</v>
      </c>
      <c r="F259" s="41" t="str">
        <f ca="1">IF(B259="","",OFFSET(List1!P$4,tisk!A258,0))</f>
        <v>1/2021</v>
      </c>
      <c r="G259" s="98">
        <f ca="1">IF(B259="","",OFFSET(List1!R$4,tisk!A258,0))</f>
        <v>51500</v>
      </c>
      <c r="H259" s="99">
        <f ca="1">IF(B259="","",OFFSET(List1!S$4,tisk!A258,0))</f>
        <v>44543</v>
      </c>
      <c r="I259" s="96">
        <f ca="1">IF(B259="","",OFFSET(List1!T$4,tisk!A258,0))</f>
        <v>160</v>
      </c>
      <c r="J259" s="96">
        <f ca="1">IF(B259="","",OFFSET(List1!U$4,tisk!A258,0))</f>
        <v>120</v>
      </c>
      <c r="K259" s="96">
        <f ca="1">IF(B259="","",OFFSET(List1!V$4,tisk!A258,0))</f>
        <v>150</v>
      </c>
      <c r="L259" s="96">
        <f ca="1">IF(B259="","",OFFSET(List1!W$4,tisk!A258,0))</f>
        <v>430</v>
      </c>
      <c r="M259" s="100">
        <f ca="1">IF(B259="","",OFFSET(List1!X$4,tisk!A258,0))</f>
        <v>41000</v>
      </c>
    </row>
    <row r="260" spans="1:13" s="2" customFormat="1" ht="75" customHeight="1" x14ac:dyDescent="0.3">
      <c r="A260" s="44"/>
      <c r="B260" s="96"/>
      <c r="C260" s="3" t="str">
        <f ca="1">IF(B259="","",CONCATENATE("Okres ",OFFSET(List1!G$4,tisk!A258,0),"
","Právní forma","
",OFFSET(List1!H$4,tisk!A258,0),"
","IČO ",OFFSET(List1!I$4,tisk!A258,0),"
 ","B.Ú. ",OFFSET(List1!J$4,tisk!A258,0)))</f>
        <v>Okres Šumperk
Právní forma
Obec, měst. č. hl. m. Prahy
IČO 00303348
 B.Ú. xxxxxxxxx</v>
      </c>
      <c r="D260" s="5" t="str">
        <f ca="1">IF(B259="","",OFFSET(List1!M$4,tisk!A258,0))</f>
        <v>Zvýšení akceschopnosti jednotky pořízením digitální radiostanice s příslušenstvím.</v>
      </c>
      <c r="E260" s="97"/>
      <c r="F260" s="40"/>
      <c r="G260" s="98"/>
      <c r="H260" s="99"/>
      <c r="I260" s="96"/>
      <c r="J260" s="96"/>
      <c r="K260" s="96"/>
      <c r="L260" s="96"/>
      <c r="M260" s="100"/>
    </row>
    <row r="261" spans="1:13" s="2" customFormat="1" ht="30" customHeight="1" x14ac:dyDescent="0.3">
      <c r="A261" s="44">
        <f>ROW()/3-1</f>
        <v>86</v>
      </c>
      <c r="B261" s="96"/>
      <c r="C261" s="3" t="str">
        <f ca="1">IF(B259="","",CONCATENATE("Zástupce","
",OFFSET(List1!K$4,tisk!A258,0)))</f>
        <v xml:space="preserve">Zástupce
</v>
      </c>
      <c r="D261" s="5" t="str">
        <f ca="1">IF(B259="","",CONCATENATE("Dotace bude použita na:",OFFSET(List1!N$4,tisk!A258,0)))</f>
        <v>Dotace bude použita na:pořízení spojových prostředků  Investiční dotace</v>
      </c>
      <c r="E261" s="97"/>
      <c r="F261" s="41" t="str">
        <f ca="1">IF(B259="","",OFFSET(List1!Q$4,tisk!A258,0))</f>
        <v>11/2021</v>
      </c>
      <c r="G261" s="98"/>
      <c r="H261" s="99"/>
      <c r="I261" s="96"/>
      <c r="J261" s="96"/>
      <c r="K261" s="96"/>
      <c r="L261" s="96"/>
      <c r="M261" s="100"/>
    </row>
    <row r="262" spans="1:13" s="2" customFormat="1" ht="75" customHeight="1" x14ac:dyDescent="0.3">
      <c r="A262" s="44"/>
      <c r="B262" s="96" t="str">
        <f ca="1">IF(OFFSET(List1!B$4,tisk!A261,0)&gt;0,OFFSET(List1!B$4,tisk!A261,0),"")</f>
        <v>111</v>
      </c>
      <c r="C262" s="3" t="str">
        <f ca="1">IF(B262="","",CONCATENATE(OFFSET(List1!C$4,tisk!A261,0),"
",OFFSET(List1!D$4,tisk!A261,0),"
",OFFSET(List1!E$4,tisk!A261,0),"
",OFFSET(List1!F$4,tisk!A261,0)))</f>
        <v>Obec Hoštejn
Hoštejn 20
Hoštejn
78901</v>
      </c>
      <c r="D262" s="60" t="str">
        <f ca="1">IF(B262="","",OFFSET(List1!L$4,tisk!A261,0))</f>
        <v>Pořízení, technické zhodnocení a oprava požární techniky a nákup věcného vybavení a zajištění akceschopnosti pro JSDH Hoštejn</v>
      </c>
      <c r="E262" s="97">
        <f ca="1">IF(B262="","",OFFSET(List1!O$4,tisk!A261,0))</f>
        <v>51173</v>
      </c>
      <c r="F262" s="41" t="str">
        <f ca="1">IF(B262="","",OFFSET(List1!P$4,tisk!A261,0))</f>
        <v>1/2021</v>
      </c>
      <c r="G262" s="98">
        <f ca="1">IF(B262="","",OFFSET(List1!R$4,tisk!A261,0))</f>
        <v>34900</v>
      </c>
      <c r="H262" s="99">
        <f ca="1">IF(B262="","",OFFSET(List1!S$4,tisk!A261,0))</f>
        <v>44543</v>
      </c>
      <c r="I262" s="96">
        <f ca="1">IF(B262="","",OFFSET(List1!T$4,tisk!A261,0))</f>
        <v>90</v>
      </c>
      <c r="J262" s="96">
        <f ca="1">IF(B262="","",OFFSET(List1!U$4,tisk!A261,0))</f>
        <v>135</v>
      </c>
      <c r="K262" s="96">
        <f ca="1">IF(B262="","",OFFSET(List1!V$4,tisk!A261,0))</f>
        <v>200</v>
      </c>
      <c r="L262" s="96">
        <f ca="1">IF(B262="","",OFFSET(List1!W$4,tisk!A261,0))</f>
        <v>425</v>
      </c>
      <c r="M262" s="100">
        <f ca="1">IF(B262="","",OFFSET(List1!X$4,tisk!A261,0))</f>
        <v>20300</v>
      </c>
    </row>
    <row r="263" spans="1:13" s="2" customFormat="1" ht="75" customHeight="1" x14ac:dyDescent="0.3">
      <c r="A263" s="44"/>
      <c r="B263" s="96"/>
      <c r="C263" s="3" t="str">
        <f ca="1">IF(B262="","",CONCATENATE("Okres ",OFFSET(List1!G$4,tisk!A261,0),"
","Právní forma","
",OFFSET(List1!H$4,tisk!A261,0),"
","IČO ",OFFSET(List1!I$4,tisk!A261,0),"
 ","B.Ú. ",OFFSET(List1!J$4,tisk!A261,0)))</f>
        <v>Okres Šumperk
Právní forma
Obec, měst. č. hl. m. Prahy
IČO 00302589
 B.Ú. xxxxxxxxx</v>
      </c>
      <c r="D263" s="5" t="str">
        <f ca="1">IF(B262="","",OFFSET(List1!M$4,tisk!A261,0))</f>
        <v>Předmětem akce je nákup věcného vybavení pro JSDH Hoštejn</v>
      </c>
      <c r="E263" s="97"/>
      <c r="F263" s="40"/>
      <c r="G263" s="98"/>
      <c r="H263" s="99"/>
      <c r="I263" s="96"/>
      <c r="J263" s="96"/>
      <c r="K263" s="96"/>
      <c r="L263" s="96"/>
      <c r="M263" s="100"/>
    </row>
    <row r="264" spans="1:13" s="2" customFormat="1" ht="30" customHeight="1" x14ac:dyDescent="0.3">
      <c r="A264" s="44">
        <f>ROW()/3-1</f>
        <v>87</v>
      </c>
      <c r="B264" s="96"/>
      <c r="C264" s="3" t="str">
        <f ca="1">IF(B262="","",CONCATENATE("Zástupce","
",OFFSET(List1!K$4,tisk!A261,0)))</f>
        <v xml:space="preserve">Zástupce
</v>
      </c>
      <c r="D264" s="5" t="str">
        <f ca="1">IF(B262="","",CONCATENATE("Dotace bude použita na:",OFFSET(List1!N$4,tisk!A261,0)))</f>
        <v>Dotace bude použita na:pořízení prostředků pro čerpání s příslušenstvím  Investiční dotace</v>
      </c>
      <c r="E264" s="97"/>
      <c r="F264" s="41" t="str">
        <f ca="1">IF(B262="","",OFFSET(List1!Q$4,tisk!A261,0))</f>
        <v>11/2021</v>
      </c>
      <c r="G264" s="98"/>
      <c r="H264" s="99"/>
      <c r="I264" s="96"/>
      <c r="J264" s="96"/>
      <c r="K264" s="96"/>
      <c r="L264" s="96"/>
      <c r="M264" s="100"/>
    </row>
    <row r="265" spans="1:13" s="2" customFormat="1" ht="75" customHeight="1" x14ac:dyDescent="0.3">
      <c r="A265" s="44"/>
      <c r="B265" s="96" t="str">
        <f ca="1">IF(OFFSET(List1!B$4,tisk!A264,0)&gt;0,OFFSET(List1!B$4,tisk!A264,0),"")</f>
        <v>2</v>
      </c>
      <c r="C265" s="3" t="str">
        <f ca="1">IF(B265="","",CONCATENATE(OFFSET(List1!C$4,tisk!A264,0),"
",OFFSET(List1!D$4,tisk!A264,0),"
",OFFSET(List1!E$4,tisk!A264,0),"
",OFFSET(List1!F$4,tisk!A264,0)))</f>
        <v>Obec Jindřichov
Jindřichov 78
Jindřichov
78823</v>
      </c>
      <c r="D265" s="60" t="str">
        <f ca="1">IF(B265="","",OFFSET(List1!L$4,tisk!A264,0))</f>
        <v>Pořízení, technické zhodnocení a oprava požární techniky a nákup věcného vybavení a zajištění akceschopnosti pro JSDH Jindřichov</v>
      </c>
      <c r="E265" s="97">
        <f ca="1">IF(B265="","",OFFSET(List1!O$4,tisk!A264,0))</f>
        <v>57400</v>
      </c>
      <c r="F265" s="41" t="str">
        <f ca="1">IF(B265="","",OFFSET(List1!P$4,tisk!A264,0))</f>
        <v>1/2021</v>
      </c>
      <c r="G265" s="98">
        <f ca="1">IF(B265="","",OFFSET(List1!R$4,tisk!A264,0))</f>
        <v>28700</v>
      </c>
      <c r="H265" s="99">
        <f ca="1">IF(B265="","",OFFSET(List1!S$4,tisk!A264,0))</f>
        <v>44543</v>
      </c>
      <c r="I265" s="96">
        <f ca="1">IF(B265="","",OFFSET(List1!T$4,tisk!A264,0))</f>
        <v>70</v>
      </c>
      <c r="J265" s="96">
        <f ca="1">IF(B265="","",OFFSET(List1!U$4,tisk!A264,0))</f>
        <v>155</v>
      </c>
      <c r="K265" s="96">
        <f ca="1">IF(B265="","",OFFSET(List1!V$4,tisk!A264,0))</f>
        <v>200</v>
      </c>
      <c r="L265" s="96">
        <f ca="1">IF(B265="","",OFFSET(List1!W$4,tisk!A264,0))</f>
        <v>425</v>
      </c>
      <c r="M265" s="100">
        <f ca="1">IF(B265="","",OFFSET(List1!X$4,tisk!A264,0))</f>
        <v>22900</v>
      </c>
    </row>
    <row r="266" spans="1:13" s="2" customFormat="1" ht="80.25" customHeight="1" x14ac:dyDescent="0.3">
      <c r="A266" s="44"/>
      <c r="B266" s="96"/>
      <c r="C266" s="3" t="str">
        <f ca="1">IF(B265="","",CONCATENATE("Okres ",OFFSET(List1!G$4,tisk!A264,0),"
","Právní forma","
",OFFSET(List1!H$4,tisk!A264,0),"
","IČO ",OFFSET(List1!I$4,tisk!A264,0),"
 ","B.Ú. ",OFFSET(List1!J$4,tisk!A264,0)))</f>
        <v>Okres Šumperk
Právní forma
Obec, měst. č. hl. m. Prahy
IČO 00302741
 B.Ú. xxxxxxxxx</v>
      </c>
      <c r="D266" s="5" t="str">
        <f ca="1">IF(B265="","",OFFSET(List1!M$4,tisk!A264,0))</f>
        <v>Zajištění akceschopnosti jednotky.</v>
      </c>
      <c r="E266" s="97"/>
      <c r="F266" s="40"/>
      <c r="G266" s="98"/>
      <c r="H266" s="99"/>
      <c r="I266" s="96"/>
      <c r="J266" s="96"/>
      <c r="K266" s="96"/>
      <c r="L266" s="96"/>
      <c r="M266" s="100"/>
    </row>
    <row r="267" spans="1:13" s="2" customFormat="1" ht="30" customHeight="1" x14ac:dyDescent="0.3">
      <c r="A267" s="44">
        <f>ROW()/3-1</f>
        <v>88</v>
      </c>
      <c r="B267" s="96"/>
      <c r="C267" s="3" t="str">
        <f ca="1">IF(B265="","",CONCATENATE("Zástupce","
",OFFSET(List1!K$4,tisk!A264,0)))</f>
        <v xml:space="preserve">Zástupce
</v>
      </c>
      <c r="D267" s="5" t="str">
        <f ca="1">IF(B265="","",CONCATENATE("Dotace bude použita na:",OFFSET(List1!N$4,tisk!A264,0)))</f>
        <v>Dotace bude použita na:pořízení zásahových přileb.</v>
      </c>
      <c r="E267" s="97"/>
      <c r="F267" s="41" t="str">
        <f ca="1">IF(B265="","",OFFSET(List1!Q$4,tisk!A264,0))</f>
        <v>11/2021</v>
      </c>
      <c r="G267" s="98"/>
      <c r="H267" s="99"/>
      <c r="I267" s="96"/>
      <c r="J267" s="96"/>
      <c r="K267" s="96"/>
      <c r="L267" s="96"/>
      <c r="M267" s="100"/>
    </row>
    <row r="268" spans="1:13" s="2" customFormat="1" ht="75" customHeight="1" x14ac:dyDescent="0.3">
      <c r="A268" s="44"/>
      <c r="B268" s="96" t="str">
        <f ca="1">IF(OFFSET(List1!B$4,tisk!A267,0)&gt;0,OFFSET(List1!B$4,tisk!A267,0),"")</f>
        <v>214</v>
      </c>
      <c r="C268" s="3" t="str">
        <f ca="1">IF(B268="","",CONCATENATE(OFFSET(List1!C$4,tisk!A267,0),"
",OFFSET(List1!D$4,tisk!A267,0),"
",OFFSET(List1!E$4,tisk!A267,0),"
",OFFSET(List1!F$4,tisk!A267,0)))</f>
        <v>Město Plumlov
Rudé armády 302
Plumlov
79803</v>
      </c>
      <c r="D268" s="60" t="str">
        <f ca="1">IF(B268="","",OFFSET(List1!L$4,tisk!A267,0))</f>
        <v>Pořízení, technické zhodnocení a oprava požární techniky a nákup věcného vybavení a zajištění akceschopnosti pro JSDH Plumlov</v>
      </c>
      <c r="E268" s="97">
        <f ca="1">IF(B268="","",OFFSET(List1!O$4,tisk!A267,0))</f>
        <v>34500</v>
      </c>
      <c r="F268" s="41" t="str">
        <f ca="1">IF(B268="","",OFFSET(List1!P$4,tisk!A267,0))</f>
        <v>1/2021</v>
      </c>
      <c r="G268" s="98">
        <f ca="1">IF(B268="","",OFFSET(List1!R$4,tisk!A267,0))</f>
        <v>34500</v>
      </c>
      <c r="H268" s="99">
        <f ca="1">IF(B268="","",OFFSET(List1!S$4,tisk!A267,0))</f>
        <v>44543</v>
      </c>
      <c r="I268" s="96">
        <f ca="1">IF(B268="","",OFFSET(List1!T$4,tisk!A267,0))</f>
        <v>70</v>
      </c>
      <c r="J268" s="96">
        <f ca="1">IF(B268="","",OFFSET(List1!U$4,tisk!A267,0))</f>
        <v>155</v>
      </c>
      <c r="K268" s="96">
        <f ca="1">IF(B268="","",OFFSET(List1!V$4,tisk!A267,0))</f>
        <v>200</v>
      </c>
      <c r="L268" s="96">
        <f ca="1">IF(B268="","",OFFSET(List1!W$4,tisk!A267,0))</f>
        <v>425</v>
      </c>
      <c r="M268" s="100">
        <f ca="1">IF(B268="","",OFFSET(List1!X$4,tisk!A267,0))</f>
        <v>13700</v>
      </c>
    </row>
    <row r="269" spans="1:13" s="2" customFormat="1" ht="75" customHeight="1" x14ac:dyDescent="0.3">
      <c r="A269" s="44"/>
      <c r="B269" s="96"/>
      <c r="C269" s="3" t="str">
        <f ca="1">IF(B268="","",CONCATENATE("Okres ",OFFSET(List1!G$4,tisk!A267,0),"
","Právní forma","
",OFFSET(List1!H$4,tisk!A267,0),"
","IČO ",OFFSET(List1!I$4,tisk!A267,0),"
 ","B.Ú. ",OFFSET(List1!J$4,tisk!A267,0)))</f>
        <v>Okres Prostějov
Právní forma
Obec, měst. č. hl. m. Prahy
IČO 00288632
 B.Ú. xxxxxxxxx</v>
      </c>
      <c r="D269" s="5" t="str">
        <f ca="1">IF(B268="","",OFFSET(List1!M$4,tisk!A267,0))</f>
        <v>JSDH Plumlov - zakoupení 4 párů zásahových bot pro členy zásahové jednotky</v>
      </c>
      <c r="E269" s="97"/>
      <c r="F269" s="40"/>
      <c r="G269" s="98"/>
      <c r="H269" s="99"/>
      <c r="I269" s="96"/>
      <c r="J269" s="96"/>
      <c r="K269" s="96"/>
      <c r="L269" s="96"/>
      <c r="M269" s="100"/>
    </row>
    <row r="270" spans="1:13" s="2" customFormat="1" ht="30" customHeight="1" x14ac:dyDescent="0.3">
      <c r="A270" s="44">
        <f>ROW()/3-1</f>
        <v>89</v>
      </c>
      <c r="B270" s="96"/>
      <c r="C270" s="3" t="str">
        <f ca="1">IF(B268="","",CONCATENATE("Zástupce","
",OFFSET(List1!K$4,tisk!A267,0)))</f>
        <v xml:space="preserve">Zástupce
</v>
      </c>
      <c r="D270" s="5" t="str">
        <f ca="1">IF(B268="","",CONCATENATE("Dotace bude použita na:",OFFSET(List1!N$4,tisk!A267,0)))</f>
        <v>Dotace bude použita na:pořízení ochranných prostředků pro hasiče</v>
      </c>
      <c r="E270" s="97"/>
      <c r="F270" s="41" t="str">
        <f ca="1">IF(B268="","",OFFSET(List1!Q$4,tisk!A267,0))</f>
        <v>11/2021</v>
      </c>
      <c r="G270" s="98"/>
      <c r="H270" s="99"/>
      <c r="I270" s="96"/>
      <c r="J270" s="96"/>
      <c r="K270" s="96"/>
      <c r="L270" s="96"/>
      <c r="M270" s="100"/>
    </row>
    <row r="271" spans="1:13" s="2" customFormat="1" ht="75" customHeight="1" x14ac:dyDescent="0.3">
      <c r="A271" s="44"/>
      <c r="B271" s="96" t="str">
        <f ca="1">IF(OFFSET(List1!B$4,tisk!A270,0)&gt;0,OFFSET(List1!B$4,tisk!A270,0),"")</f>
        <v>91</v>
      </c>
      <c r="C271" s="3" t="str">
        <f ca="1">IF(B271="","",CONCATENATE(OFFSET(List1!C$4,tisk!A270,0),"
",OFFSET(List1!D$4,tisk!A270,0),"
",OFFSET(List1!E$4,tisk!A270,0),"
",OFFSET(List1!F$4,tisk!A270,0)))</f>
        <v>Statutární město Olomouc
Horní náměstí 583
Olomouc
77900</v>
      </c>
      <c r="D271" s="60" t="str">
        <f ca="1">IF(B271="","",OFFSET(List1!L$4,tisk!A270,0))</f>
        <v>Pořízení, technické zhodnocení a oprava požární techniky a nákup věcného vybavení a zajištění akceschopnosti pro JSDH Lošov</v>
      </c>
      <c r="E271" s="97">
        <f ca="1">IF(B271="","",OFFSET(List1!O$4,tisk!A270,0))</f>
        <v>79000</v>
      </c>
      <c r="F271" s="41" t="str">
        <f ca="1">IF(B271="","",OFFSET(List1!P$4,tisk!A270,0))</f>
        <v>1/2021</v>
      </c>
      <c r="G271" s="98">
        <f ca="1">IF(B271="","",OFFSET(List1!R$4,tisk!A270,0))</f>
        <v>39500</v>
      </c>
      <c r="H271" s="99">
        <f ca="1">IF(B271="","",OFFSET(List1!S$4,tisk!A270,0))</f>
        <v>44543</v>
      </c>
      <c r="I271" s="96">
        <f ca="1">IF(B271="","",OFFSET(List1!T$4,tisk!A270,0))</f>
        <v>120</v>
      </c>
      <c r="J271" s="96">
        <f ca="1">IF(B271="","",OFFSET(List1!U$4,tisk!A270,0))</f>
        <v>150</v>
      </c>
      <c r="K271" s="96">
        <f ca="1">IF(B271="","",OFFSET(List1!V$4,tisk!A270,0))</f>
        <v>150</v>
      </c>
      <c r="L271" s="96">
        <f ca="1">IF(B271="","",OFFSET(List1!W$4,tisk!A270,0))</f>
        <v>420</v>
      </c>
      <c r="M271" s="100">
        <f ca="1">IF(B271="","",OFFSET(List1!X$4,tisk!A270,0))</f>
        <v>31500</v>
      </c>
    </row>
    <row r="272" spans="1:13" s="2" customFormat="1" ht="75" customHeight="1" x14ac:dyDescent="0.3">
      <c r="A272" s="44"/>
      <c r="B272" s="96"/>
      <c r="C272" s="3" t="str">
        <f ca="1">IF(B271="","",CONCATENATE("Okres ",OFFSET(List1!G$4,tisk!A270,0),"
","Právní forma","
",OFFSET(List1!H$4,tisk!A270,0),"
","IČO ",OFFSET(List1!I$4,tisk!A270,0),"
 ","B.Ú. ",OFFSET(List1!J$4,tisk!A270,0)))</f>
        <v>Okres Olomouc
Právní forma
Obec, měst. č. hl. m. Prahy
IČO 00299308
 B.Ú. xxxxxxxxx</v>
      </c>
      <c r="D272" s="5" t="str">
        <f ca="1">IF(B271="","",OFFSET(List1!M$4,tisk!A270,0))</f>
        <v>Oprava cisternového automobilového vozidla Liaz k zajištění akceschopnosti JSDH Lošov.</v>
      </c>
      <c r="E272" s="97"/>
      <c r="F272" s="40"/>
      <c r="G272" s="98"/>
      <c r="H272" s="99"/>
      <c r="I272" s="96"/>
      <c r="J272" s="96"/>
      <c r="K272" s="96"/>
      <c r="L272" s="96"/>
      <c r="M272" s="100"/>
    </row>
    <row r="273" spans="1:13" s="2" customFormat="1" ht="30" customHeight="1" x14ac:dyDescent="0.3">
      <c r="A273" s="44">
        <f>ROW()/3-1</f>
        <v>90</v>
      </c>
      <c r="B273" s="96"/>
      <c r="C273" s="3" t="str">
        <f ca="1">IF(B271="","",CONCATENATE("Zástupce","
",OFFSET(List1!K$4,tisk!A270,0)))</f>
        <v xml:space="preserve">Zástupce
</v>
      </c>
      <c r="D273" s="5" t="str">
        <f ca="1">IF(B271="","",CONCATENATE("Dotace bude použita na:",OFFSET(List1!N$4,tisk!A270,0)))</f>
        <v>Dotace bude použita na:opravu cisternové automobilové stříkačky</v>
      </c>
      <c r="E273" s="97"/>
      <c r="F273" s="41" t="str">
        <f ca="1">IF(B271="","",OFFSET(List1!Q$4,tisk!A270,0))</f>
        <v>11/2021</v>
      </c>
      <c r="G273" s="98"/>
      <c r="H273" s="99"/>
      <c r="I273" s="96"/>
      <c r="J273" s="96"/>
      <c r="K273" s="96"/>
      <c r="L273" s="96"/>
      <c r="M273" s="100"/>
    </row>
    <row r="274" spans="1:13" s="2" customFormat="1" ht="62.4" customHeight="1" x14ac:dyDescent="0.3">
      <c r="A274" s="44"/>
      <c r="B274" s="96" t="str">
        <f ca="1">IF(OFFSET(List1!B$4,tisk!A273,0)&gt;0,OFFSET(List1!B$4,tisk!A273,0),"")</f>
        <v>38</v>
      </c>
      <c r="C274" s="3" t="str">
        <f ca="1">IF(B274="","",CONCATENATE(OFFSET(List1!C$4,tisk!A273,0),"
",OFFSET(List1!D$4,tisk!A273,0),"
",OFFSET(List1!E$4,tisk!A273,0),"
",OFFSET(List1!F$4,tisk!A273,0)))</f>
        <v>Obec Rapotín
Šumperská 775
Rapotín
78814</v>
      </c>
      <c r="D274" s="60" t="str">
        <f ca="1">IF(B274="","",OFFSET(List1!L$4,tisk!A273,0))</f>
        <v>Pořízení, technické zhodnocení a oprava požární techniky a nákup věcného vybavení a zajištění akceschopnosti pro JSDH Rapotín</v>
      </c>
      <c r="E274" s="97">
        <f ca="1">IF(B274="","",OFFSET(List1!O$4,tisk!A273,0))</f>
        <v>74756</v>
      </c>
      <c r="F274" s="41" t="str">
        <f ca="1">IF(B274="","",OFFSET(List1!P$4,tisk!A273,0))</f>
        <v>1/2021</v>
      </c>
      <c r="G274" s="98">
        <f ca="1">IF(B274="","",OFFSET(List1!R$4,tisk!A273,0))</f>
        <v>37300</v>
      </c>
      <c r="H274" s="99">
        <f ca="1">IF(B274="","",OFFSET(List1!S$4,tisk!A273,0))</f>
        <v>44543</v>
      </c>
      <c r="I274" s="96">
        <f ca="1">IF(B274="","",OFFSET(List1!T$4,tisk!A273,0))</f>
        <v>160</v>
      </c>
      <c r="J274" s="96">
        <f ca="1">IF(B274="","",OFFSET(List1!U$4,tisk!A273,0))</f>
        <v>110</v>
      </c>
      <c r="K274" s="96">
        <f ca="1">IF(B274="","",OFFSET(List1!V$4,tisk!A273,0))</f>
        <v>150</v>
      </c>
      <c r="L274" s="96">
        <f ca="1">IF(B274="","",OFFSET(List1!W$4,tisk!A273,0))</f>
        <v>420</v>
      </c>
      <c r="M274" s="100">
        <f ca="1">IF(B274="","",OFFSET(List1!X$4,tisk!A273,0))</f>
        <v>29700</v>
      </c>
    </row>
    <row r="275" spans="1:13" s="2" customFormat="1" ht="75" customHeight="1" x14ac:dyDescent="0.3">
      <c r="A275" s="44"/>
      <c r="B275" s="96"/>
      <c r="C275" s="3" t="str">
        <f ca="1">IF(B274="","",CONCATENATE("Okres ",OFFSET(List1!G$4,tisk!A273,0),"
","Právní forma","
",OFFSET(List1!H$4,tisk!A273,0),"
","IČO ",OFFSET(List1!I$4,tisk!A273,0),"
 ","B.Ú. ",OFFSET(List1!J$4,tisk!A273,0)))</f>
        <v>Okres Šumperk
Právní forma
Obec, měst. č. hl. m. Prahy
IČO 00635901
 B.Ú. xxxxxxxxx</v>
      </c>
      <c r="D275" s="5" t="str">
        <f ca="1">IF(B274="","",OFFSET(List1!M$4,tisk!A273,0))</f>
        <v>Z důvodu zvýšených zásahů při povodních a předurčenosti k potřebám ochrany obyvatel je potřeba pořídit pro JSDH Rapotín,která zasahuje při těchto mimořádných a nenadálých situacích,ochranné pláštěnky a kalhoty do vody, rukavic a raft.</v>
      </c>
      <c r="E275" s="97"/>
      <c r="F275" s="40"/>
      <c r="G275" s="98"/>
      <c r="H275" s="99"/>
      <c r="I275" s="96"/>
      <c r="J275" s="96"/>
      <c r="K275" s="96"/>
      <c r="L275" s="96"/>
      <c r="M275" s="100"/>
    </row>
    <row r="276" spans="1:13" s="2" customFormat="1" ht="37.5" customHeight="1" x14ac:dyDescent="0.3">
      <c r="A276" s="44">
        <f>ROW()/3-1</f>
        <v>91</v>
      </c>
      <c r="B276" s="96"/>
      <c r="C276" s="3" t="str">
        <f ca="1">IF(B274="","",CONCATENATE("Zástupce","
",OFFSET(List1!K$4,tisk!A273,0)))</f>
        <v xml:space="preserve">Zástupce
</v>
      </c>
      <c r="D276" s="5" t="str">
        <f ca="1">IF(B274="","",CONCATENATE("Dotace bude použita na:",OFFSET(List1!N$4,tisk!A273,0)))</f>
        <v>Dotace bude použita na:pořízení prostředků pro práci na vodní hladině</v>
      </c>
      <c r="E276" s="97"/>
      <c r="F276" s="41" t="str">
        <f ca="1">IF(B274="","",OFFSET(List1!Q$4,tisk!A273,0))</f>
        <v>11/2021</v>
      </c>
      <c r="G276" s="98"/>
      <c r="H276" s="99"/>
      <c r="I276" s="96"/>
      <c r="J276" s="96"/>
      <c r="K276" s="96"/>
      <c r="L276" s="96"/>
      <c r="M276" s="100"/>
    </row>
    <row r="277" spans="1:13" s="2" customFormat="1" ht="59.4" customHeight="1" x14ac:dyDescent="0.3">
      <c r="A277" s="44"/>
      <c r="B277" s="96" t="str">
        <f ca="1">IF(OFFSET(List1!B$4,tisk!A276,0)&gt;0,OFFSET(List1!B$4,tisk!A276,0),"")</f>
        <v>107</v>
      </c>
      <c r="C277" s="3" t="str">
        <f ca="1">IF(B277="","",CONCATENATE(OFFSET(List1!C$4,tisk!A276,0),"
",OFFSET(List1!D$4,tisk!A276,0),"
",OFFSET(List1!E$4,tisk!A276,0),"
",OFFSET(List1!F$4,tisk!A276,0)))</f>
        <v>Městys Velký Újezd
Olomoucká 15
Velký Újezd
78355</v>
      </c>
      <c r="D277" s="60" t="str">
        <f ca="1">IF(B277="","",OFFSET(List1!L$4,tisk!A276,0))</f>
        <v>Pořízení, technické zhodnocení a oprava požární techniky a nákup věcného vybavení a zajištění akceschopnosti pro JSDH Velký Újezd</v>
      </c>
      <c r="E277" s="97">
        <f ca="1">IF(B277="","",OFFSET(List1!O$4,tisk!A276,0))</f>
        <v>51000</v>
      </c>
      <c r="F277" s="41" t="str">
        <f ca="1">IF(B277="","",OFFSET(List1!P$4,tisk!A276,0))</f>
        <v>1/2021</v>
      </c>
      <c r="G277" s="98">
        <f ca="1">IF(B277="","",OFFSET(List1!R$4,tisk!A276,0))</f>
        <v>25500</v>
      </c>
      <c r="H277" s="99">
        <f ca="1">IF(B277="","",OFFSET(List1!S$4,tisk!A276,0))</f>
        <v>44543</v>
      </c>
      <c r="I277" s="96">
        <f ca="1">IF(B277="","",OFFSET(List1!T$4,tisk!A276,0))</f>
        <v>70</v>
      </c>
      <c r="J277" s="96">
        <f ca="1">IF(B277="","",OFFSET(List1!U$4,tisk!A276,0))</f>
        <v>150</v>
      </c>
      <c r="K277" s="96">
        <f ca="1">IF(B277="","",OFFSET(List1!V$4,tisk!A276,0))</f>
        <v>200</v>
      </c>
      <c r="L277" s="96">
        <f ca="1">IF(B277="","",OFFSET(List1!W$4,tisk!A276,0))</f>
        <v>420</v>
      </c>
      <c r="M277" s="100">
        <f ca="1">IF(B277="","",OFFSET(List1!X$4,tisk!A276,0))</f>
        <v>20300</v>
      </c>
    </row>
    <row r="278" spans="1:13" s="2" customFormat="1" ht="75" customHeight="1" x14ac:dyDescent="0.3">
      <c r="A278" s="44"/>
      <c r="B278" s="96"/>
      <c r="C278" s="3" t="str">
        <f ca="1">IF(B277="","",CONCATENATE("Okres ",OFFSET(List1!G$4,tisk!A276,0),"
","Právní forma","
",OFFSET(List1!H$4,tisk!A276,0),"
","IČO ",OFFSET(List1!I$4,tisk!A276,0),"
 ","B.Ú. ",OFFSET(List1!J$4,tisk!A276,0)))</f>
        <v>Okres Olomouc
Právní forma
Obec, měst. č. hl. m. Prahy
IČO 00299677
 B.Ú. xxxxxxxxx</v>
      </c>
      <c r="D278" s="5" t="str">
        <f ca="1">IF(B277="","",OFFSET(List1!M$4,tisk!A276,0))</f>
        <v>Vybavení spojovými prostředky pro zajištění akceschopnosti jednotky.</v>
      </c>
      <c r="E278" s="97"/>
      <c r="F278" s="40"/>
      <c r="G278" s="98"/>
      <c r="H278" s="99"/>
      <c r="I278" s="96"/>
      <c r="J278" s="96"/>
      <c r="K278" s="96"/>
      <c r="L278" s="96"/>
      <c r="M278" s="100"/>
    </row>
    <row r="279" spans="1:13" s="2" customFormat="1" ht="43.95" customHeight="1" x14ac:dyDescent="0.3">
      <c r="A279" s="44">
        <f>ROW()/3-1</f>
        <v>92</v>
      </c>
      <c r="B279" s="96"/>
      <c r="C279" s="3" t="str">
        <f ca="1">IF(B277="","",CONCATENATE("Zástupce","
",OFFSET(List1!K$4,tisk!A276,0)))</f>
        <v xml:space="preserve">Zástupce
</v>
      </c>
      <c r="D279" s="5" t="str">
        <f ca="1">IF(B277="","",CONCATENATE("Dotace bude použita na:",OFFSET(List1!N$4,tisk!A276,0)))</f>
        <v>Dotace bude použita na:pořízení spojových prostředků pro činnost členů JSDH při řešení mimořádných událostí</v>
      </c>
      <c r="E279" s="97"/>
      <c r="F279" s="41" t="str">
        <f ca="1">IF(B277="","",OFFSET(List1!Q$4,tisk!A276,0))</f>
        <v>11/2021</v>
      </c>
      <c r="G279" s="98"/>
      <c r="H279" s="99"/>
      <c r="I279" s="96"/>
      <c r="J279" s="96"/>
      <c r="K279" s="96"/>
      <c r="L279" s="96"/>
      <c r="M279" s="100"/>
    </row>
    <row r="280" spans="1:13" s="2" customFormat="1" ht="63.75" customHeight="1" x14ac:dyDescent="0.3">
      <c r="A280" s="44"/>
      <c r="B280" s="96" t="str">
        <f ca="1">IF(OFFSET(List1!B$4,tisk!A279,0)&gt;0,OFFSET(List1!B$4,tisk!A279,0),"")</f>
        <v>219</v>
      </c>
      <c r="C280" s="3" t="str">
        <f ca="1">IF(B280="","",CONCATENATE(OFFSET(List1!C$4,tisk!A279,0),"
",OFFSET(List1!D$4,tisk!A279,0),"
",OFFSET(List1!E$4,tisk!A279,0),"
",OFFSET(List1!F$4,tisk!A279,0)))</f>
        <v>Obec Drahanovice
Drahanovice 144
Drahanovice
78344</v>
      </c>
      <c r="D280" s="60" t="str">
        <f ca="1">IF(B280="","",OFFSET(List1!L$4,tisk!A279,0))</f>
        <v>Pořízení, technické zhodnocení a oprava požární techniky a nákup věcného vybavení a zajištění akceschopnosti pro JSDH Ludéřov</v>
      </c>
      <c r="E280" s="97">
        <f ca="1">IF(B280="","",OFFSET(List1!O$4,tisk!A279,0))</f>
        <v>182000</v>
      </c>
      <c r="F280" s="41" t="str">
        <f ca="1">IF(B280="","",OFFSET(List1!P$4,tisk!A279,0))</f>
        <v>1/2021</v>
      </c>
      <c r="G280" s="98">
        <f ca="1">IF(B280="","",OFFSET(List1!R$4,tisk!A279,0))</f>
        <v>91000</v>
      </c>
      <c r="H280" s="99">
        <f ca="1">IF(B280="","",OFFSET(List1!S$4,tisk!A279,0))</f>
        <v>44543</v>
      </c>
      <c r="I280" s="96">
        <f ca="1">IF(B280="","",OFFSET(List1!T$4,tisk!A279,0))</f>
        <v>160</v>
      </c>
      <c r="J280" s="96">
        <f ca="1">IF(B280="","",OFFSET(List1!U$4,tisk!A279,0))</f>
        <v>105</v>
      </c>
      <c r="K280" s="96">
        <f ca="1">IF(B280="","",OFFSET(List1!V$4,tisk!A279,0))</f>
        <v>150</v>
      </c>
      <c r="L280" s="96">
        <f ca="1">IF(B280="","",OFFSET(List1!W$4,tisk!A279,0))</f>
        <v>415</v>
      </c>
      <c r="M280" s="100">
        <f ca="1">IF(B280="","",OFFSET(List1!X$4,tisk!A279,0))</f>
        <v>72600</v>
      </c>
    </row>
    <row r="281" spans="1:13" s="2" customFormat="1" ht="83.25" customHeight="1" x14ac:dyDescent="0.3">
      <c r="A281" s="44"/>
      <c r="B281" s="96"/>
      <c r="C281" s="3" t="str">
        <f ca="1">IF(B280="","",CONCATENATE("Okres ",OFFSET(List1!G$4,tisk!A279,0),"
","Právní forma","
",OFFSET(List1!H$4,tisk!A279,0),"
","IČO ",OFFSET(List1!I$4,tisk!A279,0),"
 ","B.Ú. ",OFFSET(List1!J$4,tisk!A279,0)))</f>
        <v>Okres Olomouc
Právní forma
Obec, měst. č. hl. m. Prahy
IČO 00298841
 B.Ú. xxxxxxxxx</v>
      </c>
      <c r="D281" s="5" t="str">
        <f ca="1">IF(B280="","",OFFSET(List1!M$4,tisk!A279,0))</f>
        <v>Vybavení zásahové jednotky SDH Ludéřov prostředky pro čerpání. Jednotka byla v roce 2021 předurčena k činnostem spojeným s ochranou obyvatelstva a jedná se o vybavení dle standardizace JSDH v kraji.</v>
      </c>
      <c r="E281" s="97"/>
      <c r="F281" s="40"/>
      <c r="G281" s="98"/>
      <c r="H281" s="99"/>
      <c r="I281" s="96"/>
      <c r="J281" s="96"/>
      <c r="K281" s="96"/>
      <c r="L281" s="96"/>
      <c r="M281" s="100"/>
    </row>
    <row r="282" spans="1:13" s="2" customFormat="1" ht="38.4" customHeight="1" x14ac:dyDescent="0.3">
      <c r="A282" s="44">
        <f>ROW()/3-1</f>
        <v>93</v>
      </c>
      <c r="B282" s="96"/>
      <c r="C282" s="3" t="str">
        <f ca="1">IF(B280="","",CONCATENATE("Zástupce","
",OFFSET(List1!K$4,tisk!A279,0)))</f>
        <v xml:space="preserve">Zástupce
</v>
      </c>
      <c r="D282" s="5" t="str">
        <f ca="1">IF(B280="","",CONCATENATE("Dotace bude použita na:",OFFSET(List1!N$4,tisk!A279,0)))</f>
        <v>Dotace bude použita na:pořízení prostředků pro čerpání  Investiční dotace ve výši 52.000 Kč.</v>
      </c>
      <c r="E282" s="97"/>
      <c r="F282" s="41" t="str">
        <f ca="1">IF(B280="","",OFFSET(List1!Q$4,tisk!A279,0))</f>
        <v>11/2021</v>
      </c>
      <c r="G282" s="98"/>
      <c r="H282" s="99"/>
      <c r="I282" s="96"/>
      <c r="J282" s="96"/>
      <c r="K282" s="96"/>
      <c r="L282" s="96"/>
      <c r="M282" s="100"/>
    </row>
    <row r="283" spans="1:13" s="2" customFormat="1" ht="67.2" customHeight="1" x14ac:dyDescent="0.3">
      <c r="A283" s="44"/>
      <c r="B283" s="96" t="str">
        <f ca="1">IF(OFFSET(List1!B$4,tisk!A282,0)&gt;0,OFFSET(List1!B$4,tisk!A282,0),"")</f>
        <v>171</v>
      </c>
      <c r="C283" s="3" t="str">
        <f ca="1">IF(B283="","",CONCATENATE(OFFSET(List1!C$4,tisk!A282,0),"
",OFFSET(List1!D$4,tisk!A282,0),"
",OFFSET(List1!E$4,tisk!A282,0),"
",OFFSET(List1!F$4,tisk!A282,0)))</f>
        <v>Obec Petrov nad Desnou
Petrov nad Desnou 156
Petrov nad Desnou
78816</v>
      </c>
      <c r="D283" s="60" t="str">
        <f ca="1">IF(B283="","",OFFSET(List1!L$4,tisk!A282,0))</f>
        <v>Pořízení, technické zhodnocení a oprava požární techniky a nákup věcného vybavení a zajištění akceschopnosti pro JSDH Petrov nad Desnou</v>
      </c>
      <c r="E283" s="97">
        <f ca="1">IF(B283="","",OFFSET(List1!O$4,tisk!A282,0))</f>
        <v>57600</v>
      </c>
      <c r="F283" s="41" t="str">
        <f ca="1">IF(B283="","",OFFSET(List1!P$4,tisk!A282,0))</f>
        <v>1/2021</v>
      </c>
      <c r="G283" s="98">
        <f ca="1">IF(B283="","",OFFSET(List1!R$4,tisk!A282,0))</f>
        <v>28800</v>
      </c>
      <c r="H283" s="99">
        <f ca="1">IF(B283="","",OFFSET(List1!S$4,tisk!A282,0))</f>
        <v>44543</v>
      </c>
      <c r="I283" s="96">
        <f ca="1">IF(B283="","",OFFSET(List1!T$4,tisk!A282,0))</f>
        <v>70</v>
      </c>
      <c r="J283" s="96">
        <f ca="1">IF(B283="","",OFFSET(List1!U$4,tisk!A282,0))</f>
        <v>145</v>
      </c>
      <c r="K283" s="96">
        <f ca="1">IF(B283="","",OFFSET(List1!V$4,tisk!A282,0))</f>
        <v>200</v>
      </c>
      <c r="L283" s="96">
        <f ca="1">IF(B283="","",OFFSET(List1!W$4,tisk!A282,0))</f>
        <v>415</v>
      </c>
      <c r="M283" s="100">
        <f ca="1">IF(B283="","",OFFSET(List1!X$4,tisk!A282,0))</f>
        <v>22900</v>
      </c>
    </row>
    <row r="284" spans="1:13" s="2" customFormat="1" ht="75" customHeight="1" x14ac:dyDescent="0.3">
      <c r="A284" s="44"/>
      <c r="B284" s="96"/>
      <c r="C284" s="3" t="str">
        <f ca="1">IF(B283="","",CONCATENATE("Okres ",OFFSET(List1!G$4,tisk!A282,0),"
","Právní forma","
",OFFSET(List1!H$4,tisk!A282,0),"
","IČO ",OFFSET(List1!I$4,tisk!A282,0),"
 ","B.Ú. ",OFFSET(List1!J$4,tisk!A282,0)))</f>
        <v>Okres Šumperk
Právní forma
Obec, měst. č. hl. m. Prahy
IČO 72054433
 B.Ú. xxxxxxxxx</v>
      </c>
      <c r="D284" s="5" t="str">
        <f ca="1">IF(B283="","",OFFSET(List1!M$4,tisk!A282,0))</f>
        <v>Nákup defibrilátoru pro použití při zásahu jednotky u mimořádných událostí.</v>
      </c>
      <c r="E284" s="97"/>
      <c r="F284" s="40"/>
      <c r="G284" s="98"/>
      <c r="H284" s="99"/>
      <c r="I284" s="96"/>
      <c r="J284" s="96"/>
      <c r="K284" s="96"/>
      <c r="L284" s="96"/>
      <c r="M284" s="100"/>
    </row>
    <row r="285" spans="1:13" s="2" customFormat="1" ht="30" customHeight="1" x14ac:dyDescent="0.3">
      <c r="A285" s="44">
        <f>ROW()/3-1</f>
        <v>94</v>
      </c>
      <c r="B285" s="96"/>
      <c r="C285" s="3" t="str">
        <f ca="1">IF(B283="","",CONCATENATE("Zástupce","
",OFFSET(List1!K$4,tisk!A282,0)))</f>
        <v xml:space="preserve">Zástupce
</v>
      </c>
      <c r="D285" s="5" t="str">
        <f ca="1">IF(B283="","",CONCATENATE("Dotace bude použita na:",OFFSET(List1!N$4,tisk!A282,0)))</f>
        <v>Dotace bude použita na:pořízení defibrilátoru s příslušenstvím   Investiční dotace</v>
      </c>
      <c r="E285" s="97"/>
      <c r="F285" s="41" t="str">
        <f ca="1">IF(B283="","",OFFSET(List1!Q$4,tisk!A282,0))</f>
        <v>11/2021</v>
      </c>
      <c r="G285" s="98"/>
      <c r="H285" s="99"/>
      <c r="I285" s="96"/>
      <c r="J285" s="96"/>
      <c r="K285" s="96"/>
      <c r="L285" s="96"/>
      <c r="M285" s="100"/>
    </row>
    <row r="286" spans="1:13" s="2" customFormat="1" ht="62.4" customHeight="1" x14ac:dyDescent="0.3">
      <c r="A286" s="44"/>
      <c r="B286" s="96" t="str">
        <f ca="1">IF(OFFSET(List1!B$4,tisk!A285,0)&gt;0,OFFSET(List1!B$4,tisk!A285,0),"")</f>
        <v>114</v>
      </c>
      <c r="C286" s="3" t="str">
        <f ca="1">IF(B286="","",CONCATENATE(OFFSET(List1!C$4,tisk!A285,0),"
",OFFSET(List1!D$4,tisk!A285,0),"
",OFFSET(List1!E$4,tisk!A285,0),"
",OFFSET(List1!F$4,tisk!A285,0)))</f>
        <v>Obec Vlčice
Vlčice 95
Vlčice
79065</v>
      </c>
      <c r="D286" s="60" t="str">
        <f ca="1">IF(B286="","",OFFSET(List1!L$4,tisk!A285,0))</f>
        <v>Pořízení, technické zhodnocení a oprava požární techniky a nákup věcného vybavení a zajištění akceschopnosti pro JSDH Vlčice</v>
      </c>
      <c r="E286" s="97">
        <f ca="1">IF(B286="","",OFFSET(List1!O$4,tisk!A285,0))</f>
        <v>37647</v>
      </c>
      <c r="F286" s="41" t="str">
        <f ca="1">IF(B286="","",OFFSET(List1!P$4,tisk!A285,0))</f>
        <v>1/2021</v>
      </c>
      <c r="G286" s="98">
        <f ca="1">IF(B286="","",OFFSET(List1!R$4,tisk!A285,0))</f>
        <v>18500</v>
      </c>
      <c r="H286" s="99">
        <f ca="1">IF(B286="","",OFFSET(List1!S$4,tisk!A285,0))</f>
        <v>44543</v>
      </c>
      <c r="I286" s="96">
        <f ca="1">IF(B286="","",OFFSET(List1!T$4,tisk!A285,0))</f>
        <v>90</v>
      </c>
      <c r="J286" s="96">
        <f ca="1">IF(B286="","",OFFSET(List1!U$4,tisk!A285,0))</f>
        <v>125</v>
      </c>
      <c r="K286" s="96">
        <f ca="1">IF(B286="","",OFFSET(List1!V$4,tisk!A285,0))</f>
        <v>200</v>
      </c>
      <c r="L286" s="96">
        <f ca="1">IF(B286="","",OFFSET(List1!W$4,tisk!A285,0))</f>
        <v>415</v>
      </c>
      <c r="M286" s="100">
        <f ca="1">IF(B286="","",OFFSET(List1!X$4,tisk!A285,0))</f>
        <v>14700</v>
      </c>
    </row>
    <row r="287" spans="1:13" s="2" customFormat="1" ht="91.2" customHeight="1" x14ac:dyDescent="0.3">
      <c r="A287" s="44"/>
      <c r="B287" s="96"/>
      <c r="C287" s="3" t="str">
        <f ca="1">IF(B286="","",CONCATENATE("Okres ",OFFSET(List1!G$4,tisk!A285,0),"
","Právní forma","
",OFFSET(List1!H$4,tisk!A285,0),"
","IČO ",OFFSET(List1!I$4,tisk!A285,0),"
 ","B.Ú. ",OFFSET(List1!J$4,tisk!A285,0)))</f>
        <v>Okres Jeseník
Právní forma
Obec, měst. č. hl. m. Prahy
IČO 00636045
 B.Ú. xxxxxxxxx</v>
      </c>
      <c r="D287" s="5" t="str">
        <f ca="1">IF(B286="","",OFFSET(List1!M$4,tisk!A285,0))</f>
        <v>Dovybavení jednotky osobními ochrannými prostředky</v>
      </c>
      <c r="E287" s="97"/>
      <c r="F287" s="40"/>
      <c r="G287" s="98"/>
      <c r="H287" s="99"/>
      <c r="I287" s="96"/>
      <c r="J287" s="96"/>
      <c r="K287" s="96"/>
      <c r="L287" s="96"/>
      <c r="M287" s="100"/>
    </row>
    <row r="288" spans="1:13" s="2" customFormat="1" ht="30" customHeight="1" x14ac:dyDescent="0.3">
      <c r="A288" s="44">
        <f>ROW()/3-1</f>
        <v>95</v>
      </c>
      <c r="B288" s="96"/>
      <c r="C288" s="3" t="str">
        <f ca="1">IF(B286="","",CONCATENATE("Zástupce","
",OFFSET(List1!K$4,tisk!A285,0)))</f>
        <v xml:space="preserve">Zástupce
</v>
      </c>
      <c r="D288" s="5" t="str">
        <f ca="1">IF(B286="","",CONCATENATE("Dotace bude použita na:",OFFSET(List1!N$4,tisk!A285,0)))</f>
        <v>Dotace bude použita na:pořízení ochranných prostředků pro hasiče</v>
      </c>
      <c r="E288" s="97"/>
      <c r="F288" s="41" t="str">
        <f ca="1">IF(B286="","",OFFSET(List1!Q$4,tisk!A285,0))</f>
        <v>11/2021</v>
      </c>
      <c r="G288" s="98"/>
      <c r="H288" s="99"/>
      <c r="I288" s="96"/>
      <c r="J288" s="96"/>
      <c r="K288" s="96"/>
      <c r="L288" s="96"/>
      <c r="M288" s="100"/>
    </row>
    <row r="289" spans="1:13" s="2" customFormat="1" ht="63.6" customHeight="1" x14ac:dyDescent="0.3">
      <c r="A289" s="44"/>
      <c r="B289" s="96" t="str">
        <f ca="1">IF(OFFSET(List1!B$4,tisk!A288,0)&gt;0,OFFSET(List1!B$4,tisk!A288,0),"")</f>
        <v>252</v>
      </c>
      <c r="C289" s="3" t="str">
        <f ca="1">IF(B289="","",CONCATENATE(OFFSET(List1!C$4,tisk!A288,0),"
",OFFSET(List1!D$4,tisk!A288,0),"
",OFFSET(List1!E$4,tisk!A288,0),"
",OFFSET(List1!F$4,tisk!A288,0)))</f>
        <v>Obec Sušice
Sušice 63
Sušice
75111</v>
      </c>
      <c r="D289" s="60" t="str">
        <f ca="1">IF(B289="","",OFFSET(List1!L$4,tisk!A288,0))</f>
        <v>Pořízení, technické zhodnocení a oprava požární techniky a nákup věcného vybavení a zajištění akceschopnosti pro JSDH Sušice</v>
      </c>
      <c r="E289" s="97">
        <f ca="1">IF(B289="","",OFFSET(List1!O$4,tisk!A288,0))</f>
        <v>35000</v>
      </c>
      <c r="F289" s="41" t="str">
        <f ca="1">IF(B289="","",OFFSET(List1!P$4,tisk!A288,0))</f>
        <v>1/2021</v>
      </c>
      <c r="G289" s="98">
        <f ca="1">IF(B289="","",OFFSET(List1!R$4,tisk!A288,0))</f>
        <v>35000</v>
      </c>
      <c r="H289" s="99">
        <f ca="1">IF(B289="","",OFFSET(List1!S$4,tisk!A288,0))</f>
        <v>44543</v>
      </c>
      <c r="I289" s="96">
        <f ca="1">IF(B289="","",OFFSET(List1!T$4,tisk!A288,0))</f>
        <v>90</v>
      </c>
      <c r="J289" s="96">
        <f ca="1">IF(B289="","",OFFSET(List1!U$4,tisk!A288,0))</f>
        <v>120</v>
      </c>
      <c r="K289" s="96">
        <f ca="1">IF(B289="","",OFFSET(List1!V$4,tisk!A288,0))</f>
        <v>200</v>
      </c>
      <c r="L289" s="96">
        <f ca="1">IF(B289="","",OFFSET(List1!W$4,tisk!A288,0))</f>
        <v>410</v>
      </c>
      <c r="M289" s="100">
        <f ca="1">IF(B289="","",OFFSET(List1!X$4,tisk!A288,0))</f>
        <v>13900</v>
      </c>
    </row>
    <row r="290" spans="1:13" s="2" customFormat="1" ht="75" customHeight="1" x14ac:dyDescent="0.3">
      <c r="A290" s="44"/>
      <c r="B290" s="96"/>
      <c r="C290" s="3" t="str">
        <f ca="1">IF(B289="","",CONCATENATE("Okres ",OFFSET(List1!G$4,tisk!A288,0),"
","Právní forma","
",OFFSET(List1!H$4,tisk!A288,0),"
","IČO ",OFFSET(List1!I$4,tisk!A288,0),"
 ","B.Ú. ",OFFSET(List1!J$4,tisk!A288,0)))</f>
        <v>Okres Přerov
Právní forma
Obec, měst. č. hl. m. Prahy
IČO 00636606
 B.Ú. xxxxxxxxx</v>
      </c>
      <c r="D290" s="5" t="str">
        <f ca="1">IF(B289="","",OFFSET(List1!M$4,tisk!A288,0))</f>
        <v>Spojení obce se štábem krizového řízení ochrany obyvatelstva.</v>
      </c>
      <c r="E290" s="97"/>
      <c r="F290" s="40"/>
      <c r="G290" s="98"/>
      <c r="H290" s="99"/>
      <c r="I290" s="96"/>
      <c r="J290" s="96"/>
      <c r="K290" s="96"/>
      <c r="L290" s="96"/>
      <c r="M290" s="100"/>
    </row>
    <row r="291" spans="1:13" s="2" customFormat="1" ht="35.4" customHeight="1" x14ac:dyDescent="0.3">
      <c r="A291" s="44">
        <f>ROW()/3-1</f>
        <v>96</v>
      </c>
      <c r="B291" s="96"/>
      <c r="C291" s="3" t="str">
        <f ca="1">IF(B289="","",CONCATENATE("Zástupce","
",OFFSET(List1!K$4,tisk!A288,0)))</f>
        <v xml:space="preserve">Zástupce
</v>
      </c>
      <c r="D291" s="5" t="str">
        <f ca="1">IF(B289="","",CONCATENATE("Dotace bude použita na:",OFFSET(List1!N$4,tisk!A288,0)))</f>
        <v>Dotace bude použita na:pořízení spojových prostředků  s příslušenstvím</v>
      </c>
      <c r="E291" s="97"/>
      <c r="F291" s="41" t="str">
        <f ca="1">IF(B289="","",OFFSET(List1!Q$4,tisk!A288,0))</f>
        <v>11/2021</v>
      </c>
      <c r="G291" s="98"/>
      <c r="H291" s="99"/>
      <c r="I291" s="96"/>
      <c r="J291" s="96"/>
      <c r="K291" s="96"/>
      <c r="L291" s="96"/>
      <c r="M291" s="100"/>
    </row>
    <row r="292" spans="1:13" s="2" customFormat="1" ht="75" customHeight="1" x14ac:dyDescent="0.3">
      <c r="A292" s="44"/>
      <c r="B292" s="96" t="str">
        <f ca="1">IF(OFFSET(List1!B$4,tisk!A291,0)&gt;0,OFFSET(List1!B$4,tisk!A291,0),"")</f>
        <v>251</v>
      </c>
      <c r="C292" s="3" t="str">
        <f ca="1">IF(B292="","",CONCATENATE(OFFSET(List1!C$4,tisk!A291,0),"
",OFFSET(List1!D$4,tisk!A291,0),"
",OFFSET(List1!E$4,tisk!A291,0),"
",OFFSET(List1!F$4,tisk!A291,0)))</f>
        <v>Obec Šubířov
Šubířov 40
Šubířov
79852</v>
      </c>
      <c r="D292" s="60" t="str">
        <f ca="1">IF(B292="","",OFFSET(List1!L$4,tisk!A291,0))</f>
        <v>Pořízení, technické zhodnocení a oprava požární techniky a nákup věcného vybavení a zajištění akceschopnosti pro JSDH Šubířov</v>
      </c>
      <c r="E292" s="97">
        <f ca="1">IF(B292="","",OFFSET(List1!O$4,tisk!A291,0))</f>
        <v>45000</v>
      </c>
      <c r="F292" s="41" t="str">
        <f ca="1">IF(B292="","",OFFSET(List1!P$4,tisk!A291,0))</f>
        <v>1/2021</v>
      </c>
      <c r="G292" s="98">
        <f ca="1">IF(B292="","",OFFSET(List1!R$4,tisk!A291,0))</f>
        <v>34000</v>
      </c>
      <c r="H292" s="99">
        <f ca="1">IF(B292="","",OFFSET(List1!S$4,tisk!A291,0))</f>
        <v>44543</v>
      </c>
      <c r="I292" s="96">
        <f ca="1">IF(B292="","",OFFSET(List1!T$4,tisk!A291,0))</f>
        <v>110</v>
      </c>
      <c r="J292" s="96">
        <f ca="1">IF(B292="","",OFFSET(List1!U$4,tisk!A291,0))</f>
        <v>150</v>
      </c>
      <c r="K292" s="96">
        <f ca="1">IF(B292="","",OFFSET(List1!V$4,tisk!A291,0))</f>
        <v>150</v>
      </c>
      <c r="L292" s="96">
        <f ca="1">IF(B292="","",OFFSET(List1!W$4,tisk!A291,0))</f>
        <v>410</v>
      </c>
      <c r="M292" s="100">
        <f ca="1">IF(B292="","",OFFSET(List1!X$4,tisk!A291,0))</f>
        <v>17900</v>
      </c>
    </row>
    <row r="293" spans="1:13" s="2" customFormat="1" ht="75" customHeight="1" x14ac:dyDescent="0.3">
      <c r="A293" s="44"/>
      <c r="B293" s="96"/>
      <c r="C293" s="3" t="str">
        <f ca="1">IF(B292="","",CONCATENATE("Okres ",OFFSET(List1!G$4,tisk!A291,0),"
","Právní forma","
",OFFSET(List1!H$4,tisk!A291,0),"
","IČO ",OFFSET(List1!I$4,tisk!A291,0),"
 ","B.Ú. ",OFFSET(List1!J$4,tisk!A291,0)))</f>
        <v>Okres Prostějov
Právní forma
Obec, měst. č. hl. m. Prahy
IČO 00288845
 B.Ú. xxxxxxxxx</v>
      </c>
      <c r="D293" s="5" t="str">
        <f ca="1">IF(B292="","",OFFSET(List1!M$4,tisk!A291,0))</f>
        <v>Na vozidle Karosa CAS 25 se vyskytla závada na chladícím systému, kterou je třeba opravit.</v>
      </c>
      <c r="E293" s="97"/>
      <c r="F293" s="40"/>
      <c r="G293" s="98"/>
      <c r="H293" s="99"/>
      <c r="I293" s="96"/>
      <c r="J293" s="96"/>
      <c r="K293" s="96"/>
      <c r="L293" s="96"/>
      <c r="M293" s="100"/>
    </row>
    <row r="294" spans="1:13" s="2" customFormat="1" ht="30" customHeight="1" x14ac:dyDescent="0.3">
      <c r="A294" s="44">
        <f>ROW()/3-1</f>
        <v>97</v>
      </c>
      <c r="B294" s="96"/>
      <c r="C294" s="3" t="str">
        <f ca="1">IF(B292="","",CONCATENATE("Zástupce","
",OFFSET(List1!K$4,tisk!A291,0)))</f>
        <v xml:space="preserve">Zástupce
</v>
      </c>
      <c r="D294" s="5" t="str">
        <f ca="1">IF(B292="","",CONCATENATE("Dotace bude použita na:",OFFSET(List1!N$4,tisk!A291,0)))</f>
        <v>Dotace bude použita na:opravu cisternové automobilové stříkačky</v>
      </c>
      <c r="E294" s="97"/>
      <c r="F294" s="41" t="str">
        <f ca="1">IF(B292="","",OFFSET(List1!Q$4,tisk!A291,0))</f>
        <v>11/2021</v>
      </c>
      <c r="G294" s="98"/>
      <c r="H294" s="99"/>
      <c r="I294" s="96"/>
      <c r="J294" s="96"/>
      <c r="K294" s="96"/>
      <c r="L294" s="96"/>
      <c r="M294" s="100"/>
    </row>
    <row r="295" spans="1:13" s="2" customFormat="1" ht="75" customHeight="1" x14ac:dyDescent="0.3">
      <c r="A295" s="44"/>
      <c r="B295" s="96" t="str">
        <f ca="1">IF(OFFSET(List1!B$4,tisk!A294,0)&gt;0,OFFSET(List1!B$4,tisk!A294,0),"")</f>
        <v>195</v>
      </c>
      <c r="C295" s="3" t="str">
        <f ca="1">IF(B295="","",CONCATENATE(OFFSET(List1!C$4,tisk!A294,0),"
",OFFSET(List1!D$4,tisk!A294,0),"
",OFFSET(List1!E$4,tisk!A294,0),"
",OFFSET(List1!F$4,tisk!A294,0)))</f>
        <v>Město Šumperk
nám. Míru 364/1
Šumperk
78701</v>
      </c>
      <c r="D295" s="60" t="str">
        <f ca="1">IF(B295="","",OFFSET(List1!L$4,tisk!A294,0))</f>
        <v>Pořízení, technické zhodnocení a oprava požární techniky a nákup věcného vybavení a zajištění akceschopnosti pro JSDH Šumperk</v>
      </c>
      <c r="E295" s="97">
        <f ca="1">IF(B295="","",OFFSET(List1!O$4,tisk!A294,0))</f>
        <v>40000</v>
      </c>
      <c r="F295" s="41" t="str">
        <f ca="1">IF(B295="","",OFFSET(List1!P$4,tisk!A294,0))</f>
        <v>1/2021</v>
      </c>
      <c r="G295" s="98">
        <f ca="1">IF(B295="","",OFFSET(List1!R$4,tisk!A294,0))</f>
        <v>35000</v>
      </c>
      <c r="H295" s="99">
        <f ca="1">IF(B295="","",OFFSET(List1!S$4,tisk!A294,0))</f>
        <v>44543</v>
      </c>
      <c r="I295" s="96">
        <f ca="1">IF(B295="","",OFFSET(List1!T$4,tisk!A294,0))</f>
        <v>30</v>
      </c>
      <c r="J295" s="96">
        <f ca="1">IF(B295="","",OFFSET(List1!U$4,tisk!A294,0))</f>
        <v>180</v>
      </c>
      <c r="K295" s="96">
        <f ca="1">IF(B295="","",OFFSET(List1!V$4,tisk!A294,0))</f>
        <v>200</v>
      </c>
      <c r="L295" s="96">
        <f ca="1">IF(B295="","",OFFSET(List1!W$4,tisk!A294,0))</f>
        <v>410</v>
      </c>
      <c r="M295" s="100">
        <f ca="1">IF(B295="","",OFFSET(List1!X$4,tisk!A294,0))</f>
        <v>15900</v>
      </c>
    </row>
    <row r="296" spans="1:13" s="2" customFormat="1" ht="75" customHeight="1" x14ac:dyDescent="0.3">
      <c r="A296" s="44"/>
      <c r="B296" s="96"/>
      <c r="C296" s="3" t="str">
        <f ca="1">IF(B295="","",CONCATENATE("Okres ",OFFSET(List1!G$4,tisk!A294,0),"
","Právní forma","
",OFFSET(List1!H$4,tisk!A294,0),"
","IČO ",OFFSET(List1!I$4,tisk!A294,0),"
 ","B.Ú. ",OFFSET(List1!J$4,tisk!A294,0)))</f>
        <v>Okres Šumperk
Právní forma
Obec, měst. č. hl. m. Prahy
IČO 00303461
 B.Ú. xxxxxxxxx</v>
      </c>
      <c r="D296" s="5" t="str">
        <f ca="1">IF(B295="","",OFFSET(List1!M$4,tisk!A294,0))</f>
        <v>Předmětem akce je pořízení 6 ks tlakových lahví k dýchacím přístrojům pro JSDH Šumperk. Stávajícím lahvím vypršela životnost.</v>
      </c>
      <c r="E296" s="97"/>
      <c r="F296" s="40"/>
      <c r="G296" s="98"/>
      <c r="H296" s="99"/>
      <c r="I296" s="96"/>
      <c r="J296" s="96"/>
      <c r="K296" s="96"/>
      <c r="L296" s="96"/>
      <c r="M296" s="100"/>
    </row>
    <row r="297" spans="1:13" s="2" customFormat="1" ht="30" customHeight="1" x14ac:dyDescent="0.3">
      <c r="A297" s="44">
        <f>ROW()/3-1</f>
        <v>98</v>
      </c>
      <c r="B297" s="96"/>
      <c r="C297" s="3" t="str">
        <f ca="1">IF(B295="","",CONCATENATE("Zástupce","
",OFFSET(List1!K$4,tisk!A294,0)))</f>
        <v xml:space="preserve">Zástupce
</v>
      </c>
      <c r="D297" s="5" t="str">
        <f ca="1">IF(B295="","",CONCATENATE("Dotace bude použita na:",OFFSET(List1!N$4,tisk!A294,0)))</f>
        <v>Dotace bude použita na:pořízení ocelových tlakových lahví k dýchacím přístrojům</v>
      </c>
      <c r="E297" s="97"/>
      <c r="F297" s="41" t="str">
        <f ca="1">IF(B295="","",OFFSET(List1!Q$4,tisk!A294,0))</f>
        <v>11/2021</v>
      </c>
      <c r="G297" s="98"/>
      <c r="H297" s="99"/>
      <c r="I297" s="96"/>
      <c r="J297" s="96"/>
      <c r="K297" s="96"/>
      <c r="L297" s="96"/>
      <c r="M297" s="100"/>
    </row>
    <row r="298" spans="1:13" s="2" customFormat="1" ht="75" customHeight="1" x14ac:dyDescent="0.3">
      <c r="A298" s="44"/>
      <c r="B298" s="96" t="str">
        <f ca="1">IF(OFFSET(List1!B$4,tisk!A297,0)&gt;0,OFFSET(List1!B$4,tisk!A297,0),"")</f>
        <v>204</v>
      </c>
      <c r="C298" s="3" t="str">
        <f ca="1">IF(B298="","",CONCATENATE(OFFSET(List1!C$4,tisk!A297,0),"
",OFFSET(List1!D$4,tisk!A297,0),"
",OFFSET(List1!E$4,tisk!A297,0),"
",OFFSET(List1!F$4,tisk!A297,0)))</f>
        <v>Obec Doloplazy
Doloplazy 82
Doloplazy
78356</v>
      </c>
      <c r="D298" s="60" t="str">
        <f ca="1">IF(B298="","",OFFSET(List1!L$4,tisk!A297,0))</f>
        <v>Pořízení, technické zhodnocení a oprava požární techniky a nákup věcného vybavení a zajištění akceschopnosti pro JSDH Doloplazy</v>
      </c>
      <c r="E298" s="97">
        <f ca="1">IF(B298="","",OFFSET(List1!O$4,tisk!A297,0))</f>
        <v>35000</v>
      </c>
      <c r="F298" s="41" t="str">
        <f ca="1">IF(B298="","",OFFSET(List1!P$4,tisk!A297,0))</f>
        <v>1/2021</v>
      </c>
      <c r="G298" s="98">
        <f ca="1">IF(B298="","",OFFSET(List1!R$4,tisk!A297,0))</f>
        <v>35000</v>
      </c>
      <c r="H298" s="99">
        <f ca="1">IF(B298="","",OFFSET(List1!S$4,tisk!A297,0))</f>
        <v>44543</v>
      </c>
      <c r="I298" s="96">
        <f ca="1">IF(B298="","",OFFSET(List1!T$4,tisk!A297,0))</f>
        <v>70</v>
      </c>
      <c r="J298" s="96">
        <f ca="1">IF(B298="","",OFFSET(List1!U$4,tisk!A297,0))</f>
        <v>135</v>
      </c>
      <c r="K298" s="96">
        <f ca="1">IF(B298="","",OFFSET(List1!V$4,tisk!A297,0))</f>
        <v>200</v>
      </c>
      <c r="L298" s="96">
        <f ca="1">IF(B298="","",OFFSET(List1!W$4,tisk!A297,0))</f>
        <v>405</v>
      </c>
      <c r="M298" s="100">
        <f ca="1">IF(B298="","",OFFSET(List1!X$4,tisk!A297,0))</f>
        <v>13900</v>
      </c>
    </row>
    <row r="299" spans="1:13" s="2" customFormat="1" ht="75" customHeight="1" x14ac:dyDescent="0.3">
      <c r="A299" s="44"/>
      <c r="B299" s="96"/>
      <c r="C299" s="3" t="str">
        <f ca="1">IF(B298="","",CONCATENATE("Okres ",OFFSET(List1!G$4,tisk!A297,0),"
","Právní forma","
",OFFSET(List1!H$4,tisk!A297,0),"
","IČO ",OFFSET(List1!I$4,tisk!A297,0),"
 ","B.Ú. ",OFFSET(List1!J$4,tisk!A297,0)))</f>
        <v>Okres Olomouc
Právní forma
Obec, měst. č. hl. m. Prahy
IČO 00534927
 B.Ú. xxxxxxxxx</v>
      </c>
      <c r="D299" s="5" t="str">
        <f ca="1">IF(B298="","",OFFSET(List1!M$4,tisk!A297,0))</f>
        <v>Dovybavení JSDH Doloplazy materiálem pro zdolávání lesních požárů. Důvodem je časté vysílání jednotky do vojenského újezdu Libavá.</v>
      </c>
      <c r="E299" s="97"/>
      <c r="F299" s="40"/>
      <c r="G299" s="98"/>
      <c r="H299" s="99"/>
      <c r="I299" s="96"/>
      <c r="J299" s="96"/>
      <c r="K299" s="96"/>
      <c r="L299" s="96"/>
      <c r="M299" s="100"/>
    </row>
    <row r="300" spans="1:13" s="2" customFormat="1" ht="30" customHeight="1" x14ac:dyDescent="0.3">
      <c r="A300" s="44">
        <f>ROW()/3-1</f>
        <v>99</v>
      </c>
      <c r="B300" s="96"/>
      <c r="C300" s="3" t="str">
        <f ca="1">IF(B298="","",CONCATENATE("Zástupce","
",OFFSET(List1!K$4,tisk!A297,0)))</f>
        <v xml:space="preserve">Zástupce
</v>
      </c>
      <c r="D300" s="5" t="str">
        <f ca="1">IF(B298="","",CONCATENATE("Dotace bude použita na:",OFFSET(List1!N$4,tisk!A297,0)))</f>
        <v>Dotace bude použita na:pořízení hadic, rozdělovače a proudnic D25</v>
      </c>
      <c r="E300" s="97"/>
      <c r="F300" s="41" t="str">
        <f ca="1">IF(B298="","",OFFSET(List1!Q$4,tisk!A297,0))</f>
        <v>11/2021</v>
      </c>
      <c r="G300" s="98"/>
      <c r="H300" s="99"/>
      <c r="I300" s="96"/>
      <c r="J300" s="96"/>
      <c r="K300" s="96"/>
      <c r="L300" s="96"/>
      <c r="M300" s="100"/>
    </row>
    <row r="301" spans="1:13" s="2" customFormat="1" ht="75" customHeight="1" x14ac:dyDescent="0.3">
      <c r="A301" s="44"/>
      <c r="B301" s="96" t="str">
        <f ca="1">IF(OFFSET(List1!B$4,tisk!A300,0)&gt;0,OFFSET(List1!B$4,tisk!A300,0),"")</f>
        <v>57</v>
      </c>
      <c r="C301" s="3" t="str">
        <f ca="1">IF(B301="","",CONCATENATE(OFFSET(List1!C$4,tisk!A300,0),"
",OFFSET(List1!D$4,tisk!A300,0),"
",OFFSET(List1!E$4,tisk!A300,0),"
",OFFSET(List1!F$4,tisk!A300,0)))</f>
        <v>Městys Dřevohostice
Náměstí 74
Dřevohostice
75114</v>
      </c>
      <c r="D301" s="60" t="str">
        <f ca="1">IF(B301="","",OFFSET(List1!L$4,tisk!A300,0))</f>
        <v>Pořízení, technické zhodnocení a oprava požární techniky a nákup věcného vybavení a zajištění akceschopnosti pro JSDH Dřevohostice</v>
      </c>
      <c r="E301" s="97">
        <f ca="1">IF(B301="","",OFFSET(List1!O$4,tisk!A300,0))</f>
        <v>61144</v>
      </c>
      <c r="F301" s="41" t="str">
        <f ca="1">IF(B301="","",OFFSET(List1!P$4,tisk!A300,0))</f>
        <v>1/2021</v>
      </c>
      <c r="G301" s="98">
        <f ca="1">IF(B301="","",OFFSET(List1!R$4,tisk!A300,0))</f>
        <v>30000</v>
      </c>
      <c r="H301" s="99">
        <f ca="1">IF(B301="","",OFFSET(List1!S$4,tisk!A300,0))</f>
        <v>44543</v>
      </c>
      <c r="I301" s="96">
        <f ca="1">IF(B301="","",OFFSET(List1!T$4,tisk!A300,0))</f>
        <v>70</v>
      </c>
      <c r="J301" s="96">
        <f ca="1">IF(B301="","",OFFSET(List1!U$4,tisk!A300,0))</f>
        <v>135</v>
      </c>
      <c r="K301" s="96">
        <f ca="1">IF(B301="","",OFFSET(List1!V$4,tisk!A300,0))</f>
        <v>200</v>
      </c>
      <c r="L301" s="96">
        <f ca="1">IF(B301="","",OFFSET(List1!W$4,tisk!A300,0))</f>
        <v>405</v>
      </c>
      <c r="M301" s="100">
        <f ca="1">IF(B301="","",OFFSET(List1!X$4,tisk!A300,0))</f>
        <v>23900</v>
      </c>
    </row>
    <row r="302" spans="1:13" s="2" customFormat="1" ht="75" customHeight="1" x14ac:dyDescent="0.3">
      <c r="A302" s="44"/>
      <c r="B302" s="96"/>
      <c r="C302" s="3" t="str">
        <f ca="1">IF(B301="","",CONCATENATE("Okres ",OFFSET(List1!G$4,tisk!A300,0),"
","Právní forma","
",OFFSET(List1!H$4,tisk!A300,0),"
","IČO ",OFFSET(List1!I$4,tisk!A300,0),"
 ","B.Ú. ",OFFSET(List1!J$4,tisk!A300,0)))</f>
        <v>Okres Přerov
Právní forma
Obec, měst. č. hl. m. Prahy
IČO 00301213
 B.Ú. xxxxxxxxx</v>
      </c>
      <c r="D302" s="5" t="str">
        <f ca="1">IF(B301="","",OFFSET(List1!M$4,tisk!A300,0))</f>
        <v>Akce je zaměřena na věcné dovybavení JSDH Dřevohostice, tak aby byla zajištěna bezproblémová akceschopnost jednotky.</v>
      </c>
      <c r="E302" s="97"/>
      <c r="F302" s="40"/>
      <c r="G302" s="98"/>
      <c r="H302" s="99"/>
      <c r="I302" s="96"/>
      <c r="J302" s="96"/>
      <c r="K302" s="96"/>
      <c r="L302" s="96"/>
      <c r="M302" s="100"/>
    </row>
    <row r="303" spans="1:13" s="2" customFormat="1" ht="30" customHeight="1" x14ac:dyDescent="0.3">
      <c r="A303" s="44">
        <f>ROW()/3-1</f>
        <v>100</v>
      </c>
      <c r="B303" s="96"/>
      <c r="C303" s="3" t="str">
        <f ca="1">IF(B301="","",CONCATENATE("Zástupce","
",OFFSET(List1!K$4,tisk!A300,0)))</f>
        <v xml:space="preserve">Zástupce
</v>
      </c>
      <c r="D303" s="5" t="str">
        <f ca="1">IF(B301="","",CONCATENATE("Dotace bude použita na:",OFFSET(List1!N$4,tisk!A300,0)))</f>
        <v>Dotace bude použita na:pořízení prostředků pro hašení a čerpání</v>
      </c>
      <c r="E303" s="97"/>
      <c r="F303" s="41" t="str">
        <f ca="1">IF(B301="","",OFFSET(List1!Q$4,tisk!A300,0))</f>
        <v>11/2021</v>
      </c>
      <c r="G303" s="98"/>
      <c r="H303" s="99"/>
      <c r="I303" s="96"/>
      <c r="J303" s="96"/>
      <c r="K303" s="96"/>
      <c r="L303" s="96"/>
      <c r="M303" s="100"/>
    </row>
    <row r="304" spans="1:13" s="2" customFormat="1" ht="75" customHeight="1" x14ac:dyDescent="0.3">
      <c r="A304" s="44"/>
      <c r="B304" s="96" t="str">
        <f ca="1">IF(OFFSET(List1!B$4,tisk!A303,0)&gt;0,OFFSET(List1!B$4,tisk!A303,0),"")</f>
        <v>201</v>
      </c>
      <c r="C304" s="3" t="str">
        <f ca="1">IF(B304="","",CONCATENATE(OFFSET(List1!C$4,tisk!A303,0),"
",OFFSET(List1!D$4,tisk!A303,0),"
",OFFSET(List1!E$4,tisk!A303,0),"
",OFFSET(List1!F$4,tisk!A303,0)))</f>
        <v>Obec Slavětín
Slavětín 11
Slavětín
78324</v>
      </c>
      <c r="D304" s="60" t="str">
        <f ca="1">IF(B304="","",OFFSET(List1!L$4,tisk!A303,0))</f>
        <v>Pořízení, technické zhodnocení a oprava požární techniky a nákup věcného vybavení a zajištění akceschopnosti pro JSDH Slavětín</v>
      </c>
      <c r="E304" s="97">
        <f ca="1">IF(B304="","",OFFSET(List1!O$4,tisk!A303,0))</f>
        <v>61200</v>
      </c>
      <c r="F304" s="41" t="str">
        <f ca="1">IF(B304="","",OFFSET(List1!P$4,tisk!A303,0))</f>
        <v>1/2021</v>
      </c>
      <c r="G304" s="98">
        <f ca="1">IF(B304="","",OFFSET(List1!R$4,tisk!A303,0))</f>
        <v>30600</v>
      </c>
      <c r="H304" s="99">
        <f ca="1">IF(B304="","",OFFSET(List1!S$4,tisk!A303,0))</f>
        <v>44543</v>
      </c>
      <c r="I304" s="96">
        <f ca="1">IF(B304="","",OFFSET(List1!T$4,tisk!A303,0))</f>
        <v>110</v>
      </c>
      <c r="J304" s="96">
        <f ca="1">IF(B304="","",OFFSET(List1!U$4,tisk!A303,0))</f>
        <v>145</v>
      </c>
      <c r="K304" s="96">
        <f ca="1">IF(B304="","",OFFSET(List1!V$4,tisk!A303,0))</f>
        <v>150</v>
      </c>
      <c r="L304" s="96">
        <f ca="1">IF(B304="","",OFFSET(List1!W$4,tisk!A303,0))</f>
        <v>405</v>
      </c>
      <c r="M304" s="100">
        <f ca="1">IF(B304="","",OFFSET(List1!X$4,tisk!A303,0))</f>
        <v>24400</v>
      </c>
    </row>
    <row r="305" spans="1:13" s="2" customFormat="1" ht="75" customHeight="1" x14ac:dyDescent="0.3">
      <c r="A305" s="44"/>
      <c r="B305" s="96"/>
      <c r="C305" s="3" t="str">
        <f ca="1">IF(B304="","",CONCATENATE("Okres ",OFFSET(List1!G$4,tisk!A303,0),"
","Právní forma","
",OFFSET(List1!H$4,tisk!A303,0),"
","IČO ",OFFSET(List1!I$4,tisk!A303,0),"
 ","B.Ú. ",OFFSET(List1!J$4,tisk!A303,0)))</f>
        <v>Okres Olomouc
Právní forma
Obec, měst. č. hl. m. Prahy
IČO 00635332
 B.Ú. xxxxxxxxx</v>
      </c>
      <c r="D305" s="5" t="str">
        <f ca="1">IF(B304="","",OFFSET(List1!M$4,tisk!A303,0))</f>
        <v>Záměr počítá s pořízením automatického externího defibrilátoru. Při srdeční zástavě může vybavenost zasahující jednotky defibrilátorem znamenat klíčový přínos pro šanci na přežití.</v>
      </c>
      <c r="E305" s="97"/>
      <c r="F305" s="40"/>
      <c r="G305" s="98"/>
      <c r="H305" s="99"/>
      <c r="I305" s="96"/>
      <c r="J305" s="96"/>
      <c r="K305" s="96"/>
      <c r="L305" s="96"/>
      <c r="M305" s="100"/>
    </row>
    <row r="306" spans="1:13" s="2" customFormat="1" ht="30" customHeight="1" x14ac:dyDescent="0.3">
      <c r="A306" s="44">
        <f>ROW()/3-1</f>
        <v>101</v>
      </c>
      <c r="B306" s="96"/>
      <c r="C306" s="3" t="str">
        <f ca="1">IF(B304="","",CONCATENATE("Zástupce","
",OFFSET(List1!K$4,tisk!A303,0)))</f>
        <v xml:space="preserve">Zástupce
</v>
      </c>
      <c r="D306" s="5" t="str">
        <f ca="1">IF(B304="","",CONCATENATE("Dotace bude použita na:",OFFSET(List1!N$4,tisk!A303,0)))</f>
        <v>Dotace bude použita na:pořízení externího automatizovaného defibrilátoru  Investiční dotace</v>
      </c>
      <c r="E306" s="97"/>
      <c r="F306" s="41" t="str">
        <f ca="1">IF(B304="","",OFFSET(List1!Q$4,tisk!A303,0))</f>
        <v>11/2021</v>
      </c>
      <c r="G306" s="98"/>
      <c r="H306" s="99"/>
      <c r="I306" s="96"/>
      <c r="J306" s="96"/>
      <c r="K306" s="96"/>
      <c r="L306" s="96"/>
      <c r="M306" s="100"/>
    </row>
    <row r="307" spans="1:13" s="2" customFormat="1" ht="75" customHeight="1" x14ac:dyDescent="0.3">
      <c r="A307" s="44"/>
      <c r="B307" s="96" t="str">
        <f ca="1">IF(OFFSET(List1!B$4,tisk!A306,0)&gt;0,OFFSET(List1!B$4,tisk!A306,0),"")</f>
        <v>190</v>
      </c>
      <c r="C307" s="3" t="str">
        <f ca="1">IF(B307="","",CONCATENATE(OFFSET(List1!C$4,tisk!A306,0),"
",OFFSET(List1!D$4,tisk!A306,0),"
",OFFSET(List1!E$4,tisk!A306,0),"
",OFFSET(List1!F$4,tisk!A306,0)))</f>
        <v>Obec Měrotín
Měrotín 19
Měrotín
78324</v>
      </c>
      <c r="D307" s="60" t="str">
        <f ca="1">IF(B307="","",OFFSET(List1!L$4,tisk!A306,0))</f>
        <v>Pořízení, technické zhodnocení a oprava požární techniky a nákup věcného vybavení a zajištění akceschopnosti pro JSDH Měrotín</v>
      </c>
      <c r="E307" s="97">
        <f ca="1">IF(B307="","",OFFSET(List1!O$4,tisk!A306,0))</f>
        <v>70000</v>
      </c>
      <c r="F307" s="41" t="str">
        <f ca="1">IF(B307="","",OFFSET(List1!P$4,tisk!A306,0))</f>
        <v>1/2021</v>
      </c>
      <c r="G307" s="98">
        <f ca="1">IF(B307="","",OFFSET(List1!R$4,tisk!A306,0))</f>
        <v>35000</v>
      </c>
      <c r="H307" s="99">
        <f ca="1">IF(B307="","",OFFSET(List1!S$4,tisk!A306,0))</f>
        <v>44543</v>
      </c>
      <c r="I307" s="96">
        <f ca="1">IF(B307="","",OFFSET(List1!T$4,tisk!A306,0))</f>
        <v>110</v>
      </c>
      <c r="J307" s="96">
        <f ca="1">IF(B307="","",OFFSET(List1!U$4,tisk!A306,0))</f>
        <v>140</v>
      </c>
      <c r="K307" s="96">
        <f ca="1">IF(B307="","",OFFSET(List1!V$4,tisk!A306,0))</f>
        <v>150</v>
      </c>
      <c r="L307" s="96">
        <f ca="1">IF(B307="","",OFFSET(List1!W$4,tisk!A306,0))</f>
        <v>400</v>
      </c>
      <c r="M307" s="100">
        <f ca="1">IF(B307="","",OFFSET(List1!X$4,tisk!A306,0))</f>
        <v>27900</v>
      </c>
    </row>
    <row r="308" spans="1:13" s="2" customFormat="1" ht="75" customHeight="1" x14ac:dyDescent="0.3">
      <c r="A308" s="44"/>
      <c r="B308" s="96"/>
      <c r="C308" s="3" t="str">
        <f ca="1">IF(B307="","",CONCATENATE("Okres ",OFFSET(List1!G$4,tisk!A306,0),"
","Právní forma","
",OFFSET(List1!H$4,tisk!A306,0),"
","IČO ",OFFSET(List1!I$4,tisk!A306,0),"
 ","B.Ú. ",OFFSET(List1!J$4,tisk!A306,0)))</f>
        <v>Okres Olomouc
Právní forma
Obec, měst. č. hl. m. Prahy
IČO 00635341
 B.Ú. xxxxxxxxx</v>
      </c>
      <c r="D308" s="5" t="str">
        <f ca="1">IF(B307="","",OFFSET(List1!M$4,tisk!A306,0))</f>
        <v>V rámci dotace bude pořízen pro JSDH dopravní automobil, neboť současný DA je technicky nezpůsobilý k provozu a nesplňuje barevně vyhlášku.</v>
      </c>
      <c r="E308" s="97"/>
      <c r="F308" s="40"/>
      <c r="G308" s="98"/>
      <c r="H308" s="99"/>
      <c r="I308" s="96"/>
      <c r="J308" s="96"/>
      <c r="K308" s="96"/>
      <c r="L308" s="96"/>
      <c r="M308" s="100"/>
    </row>
    <row r="309" spans="1:13" s="2" customFormat="1" ht="42" customHeight="1" x14ac:dyDescent="0.3">
      <c r="A309" s="44">
        <f>ROW()/3-1</f>
        <v>102</v>
      </c>
      <c r="B309" s="96"/>
      <c r="C309" s="3" t="str">
        <f ca="1">IF(B307="","",CONCATENATE("Zástupce","
",OFFSET(List1!K$4,tisk!A306,0)))</f>
        <v xml:space="preserve">Zástupce
</v>
      </c>
      <c r="D309" s="5" t="str">
        <f ca="1">IF(B307="","",CONCATENATE("Dotace bude použita na:",OFFSET(List1!N$4,tisk!A306,0)))</f>
        <v>Dotace bude použita na:pořízení dopravního automobilu  Investiční dotace</v>
      </c>
      <c r="E309" s="97"/>
      <c r="F309" s="41" t="str">
        <f ca="1">IF(B307="","",OFFSET(List1!Q$4,tisk!A306,0))</f>
        <v>11/2021</v>
      </c>
      <c r="G309" s="98"/>
      <c r="H309" s="99"/>
      <c r="I309" s="96"/>
      <c r="J309" s="96"/>
      <c r="K309" s="96"/>
      <c r="L309" s="96"/>
      <c r="M309" s="100"/>
    </row>
    <row r="310" spans="1:13" s="2" customFormat="1" ht="63.6" customHeight="1" x14ac:dyDescent="0.3">
      <c r="A310" s="44"/>
      <c r="B310" s="96" t="str">
        <f ca="1">IF(OFFSET(List1!B$4,tisk!A309,0)&gt;0,OFFSET(List1!B$4,tisk!A309,0),"")</f>
        <v>93</v>
      </c>
      <c r="C310" s="3" t="str">
        <f ca="1">IF(B310="","",CONCATENATE(OFFSET(List1!C$4,tisk!A309,0),"
",OFFSET(List1!D$4,tisk!A309,0),"
",OFFSET(List1!E$4,tisk!A309,0),"
",OFFSET(List1!F$4,tisk!A309,0)))</f>
        <v>Statutární město Olomouc
Horní náměstí 583
Olomouc
77900</v>
      </c>
      <c r="D310" s="60" t="str">
        <f ca="1">IF(B310="","",OFFSET(List1!L$4,tisk!A309,0))</f>
        <v>Pořízení, technické zhodnocení a oprava požární techniky a nákup věcného vybavení a zajištění akceschopnosti pro JSDH Topolany</v>
      </c>
      <c r="E310" s="97">
        <f ca="1">IF(B310="","",OFFSET(List1!O$4,tisk!A309,0))</f>
        <v>79200</v>
      </c>
      <c r="F310" s="41" t="str">
        <f ca="1">IF(B310="","",OFFSET(List1!P$4,tisk!A309,0))</f>
        <v>1/2021</v>
      </c>
      <c r="G310" s="98">
        <f ca="1">IF(B310="","",OFFSET(List1!R$4,tisk!A309,0))</f>
        <v>39600</v>
      </c>
      <c r="H310" s="99">
        <f ca="1">IF(B310="","",OFFSET(List1!S$4,tisk!A309,0))</f>
        <v>44543</v>
      </c>
      <c r="I310" s="96">
        <f ca="1">IF(B310="","",OFFSET(List1!T$4,tisk!A309,0))</f>
        <v>120</v>
      </c>
      <c r="J310" s="96">
        <f ca="1">IF(B310="","",OFFSET(List1!U$4,tisk!A309,0))</f>
        <v>130</v>
      </c>
      <c r="K310" s="96">
        <f ca="1">IF(B310="","",OFFSET(List1!V$4,tisk!A309,0))</f>
        <v>150</v>
      </c>
      <c r="L310" s="96">
        <f ca="1">IF(B310="","",OFFSET(List1!W$4,tisk!A309,0))</f>
        <v>400</v>
      </c>
      <c r="M310" s="100">
        <f ca="1">IF(B310="","",OFFSET(List1!X$4,tisk!A309,0))</f>
        <v>31500</v>
      </c>
    </row>
    <row r="311" spans="1:13" s="2" customFormat="1" ht="75" customHeight="1" x14ac:dyDescent="0.3">
      <c r="A311" s="44"/>
      <c r="B311" s="96"/>
      <c r="C311" s="3" t="str">
        <f ca="1">IF(B310="","",CONCATENATE("Okres ",OFFSET(List1!G$4,tisk!A309,0),"
","Právní forma","
",OFFSET(List1!H$4,tisk!A309,0),"
","IČO ",OFFSET(List1!I$4,tisk!A309,0),"
 ","B.Ú. ",OFFSET(List1!J$4,tisk!A309,0)))</f>
        <v>Okres Olomouc
Právní forma
Obec, měst. č. hl. m. Prahy
IČO 00299308
 B.Ú. xxxxxxxxx</v>
      </c>
      <c r="D311" s="5" t="str">
        <f ca="1">IF(B310="","",OFFSET(List1!M$4,tisk!A309,0))</f>
        <v>Pořízení dýchací techniky s příslušenstvím k zajištění akceschopnosti JSDH Topolany.</v>
      </c>
      <c r="E311" s="97"/>
      <c r="F311" s="40"/>
      <c r="G311" s="98"/>
      <c r="H311" s="99"/>
      <c r="I311" s="96"/>
      <c r="J311" s="96"/>
      <c r="K311" s="96"/>
      <c r="L311" s="96"/>
      <c r="M311" s="100"/>
    </row>
    <row r="312" spans="1:13" s="2" customFormat="1" ht="40.5" customHeight="1" x14ac:dyDescent="0.3">
      <c r="A312" s="44">
        <f>ROW()/3-1</f>
        <v>103</v>
      </c>
      <c r="B312" s="96"/>
      <c r="C312" s="3" t="str">
        <f ca="1">IF(B310="","",CONCATENATE("Zástupce","
",OFFSET(List1!K$4,tisk!A309,0)))</f>
        <v xml:space="preserve">Zástupce
</v>
      </c>
      <c r="D312" s="5" t="str">
        <f ca="1">IF(B310="","",CONCATENATE("Dotace bude použita na:",OFFSET(List1!N$4,tisk!A309,0)))</f>
        <v>Dotace bude použita na:pořízení dýchací techniky s příslušenstvím</v>
      </c>
      <c r="E312" s="97"/>
      <c r="F312" s="41" t="str">
        <f ca="1">IF(B310="","",OFFSET(List1!Q$4,tisk!A309,0))</f>
        <v>11/2021</v>
      </c>
      <c r="G312" s="98"/>
      <c r="H312" s="99"/>
      <c r="I312" s="96"/>
      <c r="J312" s="96"/>
      <c r="K312" s="96"/>
      <c r="L312" s="96"/>
      <c r="M312" s="100"/>
    </row>
    <row r="313" spans="1:13" s="2" customFormat="1" ht="64.95" customHeight="1" x14ac:dyDescent="0.3">
      <c r="A313" s="44"/>
      <c r="B313" s="96" t="str">
        <f ca="1">IF(OFFSET(List1!B$4,tisk!A312,0)&gt;0,OFFSET(List1!B$4,tisk!A312,0),"")</f>
        <v>148</v>
      </c>
      <c r="C313" s="3" t="str">
        <f ca="1">IF(B313="","",CONCATENATE(OFFSET(List1!C$4,tisk!A312,0),"
",OFFSET(List1!D$4,tisk!A312,0),"
",OFFSET(List1!E$4,tisk!A312,0),"
",OFFSET(List1!F$4,tisk!A312,0)))</f>
        <v>Obec Polomí
Polomí 20
Polomí
79855</v>
      </c>
      <c r="D313" s="60" t="str">
        <f ca="1">IF(B313="","",OFFSET(List1!L$4,tisk!A312,0))</f>
        <v>Pořízení, technické zhodnocení a oprava požární techniky a nákup věcného vybavení a zajištění akceschopnosti pro JSDH Polomí</v>
      </c>
      <c r="E313" s="97">
        <f ca="1">IF(B313="","",OFFSET(List1!O$4,tisk!A312,0))</f>
        <v>35000</v>
      </c>
      <c r="F313" s="41" t="str">
        <f ca="1">IF(B313="","",OFFSET(List1!P$4,tisk!A312,0))</f>
        <v>1/2021</v>
      </c>
      <c r="G313" s="98">
        <f ca="1">IF(B313="","",OFFSET(List1!R$4,tisk!A312,0))</f>
        <v>35000</v>
      </c>
      <c r="H313" s="99">
        <f ca="1">IF(B313="","",OFFSET(List1!S$4,tisk!A312,0))</f>
        <v>44543</v>
      </c>
      <c r="I313" s="96">
        <f ca="1">IF(B313="","",OFFSET(List1!T$4,tisk!A312,0))</f>
        <v>110</v>
      </c>
      <c r="J313" s="96">
        <f ca="1">IF(B313="","",OFFSET(List1!U$4,tisk!A312,0))</f>
        <v>140</v>
      </c>
      <c r="K313" s="96">
        <f ca="1">IF(B313="","",OFFSET(List1!V$4,tisk!A312,0))</f>
        <v>150</v>
      </c>
      <c r="L313" s="96">
        <f ca="1">IF(B313="","",OFFSET(List1!W$4,tisk!A312,0))</f>
        <v>400</v>
      </c>
      <c r="M313" s="100">
        <f ca="1">IF(B313="","",OFFSET(List1!X$4,tisk!A312,0))</f>
        <v>13900</v>
      </c>
    </row>
    <row r="314" spans="1:13" s="2" customFormat="1" ht="75" customHeight="1" x14ac:dyDescent="0.3">
      <c r="A314" s="44"/>
      <c r="B314" s="96"/>
      <c r="C314" s="3" t="str">
        <f ca="1">IF(B313="","",CONCATENATE("Okres ",OFFSET(List1!G$4,tisk!A312,0),"
","Právní forma","
",OFFSET(List1!H$4,tisk!A312,0),"
","IČO ",OFFSET(List1!I$4,tisk!A312,0),"
 ","B.Ú. ",OFFSET(List1!J$4,tisk!A312,0)))</f>
        <v>Okres Prostějov
Právní forma
Obec, měst. č. hl. m. Prahy
IČO 00600059
 B.Ú. xxxxxxxxx</v>
      </c>
      <c r="D314" s="5" t="str">
        <f ca="1">IF(B313="","",OFFSET(List1!M$4,tisk!A312,0))</f>
        <v>Technické zhodnocení přívěsného vozíku za dopravní automobil</v>
      </c>
      <c r="E314" s="97"/>
      <c r="F314" s="40"/>
      <c r="G314" s="98"/>
      <c r="H314" s="99"/>
      <c r="I314" s="96"/>
      <c r="J314" s="96"/>
      <c r="K314" s="96"/>
      <c r="L314" s="96"/>
      <c r="M314" s="100"/>
    </row>
    <row r="315" spans="1:13" s="2" customFormat="1" ht="40.5" customHeight="1" x14ac:dyDescent="0.3">
      <c r="A315" s="44">
        <f>ROW()/3-1</f>
        <v>104</v>
      </c>
      <c r="B315" s="96"/>
      <c r="C315" s="3" t="str">
        <f ca="1">IF(B313="","",CONCATENATE("Zástupce","
",OFFSET(List1!K$4,tisk!A312,0)))</f>
        <v xml:space="preserve">Zástupce
</v>
      </c>
      <c r="D315" s="5" t="str">
        <f ca="1">IF(B313="","",CONCATENATE("Dotace bude použita na:",OFFSET(List1!N$4,tisk!A312,0)))</f>
        <v>Dotace bude použita na:technické zhodnocení přívěsného vozíku za dopravní automobil</v>
      </c>
      <c r="E315" s="97"/>
      <c r="F315" s="41" t="str">
        <f ca="1">IF(B313="","",OFFSET(List1!Q$4,tisk!A312,0))</f>
        <v>11/2021</v>
      </c>
      <c r="G315" s="98"/>
      <c r="H315" s="99"/>
      <c r="I315" s="96"/>
      <c r="J315" s="96"/>
      <c r="K315" s="96"/>
      <c r="L315" s="96"/>
      <c r="M315" s="100"/>
    </row>
    <row r="316" spans="1:13" s="2" customFormat="1" ht="62.4" customHeight="1" x14ac:dyDescent="0.3">
      <c r="A316" s="44"/>
      <c r="B316" s="96" t="str">
        <f ca="1">IF(OFFSET(List1!B$4,tisk!A315,0)&gt;0,OFFSET(List1!B$4,tisk!A315,0),"")</f>
        <v>184</v>
      </c>
      <c r="C316" s="3" t="str">
        <f ca="1">IF(B316="","",CONCATENATE(OFFSET(List1!C$4,tisk!A315,0),"
",OFFSET(List1!D$4,tisk!A315,0),"
",OFFSET(List1!E$4,tisk!A315,0),"
",OFFSET(List1!F$4,tisk!A315,0)))</f>
        <v>Obec Určice
Určice 81
Určice
79804</v>
      </c>
      <c r="D316" s="60" t="str">
        <f ca="1">IF(B316="","",OFFSET(List1!L$4,tisk!A315,0))</f>
        <v>Pořízení, technické zhodnocení a oprava požární techniky a nákup věcného vybavení a zajištění akceschopnosti pro JSDH Určice</v>
      </c>
      <c r="E316" s="97">
        <f ca="1">IF(B316="","",OFFSET(List1!O$4,tisk!A315,0))</f>
        <v>58000</v>
      </c>
      <c r="F316" s="41" t="str">
        <f ca="1">IF(B316="","",OFFSET(List1!P$4,tisk!A315,0))</f>
        <v>1/2021</v>
      </c>
      <c r="G316" s="98">
        <f ca="1">IF(B316="","",OFFSET(List1!R$4,tisk!A315,0))</f>
        <v>29000</v>
      </c>
      <c r="H316" s="99">
        <f ca="1">IF(B316="","",OFFSET(List1!S$4,tisk!A315,0))</f>
        <v>44543</v>
      </c>
      <c r="I316" s="96">
        <f ca="1">IF(B316="","",OFFSET(List1!T$4,tisk!A315,0))</f>
        <v>70</v>
      </c>
      <c r="J316" s="96">
        <f ca="1">IF(B316="","",OFFSET(List1!U$4,tisk!A315,0))</f>
        <v>180</v>
      </c>
      <c r="K316" s="96">
        <f ca="1">IF(B316="","",OFFSET(List1!V$4,tisk!A315,0))</f>
        <v>150</v>
      </c>
      <c r="L316" s="96">
        <f ca="1">IF(B316="","",OFFSET(List1!W$4,tisk!A315,0))</f>
        <v>400</v>
      </c>
      <c r="M316" s="100">
        <f ca="1">IF(B316="","",OFFSET(List1!X$4,tisk!A315,0))</f>
        <v>23100</v>
      </c>
    </row>
    <row r="317" spans="1:13" s="2" customFormat="1" ht="75" customHeight="1" x14ac:dyDescent="0.3">
      <c r="A317" s="44"/>
      <c r="B317" s="96"/>
      <c r="C317" s="3" t="str">
        <f ca="1">IF(B316="","",CONCATENATE("Okres ",OFFSET(List1!G$4,tisk!A315,0),"
","Právní forma","
",OFFSET(List1!H$4,tisk!A315,0),"
","IČO ",OFFSET(List1!I$4,tisk!A315,0),"
 ","B.Ú. ",OFFSET(List1!J$4,tisk!A315,0)))</f>
        <v>Okres Prostějov
Právní forma
Obec, měst. č. hl. m. Prahy
IČO 00288870
 B.Ú. xxxxxxxxx</v>
      </c>
      <c r="D317" s="5" t="str">
        <f ca="1">IF(B316="","",OFFSET(List1!M$4,tisk!A315,0))</f>
        <v>Pořízení lafetové proudnice k CAS. Lafetovou odnímatelnou proudnici 75 naše jednotka potřebuje pro zvýšení možnosti hašení požárů z cisternové hasičské stříkačky.</v>
      </c>
      <c r="E317" s="97"/>
      <c r="F317" s="40"/>
      <c r="G317" s="98"/>
      <c r="H317" s="99"/>
      <c r="I317" s="96"/>
      <c r="J317" s="96"/>
      <c r="K317" s="96"/>
      <c r="L317" s="96"/>
      <c r="M317" s="100"/>
    </row>
    <row r="318" spans="1:13" s="2" customFormat="1" ht="39.6" customHeight="1" x14ac:dyDescent="0.3">
      <c r="A318" s="44">
        <f>ROW()/3-1</f>
        <v>105</v>
      </c>
      <c r="B318" s="96"/>
      <c r="C318" s="3" t="str">
        <f ca="1">IF(B316="","",CONCATENATE("Zástupce","
",OFFSET(List1!K$4,tisk!A315,0)))</f>
        <v xml:space="preserve">Zástupce
</v>
      </c>
      <c r="D318" s="5" t="str">
        <f ca="1">IF(B316="","",CONCATENATE("Dotace bude použita na:",OFFSET(List1!N$4,tisk!A315,0)))</f>
        <v>Dotace bude použita na:pořízení lafetové proudnice k cisternové automobilové stříkačce  Investiční dotace</v>
      </c>
      <c r="E318" s="97"/>
      <c r="F318" s="41" t="str">
        <f ca="1">IF(B316="","",OFFSET(List1!Q$4,tisk!A315,0))</f>
        <v>11/2021</v>
      </c>
      <c r="G318" s="98"/>
      <c r="H318" s="99"/>
      <c r="I318" s="96"/>
      <c r="J318" s="96"/>
      <c r="K318" s="96"/>
      <c r="L318" s="96"/>
      <c r="M318" s="100"/>
    </row>
    <row r="319" spans="1:13" s="2" customFormat="1" ht="69.599999999999994" customHeight="1" x14ac:dyDescent="0.3">
      <c r="A319" s="44"/>
      <c r="B319" s="96" t="str">
        <f ca="1">IF(OFFSET(List1!B$4,tisk!A318,0)&gt;0,OFFSET(List1!B$4,tisk!A318,0),"")</f>
        <v>167</v>
      </c>
      <c r="C319" s="3" t="str">
        <f ca="1">IF(B319="","",CONCATENATE(OFFSET(List1!C$4,tisk!A318,0),"
",OFFSET(List1!D$4,tisk!A318,0),"
",OFFSET(List1!E$4,tisk!A318,0),"
",OFFSET(List1!F$4,tisk!A318,0)))</f>
        <v>Městys Drahany
Drahany 26
Drahany
79861</v>
      </c>
      <c r="D319" s="60" t="str">
        <f ca="1">IF(B319="","",OFFSET(List1!L$4,tisk!A318,0))</f>
        <v>Pořízení, technické zhodnocení a oprava požární techniky a nákup věcného vybavení a zajištění akceschopnosti pro JSDH Drahany</v>
      </c>
      <c r="E319" s="97">
        <f ca="1">IF(B319="","",OFFSET(List1!O$4,tisk!A318,0))</f>
        <v>24700</v>
      </c>
      <c r="F319" s="41" t="str">
        <f ca="1">IF(B319="","",OFFSET(List1!P$4,tisk!A318,0))</f>
        <v>1/2021</v>
      </c>
      <c r="G319" s="98">
        <f ca="1">IF(B319="","",OFFSET(List1!R$4,tisk!A318,0))</f>
        <v>12000</v>
      </c>
      <c r="H319" s="99">
        <f ca="1">IF(B319="","",OFFSET(List1!S$4,tisk!A318,0))</f>
        <v>44543</v>
      </c>
      <c r="I319" s="96">
        <f ca="1">IF(B319="","",OFFSET(List1!T$4,tisk!A318,0))</f>
        <v>90</v>
      </c>
      <c r="J319" s="96">
        <f ca="1">IF(B319="","",OFFSET(List1!U$4,tisk!A318,0))</f>
        <v>155</v>
      </c>
      <c r="K319" s="96">
        <f ca="1">IF(B319="","",OFFSET(List1!V$4,tisk!A318,0))</f>
        <v>150</v>
      </c>
      <c r="L319" s="96">
        <f ca="1">IF(B319="","",OFFSET(List1!W$4,tisk!A318,0))</f>
        <v>395</v>
      </c>
      <c r="M319" s="100">
        <f ca="1">IF(B319="","",OFFSET(List1!X$4,tisk!A318,0))</f>
        <v>9000</v>
      </c>
    </row>
    <row r="320" spans="1:13" s="2" customFormat="1" ht="75" customHeight="1" x14ac:dyDescent="0.3">
      <c r="A320" s="44"/>
      <c r="B320" s="96"/>
      <c r="C320" s="3" t="str">
        <f ca="1">IF(B319="","",CONCATENATE("Okres ",OFFSET(List1!G$4,tisk!A318,0),"
","Právní forma","
",OFFSET(List1!H$4,tisk!A318,0),"
","IČO ",OFFSET(List1!I$4,tisk!A318,0),"
 ","B.Ú. ",OFFSET(List1!J$4,tisk!A318,0)))</f>
        <v>Okres Prostějov
Právní forma
Obec, měst. č. hl. m. Prahy
IČO 00288209
 B.Ú. xxxxxxxxx</v>
      </c>
      <c r="D320" s="5" t="str">
        <f ca="1">IF(B319="","",OFFSET(List1!M$4,tisk!A318,0))</f>
        <v>Doplnění výstroje JSDH Drahany-zásahový oblek a zásahová obuv</v>
      </c>
      <c r="E320" s="97"/>
      <c r="F320" s="40"/>
      <c r="G320" s="98"/>
      <c r="H320" s="99"/>
      <c r="I320" s="96"/>
      <c r="J320" s="96"/>
      <c r="K320" s="96"/>
      <c r="L320" s="96"/>
      <c r="M320" s="100"/>
    </row>
    <row r="321" spans="1:13" s="2" customFormat="1" ht="37.5" customHeight="1" x14ac:dyDescent="0.3">
      <c r="A321" s="44">
        <f>ROW()/3-1</f>
        <v>106</v>
      </c>
      <c r="B321" s="96"/>
      <c r="C321" s="3" t="str">
        <f ca="1">IF(B319="","",CONCATENATE("Zástupce","
",OFFSET(List1!K$4,tisk!A318,0)))</f>
        <v xml:space="preserve">Zástupce
</v>
      </c>
      <c r="D321" s="5" t="str">
        <f ca="1">IF(B319="","",CONCATENATE("Dotace bude použita na:",OFFSET(List1!N$4,tisk!A318,0)))</f>
        <v>Dotace bude použita na:pořízení ochranných prostředků pro hasiče - zásahové obuvi a zásahových obleků</v>
      </c>
      <c r="E321" s="97"/>
      <c r="F321" s="41" t="str">
        <f ca="1">IF(B319="","",OFFSET(List1!Q$4,tisk!A318,0))</f>
        <v>11/2021</v>
      </c>
      <c r="G321" s="98"/>
      <c r="H321" s="99"/>
      <c r="I321" s="96"/>
      <c r="J321" s="96"/>
      <c r="K321" s="96"/>
      <c r="L321" s="96"/>
      <c r="M321" s="100"/>
    </row>
    <row r="322" spans="1:13" s="2" customFormat="1" ht="64.95" customHeight="1" x14ac:dyDescent="0.3">
      <c r="A322" s="44"/>
      <c r="B322" s="96" t="str">
        <f ca="1">IF(OFFSET(List1!B$4,tisk!A321,0)&gt;0,OFFSET(List1!B$4,tisk!A321,0),"")</f>
        <v>147</v>
      </c>
      <c r="C322" s="3" t="str">
        <f ca="1">IF(B322="","",CONCATENATE(OFFSET(List1!C$4,tisk!A321,0),"
",OFFSET(List1!D$4,tisk!A321,0),"
",OFFSET(List1!E$4,tisk!A321,0),"
",OFFSET(List1!F$4,tisk!A321,0)))</f>
        <v>Obec Klenovice na Hané
Klenovice na Hané 3
Klenovice na Hané
79823</v>
      </c>
      <c r="D322" s="60" t="str">
        <f ca="1">IF(B322="","",OFFSET(List1!L$4,tisk!A321,0))</f>
        <v>Pořízení, technické zhodnocení a oprava požární techniky a nákup věcného vybavení a zajištění akceschopnosti pro JSDH Klenovice na Hané</v>
      </c>
      <c r="E322" s="97">
        <f ca="1">IF(B322="","",OFFSET(List1!O$4,tisk!A321,0))</f>
        <v>70670</v>
      </c>
      <c r="F322" s="41" t="str">
        <f ca="1">IF(B322="","",OFFSET(List1!P$4,tisk!A321,0))</f>
        <v>1/2021</v>
      </c>
      <c r="G322" s="98">
        <f ca="1">IF(B322="","",OFFSET(List1!R$4,tisk!A321,0))</f>
        <v>30000</v>
      </c>
      <c r="H322" s="99">
        <f ca="1">IF(B322="","",OFFSET(List1!S$4,tisk!A321,0))</f>
        <v>44543</v>
      </c>
      <c r="I322" s="96">
        <f ca="1">IF(B322="","",OFFSET(List1!T$4,tisk!A321,0))</f>
        <v>90</v>
      </c>
      <c r="J322" s="96">
        <f ca="1">IF(B322="","",OFFSET(List1!U$4,tisk!A321,0))</f>
        <v>155</v>
      </c>
      <c r="K322" s="96">
        <f ca="1">IF(B322="","",OFFSET(List1!V$4,tisk!A321,0))</f>
        <v>150</v>
      </c>
      <c r="L322" s="96">
        <f ca="1">IF(B322="","",OFFSET(List1!W$4,tisk!A321,0))</f>
        <v>395</v>
      </c>
      <c r="M322" s="100">
        <f ca="1">IF(B322="","",OFFSET(List1!X$4,tisk!A321,0))</f>
        <v>23000</v>
      </c>
    </row>
    <row r="323" spans="1:13" s="2" customFormat="1" ht="75" customHeight="1" x14ac:dyDescent="0.3">
      <c r="A323" s="44"/>
      <c r="B323" s="96"/>
      <c r="C323" s="3" t="str">
        <f ca="1">IF(B322="","",CONCATENATE("Okres ",OFFSET(List1!G$4,tisk!A321,0),"
","Právní forma","
",OFFSET(List1!H$4,tisk!A321,0),"
","IČO ",OFFSET(List1!I$4,tisk!A321,0),"
 ","B.Ú. ",OFFSET(List1!J$4,tisk!A321,0)))</f>
        <v>Okres Prostějov
Právní forma
Obec, měst. č. hl. m. Prahy
IČO 00288349
 B.Ú. xxxxxxxxx</v>
      </c>
      <c r="D323" s="5" t="str">
        <f ca="1">IF(B322="","",OFFSET(List1!M$4,tisk!A321,0))</f>
        <v>Pořízení ochranných prostředků pro hasiče je nutné z důvodu opotřebení původního vybavení členů zásahové jednotky v rámci pravidelné obměny. Výměna ochranných prostředků probíhá po etapách dle počtu členů zásahové jednotky.</v>
      </c>
      <c r="E323" s="97"/>
      <c r="F323" s="40"/>
      <c r="G323" s="98"/>
      <c r="H323" s="99"/>
      <c r="I323" s="96"/>
      <c r="J323" s="96"/>
      <c r="K323" s="96"/>
      <c r="L323" s="96"/>
      <c r="M323" s="100"/>
    </row>
    <row r="324" spans="1:13" s="2" customFormat="1" ht="46.95" customHeight="1" x14ac:dyDescent="0.3">
      <c r="A324" s="44">
        <f>ROW()/3-1</f>
        <v>107</v>
      </c>
      <c r="B324" s="96"/>
      <c r="C324" s="3" t="str">
        <f ca="1">IF(B322="","",CONCATENATE("Zástupce","
",OFFSET(List1!K$4,tisk!A321,0)))</f>
        <v xml:space="preserve">Zástupce
</v>
      </c>
      <c r="D324" s="5" t="str">
        <f ca="1">IF(B322="","",CONCATENATE("Dotace bude použita na:",OFFSET(List1!N$4,tisk!A321,0)))</f>
        <v>Dotace bude použita na:pořízení ochranných prostředků pro hasiče</v>
      </c>
      <c r="E324" s="97"/>
      <c r="F324" s="41" t="str">
        <f ca="1">IF(B322="","",OFFSET(List1!Q$4,tisk!A321,0))</f>
        <v>11/2021</v>
      </c>
      <c r="G324" s="98"/>
      <c r="H324" s="99"/>
      <c r="I324" s="96"/>
      <c r="J324" s="96"/>
      <c r="K324" s="96"/>
      <c r="L324" s="96"/>
      <c r="M324" s="100"/>
    </row>
    <row r="325" spans="1:13" s="2" customFormat="1" ht="61.2" customHeight="1" x14ac:dyDescent="0.3">
      <c r="A325" s="44"/>
      <c r="B325" s="96" t="str">
        <f ca="1">IF(OFFSET(List1!B$4,tisk!A324,0)&gt;0,OFFSET(List1!B$4,tisk!A324,0),"")</f>
        <v>137</v>
      </c>
      <c r="C325" s="3" t="str">
        <f ca="1">IF(B325="","",CONCATENATE(OFFSET(List1!C$4,tisk!A324,0),"
",OFFSET(List1!D$4,tisk!A324,0),"
",OFFSET(List1!E$4,tisk!A324,0),"
",OFFSET(List1!F$4,tisk!A324,0)))</f>
        <v>Město Kojetín
Masarykovo náměstí 20
Kojetín
75201</v>
      </c>
      <c r="D325" s="60" t="str">
        <f ca="1">IF(B325="","",OFFSET(List1!L$4,tisk!A324,0))</f>
        <v>Pořízení, technické zhodnocení a oprava požární techniky a nákup věcného vybavení a zajištění akceschopnosti pro JSDH Kojetín</v>
      </c>
      <c r="E325" s="97">
        <f ca="1">IF(B325="","",OFFSET(List1!O$4,tisk!A324,0))</f>
        <v>58000</v>
      </c>
      <c r="F325" s="41" t="str">
        <f ca="1">IF(B325="","",OFFSET(List1!P$4,tisk!A324,0))</f>
        <v>1/2021</v>
      </c>
      <c r="G325" s="98">
        <f ca="1">IF(B325="","",OFFSET(List1!R$4,tisk!A324,0))</f>
        <v>29000</v>
      </c>
      <c r="H325" s="99">
        <f ca="1">IF(B325="","",OFFSET(List1!S$4,tisk!A324,0))</f>
        <v>44543</v>
      </c>
      <c r="I325" s="96">
        <f ca="1">IF(B325="","",OFFSET(List1!T$4,tisk!A324,0))</f>
        <v>50</v>
      </c>
      <c r="J325" s="96">
        <f ca="1">IF(B325="","",OFFSET(List1!U$4,tisk!A324,0))</f>
        <v>145</v>
      </c>
      <c r="K325" s="96">
        <f ca="1">IF(B325="","",OFFSET(List1!V$4,tisk!A324,0))</f>
        <v>200</v>
      </c>
      <c r="L325" s="96">
        <f ca="1">IF(B325="","",OFFSET(List1!W$4,tisk!A324,0))</f>
        <v>395</v>
      </c>
      <c r="M325" s="100">
        <f ca="1">IF(B325="","",OFFSET(List1!X$4,tisk!A324,0))</f>
        <v>23000</v>
      </c>
    </row>
    <row r="326" spans="1:13" s="2" customFormat="1" ht="75" customHeight="1" x14ac:dyDescent="0.3">
      <c r="A326" s="44"/>
      <c r="B326" s="96"/>
      <c r="C326" s="3" t="str">
        <f ca="1">IF(B325="","",CONCATENATE("Okres ",OFFSET(List1!G$4,tisk!A324,0),"
","Právní forma","
",OFFSET(List1!H$4,tisk!A324,0),"
","IČO ",OFFSET(List1!I$4,tisk!A324,0),"
 ","B.Ú. ",OFFSET(List1!J$4,tisk!A324,0)))</f>
        <v>Okres Přerov
Právní forma
Obec, měst. č. hl. m. Prahy
IČO 00301370
 B.Ú. xxxxxxxxx</v>
      </c>
      <c r="D326" s="5" t="str">
        <f ca="1">IF(B325="","",OFFSET(List1!M$4,tisk!A324,0))</f>
        <v>V případě pořízení automatizovaného externího defibrilátoru (AED) bude JSDH Kojetín sloužit jako záloha pro HZS požární stanici Kojetín. V nejbližším okolí města Kojetína se nevyskytuje další AED, ani Městská police Kojetín nedisponuje AED.</v>
      </c>
      <c r="E326" s="97"/>
      <c r="F326" s="40"/>
      <c r="G326" s="98"/>
      <c r="H326" s="99"/>
      <c r="I326" s="96"/>
      <c r="J326" s="96"/>
      <c r="K326" s="96"/>
      <c r="L326" s="96"/>
      <c r="M326" s="100"/>
    </row>
    <row r="327" spans="1:13" s="2" customFormat="1" ht="38.25" customHeight="1" x14ac:dyDescent="0.3">
      <c r="A327" s="44">
        <f>ROW()/3-1</f>
        <v>108</v>
      </c>
      <c r="B327" s="96"/>
      <c r="C327" s="3" t="str">
        <f ca="1">IF(B325="","",CONCATENATE("Zástupce","
",OFFSET(List1!K$4,tisk!A324,0)))</f>
        <v xml:space="preserve">Zástupce
</v>
      </c>
      <c r="D327" s="5" t="str">
        <f ca="1">IF(B325="","",CONCATENATE("Dotace bude použita na:",OFFSET(List1!N$4,tisk!A324,0)))</f>
        <v>Dotace bude použita na:pořízení externího automatizovaného defibrilátoru včetně příslušenství  Investiční dotace</v>
      </c>
      <c r="E327" s="97"/>
      <c r="F327" s="41" t="str">
        <f ca="1">IF(B325="","",OFFSET(List1!Q$4,tisk!A324,0))</f>
        <v>11/2021</v>
      </c>
      <c r="G327" s="98"/>
      <c r="H327" s="99"/>
      <c r="I327" s="96"/>
      <c r="J327" s="96"/>
      <c r="K327" s="96"/>
      <c r="L327" s="96"/>
      <c r="M327" s="100"/>
    </row>
    <row r="328" spans="1:13" s="2" customFormat="1" ht="63.6" customHeight="1" x14ac:dyDescent="0.3">
      <c r="A328" s="44"/>
      <c r="B328" s="96" t="str">
        <f ca="1">IF(OFFSET(List1!B$4,tisk!A327,0)&gt;0,OFFSET(List1!B$4,tisk!A327,0),"")</f>
        <v>22</v>
      </c>
      <c r="C328" s="3" t="str">
        <f ca="1">IF(B328="","",CONCATENATE(OFFSET(List1!C$4,tisk!A327,0),"
",OFFSET(List1!D$4,tisk!A327,0),"
",OFFSET(List1!E$4,tisk!A327,0),"
",OFFSET(List1!F$4,tisk!A327,0)))</f>
        <v>Město Lipník nad Bečvou
náměstí T. G. Masaryka 89/11
Lipník nad Bečvou
75131</v>
      </c>
      <c r="D328" s="60" t="str">
        <f ca="1">IF(B328="","",OFFSET(List1!L$4,tisk!A327,0))</f>
        <v>Pořízení, technické zhodnocení a oprava požární techniky a nákup věcného vybavení a zajištění akceschopnosti pro JSDH Lipník nad Bečvou I-Město</v>
      </c>
      <c r="E328" s="97">
        <f ca="1">IF(B328="","",OFFSET(List1!O$4,tisk!A327,0))</f>
        <v>35000</v>
      </c>
      <c r="F328" s="41" t="str">
        <f ca="1">IF(B328="","",OFFSET(List1!P$4,tisk!A327,0))</f>
        <v>1/2021</v>
      </c>
      <c r="G328" s="98">
        <f ca="1">IF(B328="","",OFFSET(List1!R$4,tisk!A327,0))</f>
        <v>35000</v>
      </c>
      <c r="H328" s="99">
        <f ca="1">IF(B328="","",OFFSET(List1!S$4,tisk!A327,0))</f>
        <v>44543</v>
      </c>
      <c r="I328" s="96">
        <f ca="1">IF(B328="","",OFFSET(List1!T$4,tisk!A327,0))</f>
        <v>50</v>
      </c>
      <c r="J328" s="96">
        <f ca="1">IF(B328="","",OFFSET(List1!U$4,tisk!A327,0))</f>
        <v>145</v>
      </c>
      <c r="K328" s="96">
        <f ca="1">IF(B328="","",OFFSET(List1!V$4,tisk!A327,0))</f>
        <v>200</v>
      </c>
      <c r="L328" s="96">
        <f ca="1">IF(B328="","",OFFSET(List1!W$4,tisk!A327,0))</f>
        <v>395</v>
      </c>
      <c r="M328" s="100">
        <f ca="1">IF(B328="","",OFFSET(List1!X$4,tisk!A327,0))</f>
        <v>13000</v>
      </c>
    </row>
    <row r="329" spans="1:13" s="2" customFormat="1" ht="75" customHeight="1" x14ac:dyDescent="0.3">
      <c r="A329" s="44"/>
      <c r="B329" s="96"/>
      <c r="C329" s="3" t="str">
        <f ca="1">IF(B328="","",CONCATENATE("Okres ",OFFSET(List1!G$4,tisk!A327,0),"
","Právní forma","
",OFFSET(List1!H$4,tisk!A327,0),"
","IČO ",OFFSET(List1!I$4,tisk!A327,0),"
 ","B.Ú. ",OFFSET(List1!J$4,tisk!A327,0)))</f>
        <v>Okres Přerov
Právní forma
Obec, měst. č. hl. m. Prahy
IČO 00301493
 B.Ú. xxxxxxxxx</v>
      </c>
      <c r="D329" s="5" t="str">
        <f ca="1">IF(B328="","",OFFSET(List1!M$4,tisk!A327,0))</f>
        <v>Pořízení elektrocentrály s příslušenstvím pro zvýšení akceschopnosti JSDH, s možností rozdělit se na dvě samostatná družstva v případě povodní či jiných mimořádných událostí s větším počtem výjezdů v daném dni.</v>
      </c>
      <c r="E329" s="97"/>
      <c r="F329" s="40"/>
      <c r="G329" s="98"/>
      <c r="H329" s="99"/>
      <c r="I329" s="96"/>
      <c r="J329" s="96"/>
      <c r="K329" s="96"/>
      <c r="L329" s="96"/>
      <c r="M329" s="100"/>
    </row>
    <row r="330" spans="1:13" s="2" customFormat="1" ht="44.4" customHeight="1" x14ac:dyDescent="0.3">
      <c r="A330" s="44">
        <f>ROW()/3-1</f>
        <v>109</v>
      </c>
      <c r="B330" s="96"/>
      <c r="C330" s="3" t="str">
        <f ca="1">IF(B328="","",CONCATENATE("Zástupce","
",OFFSET(List1!K$4,tisk!A327,0)))</f>
        <v xml:space="preserve">Zástupce
</v>
      </c>
      <c r="D330" s="5" t="str">
        <f ca="1">IF(B328="","",CONCATENATE("Dotace bude použita na:",OFFSET(List1!N$4,tisk!A327,0)))</f>
        <v>Dotace bude použita na:pořízení elektrocentrály s příslušenstvím</v>
      </c>
      <c r="E330" s="97"/>
      <c r="F330" s="41" t="str">
        <f ca="1">IF(B328="","",OFFSET(List1!Q$4,tisk!A327,0))</f>
        <v>11/2021</v>
      </c>
      <c r="G330" s="98"/>
      <c r="H330" s="99"/>
      <c r="I330" s="96"/>
      <c r="J330" s="96"/>
      <c r="K330" s="96"/>
      <c r="L330" s="96"/>
      <c r="M330" s="100"/>
    </row>
    <row r="331" spans="1:13" s="2" customFormat="1" ht="75" customHeight="1" x14ac:dyDescent="0.3">
      <c r="A331" s="44"/>
      <c r="B331" s="96" t="str">
        <f ca="1">IF(OFFSET(List1!B$4,tisk!A330,0)&gt;0,OFFSET(List1!B$4,tisk!A330,0),"")</f>
        <v>205</v>
      </c>
      <c r="C331" s="3" t="str">
        <f ca="1">IF(B331="","",CONCATENATE(OFFSET(List1!C$4,tisk!A330,0),"
",OFFSET(List1!D$4,tisk!A330,0),"
",OFFSET(List1!E$4,tisk!A330,0),"
",OFFSET(List1!F$4,tisk!A330,0)))</f>
        <v>Obec Moravičany
Moravičany 67
Moravičany
78982</v>
      </c>
      <c r="D331" s="60" t="str">
        <f ca="1">IF(B331="","",OFFSET(List1!L$4,tisk!A330,0))</f>
        <v>Pořízení, technické zhodnocení a oprava požární techniky a nákup věcného vybavení a zajištění akceschopnosti pro JSDH Moravičany</v>
      </c>
      <c r="E331" s="97">
        <f ca="1">IF(B331="","",OFFSET(List1!O$4,tisk!A330,0))</f>
        <v>35000</v>
      </c>
      <c r="F331" s="41" t="str">
        <f ca="1">IF(B331="","",OFFSET(List1!P$4,tisk!A330,0))</f>
        <v>1/2021</v>
      </c>
      <c r="G331" s="98">
        <f ca="1">IF(B331="","",OFFSET(List1!R$4,tisk!A330,0))</f>
        <v>25000</v>
      </c>
      <c r="H331" s="99">
        <f ca="1">IF(B331="","",OFFSET(List1!S$4,tisk!A330,0))</f>
        <v>44543</v>
      </c>
      <c r="I331" s="96">
        <f ca="1">IF(B331="","",OFFSET(List1!T$4,tisk!A330,0))</f>
        <v>70</v>
      </c>
      <c r="J331" s="96">
        <f ca="1">IF(B331="","",OFFSET(List1!U$4,tisk!A330,0))</f>
        <v>125</v>
      </c>
      <c r="K331" s="96">
        <f ca="1">IF(B331="","",OFFSET(List1!V$4,tisk!A330,0))</f>
        <v>200</v>
      </c>
      <c r="L331" s="96">
        <f ca="1">IF(B331="","",OFFSET(List1!W$4,tisk!A330,0))</f>
        <v>395</v>
      </c>
      <c r="M331" s="100">
        <f ca="1">IF(B331="","",OFFSET(List1!X$4,tisk!A330,0))</f>
        <v>13000</v>
      </c>
    </row>
    <row r="332" spans="1:13" s="2" customFormat="1" ht="75" customHeight="1" x14ac:dyDescent="0.3">
      <c r="A332" s="44"/>
      <c r="B332" s="96"/>
      <c r="C332" s="3" t="str">
        <f ca="1">IF(B331="","",CONCATENATE("Okres ",OFFSET(List1!G$4,tisk!A330,0),"
","Právní forma","
",OFFSET(List1!H$4,tisk!A330,0),"
","IČO ",OFFSET(List1!I$4,tisk!A330,0),"
 ","B.Ú. ",OFFSET(List1!J$4,tisk!A330,0)))</f>
        <v>Okres Šumperk
Právní forma
Obec, měst. č. hl. m. Prahy
IČO 00303046
 B.Ú. xxxxxxxxx</v>
      </c>
      <c r="D332" s="5" t="str">
        <f ca="1">IF(B331="","",OFFSET(List1!M$4,tisk!A330,0))</f>
        <v>Pořízení 5 ks zásahových oděvů jednovrstvých pro jedno družstvo jednotky obce.</v>
      </c>
      <c r="E332" s="97"/>
      <c r="F332" s="40"/>
      <c r="G332" s="98"/>
      <c r="H332" s="99"/>
      <c r="I332" s="96"/>
      <c r="J332" s="96"/>
      <c r="K332" s="96"/>
      <c r="L332" s="96"/>
      <c r="M332" s="100"/>
    </row>
    <row r="333" spans="1:13" s="2" customFormat="1" ht="30" customHeight="1" x14ac:dyDescent="0.3">
      <c r="A333" s="44">
        <f>ROW()/3-1</f>
        <v>110</v>
      </c>
      <c r="B333" s="96"/>
      <c r="C333" s="3" t="str">
        <f ca="1">IF(B331="","",CONCATENATE("Zástupce","
",OFFSET(List1!K$4,tisk!A330,0)))</f>
        <v xml:space="preserve">Zástupce
</v>
      </c>
      <c r="D333" s="5" t="str">
        <f ca="1">IF(B331="","",CONCATENATE("Dotace bude použita na:",OFFSET(List1!N$4,tisk!A330,0)))</f>
        <v>Dotace bude použita na:pořízení ochranných prostředků pro hasiče</v>
      </c>
      <c r="E333" s="97"/>
      <c r="F333" s="41" t="str">
        <f ca="1">IF(B331="","",OFFSET(List1!Q$4,tisk!A330,0))</f>
        <v>11/2021</v>
      </c>
      <c r="G333" s="98"/>
      <c r="H333" s="99"/>
      <c r="I333" s="96"/>
      <c r="J333" s="96"/>
      <c r="K333" s="96"/>
      <c r="L333" s="96"/>
      <c r="M333" s="100"/>
    </row>
    <row r="334" spans="1:13" s="2" customFormat="1" ht="75" customHeight="1" x14ac:dyDescent="0.3">
      <c r="A334" s="44"/>
      <c r="B334" s="96" t="str">
        <f ca="1">IF(OFFSET(List1!B$4,tisk!A333,0)&gt;0,OFFSET(List1!B$4,tisk!A333,0),"")</f>
        <v>45</v>
      </c>
      <c r="C334" s="3" t="str">
        <f ca="1">IF(B334="","",CONCATENATE(OFFSET(List1!C$4,tisk!A333,0),"
",OFFSET(List1!D$4,tisk!A333,0),"
",OFFSET(List1!E$4,tisk!A333,0),"
",OFFSET(List1!F$4,tisk!A333,0)))</f>
        <v>Obec Rohle
Rohle 56
Rohle
78974</v>
      </c>
      <c r="D334" s="60" t="str">
        <f ca="1">IF(B334="","",OFFSET(List1!L$4,tisk!A333,0))</f>
        <v>Pořízení, technické zhodnocení a oprava požární techniky a nákup věcného vybavení a zajištění akceschopnosti pro JSDH Rohle</v>
      </c>
      <c r="E334" s="97">
        <f ca="1">IF(B334="","",OFFSET(List1!O$4,tisk!A333,0))</f>
        <v>34500</v>
      </c>
      <c r="F334" s="41" t="str">
        <f ca="1">IF(B334="","",OFFSET(List1!P$4,tisk!A333,0))</f>
        <v>1/2021</v>
      </c>
      <c r="G334" s="98">
        <f ca="1">IF(B334="","",OFFSET(List1!R$4,tisk!A333,0))</f>
        <v>34500</v>
      </c>
      <c r="H334" s="99">
        <f ca="1">IF(B334="","",OFFSET(List1!S$4,tisk!A333,0))</f>
        <v>44543</v>
      </c>
      <c r="I334" s="96">
        <f ca="1">IF(B334="","",OFFSET(List1!T$4,tisk!A333,0))</f>
        <v>90</v>
      </c>
      <c r="J334" s="96">
        <f ca="1">IF(B334="","",OFFSET(List1!U$4,tisk!A333,0))</f>
        <v>155</v>
      </c>
      <c r="K334" s="96">
        <f ca="1">IF(B334="","",OFFSET(List1!V$4,tisk!A333,0))</f>
        <v>150</v>
      </c>
      <c r="L334" s="96">
        <f ca="1">IF(B334="","",OFFSET(List1!W$4,tisk!A333,0))</f>
        <v>395</v>
      </c>
      <c r="M334" s="100">
        <f ca="1">IF(B334="","",OFFSET(List1!X$4,tisk!A333,0))</f>
        <v>13000</v>
      </c>
    </row>
    <row r="335" spans="1:13" s="2" customFormat="1" ht="75" customHeight="1" x14ac:dyDescent="0.3">
      <c r="A335" s="44"/>
      <c r="B335" s="96"/>
      <c r="C335" s="3" t="str">
        <f ca="1">IF(B334="","",CONCATENATE("Okres ",OFFSET(List1!G$4,tisk!A333,0),"
","Právní forma","
",OFFSET(List1!H$4,tisk!A333,0),"
","IČO ",OFFSET(List1!I$4,tisk!A333,0),"
 ","B.Ú. ",OFFSET(List1!J$4,tisk!A333,0)))</f>
        <v>Okres Šumperk
Právní forma
Obec, měst. č. hl. m. Prahy
IČO 00303291
 B.Ú. xxxxxxxxx</v>
      </c>
      <c r="D335" s="5" t="str">
        <f ca="1">IF(B334="","",OFFSET(List1!M$4,tisk!A333,0))</f>
        <v>Pořízení ochranných prostředků pro nové členy JSDH obce Rohle.</v>
      </c>
      <c r="E335" s="97"/>
      <c r="F335" s="40"/>
      <c r="G335" s="98"/>
      <c r="H335" s="99"/>
      <c r="I335" s="96"/>
      <c r="J335" s="96"/>
      <c r="K335" s="96"/>
      <c r="L335" s="96"/>
      <c r="M335" s="100"/>
    </row>
    <row r="336" spans="1:13" s="2" customFormat="1" ht="30" customHeight="1" x14ac:dyDescent="0.3">
      <c r="A336" s="44">
        <f>ROW()/3-1</f>
        <v>111</v>
      </c>
      <c r="B336" s="96"/>
      <c r="C336" s="3" t="str">
        <f ca="1">IF(B334="","",CONCATENATE("Zástupce","
",OFFSET(List1!K$4,tisk!A333,0)))</f>
        <v xml:space="preserve">Zástupce
</v>
      </c>
      <c r="D336" s="5" t="str">
        <f ca="1">IF(B334="","",CONCATENATE("Dotace bude použita na:",OFFSET(List1!N$4,tisk!A333,0)))</f>
        <v>Dotace bude použita na:pořízení ochranných prostředků pro hasiče.</v>
      </c>
      <c r="E336" s="97"/>
      <c r="F336" s="41" t="str">
        <f ca="1">IF(B334="","",OFFSET(List1!Q$4,tisk!A333,0))</f>
        <v>11/2021</v>
      </c>
      <c r="G336" s="98"/>
      <c r="H336" s="99"/>
      <c r="I336" s="96"/>
      <c r="J336" s="96"/>
      <c r="K336" s="96"/>
      <c r="L336" s="96"/>
      <c r="M336" s="100"/>
    </row>
    <row r="337" spans="1:13" s="2" customFormat="1" ht="75" customHeight="1" x14ac:dyDescent="0.3">
      <c r="A337" s="44"/>
      <c r="B337" s="96" t="str">
        <f ca="1">IF(OFFSET(List1!B$4,tisk!A336,0)&gt;0,OFFSET(List1!B$4,tisk!A336,0),"")</f>
        <v>242</v>
      </c>
      <c r="C337" s="3" t="str">
        <f ca="1">IF(B337="","",CONCATENATE(OFFSET(List1!C$4,tisk!A336,0),"
",OFFSET(List1!D$4,tisk!A336,0),"
",OFFSET(List1!E$4,tisk!A336,0),"
",OFFSET(List1!F$4,tisk!A336,0)))</f>
        <v>Obec Věžky
Věžky 17
Věžky
75119</v>
      </c>
      <c r="D337" s="60" t="str">
        <f ca="1">IF(B337="","",OFFSET(List1!L$4,tisk!A336,0))</f>
        <v>Pořízení, technické zhodnocení a oprava požární techniky a nákup věcného vybavení a zajištění akceschopnosti pro JSDH Věžky</v>
      </c>
      <c r="E337" s="97">
        <f ca="1">IF(B337="","",OFFSET(List1!O$4,tisk!A336,0))</f>
        <v>25000</v>
      </c>
      <c r="F337" s="41" t="str">
        <f ca="1">IF(B337="","",OFFSET(List1!P$4,tisk!A336,0))</f>
        <v>1/2021</v>
      </c>
      <c r="G337" s="98">
        <f ca="1">IF(B337="","",OFFSET(List1!R$4,tisk!A336,0))</f>
        <v>25000</v>
      </c>
      <c r="H337" s="99">
        <f ca="1">IF(B337="","",OFFSET(List1!S$4,tisk!A336,0))</f>
        <v>44543</v>
      </c>
      <c r="I337" s="96">
        <f ca="1">IF(B337="","",OFFSET(List1!T$4,tisk!A336,0))</f>
        <v>110</v>
      </c>
      <c r="J337" s="96">
        <f ca="1">IF(B337="","",OFFSET(List1!U$4,tisk!A336,0))</f>
        <v>135</v>
      </c>
      <c r="K337" s="96">
        <f ca="1">IF(B337="","",OFFSET(List1!V$4,tisk!A336,0))</f>
        <v>150</v>
      </c>
      <c r="L337" s="96">
        <f ca="1">IF(B337="","",OFFSET(List1!W$4,tisk!A336,0))</f>
        <v>395</v>
      </c>
      <c r="M337" s="100">
        <f ca="1">IF(B337="","",OFFSET(List1!X$4,tisk!A336,0))</f>
        <v>9000</v>
      </c>
    </row>
    <row r="338" spans="1:13" s="2" customFormat="1" ht="75" customHeight="1" x14ac:dyDescent="0.3">
      <c r="A338" s="44"/>
      <c r="B338" s="96"/>
      <c r="C338" s="3" t="str">
        <f ca="1">IF(B337="","",CONCATENATE("Okres ",OFFSET(List1!G$4,tisk!A336,0),"
","Právní forma","
",OFFSET(List1!H$4,tisk!A336,0),"
","IČO ",OFFSET(List1!I$4,tisk!A336,0),"
 ","B.Ú. ",OFFSET(List1!J$4,tisk!A336,0)))</f>
        <v>Okres Přerov
Právní forma
Obec, měst. č. hl. m. Prahy
IČO 00600857
 B.Ú. xxxxxxxxx</v>
      </c>
      <c r="D338" s="5" t="str">
        <f ca="1">IF(B337="","",OFFSET(List1!M$4,tisk!A336,0))</f>
        <v>V současné době je majitelem řidičského oprávnění skupiny C pouze 1 člen Jednotky sboru dobrovolných hasičů obce Věžky.
Pro lepší zastupitelnost členů JSDH považujeme za nutné, mít náhradního řidiče pro případ potřeby.</v>
      </c>
      <c r="E338" s="97"/>
      <c r="F338" s="40"/>
      <c r="G338" s="98"/>
      <c r="H338" s="99"/>
      <c r="I338" s="96"/>
      <c r="J338" s="96"/>
      <c r="K338" s="96"/>
      <c r="L338" s="96"/>
      <c r="M338" s="100"/>
    </row>
    <row r="339" spans="1:13" s="2" customFormat="1" ht="30" customHeight="1" x14ac:dyDescent="0.3">
      <c r="A339" s="44">
        <f>ROW()/3-1</f>
        <v>112</v>
      </c>
      <c r="B339" s="96"/>
      <c r="C339" s="3" t="str">
        <f ca="1">IF(B337="","",CONCATENATE("Zástupce","
",OFFSET(List1!K$4,tisk!A336,0)))</f>
        <v xml:space="preserve">Zástupce
</v>
      </c>
      <c r="D339" s="5" t="str">
        <f ca="1">IF(B337="","",CONCATENATE("Dotace bude použita na:",OFFSET(List1!N$4,tisk!A336,0)))</f>
        <v>Dotace bude použita na:získání řidičského oprávnění skupiny C pro jednoho člena JSDH</v>
      </c>
      <c r="E339" s="97"/>
      <c r="F339" s="41" t="str">
        <f ca="1">IF(B337="","",OFFSET(List1!Q$4,tisk!A336,0))</f>
        <v>11/2021</v>
      </c>
      <c r="G339" s="98"/>
      <c r="H339" s="99"/>
      <c r="I339" s="96"/>
      <c r="J339" s="96"/>
      <c r="K339" s="96"/>
      <c r="L339" s="96"/>
      <c r="M339" s="100"/>
    </row>
    <row r="340" spans="1:13" s="2" customFormat="1" ht="66.599999999999994" customHeight="1" x14ac:dyDescent="0.3">
      <c r="A340" s="44"/>
      <c r="B340" s="96" t="str">
        <f ca="1">IF(OFFSET(List1!B$4,tisk!A339,0)&gt;0,OFFSET(List1!B$4,tisk!A339,0),"")</f>
        <v>50</v>
      </c>
      <c r="C340" s="3" t="str">
        <f ca="1">IF(B340="","",CONCATENATE(OFFSET(List1!C$4,tisk!A339,0),"
",OFFSET(List1!D$4,tisk!A339,0),"
",OFFSET(List1!E$4,tisk!A339,0),"
",OFFSET(List1!F$4,tisk!A339,0)))</f>
        <v>Obec Hrubčice
Hrubčice 10
Hrubčice
79821</v>
      </c>
      <c r="D340" s="60" t="str">
        <f ca="1">IF(B340="","",OFFSET(List1!L$4,tisk!A339,0))</f>
        <v>Pořízení, technické zhodnocení a oprava požární techniky a nákup věcného vybavení a zajištění akceschopnosti pro JSDH Hrubčice</v>
      </c>
      <c r="E340" s="97">
        <f ca="1">IF(B340="","",OFFSET(List1!O$4,tisk!A339,0))</f>
        <v>66000</v>
      </c>
      <c r="F340" s="41" t="str">
        <f ca="1">IF(B340="","",OFFSET(List1!P$4,tisk!A339,0))</f>
        <v>1/2021</v>
      </c>
      <c r="G340" s="98">
        <f ca="1">IF(B340="","",OFFSET(List1!R$4,tisk!A339,0))</f>
        <v>33000</v>
      </c>
      <c r="H340" s="99">
        <f ca="1">IF(B340="","",OFFSET(List1!S$4,tisk!A339,0))</f>
        <v>44543</v>
      </c>
      <c r="I340" s="96">
        <f ca="1">IF(B340="","",OFFSET(List1!T$4,tisk!A339,0))</f>
        <v>90</v>
      </c>
      <c r="J340" s="96">
        <f ca="1">IF(B340="","",OFFSET(List1!U$4,tisk!A339,0))</f>
        <v>150</v>
      </c>
      <c r="K340" s="96">
        <f ca="1">IF(B340="","",OFFSET(List1!V$4,tisk!A339,0))</f>
        <v>150</v>
      </c>
      <c r="L340" s="96">
        <f ca="1">IF(B340="","",OFFSET(List1!W$4,tisk!A339,0))</f>
        <v>390</v>
      </c>
      <c r="M340" s="100">
        <f ca="1">IF(B340="","",OFFSET(List1!X$4,tisk!A339,0))</f>
        <v>26000</v>
      </c>
    </row>
    <row r="341" spans="1:13" s="2" customFormat="1" ht="75" customHeight="1" x14ac:dyDescent="0.3">
      <c r="A341" s="44"/>
      <c r="B341" s="96"/>
      <c r="C341" s="3" t="str">
        <f ca="1">IF(B340="","",CONCATENATE("Okres ",OFFSET(List1!G$4,tisk!A339,0),"
","Právní forma","
",OFFSET(List1!H$4,tisk!A339,0),"
","IČO ",OFFSET(List1!I$4,tisk!A339,0),"
 ","B.Ú. ",OFFSET(List1!J$4,tisk!A339,0)))</f>
        <v>Okres Prostějov
Právní forma
Obec, měst. č. hl. m. Prahy
IČO 00288284
 B.Ú. xxxxxxxxx</v>
      </c>
      <c r="D341" s="5" t="str">
        <f ca="1">IF(B340="","",OFFSET(List1!M$4,tisk!A339,0))</f>
        <v>Oprava CAS 32-zajištění akceschopnosti.</v>
      </c>
      <c r="E341" s="97"/>
      <c r="F341" s="40"/>
      <c r="G341" s="98"/>
      <c r="H341" s="99"/>
      <c r="I341" s="96"/>
      <c r="J341" s="96"/>
      <c r="K341" s="96"/>
      <c r="L341" s="96"/>
      <c r="M341" s="100"/>
    </row>
    <row r="342" spans="1:13" s="2" customFormat="1" ht="30" customHeight="1" x14ac:dyDescent="0.3">
      <c r="A342" s="44">
        <f>ROW()/3-1</f>
        <v>113</v>
      </c>
      <c r="B342" s="96"/>
      <c r="C342" s="3" t="str">
        <f ca="1">IF(B340="","",CONCATENATE("Zástupce","
",OFFSET(List1!K$4,tisk!A339,0)))</f>
        <v xml:space="preserve">Zástupce
</v>
      </c>
      <c r="D342" s="5" t="str">
        <f ca="1">IF(B340="","",CONCATENATE("Dotace bude použita na:",OFFSET(List1!N$4,tisk!A339,0)))</f>
        <v>Dotace bude použita na:opravu cisternové automobilové stříkačky - výměna 10 ks pneumatik</v>
      </c>
      <c r="E342" s="97"/>
      <c r="F342" s="41" t="str">
        <f ca="1">IF(B340="","",OFFSET(List1!Q$4,tisk!A339,0))</f>
        <v>11/2021</v>
      </c>
      <c r="G342" s="98"/>
      <c r="H342" s="99"/>
      <c r="I342" s="96"/>
      <c r="J342" s="96"/>
      <c r="K342" s="96"/>
      <c r="L342" s="96"/>
      <c r="M342" s="100"/>
    </row>
    <row r="343" spans="1:13" s="2" customFormat="1" ht="75" customHeight="1" x14ac:dyDescent="0.3">
      <c r="A343" s="44"/>
      <c r="B343" s="96" t="str">
        <f ca="1">IF(OFFSET(List1!B$4,tisk!A342,0)&gt;0,OFFSET(List1!B$4,tisk!A342,0),"")</f>
        <v>144</v>
      </c>
      <c r="C343" s="3" t="str">
        <f ca="1">IF(B343="","",CONCATENATE(OFFSET(List1!C$4,tisk!A342,0),"
",OFFSET(List1!D$4,tisk!A342,0),"
",OFFSET(List1!E$4,tisk!A342,0),"
",OFFSET(List1!F$4,tisk!A342,0)))</f>
        <v>Obec Suchdol
Jednov 38
Suchdol
79845</v>
      </c>
      <c r="D343" s="60" t="str">
        <f ca="1">IF(B343="","",OFFSET(List1!L$4,tisk!A342,0))</f>
        <v>Pořízení, technické zhodnocení a oprava požární techniky a nákup věcného vybavení a zajištění akceschopnosti pro JSDH Suchdol</v>
      </c>
      <c r="E343" s="97">
        <f ca="1">IF(B343="","",OFFSET(List1!O$4,tisk!A342,0))</f>
        <v>35000</v>
      </c>
      <c r="F343" s="41" t="str">
        <f ca="1">IF(B343="","",OFFSET(List1!P$4,tisk!A342,0))</f>
        <v>1/2021</v>
      </c>
      <c r="G343" s="98">
        <f ca="1">IF(B343="","",OFFSET(List1!R$4,tisk!A342,0))</f>
        <v>35000</v>
      </c>
      <c r="H343" s="99">
        <f ca="1">IF(B343="","",OFFSET(List1!S$4,tisk!A342,0))</f>
        <v>44543</v>
      </c>
      <c r="I343" s="96">
        <f ca="1">IF(B343="","",OFFSET(List1!T$4,tisk!A342,0))</f>
        <v>90</v>
      </c>
      <c r="J343" s="96">
        <f ca="1">IF(B343="","",OFFSET(List1!U$4,tisk!A342,0))</f>
        <v>150</v>
      </c>
      <c r="K343" s="96">
        <f ca="1">IF(B343="","",OFFSET(List1!V$4,tisk!A342,0))</f>
        <v>150</v>
      </c>
      <c r="L343" s="96">
        <f ca="1">IF(B343="","",OFFSET(List1!W$4,tisk!A342,0))</f>
        <v>390</v>
      </c>
      <c r="M343" s="100">
        <f ca="1">IF(B343="","",OFFSET(List1!X$4,tisk!A342,0))</f>
        <v>13000</v>
      </c>
    </row>
    <row r="344" spans="1:13" s="2" customFormat="1" ht="75" customHeight="1" x14ac:dyDescent="0.3">
      <c r="A344" s="44"/>
      <c r="B344" s="96"/>
      <c r="C344" s="3" t="str">
        <f ca="1">IF(B343="","",CONCATENATE("Okres ",OFFSET(List1!G$4,tisk!A342,0),"
","Právní forma","
",OFFSET(List1!H$4,tisk!A342,0),"
","IČO ",OFFSET(List1!I$4,tisk!A342,0),"
 ","B.Ú. ",OFFSET(List1!J$4,tisk!A342,0)))</f>
        <v>Okres Prostějov
Právní forma
Obec, měst. č. hl. m. Prahy
IČO 00288837
 B.Ú. xxxxxxxxx</v>
      </c>
      <c r="D344" s="5" t="str">
        <f ca="1">IF(B343="","",OFFSET(List1!M$4,tisk!A342,0))</f>
        <v>Jedná se o opravu cisternové automobilové stříkačky, kterou využívá JSDH Suchdol. Konkrétně se jedná o výměnu pneumatik na cisternové automobilové stříkačce z důvodu stáří a špatného stavu těchto pneumatik.</v>
      </c>
      <c r="E344" s="97"/>
      <c r="F344" s="40"/>
      <c r="G344" s="98"/>
      <c r="H344" s="99"/>
      <c r="I344" s="96"/>
      <c r="J344" s="96"/>
      <c r="K344" s="96"/>
      <c r="L344" s="96"/>
      <c r="M344" s="100"/>
    </row>
    <row r="345" spans="1:13" s="2" customFormat="1" ht="36" customHeight="1" x14ac:dyDescent="0.3">
      <c r="A345" s="44">
        <f>ROW()/3-1</f>
        <v>114</v>
      </c>
      <c r="B345" s="96"/>
      <c r="C345" s="3" t="str">
        <f ca="1">IF(B343="","",CONCATENATE("Zástupce","
",OFFSET(List1!K$4,tisk!A342,0)))</f>
        <v xml:space="preserve">Zástupce
</v>
      </c>
      <c r="D345" s="5" t="str">
        <f ca="1">IF(B343="","",CONCATENATE("Dotace bude použita na:",OFFSET(List1!N$4,tisk!A342,0)))</f>
        <v>Dotace bude použita na:opravu cisternové automobilové stříkačky (výměna pneumatik)</v>
      </c>
      <c r="E345" s="97"/>
      <c r="F345" s="41" t="str">
        <f ca="1">IF(B343="","",OFFSET(List1!Q$4,tisk!A342,0))</f>
        <v>11/2021</v>
      </c>
      <c r="G345" s="98"/>
      <c r="H345" s="99"/>
      <c r="I345" s="96"/>
      <c r="J345" s="96"/>
      <c r="K345" s="96"/>
      <c r="L345" s="96"/>
      <c r="M345" s="100"/>
    </row>
    <row r="346" spans="1:13" s="2" customFormat="1" ht="75" customHeight="1" x14ac:dyDescent="0.3">
      <c r="A346" s="44"/>
      <c r="B346" s="96" t="str">
        <f ca="1">IF(OFFSET(List1!B$4,tisk!A345,0)&gt;0,OFFSET(List1!B$4,tisk!A345,0),"")</f>
        <v>209</v>
      </c>
      <c r="C346" s="3" t="str">
        <f ca="1">IF(B346="","",CONCATENATE(OFFSET(List1!C$4,tisk!A345,0),"
",OFFSET(List1!D$4,tisk!A345,0),"
",OFFSET(List1!E$4,tisk!A345,0),"
",OFFSET(List1!F$4,tisk!A345,0)))</f>
        <v>Obec Alojzov
Alojzov 113
Alojzov
79804</v>
      </c>
      <c r="D346" s="60" t="str">
        <f ca="1">IF(B346="","",OFFSET(List1!L$4,tisk!A345,0))</f>
        <v>Pořízení, technické zhodnocení a oprava požární techniky a nákup věcného vybavení a zajištění akceschopnosti pro JSDH Alojzov</v>
      </c>
      <c r="E346" s="97">
        <f ca="1">IF(B346="","",OFFSET(List1!O$4,tisk!A345,0))</f>
        <v>7200</v>
      </c>
      <c r="F346" s="41" t="str">
        <f ca="1">IF(B346="","",OFFSET(List1!P$4,tisk!A345,0))</f>
        <v>1/2021</v>
      </c>
      <c r="G346" s="98">
        <f ca="1">IF(B346="","",OFFSET(List1!R$4,tisk!A345,0))</f>
        <v>7200</v>
      </c>
      <c r="H346" s="99">
        <f ca="1">IF(B346="","",OFFSET(List1!S$4,tisk!A345,0))</f>
        <v>44543</v>
      </c>
      <c r="I346" s="96">
        <f ca="1">IF(B346="","",OFFSET(List1!T$4,tisk!A345,0))</f>
        <v>110</v>
      </c>
      <c r="J346" s="96">
        <f ca="1">IF(B346="","",OFFSET(List1!U$4,tisk!A345,0))</f>
        <v>125</v>
      </c>
      <c r="K346" s="96">
        <f ca="1">IF(B346="","",OFFSET(List1!V$4,tisk!A345,0))</f>
        <v>150</v>
      </c>
      <c r="L346" s="96">
        <f ca="1">IF(B346="","",OFFSET(List1!W$4,tisk!A345,0))</f>
        <v>385</v>
      </c>
      <c r="M346" s="100">
        <f ca="1">IF(B346="","",OFFSET(List1!X$4,tisk!A345,0))</f>
        <v>5000</v>
      </c>
    </row>
    <row r="347" spans="1:13" s="2" customFormat="1" ht="75" customHeight="1" x14ac:dyDescent="0.3">
      <c r="A347" s="44"/>
      <c r="B347" s="96"/>
      <c r="C347" s="3" t="str">
        <f ca="1">IF(B346="","",CONCATENATE("Okres ",OFFSET(List1!G$4,tisk!A345,0),"
","Právní forma","
",OFFSET(List1!H$4,tisk!A345,0),"
","IČO ",OFFSET(List1!I$4,tisk!A345,0),"
 ","B.Ú. ",OFFSET(List1!J$4,tisk!A345,0)))</f>
        <v>Okres Prostějov
Právní forma
Obec, měst. č. hl. m. Prahy
IČO 00488542
 B.Ú. xxxxxxxxx</v>
      </c>
      <c r="D347" s="5" t="str">
        <f ca="1">IF(B346="","",OFFSET(List1!M$4,tisk!A345,0))</f>
        <v>vybavení ochrannými prostředky (pracovní stejnokroj, obuv) pro část nových členů jednotky SDH</v>
      </c>
      <c r="E347" s="97"/>
      <c r="F347" s="40"/>
      <c r="G347" s="98"/>
      <c r="H347" s="99"/>
      <c r="I347" s="96"/>
      <c r="J347" s="96"/>
      <c r="K347" s="96"/>
      <c r="L347" s="96"/>
      <c r="M347" s="100"/>
    </row>
    <row r="348" spans="1:13" s="2" customFormat="1" ht="30" customHeight="1" x14ac:dyDescent="0.3">
      <c r="A348" s="44">
        <f>ROW()/3-1</f>
        <v>115</v>
      </c>
      <c r="B348" s="96"/>
      <c r="C348" s="3" t="str">
        <f ca="1">IF(B346="","",CONCATENATE("Zástupce","
",OFFSET(List1!K$4,tisk!A345,0)))</f>
        <v xml:space="preserve">Zástupce
</v>
      </c>
      <c r="D348" s="5" t="str">
        <f ca="1">IF(B346="","",CONCATENATE("Dotace bude použita na:",OFFSET(List1!N$4,tisk!A345,0)))</f>
        <v>Dotace bude použita na:pořízení ochranných prostředků pro hasiče</v>
      </c>
      <c r="E348" s="97"/>
      <c r="F348" s="41" t="str">
        <f ca="1">IF(B346="","",OFFSET(List1!Q$4,tisk!A345,0))</f>
        <v>11/2021</v>
      </c>
      <c r="G348" s="98"/>
      <c r="H348" s="99"/>
      <c r="I348" s="96"/>
      <c r="J348" s="96"/>
      <c r="K348" s="96"/>
      <c r="L348" s="96"/>
      <c r="M348" s="100"/>
    </row>
    <row r="349" spans="1:13" s="2" customFormat="1" ht="75" customHeight="1" x14ac:dyDescent="0.3">
      <c r="A349" s="44"/>
      <c r="B349" s="96" t="str">
        <f ca="1">IF(OFFSET(List1!B$4,tisk!A348,0)&gt;0,OFFSET(List1!B$4,tisk!A348,0),"")</f>
        <v>168</v>
      </c>
      <c r="C349" s="3" t="str">
        <f ca="1">IF(B349="","",CONCATENATE(OFFSET(List1!C$4,tisk!A348,0),"
",OFFSET(List1!D$4,tisk!A348,0),"
",OFFSET(List1!E$4,tisk!A348,0),"
",OFFSET(List1!F$4,tisk!A348,0)))</f>
        <v>Obec Hlinsko
Hlinsko 13
Hlinsko
75131</v>
      </c>
      <c r="D349" s="60" t="str">
        <f ca="1">IF(B349="","",OFFSET(List1!L$4,tisk!A348,0))</f>
        <v>Pořízení, technické zhodnocení a oprava požární techniky a nákup věcného vybavení a zajištění akceschopnosti pro JSDH Hlinsko</v>
      </c>
      <c r="E349" s="97">
        <f ca="1">IF(B349="","",OFFSET(List1!O$4,tisk!A348,0))</f>
        <v>34000</v>
      </c>
      <c r="F349" s="41" t="str">
        <f ca="1">IF(B349="","",OFFSET(List1!P$4,tisk!A348,0))</f>
        <v>1/2021</v>
      </c>
      <c r="G349" s="98">
        <f ca="1">IF(B349="","",OFFSET(List1!R$4,tisk!A348,0))</f>
        <v>34000</v>
      </c>
      <c r="H349" s="99">
        <f ca="1">IF(B349="","",OFFSET(List1!S$4,tisk!A348,0))</f>
        <v>44543</v>
      </c>
      <c r="I349" s="96">
        <f ca="1">IF(B349="","",OFFSET(List1!T$4,tisk!A348,0))</f>
        <v>110</v>
      </c>
      <c r="J349" s="96">
        <f ca="1">IF(B349="","",OFFSET(List1!U$4,tisk!A348,0))</f>
        <v>125</v>
      </c>
      <c r="K349" s="96">
        <f ca="1">IF(B349="","",OFFSET(List1!V$4,tisk!A348,0))</f>
        <v>150</v>
      </c>
      <c r="L349" s="96">
        <f ca="1">IF(B349="","",OFFSET(List1!W$4,tisk!A348,0))</f>
        <v>385</v>
      </c>
      <c r="M349" s="100">
        <f ca="1">IF(B349="","",OFFSET(List1!X$4,tisk!A348,0))</f>
        <v>13000</v>
      </c>
    </row>
    <row r="350" spans="1:13" s="2" customFormat="1" ht="75" customHeight="1" x14ac:dyDescent="0.3">
      <c r="A350" s="44"/>
      <c r="B350" s="96"/>
      <c r="C350" s="3" t="str">
        <f ca="1">IF(B349="","",CONCATENATE("Okres ",OFFSET(List1!G$4,tisk!A348,0),"
","Právní forma","
",OFFSET(List1!H$4,tisk!A348,0),"
","IČO ",OFFSET(List1!I$4,tisk!A348,0),"
 ","B.Ú. ",OFFSET(List1!J$4,tisk!A348,0)))</f>
        <v>Okres Přerov
Právní forma
Obec, měst. č. hl. m. Prahy
IČO 00636240
 B.Ú. xxxxxxxxx</v>
      </c>
      <c r="D350" s="5" t="str">
        <f ca="1">IF(B349="","",OFFSET(List1!M$4,tisk!A348,0))</f>
        <v>Předmětem projektu je pořízení ochranných prostředků pro hasiče JSDH Hlinsko. Pořízením nových ochranných prostředků dojde k zajištění akceschopnosti jednotky.</v>
      </c>
      <c r="E350" s="97"/>
      <c r="F350" s="40"/>
      <c r="G350" s="98"/>
      <c r="H350" s="99"/>
      <c r="I350" s="96"/>
      <c r="J350" s="96"/>
      <c r="K350" s="96"/>
      <c r="L350" s="96"/>
      <c r="M350" s="100"/>
    </row>
    <row r="351" spans="1:13" s="2" customFormat="1" ht="30" customHeight="1" x14ac:dyDescent="0.3">
      <c r="A351" s="44">
        <f>ROW()/3-1</f>
        <v>116</v>
      </c>
      <c r="B351" s="96"/>
      <c r="C351" s="3" t="str">
        <f ca="1">IF(B349="","",CONCATENATE("Zástupce","
",OFFSET(List1!K$4,tisk!A348,0)))</f>
        <v xml:space="preserve">Zástupce
</v>
      </c>
      <c r="D351" s="5" t="str">
        <f ca="1">IF(B349="","",CONCATENATE("Dotace bude použita na:",OFFSET(List1!N$4,tisk!A348,0)))</f>
        <v>Dotace bude použita na:pořízení ochranných prostředků pro hasiče</v>
      </c>
      <c r="E351" s="97"/>
      <c r="F351" s="41" t="str">
        <f ca="1">IF(B349="","",OFFSET(List1!Q$4,tisk!A348,0))</f>
        <v>11/2021</v>
      </c>
      <c r="G351" s="98"/>
      <c r="H351" s="99"/>
      <c r="I351" s="96"/>
      <c r="J351" s="96"/>
      <c r="K351" s="96"/>
      <c r="L351" s="96"/>
      <c r="M351" s="100"/>
    </row>
    <row r="352" spans="1:13" s="2" customFormat="1" ht="75" customHeight="1" x14ac:dyDescent="0.3">
      <c r="A352" s="44"/>
      <c r="B352" s="96" t="str">
        <f ca="1">IF(OFFSET(List1!B$4,tisk!A351,0)&gt;0,OFFSET(List1!B$4,tisk!A351,0),"")</f>
        <v>54</v>
      </c>
      <c r="C352" s="3" t="str">
        <f ca="1">IF(B352="","",CONCATENATE(OFFSET(List1!C$4,tisk!A351,0),"
",OFFSET(List1!D$4,tisk!A351,0),"
",OFFSET(List1!E$4,tisk!A351,0),"
",OFFSET(List1!F$4,tisk!A351,0)))</f>
        <v>Obec Hvozd
Hvozd 90
Hvozd
79855</v>
      </c>
      <c r="D352" s="60" t="str">
        <f ca="1">IF(B352="","",OFFSET(List1!L$4,tisk!A351,0))</f>
        <v>Pořízení, technické zhodnocení a oprava požární techniky a nákup věcného vybavení a zajištění akceschopnosti pro JSDH Hvozd</v>
      </c>
      <c r="E352" s="97">
        <f ca="1">IF(B352="","",OFFSET(List1!O$4,tisk!A351,0))</f>
        <v>35000</v>
      </c>
      <c r="F352" s="41" t="str">
        <f ca="1">IF(B352="","",OFFSET(List1!P$4,tisk!A351,0))</f>
        <v>1/2021</v>
      </c>
      <c r="G352" s="98">
        <f ca="1">IF(B352="","",OFFSET(List1!R$4,tisk!A351,0))</f>
        <v>35000</v>
      </c>
      <c r="H352" s="99">
        <f ca="1">IF(B352="","",OFFSET(List1!S$4,tisk!A351,0))</f>
        <v>44543</v>
      </c>
      <c r="I352" s="96">
        <f ca="1">IF(B352="","",OFFSET(List1!T$4,tisk!A351,0))</f>
        <v>90</v>
      </c>
      <c r="J352" s="96">
        <f ca="1">IF(B352="","",OFFSET(List1!U$4,tisk!A351,0))</f>
        <v>145</v>
      </c>
      <c r="K352" s="96">
        <f ca="1">IF(B352="","",OFFSET(List1!V$4,tisk!A351,0))</f>
        <v>150</v>
      </c>
      <c r="L352" s="96">
        <f ca="1">IF(B352="","",OFFSET(List1!W$4,tisk!A351,0))</f>
        <v>385</v>
      </c>
      <c r="M352" s="100">
        <f ca="1">IF(B352="","",OFFSET(List1!X$4,tisk!A351,0))</f>
        <v>13000</v>
      </c>
    </row>
    <row r="353" spans="1:13" s="2" customFormat="1" ht="75" customHeight="1" x14ac:dyDescent="0.3">
      <c r="A353" s="44"/>
      <c r="B353" s="96"/>
      <c r="C353" s="3" t="str">
        <f ca="1">IF(B352="","",CONCATENATE("Okres ",OFFSET(List1!G$4,tisk!A351,0),"
","Právní forma","
",OFFSET(List1!H$4,tisk!A351,0),"
","IČO ",OFFSET(List1!I$4,tisk!A351,0),"
 ","B.Ú. ",OFFSET(List1!J$4,tisk!A351,0)))</f>
        <v>Okres Prostějov
Právní forma
Obec, měst. č. hl. m. Prahy
IČO 00288306
 B.Ú. xxxxxxxxx</v>
      </c>
      <c r="D353" s="5" t="str">
        <f ca="1">IF(B352="","",OFFSET(List1!M$4,tisk!A351,0))</f>
        <v>Nákup materiálu určeného pro zásah pro JPO III Hvozd</v>
      </c>
      <c r="E353" s="97"/>
      <c r="F353" s="40"/>
      <c r="G353" s="98"/>
      <c r="H353" s="99"/>
      <c r="I353" s="96"/>
      <c r="J353" s="96"/>
      <c r="K353" s="96"/>
      <c r="L353" s="96"/>
      <c r="M353" s="100"/>
    </row>
    <row r="354" spans="1:13" s="2" customFormat="1" ht="30" customHeight="1" x14ac:dyDescent="0.3">
      <c r="A354" s="44">
        <f>ROW()/3-1</f>
        <v>117</v>
      </c>
      <c r="B354" s="96"/>
      <c r="C354" s="3" t="str">
        <f ca="1">IF(B352="","",CONCATENATE("Zástupce","
",OFFSET(List1!K$4,tisk!A351,0)))</f>
        <v xml:space="preserve">Zástupce
</v>
      </c>
      <c r="D354" s="5" t="str">
        <f ca="1">IF(B352="","",CONCATENATE("Dotace bude použita na:",OFFSET(List1!N$4,tisk!A351,0)))</f>
        <v>Dotace bude použita na:pořízení prostředků pro osvětlení zásahu s příslušenstvím</v>
      </c>
      <c r="E354" s="97"/>
      <c r="F354" s="41" t="str">
        <f ca="1">IF(B352="","",OFFSET(List1!Q$4,tisk!A351,0))</f>
        <v>11/2021</v>
      </c>
      <c r="G354" s="98"/>
      <c r="H354" s="99"/>
      <c r="I354" s="96"/>
      <c r="J354" s="96"/>
      <c r="K354" s="96"/>
      <c r="L354" s="96"/>
      <c r="M354" s="100"/>
    </row>
    <row r="355" spans="1:13" s="2" customFormat="1" ht="75" customHeight="1" x14ac:dyDescent="0.3">
      <c r="A355" s="44"/>
      <c r="B355" s="96" t="str">
        <f ca="1">IF(OFFSET(List1!B$4,tisk!A354,0)&gt;0,OFFSET(List1!B$4,tisk!A354,0),"")</f>
        <v>247</v>
      </c>
      <c r="C355" s="3" t="str">
        <f ca="1">IF(B355="","",CONCATENATE(OFFSET(List1!C$4,tisk!A354,0),"
",OFFSET(List1!D$4,tisk!A354,0),"
",OFFSET(List1!E$4,tisk!A354,0),"
",OFFSET(List1!F$4,tisk!A354,0)))</f>
        <v>Obec Klokočí
Klokočí 40
Klokočí
75361</v>
      </c>
      <c r="D355" s="60" t="str">
        <f ca="1">IF(B355="","",OFFSET(List1!L$4,tisk!A354,0))</f>
        <v>Pořízení, technické zhodnocení a oprava požární techniky a nákup věcného vybavení a zajištění akceschopnosti pro JSDH Klokočí</v>
      </c>
      <c r="E355" s="97">
        <f ca="1">IF(B355="","",OFFSET(List1!O$4,tisk!A354,0))</f>
        <v>49000</v>
      </c>
      <c r="F355" s="41" t="str">
        <f ca="1">IF(B355="","",OFFSET(List1!P$4,tisk!A354,0))</f>
        <v>1/2021</v>
      </c>
      <c r="G355" s="98">
        <f ca="1">IF(B355="","",OFFSET(List1!R$4,tisk!A354,0))</f>
        <v>35000</v>
      </c>
      <c r="H355" s="99">
        <f ca="1">IF(B355="","",OFFSET(List1!S$4,tisk!A354,0))</f>
        <v>44543</v>
      </c>
      <c r="I355" s="96">
        <f ca="1">IF(B355="","",OFFSET(List1!T$4,tisk!A354,0))</f>
        <v>110</v>
      </c>
      <c r="J355" s="96">
        <f ca="1">IF(B355="","",OFFSET(List1!U$4,tisk!A354,0))</f>
        <v>125</v>
      </c>
      <c r="K355" s="96">
        <f ca="1">IF(B355="","",OFFSET(List1!V$4,tisk!A354,0))</f>
        <v>150</v>
      </c>
      <c r="L355" s="96">
        <f ca="1">IF(B355="","",OFFSET(List1!W$4,tisk!A354,0))</f>
        <v>385</v>
      </c>
      <c r="M355" s="100">
        <f ca="1">IF(B355="","",OFFSET(List1!X$4,tisk!A354,0))</f>
        <v>19000</v>
      </c>
    </row>
    <row r="356" spans="1:13" s="2" customFormat="1" ht="75" customHeight="1" x14ac:dyDescent="0.3">
      <c r="A356" s="44"/>
      <c r="B356" s="96"/>
      <c r="C356" s="3" t="str">
        <f ca="1">IF(B355="","",CONCATENATE("Okres ",OFFSET(List1!G$4,tisk!A354,0),"
","Právní forma","
",OFFSET(List1!H$4,tisk!A354,0),"
","IČO ",OFFSET(List1!I$4,tisk!A354,0),"
 ","B.Ú. ",OFFSET(List1!J$4,tisk!A354,0)))</f>
        <v>Okres Přerov
Právní forma
Obec, měst. č. hl. m. Prahy
IČO 00301361
 B.Ú. xxxxxxxxx</v>
      </c>
      <c r="D356" s="5" t="str">
        <f ca="1">IF(B355="","",OFFSET(List1!M$4,tisk!A354,0))</f>
        <v>Nákup ochranných prostředků nutných pro fungování zásahové jednotky</v>
      </c>
      <c r="E356" s="97"/>
      <c r="F356" s="40"/>
      <c r="G356" s="98"/>
      <c r="H356" s="99"/>
      <c r="I356" s="96"/>
      <c r="J356" s="96"/>
      <c r="K356" s="96"/>
      <c r="L356" s="96"/>
      <c r="M356" s="100"/>
    </row>
    <row r="357" spans="1:13" s="2" customFormat="1" ht="30" customHeight="1" x14ac:dyDescent="0.3">
      <c r="A357" s="44">
        <f>ROW()/3-1</f>
        <v>118</v>
      </c>
      <c r="B357" s="96"/>
      <c r="C357" s="3" t="str">
        <f ca="1">IF(B355="","",CONCATENATE("Zástupce","
",OFFSET(List1!K$4,tisk!A354,0)))</f>
        <v xml:space="preserve">Zástupce
</v>
      </c>
      <c r="D357" s="5" t="str">
        <f ca="1">IF(B355="","",CONCATENATE("Dotace bude použita na:",OFFSET(List1!N$4,tisk!A354,0)))</f>
        <v>Dotace bude použita na:pořízení zásahových obleků a pracovních stejnokrojů (PS II)</v>
      </c>
      <c r="E357" s="97"/>
      <c r="F357" s="41" t="str">
        <f ca="1">IF(B355="","",OFFSET(List1!Q$4,tisk!A354,0))</f>
        <v>11/2021</v>
      </c>
      <c r="G357" s="98"/>
      <c r="H357" s="99"/>
      <c r="I357" s="96"/>
      <c r="J357" s="96"/>
      <c r="K357" s="96"/>
      <c r="L357" s="96"/>
      <c r="M357" s="100"/>
    </row>
    <row r="358" spans="1:13" s="2" customFormat="1" ht="75" customHeight="1" x14ac:dyDescent="0.3">
      <c r="A358" s="44"/>
      <c r="B358" s="96" t="str">
        <f ca="1">IF(OFFSET(List1!B$4,tisk!A357,0)&gt;0,OFFSET(List1!B$4,tisk!A357,0),"")</f>
        <v>244</v>
      </c>
      <c r="C358" s="3" t="str">
        <f ca="1">IF(B358="","",CONCATENATE(OFFSET(List1!C$4,tisk!A357,0),"
",OFFSET(List1!D$4,tisk!A357,0),"
",OFFSET(List1!E$4,tisk!A357,0),"
",OFFSET(List1!F$4,tisk!A357,0)))</f>
        <v>Obec Loučka
Loučka 76
Loučka
78322</v>
      </c>
      <c r="D358" s="60" t="str">
        <f ca="1">IF(B358="","",OFFSET(List1!L$4,tisk!A357,0))</f>
        <v>Pořízení, technické zhodnocení a oprava požární techniky a nákup věcného vybavení a zajištění akceschopnosti pro JSDH Loučka</v>
      </c>
      <c r="E358" s="97">
        <f ca="1">IF(B358="","",OFFSET(List1!O$4,tisk!A357,0))</f>
        <v>35000</v>
      </c>
      <c r="F358" s="41" t="str">
        <f ca="1">IF(B358="","",OFFSET(List1!P$4,tisk!A357,0))</f>
        <v>1/2021</v>
      </c>
      <c r="G358" s="98">
        <f ca="1">IF(B358="","",OFFSET(List1!R$4,tisk!A357,0))</f>
        <v>35000</v>
      </c>
      <c r="H358" s="99">
        <f ca="1">IF(B358="","",OFFSET(List1!S$4,tisk!A357,0))</f>
        <v>44543</v>
      </c>
      <c r="I358" s="96">
        <f ca="1">IF(B358="","",OFFSET(List1!T$4,tisk!A357,0))</f>
        <v>110</v>
      </c>
      <c r="J358" s="96">
        <f ca="1">IF(B358="","",OFFSET(List1!U$4,tisk!A357,0))</f>
        <v>125</v>
      </c>
      <c r="K358" s="96">
        <f ca="1">IF(B358="","",OFFSET(List1!V$4,tisk!A357,0))</f>
        <v>150</v>
      </c>
      <c r="L358" s="96">
        <f ca="1">IF(B358="","",OFFSET(List1!W$4,tisk!A357,0))</f>
        <v>385</v>
      </c>
      <c r="M358" s="100">
        <f ca="1">IF(B358="","",OFFSET(List1!X$4,tisk!A357,0))</f>
        <v>13000</v>
      </c>
    </row>
    <row r="359" spans="1:13" s="2" customFormat="1" ht="75" customHeight="1" x14ac:dyDescent="0.3">
      <c r="A359" s="44"/>
      <c r="B359" s="96"/>
      <c r="C359" s="3" t="str">
        <f ca="1">IF(B358="","",CONCATENATE("Okres ",OFFSET(List1!G$4,tisk!A357,0),"
","Právní forma","
",OFFSET(List1!H$4,tisk!A357,0),"
","IČO ",OFFSET(List1!I$4,tisk!A357,0),"
 ","B.Ú. ",OFFSET(List1!J$4,tisk!A357,0)))</f>
        <v>Okres Olomouc
Právní forma
Obec, měst. č. hl. m. Prahy
IČO 00576247
 B.Ú. xxxxxxxxx</v>
      </c>
      <c r="D359" s="5" t="str">
        <f ca="1">IF(B358="","",OFFSET(List1!M$4,tisk!A357,0))</f>
        <v>Vybavení jednotky sboru dobrovolných hasičů Loučka zřízené obcí osobními ochrannými prostředky.</v>
      </c>
      <c r="E359" s="97"/>
      <c r="F359" s="40"/>
      <c r="G359" s="98"/>
      <c r="H359" s="99"/>
      <c r="I359" s="96"/>
      <c r="J359" s="96"/>
      <c r="K359" s="96"/>
      <c r="L359" s="96"/>
      <c r="M359" s="100"/>
    </row>
    <row r="360" spans="1:13" s="2" customFormat="1" ht="30" customHeight="1" x14ac:dyDescent="0.3">
      <c r="A360" s="44">
        <f>ROW()/3-1</f>
        <v>119</v>
      </c>
      <c r="B360" s="96"/>
      <c r="C360" s="3" t="str">
        <f ca="1">IF(B358="","",CONCATENATE("Zástupce","
",OFFSET(List1!K$4,tisk!A357,0)))</f>
        <v xml:space="preserve">Zástupce
</v>
      </c>
      <c r="D360" s="5" t="str">
        <f ca="1">IF(B358="","",CONCATENATE("Dotace bude použita na:",OFFSET(List1!N$4,tisk!A357,0)))</f>
        <v>Dotace bude použita na:pořízení pěti kusů zásahových obleků</v>
      </c>
      <c r="E360" s="97"/>
      <c r="F360" s="41" t="str">
        <f ca="1">IF(B358="","",OFFSET(List1!Q$4,tisk!A357,0))</f>
        <v>11/2021</v>
      </c>
      <c r="G360" s="98"/>
      <c r="H360" s="99"/>
      <c r="I360" s="96"/>
      <c r="J360" s="96"/>
      <c r="K360" s="96"/>
      <c r="L360" s="96"/>
      <c r="M360" s="100"/>
    </row>
    <row r="361" spans="1:13" s="2" customFormat="1" ht="75" customHeight="1" x14ac:dyDescent="0.3">
      <c r="A361" s="44"/>
      <c r="B361" s="96" t="str">
        <f ca="1">IF(OFFSET(List1!B$4,tisk!A360,0)&gt;0,OFFSET(List1!B$4,tisk!A360,0),"")</f>
        <v>156</v>
      </c>
      <c r="C361" s="3" t="str">
        <f ca="1">IF(B361="","",CONCATENATE(OFFSET(List1!C$4,tisk!A360,0),"
",OFFSET(List1!D$4,tisk!A360,0),"
",OFFSET(List1!E$4,tisk!A360,0),"
",OFFSET(List1!F$4,tisk!A360,0)))</f>
        <v>Obec Ochoz
Ochoz 75
Ochoz
79852</v>
      </c>
      <c r="D361" s="60" t="str">
        <f ca="1">IF(B361="","",OFFSET(List1!L$4,tisk!A360,0))</f>
        <v>Pořízení, technické zhodnocení a oprava požární techniky a nákup věcného vybavení a zajištění akceschopnosti pro JSDH Ochoz</v>
      </c>
      <c r="E361" s="97">
        <f ca="1">IF(B361="","",OFFSET(List1!O$4,tisk!A360,0))</f>
        <v>30000</v>
      </c>
      <c r="F361" s="41" t="str">
        <f ca="1">IF(B361="","",OFFSET(List1!P$4,tisk!A360,0))</f>
        <v>1/2021</v>
      </c>
      <c r="G361" s="98">
        <f ca="1">IF(B361="","",OFFSET(List1!R$4,tisk!A360,0))</f>
        <v>30000</v>
      </c>
      <c r="H361" s="99">
        <f ca="1">IF(B361="","",OFFSET(List1!S$4,tisk!A360,0))</f>
        <v>44543</v>
      </c>
      <c r="I361" s="96">
        <f ca="1">IF(B361="","",OFFSET(List1!T$4,tisk!A360,0))</f>
        <v>110</v>
      </c>
      <c r="J361" s="96">
        <f ca="1">IF(B361="","",OFFSET(List1!U$4,tisk!A360,0))</f>
        <v>125</v>
      </c>
      <c r="K361" s="96">
        <f ca="1">IF(B361="","",OFFSET(List1!V$4,tisk!A360,0))</f>
        <v>150</v>
      </c>
      <c r="L361" s="96">
        <f ca="1">IF(B361="","",OFFSET(List1!W$4,tisk!A360,0))</f>
        <v>385</v>
      </c>
      <c r="M361" s="100">
        <f ca="1">IF(B361="","",OFFSET(List1!X$4,tisk!A360,0))</f>
        <v>11000</v>
      </c>
    </row>
    <row r="362" spans="1:13" s="2" customFormat="1" ht="75" customHeight="1" x14ac:dyDescent="0.3">
      <c r="A362" s="44"/>
      <c r="B362" s="96"/>
      <c r="C362" s="3" t="str">
        <f ca="1">IF(B361="","",CONCATENATE("Okres ",OFFSET(List1!G$4,tisk!A360,0),"
","Právní forma","
",OFFSET(List1!H$4,tisk!A360,0),"
","IČO ",OFFSET(List1!I$4,tisk!A360,0),"
 ","B.Ú. ",OFFSET(List1!J$4,tisk!A360,0)))</f>
        <v>Okres Prostějov
Právní forma
Obec, měst. č. hl. m. Prahy
IČO 00600041
 B.Ú. xxxxxxxxx</v>
      </c>
      <c r="D362" s="5" t="str">
        <f ca="1">IF(B361="","",OFFSET(List1!M$4,tisk!A360,0))</f>
        <v>Pořízení osobních svítidel s příslušenstvím na přilby pro členy JSDH Ochoz.</v>
      </c>
      <c r="E362" s="97"/>
      <c r="F362" s="40"/>
      <c r="G362" s="98"/>
      <c r="H362" s="99"/>
      <c r="I362" s="96"/>
      <c r="J362" s="96"/>
      <c r="K362" s="96"/>
      <c r="L362" s="96"/>
      <c r="M362" s="100"/>
    </row>
    <row r="363" spans="1:13" s="2" customFormat="1" ht="30" customHeight="1" x14ac:dyDescent="0.3">
      <c r="A363" s="44">
        <f>ROW()/3-1</f>
        <v>120</v>
      </c>
      <c r="B363" s="96"/>
      <c r="C363" s="3" t="str">
        <f ca="1">IF(B361="","",CONCATENATE("Zástupce","
",OFFSET(List1!K$4,tisk!A360,0)))</f>
        <v xml:space="preserve">Zástupce
</v>
      </c>
      <c r="D363" s="5" t="str">
        <f ca="1">IF(B361="","",CONCATENATE("Dotace bude použita na:",OFFSET(List1!N$4,tisk!A360,0)))</f>
        <v>Dotace bude použita na:pořízení osobních svítilen na přílbu</v>
      </c>
      <c r="E363" s="97"/>
      <c r="F363" s="41" t="str">
        <f ca="1">IF(B361="","",OFFSET(List1!Q$4,tisk!A360,0))</f>
        <v>11/2021</v>
      </c>
      <c r="G363" s="98"/>
      <c r="H363" s="99"/>
      <c r="I363" s="96"/>
      <c r="J363" s="96"/>
      <c r="K363" s="96"/>
      <c r="L363" s="96"/>
      <c r="M363" s="100"/>
    </row>
    <row r="364" spans="1:13" s="2" customFormat="1" ht="75" customHeight="1" x14ac:dyDescent="0.3">
      <c r="A364" s="44"/>
      <c r="B364" s="96" t="str">
        <f ca="1">IF(OFFSET(List1!B$4,tisk!A363,0)&gt;0,OFFSET(List1!B$4,tisk!A363,0),"")</f>
        <v>73</v>
      </c>
      <c r="C364" s="3" t="str">
        <f ca="1">IF(B364="","",CONCATENATE(OFFSET(List1!C$4,tisk!A363,0),"
",OFFSET(List1!D$4,tisk!A363,0),"
",OFFSET(List1!E$4,tisk!A363,0),"
",OFFSET(List1!F$4,tisk!A363,0)))</f>
        <v>Statutární město Olomouc
Horní náměstí 583
Olomouc
77900</v>
      </c>
      <c r="D364" s="60" t="str">
        <f ca="1">IF(B364="","",OFFSET(List1!L$4,tisk!A363,0))</f>
        <v>Pořízení, technické zhodnocení a oprava požární techniky a nákup věcného vybavení a zajištění akceschopnosti pro JSDH Droždín</v>
      </c>
      <c r="E364" s="97">
        <f ca="1">IF(B364="","",OFFSET(List1!O$4,tisk!A363,0))</f>
        <v>75200</v>
      </c>
      <c r="F364" s="41" t="str">
        <f ca="1">IF(B364="","",OFFSET(List1!P$4,tisk!A363,0))</f>
        <v>1/2021</v>
      </c>
      <c r="G364" s="98">
        <f ca="1">IF(B364="","",OFFSET(List1!R$4,tisk!A363,0))</f>
        <v>37600</v>
      </c>
      <c r="H364" s="99">
        <f ca="1">IF(B364="","",OFFSET(List1!S$4,tisk!A363,0))</f>
        <v>44543</v>
      </c>
      <c r="I364" s="96">
        <f ca="1">IF(B364="","",OFFSET(List1!T$4,tisk!A363,0))</f>
        <v>120</v>
      </c>
      <c r="J364" s="96">
        <f ca="1">IF(B364="","",OFFSET(List1!U$4,tisk!A363,0))</f>
        <v>115</v>
      </c>
      <c r="K364" s="96">
        <f ca="1">IF(B364="","",OFFSET(List1!V$4,tisk!A363,0))</f>
        <v>150</v>
      </c>
      <c r="L364" s="96">
        <f ca="1">IF(B364="","",OFFSET(List1!W$4,tisk!A363,0))</f>
        <v>385</v>
      </c>
      <c r="M364" s="100">
        <f ca="1">IF(B364="","",OFFSET(List1!X$4,tisk!A363,0))</f>
        <v>30000</v>
      </c>
    </row>
    <row r="365" spans="1:13" s="2" customFormat="1" ht="75" customHeight="1" x14ac:dyDescent="0.3">
      <c r="A365" s="44"/>
      <c r="B365" s="96"/>
      <c r="C365" s="3" t="str">
        <f ca="1">IF(B364="","",CONCATENATE("Okres ",OFFSET(List1!G$4,tisk!A363,0),"
","Právní forma","
",OFFSET(List1!H$4,tisk!A363,0),"
","IČO ",OFFSET(List1!I$4,tisk!A363,0),"
 ","B.Ú. ",OFFSET(List1!J$4,tisk!A363,0)))</f>
        <v>Okres Olomouc
Právní forma
Obec, měst. č. hl. m. Prahy
IČO 00299308
 B.Ú. xxxxxxxxx</v>
      </c>
      <c r="D365" s="5" t="str">
        <f ca="1">IF(B364="","",OFFSET(List1!M$4,tisk!A363,0))</f>
        <v>Pořízení prostředků pro osvětlení místa zásahu vč. příslušenství k zajištění akceschopnosti JSDH Droždín.</v>
      </c>
      <c r="E365" s="97"/>
      <c r="F365" s="40"/>
      <c r="G365" s="98"/>
      <c r="H365" s="99"/>
      <c r="I365" s="96"/>
      <c r="J365" s="96"/>
      <c r="K365" s="96"/>
      <c r="L365" s="96"/>
      <c r="M365" s="100"/>
    </row>
    <row r="366" spans="1:13" s="2" customFormat="1" ht="30" customHeight="1" x14ac:dyDescent="0.3">
      <c r="A366" s="44">
        <f>ROW()/3-1</f>
        <v>121</v>
      </c>
      <c r="B366" s="96"/>
      <c r="C366" s="3" t="str">
        <f ca="1">IF(B364="","",CONCATENATE("Zástupce","
",OFFSET(List1!K$4,tisk!A363,0)))</f>
        <v xml:space="preserve">Zástupce
</v>
      </c>
      <c r="D366" s="5" t="str">
        <f ca="1">IF(B364="","",CONCATENATE("Dotace bude použita na:",OFFSET(List1!N$4,tisk!A363,0)))</f>
        <v>Dotace bude použita na:pořízení prostředků pro osvětlení místa zásahu včetně příslušenství</v>
      </c>
      <c r="E366" s="97"/>
      <c r="F366" s="41" t="str">
        <f ca="1">IF(B364="","",OFFSET(List1!Q$4,tisk!A363,0))</f>
        <v>11/2021</v>
      </c>
      <c r="G366" s="98"/>
      <c r="H366" s="99"/>
      <c r="I366" s="96"/>
      <c r="J366" s="96"/>
      <c r="K366" s="96"/>
      <c r="L366" s="96"/>
      <c r="M366" s="100"/>
    </row>
    <row r="367" spans="1:13" s="2" customFormat="1" ht="75" customHeight="1" x14ac:dyDescent="0.3">
      <c r="A367" s="44"/>
      <c r="B367" s="96" t="str">
        <f ca="1">IF(OFFSET(List1!B$4,tisk!A366,0)&gt;0,OFFSET(List1!B$4,tisk!A366,0),"")</f>
        <v>92</v>
      </c>
      <c r="C367" s="3" t="str">
        <f ca="1">IF(B367="","",CONCATENATE(OFFSET(List1!C$4,tisk!A366,0),"
",OFFSET(List1!D$4,tisk!A366,0),"
",OFFSET(List1!E$4,tisk!A366,0),"
",OFFSET(List1!F$4,tisk!A366,0)))</f>
        <v>Statutární město Olomouc
Horní náměstí 583
Olomouc
77900</v>
      </c>
      <c r="D367" s="60" t="str">
        <f ca="1">IF(B367="","",OFFSET(List1!L$4,tisk!A366,0))</f>
        <v>Pořízení, technické zhodnocení a oprava požární techniky a nákup věcného vybavení a zajištění akceschopnosti pro JSDH Radíkov</v>
      </c>
      <c r="E367" s="97">
        <f ca="1">IF(B367="","",OFFSET(List1!O$4,tisk!A366,0))</f>
        <v>70200</v>
      </c>
      <c r="F367" s="41" t="str">
        <f ca="1">IF(B367="","",OFFSET(List1!P$4,tisk!A366,0))</f>
        <v>1/2021</v>
      </c>
      <c r="G367" s="98">
        <f ca="1">IF(B367="","",OFFSET(List1!R$4,tisk!A366,0))</f>
        <v>35100</v>
      </c>
      <c r="H367" s="99">
        <f ca="1">IF(B367="","",OFFSET(List1!S$4,tisk!A366,0))</f>
        <v>44543</v>
      </c>
      <c r="I367" s="96">
        <f ca="1">IF(B367="","",OFFSET(List1!T$4,tisk!A366,0))</f>
        <v>120</v>
      </c>
      <c r="J367" s="96">
        <f ca="1">IF(B367="","",OFFSET(List1!U$4,tisk!A366,0))</f>
        <v>115</v>
      </c>
      <c r="K367" s="96">
        <f ca="1">IF(B367="","",OFFSET(List1!V$4,tisk!A366,0))</f>
        <v>150</v>
      </c>
      <c r="L367" s="96">
        <f ca="1">IF(B367="","",OFFSET(List1!W$4,tisk!A366,0))</f>
        <v>385</v>
      </c>
      <c r="M367" s="100">
        <f ca="1">IF(B367="","",OFFSET(List1!X$4,tisk!A366,0))</f>
        <v>28000</v>
      </c>
    </row>
    <row r="368" spans="1:13" s="2" customFormat="1" ht="75" customHeight="1" x14ac:dyDescent="0.3">
      <c r="A368" s="44"/>
      <c r="B368" s="96"/>
      <c r="C368" s="3" t="str">
        <f ca="1">IF(B367="","",CONCATENATE("Okres ",OFFSET(List1!G$4,tisk!A366,0),"
","Právní forma","
",OFFSET(List1!H$4,tisk!A366,0),"
","IČO ",OFFSET(List1!I$4,tisk!A366,0),"
 ","B.Ú. ",OFFSET(List1!J$4,tisk!A366,0)))</f>
        <v>Okres Olomouc
Právní forma
Obec, měst. č. hl. m. Prahy
IČO 00299308
 B.Ú. xxxxxxxxx</v>
      </c>
      <c r="D368" s="5" t="str">
        <f ca="1">IF(B367="","",OFFSET(List1!M$4,tisk!A366,0))</f>
        <v>Pořízení prostředků první pomoci s příslušenstvím k zajištění akceschopnosti JSDH Radíkov.</v>
      </c>
      <c r="E368" s="97"/>
      <c r="F368" s="40"/>
      <c r="G368" s="98"/>
      <c r="H368" s="99"/>
      <c r="I368" s="96"/>
      <c r="J368" s="96"/>
      <c r="K368" s="96"/>
      <c r="L368" s="96"/>
      <c r="M368" s="100"/>
    </row>
    <row r="369" spans="1:13" s="2" customFormat="1" ht="30" customHeight="1" x14ac:dyDescent="0.3">
      <c r="A369" s="44">
        <f>ROW()/3-1</f>
        <v>122</v>
      </c>
      <c r="B369" s="96"/>
      <c r="C369" s="3" t="str">
        <f ca="1">IF(B367="","",CONCATENATE("Zástupce","
",OFFSET(List1!K$4,tisk!A366,0)))</f>
        <v xml:space="preserve">Zástupce
</v>
      </c>
      <c r="D369" s="5" t="str">
        <f ca="1">IF(B367="","",CONCATENATE("Dotace bude použita na:",OFFSET(List1!N$4,tisk!A366,0)))</f>
        <v>Dotace bude použita na:pořízení prostředků první pomocí s příslušenstvím</v>
      </c>
      <c r="E369" s="97"/>
      <c r="F369" s="41" t="str">
        <f ca="1">IF(B367="","",OFFSET(List1!Q$4,tisk!A366,0))</f>
        <v>11/2021</v>
      </c>
      <c r="G369" s="98"/>
      <c r="H369" s="99"/>
      <c r="I369" s="96"/>
      <c r="J369" s="96"/>
      <c r="K369" s="96"/>
      <c r="L369" s="96"/>
      <c r="M369" s="100"/>
    </row>
    <row r="370" spans="1:13" s="2" customFormat="1" ht="75" customHeight="1" x14ac:dyDescent="0.3">
      <c r="A370" s="44"/>
      <c r="B370" s="96" t="str">
        <f ca="1">IF(OFFSET(List1!B$4,tisk!A369,0)&gt;0,OFFSET(List1!B$4,tisk!A369,0),"")</f>
        <v>116</v>
      </c>
      <c r="C370" s="3" t="str">
        <f ca="1">IF(B370="","",CONCATENATE(OFFSET(List1!C$4,tisk!A369,0),"
",OFFSET(List1!D$4,tisk!A369,0),"
",OFFSET(List1!E$4,tisk!A369,0),"
",OFFSET(List1!F$4,tisk!A369,0)))</f>
        <v>Obec Raková u Konice
Raková u Konice 34
Raková u Konice
79857</v>
      </c>
      <c r="D370" s="60" t="str">
        <f ca="1">IF(B370="","",OFFSET(List1!L$4,tisk!A369,0))</f>
        <v>Pořízení, technické zhodnocení a oprava požární techniky a nákup věcného vybavení a zajištění akceschopnosti pro JSDH Raková u Konice</v>
      </c>
      <c r="E370" s="97">
        <f ca="1">IF(B370="","",OFFSET(List1!O$4,tisk!A369,0))</f>
        <v>35000</v>
      </c>
      <c r="F370" s="41" t="str">
        <f ca="1">IF(B370="","",OFFSET(List1!P$4,tisk!A369,0))</f>
        <v>1/2021</v>
      </c>
      <c r="G370" s="98">
        <f ca="1">IF(B370="","",OFFSET(List1!R$4,tisk!A369,0))</f>
        <v>35000</v>
      </c>
      <c r="H370" s="99">
        <f ca="1">IF(B370="","",OFFSET(List1!S$4,tisk!A369,0))</f>
        <v>44543</v>
      </c>
      <c r="I370" s="96">
        <f ca="1">IF(B370="","",OFFSET(List1!T$4,tisk!A369,0))</f>
        <v>110</v>
      </c>
      <c r="J370" s="96">
        <f ca="1">IF(B370="","",OFFSET(List1!U$4,tisk!A369,0))</f>
        <v>125</v>
      </c>
      <c r="K370" s="96">
        <f ca="1">IF(B370="","",OFFSET(List1!V$4,tisk!A369,0))</f>
        <v>150</v>
      </c>
      <c r="L370" s="96">
        <f ca="1">IF(B370="","",OFFSET(List1!W$4,tisk!A369,0))</f>
        <v>385</v>
      </c>
      <c r="M370" s="100">
        <f ca="1">IF(B370="","",OFFSET(List1!X$4,tisk!A369,0))</f>
        <v>13000</v>
      </c>
    </row>
    <row r="371" spans="1:13" s="2" customFormat="1" ht="75" customHeight="1" x14ac:dyDescent="0.3">
      <c r="A371" s="44"/>
      <c r="B371" s="96"/>
      <c r="C371" s="3" t="str">
        <f ca="1">IF(B370="","",CONCATENATE("Okres ",OFFSET(List1!G$4,tisk!A369,0),"
","Právní forma","
",OFFSET(List1!H$4,tisk!A369,0),"
","IČO ",OFFSET(List1!I$4,tisk!A369,0),"
 ","B.Ú. ",OFFSET(List1!J$4,tisk!A369,0)))</f>
        <v>Okres Prostějov
Právní forma
Obec, měst. č. hl. m. Prahy
IČO 00600067
 B.Ú. xxxxxxxxx</v>
      </c>
      <c r="D371" s="5" t="str">
        <f ca="1">IF(B370="","",OFFSET(List1!M$4,tisk!A369,0))</f>
        <v>Pořízení ochranných prostředků pro hasiče</v>
      </c>
      <c r="E371" s="97"/>
      <c r="F371" s="40"/>
      <c r="G371" s="98"/>
      <c r="H371" s="99"/>
      <c r="I371" s="96"/>
      <c r="J371" s="96"/>
      <c r="K371" s="96"/>
      <c r="L371" s="96"/>
      <c r="M371" s="100"/>
    </row>
    <row r="372" spans="1:13" s="2" customFormat="1" ht="30" customHeight="1" x14ac:dyDescent="0.3">
      <c r="A372" s="44">
        <f>ROW()/3-1</f>
        <v>123</v>
      </c>
      <c r="B372" s="96"/>
      <c r="C372" s="3" t="str">
        <f ca="1">IF(B370="","",CONCATENATE("Zástupce","
",OFFSET(List1!K$4,tisk!A369,0)))</f>
        <v xml:space="preserve">Zástupce
</v>
      </c>
      <c r="D372" s="5" t="str">
        <f ca="1">IF(B370="","",CONCATENATE("Dotace bude použita na:",OFFSET(List1!N$4,tisk!A369,0)))</f>
        <v>Dotace bude použita na:pořízení ochranných prostředků pro hasiče</v>
      </c>
      <c r="E372" s="97"/>
      <c r="F372" s="41" t="str">
        <f ca="1">IF(B370="","",OFFSET(List1!Q$4,tisk!A369,0))</f>
        <v>11/2021</v>
      </c>
      <c r="G372" s="98"/>
      <c r="H372" s="99"/>
      <c r="I372" s="96"/>
      <c r="J372" s="96"/>
      <c r="K372" s="96"/>
      <c r="L372" s="96"/>
      <c r="M372" s="100"/>
    </row>
    <row r="373" spans="1:13" s="2" customFormat="1" ht="75" customHeight="1" x14ac:dyDescent="0.3">
      <c r="A373" s="44"/>
      <c r="B373" s="96" t="str">
        <f ca="1">IF(OFFSET(List1!B$4,tisk!A372,0)&gt;0,OFFSET(List1!B$4,tisk!A372,0),"")</f>
        <v>3</v>
      </c>
      <c r="C373" s="3" t="str">
        <f ca="1">IF(B373="","",CONCATENATE(OFFSET(List1!C$4,tisk!A372,0),"
",OFFSET(List1!D$4,tisk!A372,0),"
",OFFSET(List1!E$4,tisk!A372,0),"
",OFFSET(List1!F$4,tisk!A372,0)))</f>
        <v>Obec Sobíšky
Sobíšky 8
Sobíšky
75121</v>
      </c>
      <c r="D373" s="60" t="str">
        <f ca="1">IF(B373="","",OFFSET(List1!L$4,tisk!A372,0))</f>
        <v>Pořízení, technické zhodnocení a oprava požární techniky a nákup věcného vybavení a zajištění akceschopnosti pro JSDH Sobíšky</v>
      </c>
      <c r="E373" s="97">
        <f ca="1">IF(B373="","",OFFSET(List1!O$4,tisk!A372,0))</f>
        <v>35000</v>
      </c>
      <c r="F373" s="41" t="str">
        <f ca="1">IF(B373="","",OFFSET(List1!P$4,tisk!A372,0))</f>
        <v>1/2021</v>
      </c>
      <c r="G373" s="98">
        <f ca="1">IF(B373="","",OFFSET(List1!R$4,tisk!A372,0))</f>
        <v>35000</v>
      </c>
      <c r="H373" s="99">
        <f ca="1">IF(B373="","",OFFSET(List1!S$4,tisk!A372,0))</f>
        <v>44543</v>
      </c>
      <c r="I373" s="96">
        <f ca="1">IF(B373="","",OFFSET(List1!T$4,tisk!A372,0))</f>
        <v>110</v>
      </c>
      <c r="J373" s="96">
        <f ca="1">IF(B373="","",OFFSET(List1!U$4,tisk!A372,0))</f>
        <v>125</v>
      </c>
      <c r="K373" s="96">
        <f ca="1">IF(B373="","",OFFSET(List1!V$4,tisk!A372,0))</f>
        <v>150</v>
      </c>
      <c r="L373" s="96">
        <f ca="1">IF(B373="","",OFFSET(List1!W$4,tisk!A372,0))</f>
        <v>385</v>
      </c>
      <c r="M373" s="100">
        <f ca="1">IF(B373="","",OFFSET(List1!X$4,tisk!A372,0))</f>
        <v>13000</v>
      </c>
    </row>
    <row r="374" spans="1:13" s="2" customFormat="1" ht="75" customHeight="1" x14ac:dyDescent="0.3">
      <c r="A374" s="44"/>
      <c r="B374" s="96"/>
      <c r="C374" s="3" t="str">
        <f ca="1">IF(B373="","",CONCATENATE("Okres ",OFFSET(List1!G$4,tisk!A372,0),"
","Právní forma","
",OFFSET(List1!H$4,tisk!A372,0),"
","IČO ",OFFSET(List1!I$4,tisk!A372,0),"
 ","B.Ú. ",OFFSET(List1!J$4,tisk!A372,0)))</f>
        <v>Okres Přerov
Právní forma
Obec, měst. č. hl. m. Prahy
IČO 00636576
 B.Ú. xxxxxxxxx</v>
      </c>
      <c r="D374" s="5" t="str">
        <f ca="1">IF(B373="","",OFFSET(List1!M$4,tisk!A372,0))</f>
        <v>Pořízení zásahových přileb je nutné pro obnovení zcela nefunkčních a nevyhovujících přileb a zcela chybějící vybavení, kdy se jednotka velmi aktivně podílí na pomoci při povodních a jiných zásazích,</v>
      </c>
      <c r="E374" s="97"/>
      <c r="F374" s="40"/>
      <c r="G374" s="98"/>
      <c r="H374" s="99"/>
      <c r="I374" s="96"/>
      <c r="J374" s="96"/>
      <c r="K374" s="96"/>
      <c r="L374" s="96"/>
      <c r="M374" s="100"/>
    </row>
    <row r="375" spans="1:13" s="2" customFormat="1" ht="30" customHeight="1" x14ac:dyDescent="0.3">
      <c r="A375" s="44">
        <f>ROW()/3-1</f>
        <v>124</v>
      </c>
      <c r="B375" s="96"/>
      <c r="C375" s="3" t="str">
        <f ca="1">IF(B373="","",CONCATENATE("Zástupce","
",OFFSET(List1!K$4,tisk!A372,0)))</f>
        <v xml:space="preserve">Zástupce
</v>
      </c>
      <c r="D375" s="5" t="str">
        <f ca="1">IF(B373="","",CONCATENATE("Dotace bude použita na:",OFFSET(List1!N$4,tisk!A372,0)))</f>
        <v>Dotace bude použita na:pořízení ochranných prostředků pro hasiče</v>
      </c>
      <c r="E375" s="97"/>
      <c r="F375" s="41" t="str">
        <f ca="1">IF(B373="","",OFFSET(List1!Q$4,tisk!A372,0))</f>
        <v>11/2021</v>
      </c>
      <c r="G375" s="98"/>
      <c r="H375" s="99"/>
      <c r="I375" s="96"/>
      <c r="J375" s="96"/>
      <c r="K375" s="96"/>
      <c r="L375" s="96"/>
      <c r="M375" s="100"/>
    </row>
    <row r="376" spans="1:13" s="2" customFormat="1" ht="75" customHeight="1" x14ac:dyDescent="0.3">
      <c r="A376" s="44"/>
      <c r="B376" s="96" t="str">
        <f ca="1">IF(OFFSET(List1!B$4,tisk!A375,0)&gt;0,OFFSET(List1!B$4,tisk!A375,0),"")</f>
        <v>49</v>
      </c>
      <c r="C376" s="3" t="str">
        <f ca="1">IF(B376="","",CONCATENATE(OFFSET(List1!C$4,tisk!A375,0),"
",OFFSET(List1!D$4,tisk!A375,0),"
",OFFSET(List1!E$4,tisk!A375,0),"
",OFFSET(List1!F$4,tisk!A375,0)))</f>
        <v>Obec Stará Červená Voda
Stará Červená Voda 204
Stará Červená Voda
79053</v>
      </c>
      <c r="D376" s="60" t="str">
        <f ca="1">IF(B376="","",OFFSET(List1!L$4,tisk!A375,0))</f>
        <v>Pořízení, technické zhodnocení a oprava požární techniky a nákup věcného vybavení a zajištění akceschopnosti pro JSDH Stará Červená Voda</v>
      </c>
      <c r="E376" s="97">
        <f ca="1">IF(B376="","",OFFSET(List1!O$4,tisk!A375,0))</f>
        <v>11200</v>
      </c>
      <c r="F376" s="41" t="str">
        <f ca="1">IF(B376="","",OFFSET(List1!P$4,tisk!A375,0))</f>
        <v>1/2021</v>
      </c>
      <c r="G376" s="98">
        <f ca="1">IF(B376="","",OFFSET(List1!R$4,tisk!A375,0))</f>
        <v>11200</v>
      </c>
      <c r="H376" s="99">
        <f ca="1">IF(B376="","",OFFSET(List1!S$4,tisk!A375,0))</f>
        <v>44543</v>
      </c>
      <c r="I376" s="96">
        <f ca="1">IF(B376="","",OFFSET(List1!T$4,tisk!A375,0))</f>
        <v>90</v>
      </c>
      <c r="J376" s="96">
        <f ca="1">IF(B376="","",OFFSET(List1!U$4,tisk!A375,0))</f>
        <v>145</v>
      </c>
      <c r="K376" s="96">
        <f ca="1">IF(B376="","",OFFSET(List1!V$4,tisk!A375,0))</f>
        <v>150</v>
      </c>
      <c r="L376" s="96">
        <f ca="1">IF(B376="","",OFFSET(List1!W$4,tisk!A375,0))</f>
        <v>385</v>
      </c>
      <c r="M376" s="100">
        <f ca="1">IF(B376="","",OFFSET(List1!X$4,tisk!A375,0))</f>
        <v>5000</v>
      </c>
    </row>
    <row r="377" spans="1:13" s="2" customFormat="1" ht="75" customHeight="1" x14ac:dyDescent="0.3">
      <c r="A377" s="44"/>
      <c r="B377" s="96"/>
      <c r="C377" s="3" t="str">
        <f ca="1">IF(B376="","",CONCATENATE("Okres ",OFFSET(List1!G$4,tisk!A375,0),"
","Právní forma","
",OFFSET(List1!H$4,tisk!A375,0),"
","IČO ",OFFSET(List1!I$4,tisk!A375,0),"
 ","B.Ú. ",OFFSET(List1!J$4,tisk!A375,0)))</f>
        <v>Okres Jeseník
Právní forma
Obec, měst. č. hl. m. Prahy
IČO 00303356
 B.Ú. xxxxxxxxx</v>
      </c>
      <c r="D377" s="5" t="str">
        <f ca="1">IF(B376="","",OFFSET(List1!M$4,tisk!A375,0))</f>
        <v>Dovybavení zdravotnického materiálu pro nutné zásahy.</v>
      </c>
      <c r="E377" s="97"/>
      <c r="F377" s="40"/>
      <c r="G377" s="98"/>
      <c r="H377" s="99"/>
      <c r="I377" s="96"/>
      <c r="J377" s="96"/>
      <c r="K377" s="96"/>
      <c r="L377" s="96"/>
      <c r="M377" s="100"/>
    </row>
    <row r="378" spans="1:13" s="2" customFormat="1" ht="30" customHeight="1" x14ac:dyDescent="0.3">
      <c r="A378" s="44">
        <f>ROW()/3-1</f>
        <v>125</v>
      </c>
      <c r="B378" s="96"/>
      <c r="C378" s="3" t="str">
        <f ca="1">IF(B376="","",CONCATENATE("Zástupce","
",OFFSET(List1!K$4,tisk!A375,0)))</f>
        <v xml:space="preserve">Zástupce
</v>
      </c>
      <c r="D378" s="5" t="str">
        <f ca="1">IF(B376="","",CONCATENATE("Dotace bude použita na:",OFFSET(List1!N$4,tisk!A375,0)))</f>
        <v>Dotace bude použita na:pořízení prostředků první pomoci s příslušenstvím</v>
      </c>
      <c r="E378" s="97"/>
      <c r="F378" s="41" t="str">
        <f ca="1">IF(B376="","",OFFSET(List1!Q$4,tisk!A375,0))</f>
        <v>11/2021</v>
      </c>
      <c r="G378" s="98"/>
      <c r="H378" s="99"/>
      <c r="I378" s="96"/>
      <c r="J378" s="96"/>
      <c r="K378" s="96"/>
      <c r="L378" s="96"/>
      <c r="M378" s="100"/>
    </row>
    <row r="379" spans="1:13" s="2" customFormat="1" ht="75" customHeight="1" x14ac:dyDescent="0.3">
      <c r="A379" s="44"/>
      <c r="B379" s="96" t="str">
        <f ca="1">IF(OFFSET(List1!B$4,tisk!A378,0)&gt;0,OFFSET(List1!B$4,tisk!A378,0),"")</f>
        <v>185</v>
      </c>
      <c r="C379" s="3" t="str">
        <f ca="1">IF(B379="","",CONCATENATE(OFFSET(List1!C$4,tisk!A378,0),"
",OFFSET(List1!D$4,tisk!A378,0),"
",OFFSET(List1!E$4,tisk!A378,0),"
",OFFSET(List1!F$4,tisk!A378,0)))</f>
        <v>Obec Budětsko
Budětsko 146
Budětsko
79852</v>
      </c>
      <c r="D379" s="60" t="str">
        <f ca="1">IF(B379="","",OFFSET(List1!L$4,tisk!A378,0))</f>
        <v>Pořízení, technické zhodnocení a oprava požární techniky a nákup věcného vybavení a zajištění akceschopnosti pro JSDH   Budětsko</v>
      </c>
      <c r="E379" s="97">
        <f ca="1">IF(B379="","",OFFSET(List1!O$4,tisk!A378,0))</f>
        <v>30000</v>
      </c>
      <c r="F379" s="41" t="str">
        <f ca="1">IF(B379="","",OFFSET(List1!P$4,tisk!A378,0))</f>
        <v>1/2021</v>
      </c>
      <c r="G379" s="98">
        <f ca="1">IF(B379="","",OFFSET(List1!R$4,tisk!A378,0))</f>
        <v>30000</v>
      </c>
      <c r="H379" s="99">
        <f ca="1">IF(B379="","",OFFSET(List1!S$4,tisk!A378,0))</f>
        <v>44543</v>
      </c>
      <c r="I379" s="96">
        <f ca="1">IF(B379="","",OFFSET(List1!T$4,tisk!A378,0))</f>
        <v>90</v>
      </c>
      <c r="J379" s="96">
        <f ca="1">IF(B379="","",OFFSET(List1!U$4,tisk!A378,0))</f>
        <v>140</v>
      </c>
      <c r="K379" s="96">
        <f ca="1">IF(B379="","",OFFSET(List1!V$4,tisk!A378,0))</f>
        <v>150</v>
      </c>
      <c r="L379" s="96">
        <f ca="1">IF(B379="","",OFFSET(List1!W$4,tisk!A378,0))</f>
        <v>380</v>
      </c>
      <c r="M379" s="100">
        <f ca="1">IF(B379="","",OFFSET(List1!X$4,tisk!A378,0))</f>
        <v>11000</v>
      </c>
    </row>
    <row r="380" spans="1:13" s="2" customFormat="1" ht="75" customHeight="1" x14ac:dyDescent="0.3">
      <c r="A380" s="44"/>
      <c r="B380" s="96"/>
      <c r="C380" s="3" t="str">
        <f ca="1">IF(B379="","",CONCATENATE("Okres ",OFFSET(List1!G$4,tisk!A378,0),"
","Právní forma","
",OFFSET(List1!H$4,tisk!A378,0),"
","IČO ",OFFSET(List1!I$4,tisk!A378,0),"
 ","B.Ú. ",OFFSET(List1!J$4,tisk!A378,0)))</f>
        <v>Okres Prostějov
Právní forma
Obec, měst. č. hl. m. Prahy
IČO 00599999
 B.Ú. xxxxxxxxx</v>
      </c>
      <c r="D380" s="5" t="str">
        <f ca="1">IF(B379="","",OFFSET(List1!M$4,tisk!A378,0))</f>
        <v>Přestavba přívěsu pro PS 12 na nový podvozek</v>
      </c>
      <c r="E380" s="97"/>
      <c r="F380" s="40"/>
      <c r="G380" s="98"/>
      <c r="H380" s="99"/>
      <c r="I380" s="96"/>
      <c r="J380" s="96"/>
      <c r="K380" s="96"/>
      <c r="L380" s="96"/>
      <c r="M380" s="100"/>
    </row>
    <row r="381" spans="1:13" s="2" customFormat="1" ht="30" customHeight="1" x14ac:dyDescent="0.3">
      <c r="A381" s="44">
        <f>ROW()/3-1</f>
        <v>126</v>
      </c>
      <c r="B381" s="96"/>
      <c r="C381" s="3" t="str">
        <f ca="1">IF(B379="","",CONCATENATE("Zástupce","
",OFFSET(List1!K$4,tisk!A378,0)))</f>
        <v xml:space="preserve">Zástupce
</v>
      </c>
      <c r="D381" s="5" t="str">
        <f ca="1">IF(B379="","",CONCATENATE("Dotace bude použita na:",OFFSET(List1!N$4,tisk!A378,0)))</f>
        <v>Dotace bude použita na:opravu mobilní techniky - přívěsu PS 12  na nový podvozek.</v>
      </c>
      <c r="E381" s="97"/>
      <c r="F381" s="41" t="str">
        <f ca="1">IF(B379="","",OFFSET(List1!Q$4,tisk!A378,0))</f>
        <v>11/2021</v>
      </c>
      <c r="G381" s="98"/>
      <c r="H381" s="99"/>
      <c r="I381" s="96"/>
      <c r="J381" s="96"/>
      <c r="K381" s="96"/>
      <c r="L381" s="96"/>
      <c r="M381" s="100"/>
    </row>
    <row r="382" spans="1:13" s="2" customFormat="1" ht="75" customHeight="1" x14ac:dyDescent="0.3">
      <c r="A382" s="44"/>
      <c r="B382" s="96" t="str">
        <f ca="1">IF(OFFSET(List1!B$4,tisk!A381,0)&gt;0,OFFSET(List1!B$4,tisk!A381,0),"")</f>
        <v>67</v>
      </c>
      <c r="C382" s="3" t="str">
        <f ca="1">IF(B382="","",CONCATENATE(OFFSET(List1!C$4,tisk!A381,0),"
",OFFSET(List1!D$4,tisk!A381,0),"
",OFFSET(List1!E$4,tisk!A381,0),"
",OFFSET(List1!F$4,tisk!A381,0)))</f>
        <v>Obec Hrabišín
Hrabišín 65
Hrabišín
78804</v>
      </c>
      <c r="D382" s="60" t="str">
        <f ca="1">IF(B382="","",OFFSET(List1!L$4,tisk!A381,0))</f>
        <v>Pořízení, technické zhodnocení a oprava požární techniky a nákup věcného vybavení a zajištění akceschopnosti pro JSDH Hrabišín</v>
      </c>
      <c r="E382" s="97">
        <f ca="1">IF(B382="","",OFFSET(List1!O$4,tisk!A381,0))</f>
        <v>34000</v>
      </c>
      <c r="F382" s="41" t="str">
        <f ca="1">IF(B382="","",OFFSET(List1!P$4,tisk!A381,0))</f>
        <v>1/2021</v>
      </c>
      <c r="G382" s="98">
        <f ca="1">IF(B382="","",OFFSET(List1!R$4,tisk!A381,0))</f>
        <v>34000</v>
      </c>
      <c r="H382" s="99">
        <f ca="1">IF(B382="","",OFFSET(List1!S$4,tisk!A381,0))</f>
        <v>44543</v>
      </c>
      <c r="I382" s="96">
        <f ca="1">IF(B382="","",OFFSET(List1!T$4,tisk!A381,0))</f>
        <v>90</v>
      </c>
      <c r="J382" s="96">
        <f ca="1">IF(B382="","",OFFSET(List1!U$4,tisk!A381,0))</f>
        <v>140</v>
      </c>
      <c r="K382" s="96">
        <f ca="1">IF(B382="","",OFFSET(List1!V$4,tisk!A381,0))</f>
        <v>150</v>
      </c>
      <c r="L382" s="96">
        <f ca="1">IF(B382="","",OFFSET(List1!W$4,tisk!A381,0))</f>
        <v>380</v>
      </c>
      <c r="M382" s="100">
        <f ca="1">IF(B382="","",OFFSET(List1!X$4,tisk!A381,0))</f>
        <v>13000</v>
      </c>
    </row>
    <row r="383" spans="1:13" s="2" customFormat="1" ht="75" customHeight="1" x14ac:dyDescent="0.3">
      <c r="A383" s="44"/>
      <c r="B383" s="96"/>
      <c r="C383" s="3" t="str">
        <f ca="1">IF(B382="","",CONCATENATE("Okres ",OFFSET(List1!G$4,tisk!A381,0),"
","Právní forma","
",OFFSET(List1!H$4,tisk!A381,0),"
","IČO ",OFFSET(List1!I$4,tisk!A381,0),"
 ","B.Ú. ",OFFSET(List1!J$4,tisk!A381,0)))</f>
        <v>Okres Šumperk
Právní forma
Obec, měst. č. hl. m. Prahy
IČO 00302619
 B.Ú. xxxxxxxxx</v>
      </c>
      <c r="D383" s="5" t="str">
        <f ca="1">IF(B382="","",OFFSET(List1!M$4,tisk!A381,0))</f>
        <v>Oprava a servis dopravního automobilu DAILY IVECO rok výroby 2008. Ve vlastnictví je od roku 2012. Vzhledem ke stáří žádáme o finanční podporu na opravu vozidla.</v>
      </c>
      <c r="E383" s="97"/>
      <c r="F383" s="40"/>
      <c r="G383" s="98"/>
      <c r="H383" s="99"/>
      <c r="I383" s="96"/>
      <c r="J383" s="96"/>
      <c r="K383" s="96"/>
      <c r="L383" s="96"/>
      <c r="M383" s="100"/>
    </row>
    <row r="384" spans="1:13" s="2" customFormat="1" ht="30" customHeight="1" x14ac:dyDescent="0.3">
      <c r="A384" s="44">
        <f>ROW()/3-1</f>
        <v>127</v>
      </c>
      <c r="B384" s="96"/>
      <c r="C384" s="3" t="str">
        <f ca="1">IF(B382="","",CONCATENATE("Zástupce","
",OFFSET(List1!K$4,tisk!A381,0)))</f>
        <v xml:space="preserve">Zástupce
</v>
      </c>
      <c r="D384" s="5" t="str">
        <f ca="1">IF(B382="","",CONCATENATE("Dotace bude použita na:",OFFSET(List1!N$4,tisk!A381,0)))</f>
        <v>Dotace bude použita na:opravu a servis dopravního automobilu DAILY IVECO</v>
      </c>
      <c r="E384" s="97"/>
      <c r="F384" s="41" t="str">
        <f ca="1">IF(B382="","",OFFSET(List1!Q$4,tisk!A381,0))</f>
        <v>11/2021</v>
      </c>
      <c r="G384" s="98"/>
      <c r="H384" s="99"/>
      <c r="I384" s="96"/>
      <c r="J384" s="96"/>
      <c r="K384" s="96"/>
      <c r="L384" s="96"/>
      <c r="M384" s="100"/>
    </row>
    <row r="385" spans="1:13" s="2" customFormat="1" ht="75" customHeight="1" x14ac:dyDescent="0.3">
      <c r="A385" s="44"/>
      <c r="B385" s="96" t="str">
        <f ca="1">IF(OFFSET(List1!B$4,tisk!A384,0)&gt;0,OFFSET(List1!B$4,tisk!A384,0),"")</f>
        <v>135</v>
      </c>
      <c r="C385" s="3" t="str">
        <f ca="1">IF(B385="","",CONCATENATE(OFFSET(List1!C$4,tisk!A384,0),"
",OFFSET(List1!D$4,tisk!A384,0),"
",OFFSET(List1!E$4,tisk!A384,0),"
",OFFSET(List1!F$4,tisk!A384,0)))</f>
        <v>Obec Loučany
Loučany 749
Loučany
78344</v>
      </c>
      <c r="D385" s="60" t="str">
        <f ca="1">IF(B385="","",OFFSET(List1!L$4,tisk!A384,0))</f>
        <v>Pořízení, technické zhodnocení a oprava požární techniky a nákup věcného vybavení a zajištění akceschopnosti pro JSDH Loučany</v>
      </c>
      <c r="E385" s="97">
        <f ca="1">IF(B385="","",OFFSET(List1!O$4,tisk!A384,0))</f>
        <v>37000</v>
      </c>
      <c r="F385" s="41" t="str">
        <f ca="1">IF(B385="","",OFFSET(List1!P$4,tisk!A384,0))</f>
        <v>1/2021</v>
      </c>
      <c r="G385" s="98">
        <f ca="1">IF(B385="","",OFFSET(List1!R$4,tisk!A384,0))</f>
        <v>18500</v>
      </c>
      <c r="H385" s="99">
        <f ca="1">IF(B385="","",OFFSET(List1!S$4,tisk!A384,0))</f>
        <v>44543</v>
      </c>
      <c r="I385" s="96">
        <f ca="1">IF(B385="","",OFFSET(List1!T$4,tisk!A384,0))</f>
        <v>90</v>
      </c>
      <c r="J385" s="96">
        <f ca="1">IF(B385="","",OFFSET(List1!U$4,tisk!A384,0))</f>
        <v>140</v>
      </c>
      <c r="K385" s="96">
        <f ca="1">IF(B385="","",OFFSET(List1!V$4,tisk!A384,0))</f>
        <v>150</v>
      </c>
      <c r="L385" s="96">
        <f ca="1">IF(B385="","",OFFSET(List1!W$4,tisk!A384,0))</f>
        <v>380</v>
      </c>
      <c r="M385" s="100">
        <f ca="1">IF(B385="","",OFFSET(List1!X$4,tisk!A384,0))</f>
        <v>14000</v>
      </c>
    </row>
    <row r="386" spans="1:13" s="2" customFormat="1" ht="75" customHeight="1" x14ac:dyDescent="0.3">
      <c r="A386" s="44"/>
      <c r="B386" s="96"/>
      <c r="C386" s="3" t="str">
        <f ca="1">IF(B385="","",CONCATENATE("Okres ",OFFSET(List1!G$4,tisk!A384,0),"
","Právní forma","
",OFFSET(List1!H$4,tisk!A384,0),"
","IČO ",OFFSET(List1!I$4,tisk!A384,0),"
 ","B.Ú. ",OFFSET(List1!J$4,tisk!A384,0)))</f>
        <v>Okres Olomouc
Právní forma
Obec, měst. č. hl. m. Prahy
IČO 00635651
 B.Ú. xxxxxxxxx</v>
      </c>
      <c r="D386" s="5" t="str">
        <f ca="1">IF(B385="","",OFFSET(List1!M$4,tisk!A384,0))</f>
        <v>Pořízení zahrádky s pochozí plošinou na DA a žebříku na dveře DA. Zařízení umožní převoz savic, automobilového žebříku a rozměrnějšího vybavení.</v>
      </c>
      <c r="E386" s="97"/>
      <c r="F386" s="40"/>
      <c r="G386" s="98"/>
      <c r="H386" s="99"/>
      <c r="I386" s="96"/>
      <c r="J386" s="96"/>
      <c r="K386" s="96"/>
      <c r="L386" s="96"/>
      <c r="M386" s="100"/>
    </row>
    <row r="387" spans="1:13" s="2" customFormat="1" ht="30" customHeight="1" x14ac:dyDescent="0.3">
      <c r="A387" s="44">
        <f>ROW()/3-1</f>
        <v>128</v>
      </c>
      <c r="B387" s="96"/>
      <c r="C387" s="3" t="str">
        <f ca="1">IF(B385="","",CONCATENATE("Zástupce","
",OFFSET(List1!K$4,tisk!A384,0)))</f>
        <v xml:space="preserve">Zástupce
</v>
      </c>
      <c r="D387" s="5" t="str">
        <f ca="1">IF(B385="","",CONCATENATE("Dotace bude použita na:",OFFSET(List1!N$4,tisk!A384,0)))</f>
        <v>Dotace bude použita na:technické zhodnocení dopravního automobilu - zahrádka s pochozí plošinou a žebřík na zadní dveře</v>
      </c>
      <c r="E387" s="97"/>
      <c r="F387" s="41" t="str">
        <f ca="1">IF(B385="","",OFFSET(List1!Q$4,tisk!A384,0))</f>
        <v>11/2021</v>
      </c>
      <c r="G387" s="98"/>
      <c r="H387" s="99"/>
      <c r="I387" s="96"/>
      <c r="J387" s="96"/>
      <c r="K387" s="96"/>
      <c r="L387" s="96"/>
      <c r="M387" s="100"/>
    </row>
    <row r="388" spans="1:13" s="2" customFormat="1" ht="75" customHeight="1" x14ac:dyDescent="0.3">
      <c r="A388" s="44"/>
      <c r="B388" s="96" t="str">
        <f ca="1">IF(OFFSET(List1!B$4,tisk!A387,0)&gt;0,OFFSET(List1!B$4,tisk!A387,0),"")</f>
        <v>20</v>
      </c>
      <c r="C388" s="3" t="str">
        <f ca="1">IF(B388="","",CONCATENATE(OFFSET(List1!C$4,tisk!A387,0),"
",OFFSET(List1!D$4,tisk!A387,0),"
",OFFSET(List1!E$4,tisk!A387,0),"
",OFFSET(List1!F$4,tisk!A387,0)))</f>
        <v>Obec Radíkov
Radíkov 48
Radíkov
75301</v>
      </c>
      <c r="D388" s="60" t="str">
        <f ca="1">IF(B388="","",OFFSET(List1!L$4,tisk!A387,0))</f>
        <v>Pořízení, technické zhodnocení a oprava požární techniky a nákup věcného vybavení a zajištění akceschopnosti pro JSDH Radíkov</v>
      </c>
      <c r="E388" s="97">
        <f ca="1">IF(B388="","",OFFSET(List1!O$4,tisk!A387,0))</f>
        <v>33000</v>
      </c>
      <c r="F388" s="41" t="str">
        <f ca="1">IF(B388="","",OFFSET(List1!P$4,tisk!A387,0))</f>
        <v>1/2021</v>
      </c>
      <c r="G388" s="98">
        <f ca="1">IF(B388="","",OFFSET(List1!R$4,tisk!A387,0))</f>
        <v>33000</v>
      </c>
      <c r="H388" s="99">
        <f ca="1">IF(B388="","",OFFSET(List1!S$4,tisk!A387,0))</f>
        <v>44543</v>
      </c>
      <c r="I388" s="96">
        <f ca="1">IF(B388="","",OFFSET(List1!T$4,tisk!A387,0))</f>
        <v>110</v>
      </c>
      <c r="J388" s="96">
        <f ca="1">IF(B388="","",OFFSET(List1!U$4,tisk!A387,0))</f>
        <v>120</v>
      </c>
      <c r="K388" s="96">
        <f ca="1">IF(B388="","",OFFSET(List1!V$4,tisk!A387,0))</f>
        <v>150</v>
      </c>
      <c r="L388" s="96">
        <f ca="1">IF(B388="","",OFFSET(List1!W$4,tisk!A387,0))</f>
        <v>380</v>
      </c>
      <c r="M388" s="100">
        <f ca="1">IF(B388="","",OFFSET(List1!X$4,tisk!A387,0))</f>
        <v>13000</v>
      </c>
    </row>
    <row r="389" spans="1:13" s="2" customFormat="1" ht="75" customHeight="1" x14ac:dyDescent="0.3">
      <c r="A389" s="44"/>
      <c r="B389" s="96"/>
      <c r="C389" s="3" t="str">
        <f ca="1">IF(B388="","",CONCATENATE("Okres ",OFFSET(List1!G$4,tisk!A387,0),"
","Právní forma","
",OFFSET(List1!H$4,tisk!A387,0),"
","IČO ",OFFSET(List1!I$4,tisk!A387,0),"
 ","B.Ú. ",OFFSET(List1!J$4,tisk!A387,0)))</f>
        <v>Okres Přerov
Právní forma
Obec, měst. č. hl. m. Prahy
IČO 00301841
 B.Ú. xxxxxxxxx</v>
      </c>
      <c r="D389" s="5" t="str">
        <f ca="1">IF(B388="","",OFFSET(List1!M$4,tisk!A387,0))</f>
        <v>Koupě 4 kusů Vysílaček pro zásahovou jednotku JSDH Radíkov okres Přerov</v>
      </c>
      <c r="E389" s="97"/>
      <c r="F389" s="40"/>
      <c r="G389" s="98"/>
      <c r="H389" s="99"/>
      <c r="I389" s="96"/>
      <c r="J389" s="96"/>
      <c r="K389" s="96"/>
      <c r="L389" s="96"/>
      <c r="M389" s="100"/>
    </row>
    <row r="390" spans="1:13" s="2" customFormat="1" ht="30" customHeight="1" x14ac:dyDescent="0.3">
      <c r="A390" s="44">
        <f>ROW()/3-1</f>
        <v>129</v>
      </c>
      <c r="B390" s="96"/>
      <c r="C390" s="3" t="str">
        <f ca="1">IF(B388="","",CONCATENATE("Zástupce","
",OFFSET(List1!K$4,tisk!A387,0)))</f>
        <v xml:space="preserve">Zástupce
</v>
      </c>
      <c r="D390" s="5" t="str">
        <f ca="1">IF(B388="","",CONCATENATE("Dotace bude použita na:",OFFSET(List1!N$4,tisk!A387,0)))</f>
        <v>Dotace bude použita na:pořízení ručních radiostanic s příslušenstvím</v>
      </c>
      <c r="E390" s="97"/>
      <c r="F390" s="41" t="str">
        <f ca="1">IF(B388="","",OFFSET(List1!Q$4,tisk!A387,0))</f>
        <v>11/2021</v>
      </c>
      <c r="G390" s="98"/>
      <c r="H390" s="99"/>
      <c r="I390" s="96"/>
      <c r="J390" s="96"/>
      <c r="K390" s="96"/>
      <c r="L390" s="96"/>
      <c r="M390" s="100"/>
    </row>
    <row r="391" spans="1:13" s="2" customFormat="1" ht="75" customHeight="1" x14ac:dyDescent="0.3">
      <c r="A391" s="44"/>
      <c r="B391" s="96" t="str">
        <f ca="1">IF(OFFSET(List1!B$4,tisk!A390,0)&gt;0,OFFSET(List1!B$4,tisk!A390,0),"")</f>
        <v>17</v>
      </c>
      <c r="C391" s="3" t="str">
        <f ca="1">IF(B391="","",CONCATENATE(OFFSET(List1!C$4,tisk!A390,0),"
",OFFSET(List1!D$4,tisk!A390,0),"
",OFFSET(List1!E$4,tisk!A390,0),"
",OFFSET(List1!F$4,tisk!A390,0)))</f>
        <v>Obec Stínava
Stínava 20
Stínava
79803</v>
      </c>
      <c r="D391" s="60" t="str">
        <f ca="1">IF(B391="","",OFFSET(List1!L$4,tisk!A390,0))</f>
        <v>Pořízení, technické zhodnocení a oprava požární techniky a nákup věcného vybavení a zajištění akceschopnosti pro JSDH Stínava</v>
      </c>
      <c r="E391" s="97">
        <f ca="1">IF(B391="","",OFFSET(List1!O$4,tisk!A390,0))</f>
        <v>70000</v>
      </c>
      <c r="F391" s="41" t="str">
        <f ca="1">IF(B391="","",OFFSET(List1!P$4,tisk!A390,0))</f>
        <v>1/2021</v>
      </c>
      <c r="G391" s="98">
        <f ca="1">IF(B391="","",OFFSET(List1!R$4,tisk!A390,0))</f>
        <v>35000</v>
      </c>
      <c r="H391" s="99">
        <f ca="1">IF(B391="","",OFFSET(List1!S$4,tisk!A390,0))</f>
        <v>44543</v>
      </c>
      <c r="I391" s="96">
        <f ca="1">IF(B391="","",OFFSET(List1!T$4,tisk!A390,0))</f>
        <v>110</v>
      </c>
      <c r="J391" s="96">
        <f ca="1">IF(B391="","",OFFSET(List1!U$4,tisk!A390,0))</f>
        <v>120</v>
      </c>
      <c r="K391" s="96">
        <f ca="1">IF(B391="","",OFFSET(List1!V$4,tisk!A390,0))</f>
        <v>150</v>
      </c>
      <c r="L391" s="96">
        <f ca="1">IF(B391="","",OFFSET(List1!W$4,tisk!A390,0))</f>
        <v>380</v>
      </c>
      <c r="M391" s="100">
        <f ca="1">IF(B391="","",OFFSET(List1!X$4,tisk!A390,0))</f>
        <v>27000</v>
      </c>
    </row>
    <row r="392" spans="1:13" s="2" customFormat="1" ht="75" customHeight="1" x14ac:dyDescent="0.3">
      <c r="A392" s="44"/>
      <c r="B392" s="96"/>
      <c r="C392" s="3" t="str">
        <f ca="1">IF(B391="","",CONCATENATE("Okres ",OFFSET(List1!G$4,tisk!A390,0),"
","Právní forma","
",OFFSET(List1!H$4,tisk!A390,0),"
","IČO ",OFFSET(List1!I$4,tisk!A390,0),"
 ","B.Ú. ",OFFSET(List1!J$4,tisk!A390,0)))</f>
        <v>Okres Prostějov
Právní forma
Obec, měst. č. hl. m. Prahy
IČO 62858297
 B.Ú. xxxxxxxxx</v>
      </c>
      <c r="D392" s="5" t="str">
        <f ca="1">IF(B391="","",OFFSET(List1!M$4,tisk!A390,0))</f>
        <v>Pořízení spojových prostředků pro JSDH.  Jednotka dosud žádné nemá.</v>
      </c>
      <c r="E392" s="97"/>
      <c r="F392" s="40"/>
      <c r="G392" s="98"/>
      <c r="H392" s="99"/>
      <c r="I392" s="96"/>
      <c r="J392" s="96"/>
      <c r="K392" s="96"/>
      <c r="L392" s="96"/>
      <c r="M392" s="100"/>
    </row>
    <row r="393" spans="1:13" s="2" customFormat="1" ht="45.75" customHeight="1" x14ac:dyDescent="0.3">
      <c r="A393" s="44">
        <f>ROW()/3-1</f>
        <v>130</v>
      </c>
      <c r="B393" s="96"/>
      <c r="C393" s="3" t="str">
        <f ca="1">IF(B391="","",CONCATENATE("Zástupce","
",OFFSET(List1!K$4,tisk!A390,0)))</f>
        <v xml:space="preserve">Zástupce
</v>
      </c>
      <c r="D393" s="5" t="str">
        <f ca="1">IF(B391="","",CONCATENATE("Dotace bude použita na:",OFFSET(List1!N$4,tisk!A390,0)))</f>
        <v>Dotace bude použita na:pořízení spojových prostředků pro jednotku sboru dobrovolných hasičů</v>
      </c>
      <c r="E393" s="97"/>
      <c r="F393" s="41" t="str">
        <f ca="1">IF(B391="","",OFFSET(List1!Q$4,tisk!A390,0))</f>
        <v>11/2021</v>
      </c>
      <c r="G393" s="98"/>
      <c r="H393" s="99"/>
      <c r="I393" s="96"/>
      <c r="J393" s="96"/>
      <c r="K393" s="96"/>
      <c r="L393" s="96"/>
      <c r="M393" s="100"/>
    </row>
    <row r="394" spans="1:13" s="2" customFormat="1" ht="75" customHeight="1" x14ac:dyDescent="0.3">
      <c r="A394" s="44"/>
      <c r="B394" s="96" t="str">
        <f ca="1">IF(OFFSET(List1!B$4,tisk!A393,0)&gt;0,OFFSET(List1!B$4,tisk!A393,0),"")</f>
        <v>172</v>
      </c>
      <c r="C394" s="3" t="str">
        <f ca="1">IF(B394="","",CONCATENATE(OFFSET(List1!C$4,tisk!A393,0),"
",OFFSET(List1!D$4,tisk!A393,0),"
",OFFSET(List1!E$4,tisk!A393,0),"
",OFFSET(List1!F$4,tisk!A393,0)))</f>
        <v>Obec Stražisko
Stražisko 1
Stražisko
79844</v>
      </c>
      <c r="D394" s="60" t="str">
        <f ca="1">IF(B394="","",OFFSET(List1!L$4,tisk!A393,0))</f>
        <v>Pořízení, technické zhodnocení a oprava požární techniky a nákup věcného vybavení a zajištění akceschopnosti pro JSDH Stražisko</v>
      </c>
      <c r="E394" s="97">
        <f ca="1">IF(B394="","",OFFSET(List1!O$4,tisk!A393,0))</f>
        <v>34000</v>
      </c>
      <c r="F394" s="41" t="str">
        <f ca="1">IF(B394="","",OFFSET(List1!P$4,tisk!A393,0))</f>
        <v>1/2021</v>
      </c>
      <c r="G394" s="98">
        <f ca="1">IF(B394="","",OFFSET(List1!R$4,tisk!A393,0))</f>
        <v>34000</v>
      </c>
      <c r="H394" s="99">
        <f ca="1">IF(B394="","",OFFSET(List1!S$4,tisk!A393,0))</f>
        <v>44543</v>
      </c>
      <c r="I394" s="96">
        <f ca="1">IF(B394="","",OFFSET(List1!T$4,tisk!A393,0))</f>
        <v>90</v>
      </c>
      <c r="J394" s="96">
        <f ca="1">IF(B394="","",OFFSET(List1!U$4,tisk!A393,0))</f>
        <v>140</v>
      </c>
      <c r="K394" s="96">
        <f ca="1">IF(B394="","",OFFSET(List1!V$4,tisk!A393,0))</f>
        <v>150</v>
      </c>
      <c r="L394" s="96">
        <f ca="1">IF(B394="","",OFFSET(List1!W$4,tisk!A393,0))</f>
        <v>380</v>
      </c>
      <c r="M394" s="100">
        <f ca="1">IF(B394="","",OFFSET(List1!X$4,tisk!A393,0))</f>
        <v>13000</v>
      </c>
    </row>
    <row r="395" spans="1:13" s="2" customFormat="1" ht="75" customHeight="1" x14ac:dyDescent="0.3">
      <c r="A395" s="44"/>
      <c r="B395" s="96"/>
      <c r="C395" s="3" t="str">
        <f ca="1">IF(B394="","",CONCATENATE("Okres ",OFFSET(List1!G$4,tisk!A393,0),"
","Právní forma","
",OFFSET(List1!H$4,tisk!A393,0),"
","IČO ",OFFSET(List1!I$4,tisk!A393,0),"
 ","B.Ú. ",OFFSET(List1!J$4,tisk!A393,0)))</f>
        <v>Okres Prostějov
Právní forma
Obec, měst. č. hl. m. Prahy
IČO 00288829
 B.Ú. xxxxxxxxx</v>
      </c>
      <c r="D395" s="5" t="str">
        <f ca="1">IF(B394="","",OFFSET(List1!M$4,tisk!A393,0))</f>
        <v>Při kontrole vybavení a akceschopnosti zásahového vozidla Mercedes Sprinter, které je naší jednotce k dispozici od loňského roku 2020 bylo zjištěno, že vysokotlaké čerpadlo uvnitř vozidla není funkční a je tedy nutné zajistit jeho opravu.</v>
      </c>
      <c r="E395" s="97"/>
      <c r="F395" s="40"/>
      <c r="G395" s="98"/>
      <c r="H395" s="99"/>
      <c r="I395" s="96"/>
      <c r="J395" s="96"/>
      <c r="K395" s="96"/>
      <c r="L395" s="96"/>
      <c r="M395" s="100"/>
    </row>
    <row r="396" spans="1:13" s="2" customFormat="1" ht="30" customHeight="1" x14ac:dyDescent="0.3">
      <c r="A396" s="44">
        <f>ROW()/3-1</f>
        <v>131</v>
      </c>
      <c r="B396" s="96"/>
      <c r="C396" s="3" t="str">
        <f ca="1">IF(B394="","",CONCATENATE("Zástupce","
",OFFSET(List1!K$4,tisk!A393,0)))</f>
        <v xml:space="preserve">Zástupce
</v>
      </c>
      <c r="D396" s="5" t="str">
        <f ca="1">IF(B394="","",CONCATENATE("Dotace bude použita na:",OFFSET(List1!N$4,tisk!A393,0)))</f>
        <v>Dotace bude použita na:opravu vysokotlakého čerpadla</v>
      </c>
      <c r="E396" s="97"/>
      <c r="F396" s="41" t="str">
        <f ca="1">IF(B394="","",OFFSET(List1!Q$4,tisk!A393,0))</f>
        <v>11/2021</v>
      </c>
      <c r="G396" s="98"/>
      <c r="H396" s="99"/>
      <c r="I396" s="96"/>
      <c r="J396" s="96"/>
      <c r="K396" s="96"/>
      <c r="L396" s="96"/>
      <c r="M396" s="100"/>
    </row>
    <row r="397" spans="1:13" s="2" customFormat="1" ht="75" customHeight="1" x14ac:dyDescent="0.3">
      <c r="A397" s="44"/>
      <c r="B397" s="96" t="str">
        <f ca="1">IF(OFFSET(List1!B$4,tisk!A396,0)&gt;0,OFFSET(List1!B$4,tisk!A396,0),"")</f>
        <v>183</v>
      </c>
      <c r="C397" s="3" t="str">
        <f ca="1">IF(B397="","",CONCATENATE(OFFSET(List1!C$4,tisk!A396,0),"
",OFFSET(List1!D$4,tisk!A396,0),"
",OFFSET(List1!E$4,tisk!A396,0),"
",OFFSET(List1!F$4,tisk!A396,0)))</f>
        <v>Obec Bezuchov
Bezuchov 14
Bezuchov
75354</v>
      </c>
      <c r="D397" s="60" t="str">
        <f ca="1">IF(B397="","",OFFSET(List1!L$4,tisk!A396,0))</f>
        <v>Pořízení, technické zhodnocení a oprava požární techniky a nákup věcného vybavení a zajištění akceschopnosti pro JSDH Bezuchov</v>
      </c>
      <c r="E397" s="97">
        <f ca="1">IF(B397="","",OFFSET(List1!O$4,tisk!A396,0))</f>
        <v>30000</v>
      </c>
      <c r="F397" s="41" t="str">
        <f ca="1">IF(B397="","",OFFSET(List1!P$4,tisk!A396,0))</f>
        <v>1/2021</v>
      </c>
      <c r="G397" s="98">
        <f ca="1">IF(B397="","",OFFSET(List1!R$4,tisk!A396,0))</f>
        <v>15000</v>
      </c>
      <c r="H397" s="99">
        <f ca="1">IF(B397="","",OFFSET(List1!S$4,tisk!A396,0))</f>
        <v>44543</v>
      </c>
      <c r="I397" s="96">
        <f ca="1">IF(B397="","",OFFSET(List1!T$4,tisk!A396,0))</f>
        <v>110</v>
      </c>
      <c r="J397" s="96">
        <f ca="1">IF(B397="","",OFFSET(List1!U$4,tisk!A396,0))</f>
        <v>115</v>
      </c>
      <c r="K397" s="96">
        <f ca="1">IF(B397="","",OFFSET(List1!V$4,tisk!A396,0))</f>
        <v>150</v>
      </c>
      <c r="L397" s="96">
        <f ca="1">IF(B397="","",OFFSET(List1!W$4,tisk!A396,0))</f>
        <v>375</v>
      </c>
      <c r="M397" s="100">
        <f ca="1">IF(B397="","",OFFSET(List1!X$4,tisk!A396,0))</f>
        <v>11000</v>
      </c>
    </row>
    <row r="398" spans="1:13" s="2" customFormat="1" ht="75" customHeight="1" x14ac:dyDescent="0.3">
      <c r="A398" s="44"/>
      <c r="B398" s="96"/>
      <c r="C398" s="3" t="str">
        <f ca="1">IF(B397="","",CONCATENATE("Okres ",OFFSET(List1!G$4,tisk!A396,0),"
","Právní forma","
",OFFSET(List1!H$4,tisk!A396,0),"
","IČO ",OFFSET(List1!I$4,tisk!A396,0),"
 ","B.Ú. ",OFFSET(List1!J$4,tisk!A396,0)))</f>
        <v>Okres Přerov
Právní forma
Obec, měst. č. hl. m. Prahy
IČO 00636118
 B.Ú. xxxxxxxxx</v>
      </c>
      <c r="D398" s="5" t="str">
        <f ca="1">IF(B397="","",OFFSET(List1!M$4,tisk!A396,0))</f>
        <v>Pořízení svítidel pro osvětlení místa zásahu.</v>
      </c>
      <c r="E398" s="97"/>
      <c r="F398" s="40"/>
      <c r="G398" s="98"/>
      <c r="H398" s="99"/>
      <c r="I398" s="96"/>
      <c r="J398" s="96"/>
      <c r="K398" s="96"/>
      <c r="L398" s="96"/>
      <c r="M398" s="100"/>
    </row>
    <row r="399" spans="1:13" s="2" customFormat="1" ht="30" customHeight="1" x14ac:dyDescent="0.3">
      <c r="A399" s="44">
        <f>ROW()/3-1</f>
        <v>132</v>
      </c>
      <c r="B399" s="96"/>
      <c r="C399" s="3" t="str">
        <f ca="1">IF(B397="","",CONCATENATE("Zástupce","
",OFFSET(List1!K$4,tisk!A396,0)))</f>
        <v xml:space="preserve">Zástupce
</v>
      </c>
      <c r="D399" s="5" t="str">
        <f ca="1">IF(B397="","",CONCATENATE("Dotace bude použita na:",OFFSET(List1!N$4,tisk!A396,0)))</f>
        <v>Dotace bude použita na:pořízení prostředků pro osvětlení místa zásahu</v>
      </c>
      <c r="E399" s="97"/>
      <c r="F399" s="41" t="str">
        <f ca="1">IF(B397="","",OFFSET(List1!Q$4,tisk!A396,0))</f>
        <v>11/2021</v>
      </c>
      <c r="G399" s="98"/>
      <c r="H399" s="99"/>
      <c r="I399" s="96"/>
      <c r="J399" s="96"/>
      <c r="K399" s="96"/>
      <c r="L399" s="96"/>
      <c r="M399" s="100"/>
    </row>
    <row r="400" spans="1:13" s="2" customFormat="1" ht="55.2" customHeight="1" x14ac:dyDescent="0.3">
      <c r="A400" s="44"/>
      <c r="B400" s="96" t="str">
        <f ca="1">IF(OFFSET(List1!B$4,tisk!A399,0)&gt;0,OFFSET(List1!B$4,tisk!A399,0),"")</f>
        <v>60</v>
      </c>
      <c r="C400" s="3" t="str">
        <f ca="1">IF(B400="","",CONCATENATE(OFFSET(List1!C$4,tisk!A399,0),"
",OFFSET(List1!D$4,tisk!A399,0),"
",OFFSET(List1!E$4,tisk!A399,0),"
",OFFSET(List1!F$4,tisk!A399,0)))</f>
        <v>Obec Bratrušov
Bratrušov 176
Bratrušov
78701</v>
      </c>
      <c r="D400" s="60" t="str">
        <f ca="1">IF(B400="","",OFFSET(List1!L$4,tisk!A399,0))</f>
        <v>Pořízení, technické zhodnocení a oprava požární techniky a nákup věcného vybavení a zajištění akceschopnosti pro JSDH Bratrušov</v>
      </c>
      <c r="E400" s="97">
        <f ca="1">IF(B400="","",OFFSET(List1!O$4,tisk!A399,0))</f>
        <v>35000</v>
      </c>
      <c r="F400" s="41" t="str">
        <f ca="1">IF(B400="","",OFFSET(List1!P$4,tisk!A399,0))</f>
        <v>1/2021</v>
      </c>
      <c r="G400" s="98">
        <f ca="1">IF(B400="","",OFFSET(List1!R$4,tisk!A399,0))</f>
        <v>35000</v>
      </c>
      <c r="H400" s="99">
        <f ca="1">IF(B400="","",OFFSET(List1!S$4,tisk!A399,0))</f>
        <v>44543</v>
      </c>
      <c r="I400" s="96">
        <f ca="1">IF(B400="","",OFFSET(List1!T$4,tisk!A399,0))</f>
        <v>90</v>
      </c>
      <c r="J400" s="96">
        <f ca="1">IF(B400="","",OFFSET(List1!U$4,tisk!A399,0))</f>
        <v>135</v>
      </c>
      <c r="K400" s="96">
        <f ca="1">IF(B400="","",OFFSET(List1!V$4,tisk!A399,0))</f>
        <v>150</v>
      </c>
      <c r="L400" s="96">
        <f ca="1">IF(B400="","",OFFSET(List1!W$4,tisk!A399,0))</f>
        <v>375</v>
      </c>
      <c r="M400" s="100">
        <f ca="1">IF(B400="","",OFFSET(List1!X$4,tisk!A399,0))</f>
        <v>13000</v>
      </c>
    </row>
    <row r="401" spans="1:13" s="2" customFormat="1" ht="75" customHeight="1" x14ac:dyDescent="0.3">
      <c r="A401" s="44"/>
      <c r="B401" s="96"/>
      <c r="C401" s="3" t="str">
        <f ca="1">IF(B400="","",CONCATENATE("Okres ",OFFSET(List1!G$4,tisk!A399,0),"
","Právní forma","
",OFFSET(List1!H$4,tisk!A399,0),"
","IČO ",OFFSET(List1!I$4,tisk!A399,0),"
 ","B.Ú. ",OFFSET(List1!J$4,tisk!A399,0)))</f>
        <v>Okres Šumperk
Právní forma
Obec, měst. č. hl. m. Prahy
IČO 00635847
 B.Ú. xxxxxxxxx</v>
      </c>
      <c r="D401" s="5" t="str">
        <f ca="1">IF(B400="","",OFFSET(List1!M$4,tisk!A399,0))</f>
        <v>Pořízení plovoucího čerpadla
Potřeba pořídit uvedené čerpadlo vyplynulo z nasazení Jednotky sboru dobrovolných hasičů Obce Bratrušov při likvidaci následků loňských povodní v Obci Šumvald.</v>
      </c>
      <c r="E401" s="97"/>
      <c r="F401" s="40"/>
      <c r="G401" s="98"/>
      <c r="H401" s="99"/>
      <c r="I401" s="96"/>
      <c r="J401" s="96"/>
      <c r="K401" s="96"/>
      <c r="L401" s="96"/>
      <c r="M401" s="100"/>
    </row>
    <row r="402" spans="1:13" s="2" customFormat="1" ht="43.95" customHeight="1" x14ac:dyDescent="0.3">
      <c r="A402" s="44">
        <f>ROW()/3-1</f>
        <v>133</v>
      </c>
      <c r="B402" s="96"/>
      <c r="C402" s="3" t="str">
        <f ca="1">IF(B400="","",CONCATENATE("Zástupce","
",OFFSET(List1!K$4,tisk!A399,0)))</f>
        <v xml:space="preserve">Zástupce
</v>
      </c>
      <c r="D402" s="5" t="str">
        <f ca="1">IF(B400="","",CONCATENATE("Dotace bude použita na:",OFFSET(List1!N$4,tisk!A399,0)))</f>
        <v>Dotace bude použita na:pořízení prostředků pro čerpání</v>
      </c>
      <c r="E402" s="97"/>
      <c r="F402" s="41" t="str">
        <f ca="1">IF(B400="","",OFFSET(List1!Q$4,tisk!A399,0))</f>
        <v>11/2021</v>
      </c>
      <c r="G402" s="98"/>
      <c r="H402" s="99"/>
      <c r="I402" s="96"/>
      <c r="J402" s="96"/>
      <c r="K402" s="96"/>
      <c r="L402" s="96"/>
      <c r="M402" s="100"/>
    </row>
    <row r="403" spans="1:13" s="2" customFormat="1" ht="75" customHeight="1" x14ac:dyDescent="0.3">
      <c r="A403" s="44"/>
      <c r="B403" s="96" t="str">
        <f ca="1">IF(OFFSET(List1!B$4,tisk!A402,0)&gt;0,OFFSET(List1!B$4,tisk!A402,0),"")</f>
        <v>206</v>
      </c>
      <c r="C403" s="3" t="str">
        <f ca="1">IF(B403="","",CONCATENATE(OFFSET(List1!C$4,tisk!A402,0),"
",OFFSET(List1!D$4,tisk!A402,0),"
",OFFSET(List1!E$4,tisk!A402,0),"
",OFFSET(List1!F$4,tisk!A402,0)))</f>
        <v>Městys Brodek u Přerova
Masarykovo náměstí 13
Brodek u Přerova
75103</v>
      </c>
      <c r="D403" s="60" t="str">
        <f ca="1">IF(B403="","",OFFSET(List1!L$4,tisk!A402,0))</f>
        <v>Pořízení, technické zhodnocení a oprava požární techniky a nákup věcného vybavení a zajištění akceschopnosti pro JSDH Brodek u Přerova</v>
      </c>
      <c r="E403" s="97">
        <f ca="1">IF(B403="","",OFFSET(List1!O$4,tisk!A402,0))</f>
        <v>34000</v>
      </c>
      <c r="F403" s="41" t="str">
        <f ca="1">IF(B403="","",OFFSET(List1!P$4,tisk!A402,0))</f>
        <v>1/2021</v>
      </c>
      <c r="G403" s="98">
        <f ca="1">IF(B403="","",OFFSET(List1!R$4,tisk!A402,0))</f>
        <v>34000</v>
      </c>
      <c r="H403" s="99">
        <f ca="1">IF(B403="","",OFFSET(List1!S$4,tisk!A402,0))</f>
        <v>44543</v>
      </c>
      <c r="I403" s="96">
        <f ca="1">IF(B403="","",OFFSET(List1!T$4,tisk!A402,0))</f>
        <v>70</v>
      </c>
      <c r="J403" s="96">
        <f ca="1">IF(B403="","",OFFSET(List1!U$4,tisk!A402,0))</f>
        <v>155</v>
      </c>
      <c r="K403" s="96">
        <f ca="1">IF(B403="","",OFFSET(List1!V$4,tisk!A402,0))</f>
        <v>150</v>
      </c>
      <c r="L403" s="96">
        <f ca="1">IF(B403="","",OFFSET(List1!W$4,tisk!A402,0))</f>
        <v>375</v>
      </c>
      <c r="M403" s="100">
        <f ca="1">IF(B403="","",OFFSET(List1!X$4,tisk!A402,0))</f>
        <v>13000</v>
      </c>
    </row>
    <row r="404" spans="1:13" s="2" customFormat="1" ht="75" customHeight="1" x14ac:dyDescent="0.3">
      <c r="A404" s="44"/>
      <c r="B404" s="96"/>
      <c r="C404" s="3" t="str">
        <f ca="1">IF(B403="","",CONCATENATE("Okres ",OFFSET(List1!G$4,tisk!A402,0),"
","Právní forma","
",OFFSET(List1!H$4,tisk!A402,0),"
","IČO ",OFFSET(List1!I$4,tisk!A402,0),"
 ","B.Ú. ",OFFSET(List1!J$4,tisk!A402,0)))</f>
        <v>Okres Přerov
Právní forma
Obec, měst. č. hl. m. Prahy
IČO 00301078
 B.Ú. xxxxxxxxx</v>
      </c>
      <c r="D404" s="5" t="str">
        <f ca="1">IF(B403="","",OFFSET(List1!M$4,tisk!A402,0))</f>
        <v>Nákup zásahových obleků - zvýšení ochrany požárníků při zásahu</v>
      </c>
      <c r="E404" s="97"/>
      <c r="F404" s="40"/>
      <c r="G404" s="98"/>
      <c r="H404" s="99"/>
      <c r="I404" s="96"/>
      <c r="J404" s="96"/>
      <c r="K404" s="96"/>
      <c r="L404" s="96"/>
      <c r="M404" s="100"/>
    </row>
    <row r="405" spans="1:13" s="2" customFormat="1" ht="30" customHeight="1" x14ac:dyDescent="0.3">
      <c r="A405" s="44">
        <f>ROW()/3-1</f>
        <v>134</v>
      </c>
      <c r="B405" s="96"/>
      <c r="C405" s="3" t="str">
        <f ca="1">IF(B403="","",CONCATENATE("Zástupce","
",OFFSET(List1!K$4,tisk!A402,0)))</f>
        <v xml:space="preserve">Zástupce
</v>
      </c>
      <c r="D405" s="5" t="str">
        <f ca="1">IF(B403="","",CONCATENATE("Dotace bude použita na:",OFFSET(List1!N$4,tisk!A402,0)))</f>
        <v>Dotace bude použita na:pořízení ochranných prostředků pro hasiče</v>
      </c>
      <c r="E405" s="97"/>
      <c r="F405" s="41" t="str">
        <f ca="1">IF(B403="","",OFFSET(List1!Q$4,tisk!A402,0))</f>
        <v>11/2021</v>
      </c>
      <c r="G405" s="98"/>
      <c r="H405" s="99"/>
      <c r="I405" s="96"/>
      <c r="J405" s="96"/>
      <c r="K405" s="96"/>
      <c r="L405" s="96"/>
      <c r="M405" s="100"/>
    </row>
    <row r="406" spans="1:13" s="2" customFormat="1" ht="75" customHeight="1" x14ac:dyDescent="0.3">
      <c r="A406" s="44"/>
      <c r="B406" s="96" t="str">
        <f ca="1">IF(OFFSET(List1!B$4,tisk!A405,0)&gt;0,OFFSET(List1!B$4,tisk!A405,0),"")</f>
        <v>29</v>
      </c>
      <c r="C406" s="3" t="str">
        <f ca="1">IF(B406="","",CONCATENATE(OFFSET(List1!C$4,tisk!A405,0),"
",OFFSET(List1!D$4,tisk!A405,0),"
",OFFSET(List1!E$4,tisk!A405,0),"
",OFFSET(List1!F$4,tisk!A405,0)))</f>
        <v>Město Javorník
nám. Svobody 134
Javorník
79070</v>
      </c>
      <c r="D406" s="60" t="str">
        <f ca="1">IF(B406="","",OFFSET(List1!L$4,tisk!A405,0))</f>
        <v>Pořízení, technické zhodnocení a oprava požární techniky a nákup věcného vybavení a zajištění akceschopnosti pro JSDH Bílý Potok</v>
      </c>
      <c r="E406" s="97">
        <f ca="1">IF(B406="","",OFFSET(List1!O$4,tisk!A405,0))</f>
        <v>7300</v>
      </c>
      <c r="F406" s="41" t="str">
        <f ca="1">IF(B406="","",OFFSET(List1!P$4,tisk!A405,0))</f>
        <v>1/2021</v>
      </c>
      <c r="G406" s="98">
        <f ca="1">IF(B406="","",OFFSET(List1!R$4,tisk!A405,0))</f>
        <v>7300</v>
      </c>
      <c r="H406" s="99">
        <f ca="1">IF(B406="","",OFFSET(List1!S$4,tisk!A405,0))</f>
        <v>44543</v>
      </c>
      <c r="I406" s="96">
        <f ca="1">IF(B406="","",OFFSET(List1!T$4,tisk!A405,0))</f>
        <v>70</v>
      </c>
      <c r="J406" s="96">
        <f ca="1">IF(B406="","",OFFSET(List1!U$4,tisk!A405,0))</f>
        <v>105</v>
      </c>
      <c r="K406" s="96">
        <f ca="1">IF(B406="","",OFFSET(List1!V$4,tisk!A405,0))</f>
        <v>200</v>
      </c>
      <c r="L406" s="96">
        <f ca="1">IF(B406="","",OFFSET(List1!W$4,tisk!A405,0))</f>
        <v>375</v>
      </c>
      <c r="M406" s="100">
        <f ca="1">IF(B406="","",OFFSET(List1!X$4,tisk!A405,0))</f>
        <v>5000</v>
      </c>
    </row>
    <row r="407" spans="1:13" s="2" customFormat="1" ht="75" customHeight="1" x14ac:dyDescent="0.3">
      <c r="A407" s="44"/>
      <c r="B407" s="96"/>
      <c r="C407" s="3" t="str">
        <f ca="1">IF(B406="","",CONCATENATE("Okres ",OFFSET(List1!G$4,tisk!A405,0),"
","Právní forma","
",OFFSET(List1!H$4,tisk!A405,0),"
","IČO ",OFFSET(List1!I$4,tisk!A405,0),"
 ","B.Ú. ",OFFSET(List1!J$4,tisk!A405,0)))</f>
        <v>Okres Jeseník
Právní forma
Obec, měst. č. hl. m. Prahy
IČO 00302708
 B.Ú. xxxxxxxxx</v>
      </c>
      <c r="D407" s="5" t="str">
        <f ca="1">IF(B406="","",OFFSET(List1!M$4,tisk!A405,0))</f>
        <v>Pořízení 7 ks nových zásahových hadic.</v>
      </c>
      <c r="E407" s="97"/>
      <c r="F407" s="40"/>
      <c r="G407" s="98"/>
      <c r="H407" s="99"/>
      <c r="I407" s="96"/>
      <c r="J407" s="96"/>
      <c r="K407" s="96"/>
      <c r="L407" s="96"/>
      <c r="M407" s="100"/>
    </row>
    <row r="408" spans="1:13" s="2" customFormat="1" ht="30" customHeight="1" x14ac:dyDescent="0.3">
      <c r="A408" s="44">
        <f>ROW()/3-1</f>
        <v>135</v>
      </c>
      <c r="B408" s="96"/>
      <c r="C408" s="3" t="str">
        <f ca="1">IF(B406="","",CONCATENATE("Zástupce","
",OFFSET(List1!K$4,tisk!A405,0)))</f>
        <v xml:space="preserve">Zástupce
</v>
      </c>
      <c r="D408" s="5" t="str">
        <f ca="1">IF(B406="","",CONCATENATE("Dotace bude použita na:",OFFSET(List1!N$4,tisk!A405,0)))</f>
        <v>Dotace bude použita na:pořízení tlakových hadic B 75 a C 52</v>
      </c>
      <c r="E408" s="97"/>
      <c r="F408" s="41" t="str">
        <f ca="1">IF(B406="","",OFFSET(List1!Q$4,tisk!A405,0))</f>
        <v>11/2021</v>
      </c>
      <c r="G408" s="98"/>
      <c r="H408" s="99"/>
      <c r="I408" s="96"/>
      <c r="J408" s="96"/>
      <c r="K408" s="96"/>
      <c r="L408" s="96"/>
      <c r="M408" s="100"/>
    </row>
    <row r="409" spans="1:13" s="2" customFormat="1" ht="75" customHeight="1" x14ac:dyDescent="0.3">
      <c r="A409" s="44"/>
      <c r="B409" s="96" t="str">
        <f ca="1">IF(OFFSET(List1!B$4,tisk!A408,0)&gt;0,OFFSET(List1!B$4,tisk!A408,0),"")</f>
        <v>19</v>
      </c>
      <c r="C409" s="3" t="str">
        <f ca="1">IF(B409="","",CONCATENATE(OFFSET(List1!C$4,tisk!A408,0),"
",OFFSET(List1!D$4,tisk!A408,0),"
",OFFSET(List1!E$4,tisk!A408,0),"
",OFFSET(List1!F$4,tisk!A408,0)))</f>
        <v>Obec Lutín
Školní 203
Lutín
78349</v>
      </c>
      <c r="D409" s="60" t="str">
        <f ca="1">IF(B409="","",OFFSET(List1!L$4,tisk!A408,0))</f>
        <v>Pořízení, technické zhodnocení a oprava požární techniky a nákup věcného vybavení a zajištění akceschopnosti pro JSDH Třebčín</v>
      </c>
      <c r="E409" s="97">
        <f ca="1">IF(B409="","",OFFSET(List1!O$4,tisk!A408,0))</f>
        <v>65000</v>
      </c>
      <c r="F409" s="41" t="str">
        <f ca="1">IF(B409="","",OFFSET(List1!P$4,tisk!A408,0))</f>
        <v>1/2021</v>
      </c>
      <c r="G409" s="98">
        <f ca="1">IF(B409="","",OFFSET(List1!R$4,tisk!A408,0))</f>
        <v>32500</v>
      </c>
      <c r="H409" s="99">
        <f ca="1">IF(B409="","",OFFSET(List1!S$4,tisk!A408,0))</f>
        <v>44543</v>
      </c>
      <c r="I409" s="96">
        <f ca="1">IF(B409="","",OFFSET(List1!T$4,tisk!A408,0))</f>
        <v>70</v>
      </c>
      <c r="J409" s="96">
        <f ca="1">IF(B409="","",OFFSET(List1!U$4,tisk!A408,0))</f>
        <v>155</v>
      </c>
      <c r="K409" s="96">
        <f ca="1">IF(B409="","",OFFSET(List1!V$4,tisk!A408,0))</f>
        <v>150</v>
      </c>
      <c r="L409" s="96">
        <f ca="1">IF(B409="","",OFFSET(List1!W$4,tisk!A408,0))</f>
        <v>375</v>
      </c>
      <c r="M409" s="100">
        <f ca="1">IF(B409="","",OFFSET(List1!X$4,tisk!A408,0))</f>
        <v>25000</v>
      </c>
    </row>
    <row r="410" spans="1:13" s="2" customFormat="1" ht="75" customHeight="1" x14ac:dyDescent="0.3">
      <c r="A410" s="44"/>
      <c r="B410" s="96"/>
      <c r="C410" s="3" t="str">
        <f ca="1">IF(B409="","",CONCATENATE("Okres ",OFFSET(List1!G$4,tisk!A408,0),"
","Právní forma","
",OFFSET(List1!H$4,tisk!A408,0),"
","IČO ",OFFSET(List1!I$4,tisk!A408,0),"
 ","B.Ú. ",OFFSET(List1!J$4,tisk!A408,0)))</f>
        <v>Okres Olomouc
Právní forma
Obec, měst. č. hl. m. Prahy
IČO 00299189
 B.Ú. xxxxxxxxx</v>
      </c>
      <c r="D410" s="5" t="str">
        <f ca="1">IF(B409="","",OFFSET(List1!M$4,tisk!A408,0))</f>
        <v>Dovybavení členů jednotky osobními ochrannými prostředky, obnova osobních ochranných prostředků s prošlou lhůtou použitelnosti</v>
      </c>
      <c r="E410" s="97"/>
      <c r="F410" s="40"/>
      <c r="G410" s="98"/>
      <c r="H410" s="99"/>
      <c r="I410" s="96"/>
      <c r="J410" s="96"/>
      <c r="K410" s="96"/>
      <c r="L410" s="96"/>
      <c r="M410" s="100"/>
    </row>
    <row r="411" spans="1:13" s="2" customFormat="1" ht="30" customHeight="1" x14ac:dyDescent="0.3">
      <c r="A411" s="44">
        <f>ROW()/3-1</f>
        <v>136</v>
      </c>
      <c r="B411" s="96"/>
      <c r="C411" s="3" t="str">
        <f ca="1">IF(B409="","",CONCATENATE("Zástupce","
",OFFSET(List1!K$4,tisk!A408,0)))</f>
        <v xml:space="preserve">Zástupce
</v>
      </c>
      <c r="D411" s="5" t="str">
        <f ca="1">IF(B409="","",CONCATENATE("Dotace bude použita na:",OFFSET(List1!N$4,tisk!A408,0)))</f>
        <v>Dotace bude použita na:pořízení osobních ochranných prostředků pro hasiče</v>
      </c>
      <c r="E411" s="97"/>
      <c r="F411" s="41" t="str">
        <f ca="1">IF(B409="","",OFFSET(List1!Q$4,tisk!A408,0))</f>
        <v>11/2021</v>
      </c>
      <c r="G411" s="98"/>
      <c r="H411" s="99"/>
      <c r="I411" s="96"/>
      <c r="J411" s="96"/>
      <c r="K411" s="96"/>
      <c r="L411" s="96"/>
      <c r="M411" s="100"/>
    </row>
    <row r="412" spans="1:13" s="2" customFormat="1" ht="75" customHeight="1" x14ac:dyDescent="0.3">
      <c r="A412" s="44"/>
      <c r="B412" s="96" t="str">
        <f ca="1">IF(OFFSET(List1!B$4,tisk!A411,0)&gt;0,OFFSET(List1!B$4,tisk!A411,0),"")</f>
        <v>76</v>
      </c>
      <c r="C412" s="3" t="str">
        <f ca="1">IF(B412="","",CONCATENATE(OFFSET(List1!C$4,tisk!A411,0),"
",OFFSET(List1!D$4,tisk!A411,0),"
",OFFSET(List1!E$4,tisk!A411,0),"
",OFFSET(List1!F$4,tisk!A411,0)))</f>
        <v>Statutární město Olomouc
Horní náměstí 583
Olomouc
77900</v>
      </c>
      <c r="D412" s="60" t="str">
        <f ca="1">IF(B412="","",OFFSET(List1!L$4,tisk!A411,0))</f>
        <v>Pořízení, technické zhodnocení a oprava požární techniky a nákup věcného vybavení a zajištění akceschopnosti pro JSDH Chomoutov</v>
      </c>
      <c r="E412" s="97">
        <f ca="1">IF(B412="","",OFFSET(List1!O$4,tisk!A411,0))</f>
        <v>86000</v>
      </c>
      <c r="F412" s="41" t="str">
        <f ca="1">IF(B412="","",OFFSET(List1!P$4,tisk!A411,0))</f>
        <v>1/2021</v>
      </c>
      <c r="G412" s="98">
        <f ca="1">IF(B412="","",OFFSET(List1!R$4,tisk!A411,0))</f>
        <v>43000</v>
      </c>
      <c r="H412" s="99">
        <f ca="1">IF(B412="","",OFFSET(List1!S$4,tisk!A411,0))</f>
        <v>44543</v>
      </c>
      <c r="I412" s="96">
        <f ca="1">IF(B412="","",OFFSET(List1!T$4,tisk!A411,0))</f>
        <v>120</v>
      </c>
      <c r="J412" s="96">
        <f ca="1">IF(B412="","",OFFSET(List1!U$4,tisk!A411,0))</f>
        <v>105</v>
      </c>
      <c r="K412" s="96">
        <f ca="1">IF(B412="","",OFFSET(List1!V$4,tisk!A411,0))</f>
        <v>150</v>
      </c>
      <c r="L412" s="96">
        <f ca="1">IF(B412="","",OFFSET(List1!W$4,tisk!A411,0))</f>
        <v>375</v>
      </c>
      <c r="M412" s="100">
        <f ca="1">IF(B412="","",OFFSET(List1!X$4,tisk!A411,0))</f>
        <v>34300</v>
      </c>
    </row>
    <row r="413" spans="1:13" s="2" customFormat="1" ht="75" customHeight="1" x14ac:dyDescent="0.3">
      <c r="A413" s="44"/>
      <c r="B413" s="96"/>
      <c r="C413" s="3" t="str">
        <f ca="1">IF(B412="","",CONCATENATE("Okres ",OFFSET(List1!G$4,tisk!A411,0),"
","Právní forma","
",OFFSET(List1!H$4,tisk!A411,0),"
","IČO ",OFFSET(List1!I$4,tisk!A411,0),"
 ","B.Ú. ",OFFSET(List1!J$4,tisk!A411,0)))</f>
        <v>Okres Olomouc
Právní forma
Obec, měst. č. hl. m. Prahy
IČO 00299308
 B.Ú. xxxxxxxxx</v>
      </c>
      <c r="D413" s="5" t="str">
        <f ca="1">IF(B412="","",OFFSET(List1!M$4,tisk!A411,0))</f>
        <v>Pořízení prostředků pro čerpání vč. příslušenství k zajištění akceschopnosti JSDH Chomoutov.</v>
      </c>
      <c r="E413" s="97"/>
      <c r="F413" s="40"/>
      <c r="G413" s="98"/>
      <c r="H413" s="99"/>
      <c r="I413" s="96"/>
      <c r="J413" s="96"/>
      <c r="K413" s="96"/>
      <c r="L413" s="96"/>
      <c r="M413" s="100"/>
    </row>
    <row r="414" spans="1:13" s="2" customFormat="1" ht="30" customHeight="1" x14ac:dyDescent="0.3">
      <c r="A414" s="44">
        <f>ROW()/3-1</f>
        <v>137</v>
      </c>
      <c r="B414" s="96"/>
      <c r="C414" s="3" t="str">
        <f ca="1">IF(B412="","",CONCATENATE("Zástupce","
",OFFSET(List1!K$4,tisk!A411,0)))</f>
        <v xml:space="preserve">Zástupce
</v>
      </c>
      <c r="D414" s="5" t="str">
        <f ca="1">IF(B412="","",CONCATENATE("Dotace bude použita na:",OFFSET(List1!N$4,tisk!A411,0)))</f>
        <v>Dotace bude použita na:pořízení prostředků pro čerpání včetně příslušenství Investiční dotace</v>
      </c>
      <c r="E414" s="97"/>
      <c r="F414" s="41" t="str">
        <f ca="1">IF(B412="","",OFFSET(List1!Q$4,tisk!A411,0))</f>
        <v>11/2021</v>
      </c>
      <c r="G414" s="98"/>
      <c r="H414" s="99"/>
      <c r="I414" s="96"/>
      <c r="J414" s="96"/>
      <c r="K414" s="96"/>
      <c r="L414" s="96"/>
      <c r="M414" s="100"/>
    </row>
    <row r="415" spans="1:13" s="2" customFormat="1" ht="75" customHeight="1" x14ac:dyDescent="0.3">
      <c r="A415" s="44"/>
      <c r="B415" s="96" t="str">
        <f ca="1">IF(OFFSET(List1!B$4,tisk!A414,0)&gt;0,OFFSET(List1!B$4,tisk!A414,0),"")</f>
        <v>52</v>
      </c>
      <c r="C415" s="3" t="str">
        <f ca="1">IF(B415="","",CONCATENATE(OFFSET(List1!C$4,tisk!A414,0),"
",OFFSET(List1!D$4,tisk!A414,0),"
",OFFSET(List1!E$4,tisk!A414,0),"
",OFFSET(List1!F$4,tisk!A414,0)))</f>
        <v>Obec Přestavlky
Přestavlky 109
Přestavlky
75002</v>
      </c>
      <c r="D415" s="60" t="str">
        <f ca="1">IF(B415="","",OFFSET(List1!L$4,tisk!A414,0))</f>
        <v>Pořízení, technické zhodnocení a oprava požární techniky a nákup věcného vybavení a zajištění akceschopnosti pro JSDH Přestavlky</v>
      </c>
      <c r="E415" s="97">
        <f ca="1">IF(B415="","",OFFSET(List1!O$4,tisk!A414,0))</f>
        <v>8000</v>
      </c>
      <c r="F415" s="41" t="str">
        <f ca="1">IF(B415="","",OFFSET(List1!P$4,tisk!A414,0))</f>
        <v>1/2021</v>
      </c>
      <c r="G415" s="98">
        <f ca="1">IF(B415="","",OFFSET(List1!R$4,tisk!A414,0))</f>
        <v>8000</v>
      </c>
      <c r="H415" s="99">
        <f ca="1">IF(B415="","",OFFSET(List1!S$4,tisk!A414,0))</f>
        <v>44543</v>
      </c>
      <c r="I415" s="96">
        <f ca="1">IF(B415="","",OFFSET(List1!T$4,tisk!A414,0))</f>
        <v>110</v>
      </c>
      <c r="J415" s="96">
        <f ca="1">IF(B415="","",OFFSET(List1!U$4,tisk!A414,0))</f>
        <v>115</v>
      </c>
      <c r="K415" s="96">
        <f ca="1">IF(B415="","",OFFSET(List1!V$4,tisk!A414,0))</f>
        <v>150</v>
      </c>
      <c r="L415" s="96">
        <f ca="1">IF(B415="","",OFFSET(List1!W$4,tisk!A414,0))</f>
        <v>375</v>
      </c>
      <c r="M415" s="100">
        <f ca="1">IF(B415="","",OFFSET(List1!X$4,tisk!A414,0))</f>
        <v>5000</v>
      </c>
    </row>
    <row r="416" spans="1:13" s="2" customFormat="1" ht="75" customHeight="1" x14ac:dyDescent="0.3">
      <c r="A416" s="44"/>
      <c r="B416" s="96"/>
      <c r="C416" s="3" t="str">
        <f ca="1">IF(B415="","",CONCATENATE("Okres ",OFFSET(List1!G$4,tisk!A414,0),"
","Právní forma","
",OFFSET(List1!H$4,tisk!A414,0),"
","IČO ",OFFSET(List1!I$4,tisk!A414,0),"
 ","B.Ú. ",OFFSET(List1!J$4,tisk!A414,0)))</f>
        <v>Okres Přerov
Právní forma
Obec, měst. č. hl. m. Prahy
IČO 00636495
 B.Ú. xxxxxxxxx</v>
      </c>
      <c r="D416" s="5" t="str">
        <f ca="1">IF(B415="","",OFFSET(List1!M$4,tisk!A414,0))</f>
        <v>Vybavení JSDH Přestavlky zřízenou obcí Přestavlky věcnými prostředky PO. Předmětem žádosti je pořízení prostředku pro první pomoc, konkrétně páteřní desky. Pořízený věcný prostředek zkvalitní vybavenost JSDH.</v>
      </c>
      <c r="E416" s="97"/>
      <c r="F416" s="40"/>
      <c r="G416" s="98"/>
      <c r="H416" s="99"/>
      <c r="I416" s="96"/>
      <c r="J416" s="96"/>
      <c r="K416" s="96"/>
      <c r="L416" s="96"/>
      <c r="M416" s="100"/>
    </row>
    <row r="417" spans="1:13" s="2" customFormat="1" ht="30" customHeight="1" x14ac:dyDescent="0.3">
      <c r="A417" s="44">
        <f>ROW()/3-1</f>
        <v>138</v>
      </c>
      <c r="B417" s="96"/>
      <c r="C417" s="3" t="str">
        <f ca="1">IF(B415="","",CONCATENATE("Zástupce","
",OFFSET(List1!K$4,tisk!A414,0)))</f>
        <v xml:space="preserve">Zástupce
</v>
      </c>
      <c r="D417" s="5" t="str">
        <f ca="1">IF(B415="","",CONCATENATE("Dotace bude použita na:",OFFSET(List1!N$4,tisk!A414,0)))</f>
        <v>Dotace bude použita na:pořízení prostředku první pomoci s příslušenstvím.</v>
      </c>
      <c r="E417" s="97"/>
      <c r="F417" s="41" t="str">
        <f ca="1">IF(B415="","",OFFSET(List1!Q$4,tisk!A414,0))</f>
        <v>11/2021</v>
      </c>
      <c r="G417" s="98"/>
      <c r="H417" s="99"/>
      <c r="I417" s="96"/>
      <c r="J417" s="96"/>
      <c r="K417" s="96"/>
      <c r="L417" s="96"/>
      <c r="M417" s="100"/>
    </row>
    <row r="418" spans="1:13" s="2" customFormat="1" ht="75" customHeight="1" x14ac:dyDescent="0.3">
      <c r="A418" s="44"/>
      <c r="B418" s="96" t="str">
        <f ca="1">IF(OFFSET(List1!B$4,tisk!A417,0)&gt;0,OFFSET(List1!B$4,tisk!A417,0),"")</f>
        <v>64</v>
      </c>
      <c r="C418" s="3" t="str">
        <f ca="1">IF(B418="","",CONCATENATE(OFFSET(List1!C$4,tisk!A417,0),"
",OFFSET(List1!D$4,tisk!A417,0),"
",OFFSET(List1!E$4,tisk!A417,0),"
",OFFSET(List1!F$4,tisk!A417,0)))</f>
        <v>Obec Střítež nad Ludinou
Střítež nad Ludinou 122
Střítež nad Ludinou
75363</v>
      </c>
      <c r="D418" s="60" t="str">
        <f ca="1">IF(B418="","",OFFSET(List1!L$4,tisk!A417,0))</f>
        <v>Pořízení, technické zhodnocení a oprava požární techniky a nákup věcného vybavení a zajištění akceschopnosti pro JSDH Střítež nad Ludinou</v>
      </c>
      <c r="E418" s="97">
        <f ca="1">IF(B418="","",OFFSET(List1!O$4,tisk!A417,0))</f>
        <v>23000</v>
      </c>
      <c r="F418" s="41" t="str">
        <f ca="1">IF(B418="","",OFFSET(List1!P$4,tisk!A417,0))</f>
        <v>1/2021</v>
      </c>
      <c r="G418" s="98">
        <f ca="1">IF(B418="","",OFFSET(List1!R$4,tisk!A417,0))</f>
        <v>23000</v>
      </c>
      <c r="H418" s="99">
        <f ca="1">IF(B418="","",OFFSET(List1!S$4,tisk!A417,0))</f>
        <v>44543</v>
      </c>
      <c r="I418" s="96">
        <f ca="1">IF(B418="","",OFFSET(List1!T$4,tisk!A417,0))</f>
        <v>90</v>
      </c>
      <c r="J418" s="96">
        <f ca="1">IF(B418="","",OFFSET(List1!U$4,tisk!A417,0))</f>
        <v>135</v>
      </c>
      <c r="K418" s="96">
        <f ca="1">IF(B418="","",OFFSET(List1!V$4,tisk!A417,0))</f>
        <v>150</v>
      </c>
      <c r="L418" s="96">
        <f ca="1">IF(B418="","",OFFSET(List1!W$4,tisk!A417,0))</f>
        <v>375</v>
      </c>
      <c r="M418" s="100">
        <f ca="1">IF(B418="","",OFFSET(List1!X$4,tisk!A417,0))</f>
        <v>9000</v>
      </c>
    </row>
    <row r="419" spans="1:13" s="2" customFormat="1" ht="75" customHeight="1" x14ac:dyDescent="0.3">
      <c r="A419" s="44"/>
      <c r="B419" s="96"/>
      <c r="C419" s="3" t="str">
        <f ca="1">IF(B418="","",CONCATENATE("Okres ",OFFSET(List1!G$4,tisk!A417,0),"
","Právní forma","
",OFFSET(List1!H$4,tisk!A417,0),"
","IČO ",OFFSET(List1!I$4,tisk!A417,0),"
 ","B.Ú. ",OFFSET(List1!J$4,tisk!A417,0)))</f>
        <v>Okres Přerov
Právní forma
Obec, měst. č. hl. m. Prahy
IČO 00302023
 B.Ú. xxxxxxxxx</v>
      </c>
      <c r="D419" s="5" t="str">
        <f ca="1">IF(B418="","",OFFSET(List1!M$4,tisk!A417,0))</f>
        <v>Pořízení kalového čerpadla z materiálu litina, nerez, ocel. Jmenovité napětí 230 V</v>
      </c>
      <c r="E419" s="97"/>
      <c r="F419" s="40"/>
      <c r="G419" s="98"/>
      <c r="H419" s="99"/>
      <c r="I419" s="96"/>
      <c r="J419" s="96"/>
      <c r="K419" s="96"/>
      <c r="L419" s="96"/>
      <c r="M419" s="100"/>
    </row>
    <row r="420" spans="1:13" s="2" customFormat="1" ht="30" customHeight="1" x14ac:dyDescent="0.3">
      <c r="A420" s="44">
        <f>ROW()/3-1</f>
        <v>139</v>
      </c>
      <c r="B420" s="96"/>
      <c r="C420" s="3" t="str">
        <f ca="1">IF(B418="","",CONCATENATE("Zástupce","
",OFFSET(List1!K$4,tisk!A417,0)))</f>
        <v xml:space="preserve">Zástupce
</v>
      </c>
      <c r="D420" s="5" t="str">
        <f ca="1">IF(B418="","",CONCATENATE("Dotace bude použita na:",OFFSET(List1!N$4,tisk!A417,0)))</f>
        <v>Dotace bude použita na:pořízení kalového čerpadla a příslušenství</v>
      </c>
      <c r="E420" s="97"/>
      <c r="F420" s="41" t="str">
        <f ca="1">IF(B418="","",OFFSET(List1!Q$4,tisk!A417,0))</f>
        <v>11/2021</v>
      </c>
      <c r="G420" s="98"/>
      <c r="H420" s="99"/>
      <c r="I420" s="96"/>
      <c r="J420" s="96"/>
      <c r="K420" s="96"/>
      <c r="L420" s="96"/>
      <c r="M420" s="100"/>
    </row>
    <row r="421" spans="1:13" s="2" customFormat="1" ht="75" customHeight="1" x14ac:dyDescent="0.3">
      <c r="A421" s="44"/>
      <c r="B421" s="96" t="str">
        <f ca="1">IF(OFFSET(List1!B$4,tisk!A420,0)&gt;0,OFFSET(List1!B$4,tisk!A420,0),"")</f>
        <v>151</v>
      </c>
      <c r="C421" s="3" t="str">
        <f ca="1">IF(B421="","",CONCATENATE(OFFSET(List1!C$4,tisk!A420,0),"
",OFFSET(List1!D$4,tisk!A420,0),"
",OFFSET(List1!E$4,tisk!A420,0),"
",OFFSET(List1!F$4,tisk!A420,0)))</f>
        <v>Obec Šišma
Šišma 59
Šišma
75111</v>
      </c>
      <c r="D421" s="60" t="str">
        <f ca="1">IF(B421="","",OFFSET(List1!L$4,tisk!A420,0))</f>
        <v>Pořízení, technické zhodnocení a oprava požární techniky a nákup věcného vybavení a zajištění akceschopnosti pro JSDH Šišma</v>
      </c>
      <c r="E421" s="97">
        <f ca="1">IF(B421="","",OFFSET(List1!O$4,tisk!A420,0))</f>
        <v>35000</v>
      </c>
      <c r="F421" s="41" t="str">
        <f ca="1">IF(B421="","",OFFSET(List1!P$4,tisk!A420,0))</f>
        <v>1/2021</v>
      </c>
      <c r="G421" s="98">
        <f ca="1">IF(B421="","",OFFSET(List1!R$4,tisk!A420,0))</f>
        <v>35000</v>
      </c>
      <c r="H421" s="99">
        <f ca="1">IF(B421="","",OFFSET(List1!S$4,tisk!A420,0))</f>
        <v>44543</v>
      </c>
      <c r="I421" s="96">
        <f ca="1">IF(B421="","",OFFSET(List1!T$4,tisk!A420,0))</f>
        <v>110</v>
      </c>
      <c r="J421" s="96">
        <f ca="1">IF(B421="","",OFFSET(List1!U$4,tisk!A420,0))</f>
        <v>115</v>
      </c>
      <c r="K421" s="96">
        <f ca="1">IF(B421="","",OFFSET(List1!V$4,tisk!A420,0))</f>
        <v>150</v>
      </c>
      <c r="L421" s="96">
        <f ca="1">IF(B421="","",OFFSET(List1!W$4,tisk!A420,0))</f>
        <v>375</v>
      </c>
      <c r="M421" s="100">
        <f ca="1">IF(B421="","",OFFSET(List1!X$4,tisk!A420,0))</f>
        <v>13000</v>
      </c>
    </row>
    <row r="422" spans="1:13" s="2" customFormat="1" ht="75" customHeight="1" x14ac:dyDescent="0.3">
      <c r="A422" s="44"/>
      <c r="B422" s="96"/>
      <c r="C422" s="3" t="str">
        <f ca="1">IF(B421="","",CONCATENATE("Okres ",OFFSET(List1!G$4,tisk!A420,0),"
","Právní forma","
",OFFSET(List1!H$4,tisk!A420,0),"
","IČO ",OFFSET(List1!I$4,tisk!A420,0),"
 ","B.Ú. ",OFFSET(List1!J$4,tisk!A420,0)))</f>
        <v>Okres Přerov
Právní forma
Obec, měst. č. hl. m. Prahy
IČO 00636614
 B.Ú. xxxxxxxxx</v>
      </c>
      <c r="D422" s="5" t="str">
        <f ca="1">IF(B421="","",OFFSET(List1!M$4,tisk!A420,0))</f>
        <v>Dotace na prostředky pro osvětlení místa zásahu z důvodu zajištění akceschopnosti jednotky v noci a za zhoršené viditelnosti.</v>
      </c>
      <c r="E422" s="97"/>
      <c r="F422" s="40"/>
      <c r="G422" s="98"/>
      <c r="H422" s="99"/>
      <c r="I422" s="96"/>
      <c r="J422" s="96"/>
      <c r="K422" s="96"/>
      <c r="L422" s="96"/>
      <c r="M422" s="100"/>
    </row>
    <row r="423" spans="1:13" s="2" customFormat="1" ht="30" customHeight="1" x14ac:dyDescent="0.3">
      <c r="A423" s="44">
        <f>ROW()/3-1</f>
        <v>140</v>
      </c>
      <c r="B423" s="96"/>
      <c r="C423" s="3" t="str">
        <f ca="1">IF(B421="","",CONCATENATE("Zástupce","
",OFFSET(List1!K$4,tisk!A420,0)))</f>
        <v xml:space="preserve">Zástupce
</v>
      </c>
      <c r="D423" s="5" t="str">
        <f ca="1">IF(B421="","",CONCATENATE("Dotace bude použita na:",OFFSET(List1!N$4,tisk!A420,0)))</f>
        <v>Dotace bude použita na:pořízení prostředků pro osvětlení místa zásahu</v>
      </c>
      <c r="E423" s="97"/>
      <c r="F423" s="41" t="str">
        <f ca="1">IF(B421="","",OFFSET(List1!Q$4,tisk!A420,0))</f>
        <v>11/2021</v>
      </c>
      <c r="G423" s="98"/>
      <c r="H423" s="99"/>
      <c r="I423" s="96"/>
      <c r="J423" s="96"/>
      <c r="K423" s="96"/>
      <c r="L423" s="96"/>
      <c r="M423" s="100"/>
    </row>
    <row r="424" spans="1:13" s="2" customFormat="1" ht="75" customHeight="1" x14ac:dyDescent="0.3">
      <c r="A424" s="44"/>
      <c r="B424" s="96" t="str">
        <f ca="1">IF(OFFSET(List1!B$4,tisk!A423,0)&gt;0,OFFSET(List1!B$4,tisk!A423,0),"")</f>
        <v>41</v>
      </c>
      <c r="C424" s="3" t="str">
        <f ca="1">IF(B424="","",CONCATENATE(OFFSET(List1!C$4,tisk!A423,0),"
",OFFSET(List1!D$4,tisk!A423,0),"
",OFFSET(List1!E$4,tisk!A423,0),"
",OFFSET(List1!F$4,tisk!A423,0)))</f>
        <v>Obec Velké Kunětice
Velké Kunětice 146
Velké Kunětice
79052</v>
      </c>
      <c r="D424" s="60" t="str">
        <f ca="1">IF(B424="","",OFFSET(List1!L$4,tisk!A423,0))</f>
        <v>Pořízení, technické zhodnocení a oprava požární techniky a nákup věcného vybavení a zajištění akceschopnosti pro JSDH Velké Kunětice</v>
      </c>
      <c r="E424" s="97">
        <f ca="1">IF(B424="","",OFFSET(List1!O$4,tisk!A423,0))</f>
        <v>20570</v>
      </c>
      <c r="F424" s="41" t="str">
        <f ca="1">IF(B424="","",OFFSET(List1!P$4,tisk!A423,0))</f>
        <v>1/2021</v>
      </c>
      <c r="G424" s="98">
        <f ca="1">IF(B424="","",OFFSET(List1!R$4,tisk!A423,0))</f>
        <v>10200</v>
      </c>
      <c r="H424" s="99">
        <f ca="1">IF(B424="","",OFFSET(List1!S$4,tisk!A423,0))</f>
        <v>44543</v>
      </c>
      <c r="I424" s="96">
        <f ca="1">IF(B424="","",OFFSET(List1!T$4,tisk!A423,0))</f>
        <v>90</v>
      </c>
      <c r="J424" s="96">
        <f ca="1">IF(B424="","",OFFSET(List1!U$4,tisk!A423,0))</f>
        <v>135</v>
      </c>
      <c r="K424" s="96">
        <f ca="1">IF(B424="","",OFFSET(List1!V$4,tisk!A423,0))</f>
        <v>150</v>
      </c>
      <c r="L424" s="96">
        <f ca="1">IF(B424="","",OFFSET(List1!W$4,tisk!A423,0))</f>
        <v>375</v>
      </c>
      <c r="M424" s="100">
        <f ca="1">IF(B424="","",OFFSET(List1!X$4,tisk!A423,0))</f>
        <v>8000</v>
      </c>
    </row>
    <row r="425" spans="1:13" s="2" customFormat="1" ht="75" customHeight="1" x14ac:dyDescent="0.3">
      <c r="A425" s="44"/>
      <c r="B425" s="96"/>
      <c r="C425" s="3" t="str">
        <f ca="1">IF(B424="","",CONCATENATE("Okres ",OFFSET(List1!G$4,tisk!A423,0),"
","Právní forma","
",OFFSET(List1!H$4,tisk!A423,0),"
","IČO ",OFFSET(List1!I$4,tisk!A423,0),"
 ","B.Ú. ",OFFSET(List1!J$4,tisk!A423,0)))</f>
        <v>Okres Jeseník
Právní forma
Obec, měst. č. hl. m. Prahy
IČO 00635952
 B.Ú. xxxxxxxxx</v>
      </c>
      <c r="D425" s="5" t="str">
        <f ca="1">IF(B424="","",OFFSET(List1!M$4,tisk!A423,0))</f>
        <v>Získání řidičského oprávnění skupiny C.</v>
      </c>
      <c r="E425" s="97"/>
      <c r="F425" s="40"/>
      <c r="G425" s="98"/>
      <c r="H425" s="99"/>
      <c r="I425" s="96"/>
      <c r="J425" s="96"/>
      <c r="K425" s="96"/>
      <c r="L425" s="96"/>
      <c r="M425" s="100"/>
    </row>
    <row r="426" spans="1:13" s="2" customFormat="1" ht="30" customHeight="1" x14ac:dyDescent="0.3">
      <c r="A426" s="44">
        <f>ROW()/3-1</f>
        <v>141</v>
      </c>
      <c r="B426" s="96"/>
      <c r="C426" s="3" t="str">
        <f ca="1">IF(B424="","",CONCATENATE("Zástupce","
",OFFSET(List1!K$4,tisk!A423,0)))</f>
        <v xml:space="preserve">Zástupce
</v>
      </c>
      <c r="D426" s="5" t="str">
        <f ca="1">IF(B424="","",CONCATENATE("Dotace bude použita na:",OFFSET(List1!N$4,tisk!A423,0)))</f>
        <v>Dotace bude použita na:získání řidičského oprávnění skupiny C</v>
      </c>
      <c r="E426" s="97"/>
      <c r="F426" s="41" t="str">
        <f ca="1">IF(B424="","",OFFSET(List1!Q$4,tisk!A423,0))</f>
        <v>11/2021</v>
      </c>
      <c r="G426" s="98"/>
      <c r="H426" s="99"/>
      <c r="I426" s="96"/>
      <c r="J426" s="96"/>
      <c r="K426" s="96"/>
      <c r="L426" s="96"/>
      <c r="M426" s="100"/>
    </row>
    <row r="427" spans="1:13" s="2" customFormat="1" ht="75" customHeight="1" x14ac:dyDescent="0.3">
      <c r="A427" s="44"/>
      <c r="B427" s="96" t="str">
        <f ca="1">IF(OFFSET(List1!B$4,tisk!A426,0)&gt;0,OFFSET(List1!B$4,tisk!A426,0),"")</f>
        <v>203</v>
      </c>
      <c r="C427" s="3" t="str">
        <f ca="1">IF(B427="","",CONCATENATE(OFFSET(List1!C$4,tisk!A426,0),"
",OFFSET(List1!D$4,tisk!A426,0),"
",OFFSET(List1!E$4,tisk!A426,0),"
",OFFSET(List1!F$4,tisk!A426,0)))</f>
        <v>Obec Výkleky
Výkleky 72
Výkleky
75125</v>
      </c>
      <c r="D427" s="60" t="str">
        <f ca="1">IF(B427="","",OFFSET(List1!L$4,tisk!A426,0))</f>
        <v>Pořízení, technické zhodnocení a oprava požární techniky a nákup věcného vybavení a zajištění akceschopnosti pro JSDH Výkleky</v>
      </c>
      <c r="E427" s="97">
        <f ca="1">IF(B427="","",OFFSET(List1!O$4,tisk!A426,0))</f>
        <v>35000</v>
      </c>
      <c r="F427" s="41" t="str">
        <f ca="1">IF(B427="","",OFFSET(List1!P$4,tisk!A426,0))</f>
        <v>1/2021</v>
      </c>
      <c r="G427" s="98">
        <f ca="1">IF(B427="","",OFFSET(List1!R$4,tisk!A426,0))</f>
        <v>35000</v>
      </c>
      <c r="H427" s="99">
        <f ca="1">IF(B427="","",OFFSET(List1!S$4,tisk!A426,0))</f>
        <v>44543</v>
      </c>
      <c r="I427" s="96">
        <f ca="1">IF(B427="","",OFFSET(List1!T$4,tisk!A426,0))</f>
        <v>110</v>
      </c>
      <c r="J427" s="96">
        <f ca="1">IF(B427="","",OFFSET(List1!U$4,tisk!A426,0))</f>
        <v>115</v>
      </c>
      <c r="K427" s="96">
        <f ca="1">IF(B427="","",OFFSET(List1!V$4,tisk!A426,0))</f>
        <v>150</v>
      </c>
      <c r="L427" s="96">
        <f ca="1">IF(B427="","",OFFSET(List1!W$4,tisk!A426,0))</f>
        <v>375</v>
      </c>
      <c r="M427" s="100">
        <f ca="1">IF(B427="","",OFFSET(List1!X$4,tisk!A426,0))</f>
        <v>13000</v>
      </c>
    </row>
    <row r="428" spans="1:13" s="2" customFormat="1" ht="85.5" customHeight="1" x14ac:dyDescent="0.3">
      <c r="A428" s="44"/>
      <c r="B428" s="96"/>
      <c r="C428" s="3" t="str">
        <f ca="1">IF(B427="","",CONCATENATE("Okres ",OFFSET(List1!G$4,tisk!A426,0),"
","Právní forma","
",OFFSET(List1!H$4,tisk!A426,0),"
","IČO ",OFFSET(List1!I$4,tisk!A426,0),"
 ","B.Ú. ",OFFSET(List1!J$4,tisk!A426,0)))</f>
        <v>Okres Přerov
Právní forma
Obec, měst. č. hl. m. Prahy
IČO 00850659
 B.Ú. xxxxxxxxx</v>
      </c>
      <c r="D428" s="5" t="str">
        <f ca="1">IF(B427="","",OFFSET(List1!M$4,tisk!A426,0))</f>
        <v>Pořízení elektrocentrály včetně příslušenství</v>
      </c>
      <c r="E428" s="97"/>
      <c r="F428" s="40"/>
      <c r="G428" s="98"/>
      <c r="H428" s="99"/>
      <c r="I428" s="96"/>
      <c r="J428" s="96"/>
      <c r="K428" s="96"/>
      <c r="L428" s="96"/>
      <c r="M428" s="100"/>
    </row>
    <row r="429" spans="1:13" s="2" customFormat="1" ht="33" customHeight="1" x14ac:dyDescent="0.3">
      <c r="A429" s="44">
        <f>ROW()/3-1</f>
        <v>142</v>
      </c>
      <c r="B429" s="96"/>
      <c r="C429" s="3" t="str">
        <f ca="1">IF(B427="","",CONCATENATE("Zástupce","
",OFFSET(List1!K$4,tisk!A426,0)))</f>
        <v xml:space="preserve">Zástupce
</v>
      </c>
      <c r="D429" s="5" t="str">
        <f ca="1">IF(B427="","",CONCATENATE("Dotace bude použita na:",OFFSET(List1!N$4,tisk!A426,0)))</f>
        <v>Dotace bude použita na:pořízení elektrocentrály včetně příslušenství</v>
      </c>
      <c r="E429" s="97"/>
      <c r="F429" s="41" t="str">
        <f ca="1">IF(B427="","",OFFSET(List1!Q$4,tisk!A426,0))</f>
        <v>11/2021</v>
      </c>
      <c r="G429" s="98"/>
      <c r="H429" s="99"/>
      <c r="I429" s="96"/>
      <c r="J429" s="96"/>
      <c r="K429" s="96"/>
      <c r="L429" s="96"/>
      <c r="M429" s="100"/>
    </row>
    <row r="430" spans="1:13" s="2" customFormat="1" ht="75" customHeight="1" x14ac:dyDescent="0.3">
      <c r="A430" s="44"/>
      <c r="B430" s="96" t="str">
        <f ca="1">IF(OFFSET(List1!B$4,tisk!A429,0)&gt;0,OFFSET(List1!B$4,tisk!A429,0),"")</f>
        <v>142</v>
      </c>
      <c r="C430" s="3" t="str">
        <f ca="1">IF(B430="","",CONCATENATE(OFFSET(List1!C$4,tisk!A429,0),"
",OFFSET(List1!D$4,tisk!A429,0),"
",OFFSET(List1!E$4,tisk!A429,0),"
",OFFSET(List1!F$4,tisk!A429,0)))</f>
        <v>Obec Loučná nad Desnou
Loučná nad Desnou 57
Loučná nad Desnou
78811</v>
      </c>
      <c r="D430" s="60" t="str">
        <f ca="1">IF(B430="","",OFFSET(List1!L$4,tisk!A429,0))</f>
        <v>Pořízení, technické zhodnocení a oprava požární techniky a nákup věcného vybavení a zajištění akceschopnosti pro JSDH Loučná nad Desnou</v>
      </c>
      <c r="E430" s="97">
        <f ca="1">IF(B430="","",OFFSET(List1!O$4,tisk!A429,0))</f>
        <v>35000</v>
      </c>
      <c r="F430" s="41" t="str">
        <f ca="1">IF(B430="","",OFFSET(List1!P$4,tisk!A429,0))</f>
        <v>1/2021</v>
      </c>
      <c r="G430" s="98">
        <f ca="1">IF(B430="","",OFFSET(List1!R$4,tisk!A429,0))</f>
        <v>35000</v>
      </c>
      <c r="H430" s="99">
        <f ca="1">IF(B430="","",OFFSET(List1!S$4,tisk!A429,0))</f>
        <v>44543</v>
      </c>
      <c r="I430" s="96">
        <f ca="1">IF(B430="","",OFFSET(List1!T$4,tisk!A429,0))</f>
        <v>70</v>
      </c>
      <c r="J430" s="96">
        <f ca="1">IF(B430="","",OFFSET(List1!U$4,tisk!A429,0))</f>
        <v>150</v>
      </c>
      <c r="K430" s="96">
        <f ca="1">IF(B430="","",OFFSET(List1!V$4,tisk!A429,0))</f>
        <v>150</v>
      </c>
      <c r="L430" s="96">
        <f ca="1">IF(B430="","",OFFSET(List1!W$4,tisk!A429,0))</f>
        <v>370</v>
      </c>
      <c r="M430" s="100">
        <f ca="1">IF(B430="","",OFFSET(List1!X$4,tisk!A429,0))</f>
        <v>13000</v>
      </c>
    </row>
    <row r="431" spans="1:13" s="2" customFormat="1" ht="75" customHeight="1" x14ac:dyDescent="0.3">
      <c r="A431" s="44"/>
      <c r="B431" s="96"/>
      <c r="C431" s="3" t="str">
        <f ca="1">IF(B430="","",CONCATENATE("Okres ",OFFSET(List1!G$4,tisk!A429,0),"
","Právní forma","
",OFFSET(List1!H$4,tisk!A429,0),"
","IČO ",OFFSET(List1!I$4,tisk!A429,0),"
 ","B.Ú. ",OFFSET(List1!J$4,tisk!A429,0)))</f>
        <v>Okres Šumperk
Právní forma
Obec, měst. č. hl. m. Prahy
IČO 00302953
 B.Ú. xxxxxxxxx</v>
      </c>
      <c r="D431" s="5" t="str">
        <f ca="1">IF(B430="","",OFFSET(List1!M$4,tisk!A429,0))</f>
        <v>Záměrem je zajištění provozuschopnosti a akceschopnosti JSDH. Předmětem projektu je vybavení JSDH o spojové prostředky,
které jsou pro její činnost nezbytné vzhledem k zvyšujícímu se množství zásahů (nehody, požáry, silný vítr, vichřice, povodně).</v>
      </c>
      <c r="E431" s="97"/>
      <c r="F431" s="40"/>
      <c r="G431" s="98"/>
      <c r="H431" s="99"/>
      <c r="I431" s="96"/>
      <c r="J431" s="96"/>
      <c r="K431" s="96"/>
      <c r="L431" s="96"/>
      <c r="M431" s="100"/>
    </row>
    <row r="432" spans="1:13" s="2" customFormat="1" ht="38.25" customHeight="1" x14ac:dyDescent="0.3">
      <c r="A432" s="44">
        <f>ROW()/3-1</f>
        <v>143</v>
      </c>
      <c r="B432" s="96"/>
      <c r="C432" s="3" t="str">
        <f ca="1">IF(B430="","",CONCATENATE("Zástupce","
",OFFSET(List1!K$4,tisk!A429,0)))</f>
        <v xml:space="preserve">Zástupce
</v>
      </c>
      <c r="D432" s="5" t="str">
        <f ca="1">IF(B430="","",CONCATENATE("Dotace bude použita na:",OFFSET(List1!N$4,tisk!A429,0)))</f>
        <v>Dotace bude použita na:pořízení spojových prostředků</v>
      </c>
      <c r="E432" s="97"/>
      <c r="F432" s="41" t="str">
        <f ca="1">IF(B430="","",OFFSET(List1!Q$4,tisk!A429,0))</f>
        <v>11/2021</v>
      </c>
      <c r="G432" s="98"/>
      <c r="H432" s="99"/>
      <c r="I432" s="96"/>
      <c r="J432" s="96"/>
      <c r="K432" s="96"/>
      <c r="L432" s="96"/>
      <c r="M432" s="100"/>
    </row>
    <row r="433" spans="1:13" s="2" customFormat="1" ht="75" customHeight="1" x14ac:dyDescent="0.3">
      <c r="A433" s="44"/>
      <c r="B433" s="96" t="str">
        <f ca="1">IF(OFFSET(List1!B$4,tisk!A432,0)&gt;0,OFFSET(List1!B$4,tisk!A432,0),"")</f>
        <v>253</v>
      </c>
      <c r="C433" s="3" t="str">
        <f ca="1">IF(B433="","",CONCATENATE(OFFSET(List1!C$4,tisk!A432,0),"
",OFFSET(List1!D$4,tisk!A432,0),"
",OFFSET(List1!E$4,tisk!A432,0),"
",OFFSET(List1!F$4,tisk!A432,0)))</f>
        <v>Obec Milotice nad Bečvou
Milotice nad Bečvou 59
Milotice nad Bečvou
75367</v>
      </c>
      <c r="D433" s="60" t="str">
        <f ca="1">IF(B433="","",OFFSET(List1!L$4,tisk!A432,0))</f>
        <v>Pořízení, technické zhodnocení a oprava požární techniky a nákup věcného vybavení a zajištění akceschopnosti pro JSDH Milotice nad Bečvou</v>
      </c>
      <c r="E433" s="97">
        <f ca="1">IF(B433="","",OFFSET(List1!O$4,tisk!A432,0))</f>
        <v>76000</v>
      </c>
      <c r="F433" s="41" t="str">
        <f ca="1">IF(B433="","",OFFSET(List1!P$4,tisk!A432,0))</f>
        <v>1/2021</v>
      </c>
      <c r="G433" s="98">
        <f ca="1">IF(B433="","",OFFSET(List1!R$4,tisk!A432,0))</f>
        <v>35000</v>
      </c>
      <c r="H433" s="99">
        <f ca="1">IF(B433="","",OFFSET(List1!S$4,tisk!A432,0))</f>
        <v>44543</v>
      </c>
      <c r="I433" s="96">
        <f ca="1">IF(B433="","",OFFSET(List1!T$4,tisk!A432,0))</f>
        <v>110</v>
      </c>
      <c r="J433" s="96">
        <f ca="1">IF(B433="","",OFFSET(List1!U$4,tisk!A432,0))</f>
        <v>110</v>
      </c>
      <c r="K433" s="96">
        <f ca="1">IF(B433="","",OFFSET(List1!V$4,tisk!A432,0))</f>
        <v>150</v>
      </c>
      <c r="L433" s="96">
        <f ca="1">IF(B433="","",OFFSET(List1!W$4,tisk!A432,0))</f>
        <v>370</v>
      </c>
      <c r="M433" s="100">
        <f ca="1">IF(B433="","",OFFSET(List1!X$4,tisk!A432,0))</f>
        <v>27000</v>
      </c>
    </row>
    <row r="434" spans="1:13" s="2" customFormat="1" ht="75" customHeight="1" x14ac:dyDescent="0.3">
      <c r="A434" s="44"/>
      <c r="B434" s="96"/>
      <c r="C434" s="3" t="str">
        <f ca="1">IF(B433="","",CONCATENATE("Okres ",OFFSET(List1!G$4,tisk!A432,0),"
","Právní forma","
",OFFSET(List1!H$4,tisk!A432,0),"
","IČO ",OFFSET(List1!I$4,tisk!A432,0),"
 ","B.Ú. ",OFFSET(List1!J$4,tisk!A432,0)))</f>
        <v>Okres Přerov
Právní forma
Obec, měst. č. hl. m. Prahy
IČO 00636398
 B.Ú. xxxxxxxxx</v>
      </c>
      <c r="D434" s="5" t="str">
        <f ca="1">IF(B433="","",OFFSET(List1!M$4,tisk!A432,0))</f>
        <v>Lodní motor ke člunu CMD PRO380.Oba prostředky pro používání při evakuaci osob z chatové oblasti Štěrkopísky-součást obce Milotice nad Bečvou,kde jsou zde žijící občané obce ohrožování vodou již při vzestupu řeky Bečvy na 2.SPA.V roce 2020 to bylo 2x</v>
      </c>
      <c r="E434" s="97"/>
      <c r="F434" s="40"/>
      <c r="G434" s="98"/>
      <c r="H434" s="99"/>
      <c r="I434" s="96"/>
      <c r="J434" s="96"/>
      <c r="K434" s="96"/>
      <c r="L434" s="96"/>
      <c r="M434" s="100"/>
    </row>
    <row r="435" spans="1:13" s="2" customFormat="1" ht="30" customHeight="1" x14ac:dyDescent="0.3">
      <c r="A435" s="44">
        <f>ROW()/3-1</f>
        <v>144</v>
      </c>
      <c r="B435" s="96"/>
      <c r="C435" s="3" t="str">
        <f ca="1">IF(B433="","",CONCATENATE("Zástupce","
",OFFSET(List1!K$4,tisk!A432,0)))</f>
        <v xml:space="preserve">Zástupce
</v>
      </c>
      <c r="D435" s="5" t="str">
        <f ca="1">IF(B433="","",CONCATENATE("Dotace bude použita na:",OFFSET(List1!N$4,tisk!A432,0)))</f>
        <v>Dotace bude použita na:pořízení prostředků pro práci na vodní hladině - motor k nafukovací lodi   Investiční dotace</v>
      </c>
      <c r="E435" s="97"/>
      <c r="F435" s="41" t="str">
        <f ca="1">IF(B433="","",OFFSET(List1!Q$4,tisk!A432,0))</f>
        <v>11/2021</v>
      </c>
      <c r="G435" s="98"/>
      <c r="H435" s="99"/>
      <c r="I435" s="96"/>
      <c r="J435" s="96"/>
      <c r="K435" s="96"/>
      <c r="L435" s="96"/>
      <c r="M435" s="100"/>
    </row>
    <row r="436" spans="1:13" s="2" customFormat="1" ht="52.95" customHeight="1" x14ac:dyDescent="0.3">
      <c r="A436" s="44"/>
      <c r="B436" s="96" t="str">
        <f ca="1">IF(OFFSET(List1!B$4,tisk!A435,0)&gt;0,OFFSET(List1!B$4,tisk!A435,0),"")</f>
        <v>30</v>
      </c>
      <c r="C436" s="3" t="str">
        <f ca="1">IF(B436="","",CONCATENATE(OFFSET(List1!C$4,tisk!A435,0),"
",OFFSET(List1!D$4,tisk!A435,0),"
",OFFSET(List1!E$4,tisk!A435,0),"
",OFFSET(List1!F$4,tisk!A435,0)))</f>
        <v>Obec Obědkovice
Obědkovice 79
Obědkovice
79823</v>
      </c>
      <c r="D436" s="60" t="str">
        <f ca="1">IF(B436="","",OFFSET(List1!L$4,tisk!A435,0))</f>
        <v>Pořízení, technické zhodnocení a oprava požární techniky a nákup věcného vybavení a zajištění akceschopnosti pro JSDH Obědkovice</v>
      </c>
      <c r="E436" s="97">
        <f ca="1">IF(B436="","",OFFSET(List1!O$4,tisk!A435,0))</f>
        <v>33000</v>
      </c>
      <c r="F436" s="41" t="str">
        <f ca="1">IF(B436="","",OFFSET(List1!P$4,tisk!A435,0))</f>
        <v>1/2021</v>
      </c>
      <c r="G436" s="98">
        <f ca="1">IF(B436="","",OFFSET(List1!R$4,tisk!A435,0))</f>
        <v>16500</v>
      </c>
      <c r="H436" s="99">
        <f ca="1">IF(B436="","",OFFSET(List1!S$4,tisk!A435,0))</f>
        <v>44543</v>
      </c>
      <c r="I436" s="96">
        <f ca="1">IF(B436="","",OFFSET(List1!T$4,tisk!A435,0))</f>
        <v>110</v>
      </c>
      <c r="J436" s="96">
        <f ca="1">IF(B436="","",OFFSET(List1!U$4,tisk!A435,0))</f>
        <v>110</v>
      </c>
      <c r="K436" s="96">
        <f ca="1">IF(B436="","",OFFSET(List1!V$4,tisk!A435,0))</f>
        <v>150</v>
      </c>
      <c r="L436" s="96">
        <f ca="1">IF(B436="","",OFFSET(List1!W$4,tisk!A435,0))</f>
        <v>370</v>
      </c>
      <c r="M436" s="100">
        <f ca="1">IF(B436="","",OFFSET(List1!X$4,tisk!A435,0))</f>
        <v>13000</v>
      </c>
    </row>
    <row r="437" spans="1:13" s="2" customFormat="1" ht="79.2" customHeight="1" x14ac:dyDescent="0.3">
      <c r="A437" s="44"/>
      <c r="B437" s="96"/>
      <c r="C437" s="3" t="str">
        <f ca="1">IF(B436="","",CONCATENATE("Okres ",OFFSET(List1!G$4,tisk!A435,0),"
","Právní forma","
",OFFSET(List1!H$4,tisk!A435,0),"
","IČO ",OFFSET(List1!I$4,tisk!A435,0),"
 ","B.Ú. ",OFFSET(List1!J$4,tisk!A435,0)))</f>
        <v>Okres Prostějov
Právní forma
Obec, měst. č. hl. m. Prahy
IČO 00488569
 B.Ú. xxxxxxxxx</v>
      </c>
      <c r="D437" s="5" t="str">
        <f ca="1">IF(B436="","",OFFSET(List1!M$4,tisk!A435,0))</f>
        <v>Pořízení technického vybavení pro JSDH Obědkovice - Prostředky pro řezání s příslušenstvím</v>
      </c>
      <c r="E437" s="97"/>
      <c r="F437" s="40"/>
      <c r="G437" s="98"/>
      <c r="H437" s="99"/>
      <c r="I437" s="96"/>
      <c r="J437" s="96"/>
      <c r="K437" s="96"/>
      <c r="L437" s="96"/>
      <c r="M437" s="100"/>
    </row>
    <row r="438" spans="1:13" s="2" customFormat="1" ht="43.95" customHeight="1" x14ac:dyDescent="0.3">
      <c r="A438" s="44">
        <f>ROW()/3-1</f>
        <v>145</v>
      </c>
      <c r="B438" s="96"/>
      <c r="C438" s="3" t="str">
        <f ca="1">IF(B436="","",CONCATENATE("Zástupce","
",OFFSET(List1!K$4,tisk!A435,0)))</f>
        <v xml:space="preserve">Zástupce
</v>
      </c>
      <c r="D438" s="5" t="str">
        <f ca="1">IF(B436="","",CONCATENATE("Dotace bude použita na:",OFFSET(List1!N$4,tisk!A435,0)))</f>
        <v>Dotace bude použita na:pořízení prostředků pro řezání s příslušenstvím</v>
      </c>
      <c r="E438" s="97"/>
      <c r="F438" s="41" t="str">
        <f ca="1">IF(B436="","",OFFSET(List1!Q$4,tisk!A435,0))</f>
        <v>11/2021</v>
      </c>
      <c r="G438" s="98"/>
      <c r="H438" s="99"/>
      <c r="I438" s="96"/>
      <c r="J438" s="96"/>
      <c r="K438" s="96"/>
      <c r="L438" s="96"/>
      <c r="M438" s="100"/>
    </row>
    <row r="439" spans="1:13" s="2" customFormat="1" ht="67.95" customHeight="1" x14ac:dyDescent="0.3">
      <c r="A439" s="44"/>
      <c r="B439" s="96" t="str">
        <f ca="1">IF(OFFSET(List1!B$4,tisk!A438,0)&gt;0,OFFSET(List1!B$4,tisk!A438,0),"")</f>
        <v>173</v>
      </c>
      <c r="C439" s="3" t="str">
        <f ca="1">IF(B439="","",CONCATENATE(OFFSET(List1!C$4,tisk!A438,0),"
",OFFSET(List1!D$4,tisk!A438,0),"
",OFFSET(List1!E$4,tisk!A438,0),"
",OFFSET(List1!F$4,tisk!A438,0)))</f>
        <v>Obec Provodovice
Provodovice 49
Provodovice
75353</v>
      </c>
      <c r="D439" s="60" t="str">
        <f ca="1">IF(B439="","",OFFSET(List1!L$4,tisk!A438,0))</f>
        <v>Pořízení, technické zhodnocení a oprava požární techniky a nákup věcného vybavení a zajištění akceschopnosti pro JSDH Provodovice</v>
      </c>
      <c r="E439" s="97">
        <f ca="1">IF(B439="","",OFFSET(List1!O$4,tisk!A438,0))</f>
        <v>35000</v>
      </c>
      <c r="F439" s="41" t="str">
        <f ca="1">IF(B439="","",OFFSET(List1!P$4,tisk!A438,0))</f>
        <v>1/2021</v>
      </c>
      <c r="G439" s="98">
        <f ca="1">IF(B439="","",OFFSET(List1!R$4,tisk!A438,0))</f>
        <v>35000</v>
      </c>
      <c r="H439" s="99">
        <f ca="1">IF(B439="","",OFFSET(List1!S$4,tisk!A438,0))</f>
        <v>44543</v>
      </c>
      <c r="I439" s="96">
        <f ca="1">IF(B439="","",OFFSET(List1!T$4,tisk!A438,0))</f>
        <v>110</v>
      </c>
      <c r="J439" s="96">
        <f ca="1">IF(B439="","",OFFSET(List1!U$4,tisk!A438,0))</f>
        <v>110</v>
      </c>
      <c r="K439" s="96">
        <f ca="1">IF(B439="","",OFFSET(List1!V$4,tisk!A438,0))</f>
        <v>150</v>
      </c>
      <c r="L439" s="96">
        <f ca="1">IF(B439="","",OFFSET(List1!W$4,tisk!A438,0))</f>
        <v>370</v>
      </c>
      <c r="M439" s="100">
        <f ca="1">IF(B439="","",OFFSET(List1!X$4,tisk!A438,0))</f>
        <v>13000</v>
      </c>
    </row>
    <row r="440" spans="1:13" s="2" customFormat="1" ht="75" customHeight="1" x14ac:dyDescent="0.3">
      <c r="A440" s="44"/>
      <c r="B440" s="96"/>
      <c r="C440" s="3" t="str">
        <f ca="1">IF(B439="","",CONCATENATE("Okres ",OFFSET(List1!G$4,tisk!A438,0),"
","Právní forma","
",OFFSET(List1!H$4,tisk!A438,0),"
","IČO ",OFFSET(List1!I$4,tisk!A438,0),"
 ","B.Ú. ",OFFSET(List1!J$4,tisk!A438,0)))</f>
        <v>Okres Přerov
Právní forma
Obec, měst. č. hl. m. Prahy
IČO 00636487
 B.Ú. xxxxxxxxx</v>
      </c>
      <c r="D440" s="5" t="str">
        <f ca="1">IF(B439="","",OFFSET(List1!M$4,tisk!A438,0))</f>
        <v>Cílem projektu je vybavení jednotky k zajištění akceschopnosti JSDH Provodovice.</v>
      </c>
      <c r="E440" s="97"/>
      <c r="F440" s="40"/>
      <c r="G440" s="98"/>
      <c r="H440" s="99"/>
      <c r="I440" s="96"/>
      <c r="J440" s="96"/>
      <c r="K440" s="96"/>
      <c r="L440" s="96"/>
      <c r="M440" s="100"/>
    </row>
    <row r="441" spans="1:13" s="2" customFormat="1" ht="38.25" customHeight="1" x14ac:dyDescent="0.3">
      <c r="A441" s="44">
        <f>ROW()/3-1</f>
        <v>146</v>
      </c>
      <c r="B441" s="96"/>
      <c r="C441" s="3" t="str">
        <f ca="1">IF(B439="","",CONCATENATE("Zástupce","
",OFFSET(List1!K$4,tisk!A438,0)))</f>
        <v xml:space="preserve">Zástupce
</v>
      </c>
      <c r="D441" s="5" t="str">
        <f ca="1">IF(B439="","",CONCATENATE("Dotace bude použita na:",OFFSET(List1!N$4,tisk!A438,0)))</f>
        <v>Dotace bude použita na:pořízení prostředků pro řezání s příslušenstvím</v>
      </c>
      <c r="E441" s="97"/>
      <c r="F441" s="41" t="str">
        <f ca="1">IF(B439="","",OFFSET(List1!Q$4,tisk!A438,0))</f>
        <v>11/2021</v>
      </c>
      <c r="G441" s="98"/>
      <c r="H441" s="99"/>
      <c r="I441" s="96"/>
      <c r="J441" s="96"/>
      <c r="K441" s="96"/>
      <c r="L441" s="96"/>
      <c r="M441" s="100"/>
    </row>
    <row r="442" spans="1:13" s="2" customFormat="1" ht="64.2" customHeight="1" x14ac:dyDescent="0.3">
      <c r="A442" s="44"/>
      <c r="B442" s="96" t="str">
        <f ca="1">IF(OFFSET(List1!B$4,tisk!A441,0)&gt;0,OFFSET(List1!B$4,tisk!A441,0),"")</f>
        <v>7</v>
      </c>
      <c r="C442" s="3" t="str">
        <f ca="1">IF(B442="","",CONCATENATE(OFFSET(List1!C$4,tisk!A441,0),"
",OFFSET(List1!D$4,tisk!A441,0),"
",OFFSET(List1!E$4,tisk!A441,0),"
",OFFSET(List1!F$4,tisk!A441,0)))</f>
        <v>Obec Troubelice
Troubelice 352
Troubelice
78383</v>
      </c>
      <c r="D442" s="60" t="str">
        <f ca="1">IF(B442="","",OFFSET(List1!L$4,tisk!A441,0))</f>
        <v>Pořízení, technické zhodnocení a oprava požární techniky a nákup věcného vybavení a zajištění akceschopnosti pro JSDH Troubelice</v>
      </c>
      <c r="E442" s="97">
        <f ca="1">IF(B442="","",OFFSET(List1!O$4,tisk!A441,0))</f>
        <v>47000</v>
      </c>
      <c r="F442" s="41" t="str">
        <f ca="1">IF(B442="","",OFFSET(List1!P$4,tisk!A441,0))</f>
        <v>1/2021</v>
      </c>
      <c r="G442" s="98">
        <f ca="1">IF(B442="","",OFFSET(List1!R$4,tisk!A441,0))</f>
        <v>23500</v>
      </c>
      <c r="H442" s="99">
        <f ca="1">IF(B442="","",OFFSET(List1!S$4,tisk!A441,0))</f>
        <v>44543</v>
      </c>
      <c r="I442" s="96">
        <f ca="1">IF(B442="","",OFFSET(List1!T$4,tisk!A441,0))</f>
        <v>70</v>
      </c>
      <c r="J442" s="96">
        <f ca="1">IF(B442="","",OFFSET(List1!U$4,tisk!A441,0))</f>
        <v>150</v>
      </c>
      <c r="K442" s="96">
        <f ca="1">IF(B442="","",OFFSET(List1!V$4,tisk!A441,0))</f>
        <v>150</v>
      </c>
      <c r="L442" s="96">
        <f ca="1">IF(B442="","",OFFSET(List1!W$4,tisk!A441,0))</f>
        <v>370</v>
      </c>
      <c r="M442" s="100">
        <f ca="1">IF(B442="","",OFFSET(List1!X$4,tisk!A441,0))</f>
        <v>18000</v>
      </c>
    </row>
    <row r="443" spans="1:13" s="2" customFormat="1" ht="75" customHeight="1" x14ac:dyDescent="0.3">
      <c r="A443" s="44"/>
      <c r="B443" s="96"/>
      <c r="C443" s="3" t="str">
        <f ca="1">IF(B442="","",CONCATENATE("Okres ",OFFSET(List1!G$4,tisk!A441,0),"
","Právní forma","
",OFFSET(List1!H$4,tisk!A441,0),"
","IČO ",OFFSET(List1!I$4,tisk!A441,0),"
 ","B.Ú. ",OFFSET(List1!J$4,tisk!A441,0)))</f>
        <v>Okres Olomouc
Právní forma
Obec, měst. č. hl. m. Prahy
IČO 00299570
 B.Ú. xxxxxxxxx</v>
      </c>
      <c r="D443" s="5" t="str">
        <f ca="1">IF(B442="","",OFFSET(List1!M$4,tisk!A441,0))</f>
        <v>Pořízení spojových prostředků pro JSDH Troubelice - JPO III. - tablet a SW pro informační podporu velitele zásahu.</v>
      </c>
      <c r="E443" s="97"/>
      <c r="F443" s="40"/>
      <c r="G443" s="98"/>
      <c r="H443" s="99"/>
      <c r="I443" s="96"/>
      <c r="J443" s="96"/>
      <c r="K443" s="96"/>
      <c r="L443" s="96"/>
      <c r="M443" s="100"/>
    </row>
    <row r="444" spans="1:13" s="2" customFormat="1" ht="35.4" customHeight="1" x14ac:dyDescent="0.3">
      <c r="A444" s="44">
        <f>ROW()/3-1</f>
        <v>147</v>
      </c>
      <c r="B444" s="96"/>
      <c r="C444" s="3" t="str">
        <f ca="1">IF(B442="","",CONCATENATE("Zástupce","
",OFFSET(List1!K$4,tisk!A441,0)))</f>
        <v xml:space="preserve">Zástupce
</v>
      </c>
      <c r="D444" s="5" t="str">
        <f ca="1">IF(B442="","",CONCATENATE("Dotace bude použita na:",OFFSET(List1!N$4,tisk!A441,0)))</f>
        <v>Dotace bude použita na:pořízení tabletu a SW pro informační podporu velitele zásahu</v>
      </c>
      <c r="E444" s="97"/>
      <c r="F444" s="41" t="str">
        <f ca="1">IF(B442="","",OFFSET(List1!Q$4,tisk!A441,0))</f>
        <v>11/2021</v>
      </c>
      <c r="G444" s="98"/>
      <c r="H444" s="99"/>
      <c r="I444" s="96"/>
      <c r="J444" s="96"/>
      <c r="K444" s="96"/>
      <c r="L444" s="96"/>
      <c r="M444" s="100"/>
    </row>
    <row r="445" spans="1:13" s="2" customFormat="1" ht="75" customHeight="1" x14ac:dyDescent="0.3">
      <c r="A445" s="44"/>
      <c r="B445" s="96" t="str">
        <f ca="1">IF(OFFSET(List1!B$4,tisk!A444,0)&gt;0,OFFSET(List1!B$4,tisk!A444,0),"")</f>
        <v>133</v>
      </c>
      <c r="C445" s="3" t="str">
        <f ca="1">IF(B445="","",CONCATENATE(OFFSET(List1!C$4,tisk!A444,0),"
",OFFSET(List1!D$4,tisk!A444,0),"
",OFFSET(List1!E$4,tisk!A444,0),"
",OFFSET(List1!F$4,tisk!A444,0)))</f>
        <v>Obec Velký Týnec
Zámecká 35
Velký Týnec
78372</v>
      </c>
      <c r="D445" s="60" t="str">
        <f ca="1">IF(B445="","",OFFSET(List1!L$4,tisk!A444,0))</f>
        <v>Pořízení, technické zhodnocení a oprava požární techniky a nákup věcného vybavení a zajištění akceschopnosti pro JSDH Velký Týnec</v>
      </c>
      <c r="E445" s="97">
        <f ca="1">IF(B445="","",OFFSET(List1!O$4,tisk!A444,0))</f>
        <v>50000</v>
      </c>
      <c r="F445" s="41" t="str">
        <f ca="1">IF(B445="","",OFFSET(List1!P$4,tisk!A444,0))</f>
        <v>1/2021</v>
      </c>
      <c r="G445" s="98">
        <f ca="1">IF(B445="","",OFFSET(List1!R$4,tisk!A444,0))</f>
        <v>35000</v>
      </c>
      <c r="H445" s="99">
        <f ca="1">IF(B445="","",OFFSET(List1!S$4,tisk!A444,0))</f>
        <v>44543</v>
      </c>
      <c r="I445" s="96">
        <f ca="1">IF(B445="","",OFFSET(List1!T$4,tisk!A444,0))</f>
        <v>70</v>
      </c>
      <c r="J445" s="96">
        <f ca="1">IF(B445="","",OFFSET(List1!U$4,tisk!A444,0))</f>
        <v>150</v>
      </c>
      <c r="K445" s="96">
        <f ca="1">IF(B445="","",OFFSET(List1!V$4,tisk!A444,0))</f>
        <v>150</v>
      </c>
      <c r="L445" s="96">
        <f ca="1">IF(B445="","",OFFSET(List1!W$4,tisk!A444,0))</f>
        <v>370</v>
      </c>
      <c r="M445" s="100">
        <f ca="1">IF(B445="","",OFFSET(List1!X$4,tisk!A444,0))</f>
        <v>19000</v>
      </c>
    </row>
    <row r="446" spans="1:13" s="2" customFormat="1" ht="75" customHeight="1" x14ac:dyDescent="0.3">
      <c r="A446" s="44"/>
      <c r="B446" s="96"/>
      <c r="C446" s="3" t="str">
        <f ca="1">IF(B445="","",CONCATENATE("Okres ",OFFSET(List1!G$4,tisk!A444,0),"
","Právní forma","
",OFFSET(List1!H$4,tisk!A444,0),"
","IČO ",OFFSET(List1!I$4,tisk!A444,0),"
 ","B.Ú. ",OFFSET(List1!J$4,tisk!A444,0)))</f>
        <v>Okres Olomouc
Právní forma
Obec, měst. č. hl. m. Prahy
IČO 00299669
 B.Ú. xxxxxxxxx</v>
      </c>
      <c r="D446" s="5" t="str">
        <f ca="1">IF(B445="","",OFFSET(List1!M$4,tisk!A444,0))</f>
        <v>Pořízení spojových prostředků pro zajištění akceschopnosti jednotky sboru dobrovolných hasičů Velký Týnec.</v>
      </c>
      <c r="E446" s="97"/>
      <c r="F446" s="40"/>
      <c r="G446" s="98"/>
      <c r="H446" s="99"/>
      <c r="I446" s="96"/>
      <c r="J446" s="96"/>
      <c r="K446" s="96"/>
      <c r="L446" s="96"/>
      <c r="M446" s="100"/>
    </row>
    <row r="447" spans="1:13" s="2" customFormat="1" ht="30" customHeight="1" x14ac:dyDescent="0.3">
      <c r="A447" s="44">
        <f>ROW()/3-1</f>
        <v>148</v>
      </c>
      <c r="B447" s="96"/>
      <c r="C447" s="3" t="str">
        <f ca="1">IF(B445="","",CONCATENATE("Zástupce","
",OFFSET(List1!K$4,tisk!A444,0)))</f>
        <v xml:space="preserve">Zástupce
</v>
      </c>
      <c r="D447" s="5" t="str">
        <f ca="1">IF(B445="","",CONCATENATE("Dotace bude použita na:",OFFSET(List1!N$4,tisk!A444,0)))</f>
        <v>Dotace bude použita na:pořízení spojových prostředků s příslušenstvím</v>
      </c>
      <c r="E447" s="97"/>
      <c r="F447" s="41" t="str">
        <f ca="1">IF(B445="","",OFFSET(List1!Q$4,tisk!A444,0))</f>
        <v>11/2021</v>
      </c>
      <c r="G447" s="98"/>
      <c r="H447" s="99"/>
      <c r="I447" s="96"/>
      <c r="J447" s="96"/>
      <c r="K447" s="96"/>
      <c r="L447" s="96"/>
      <c r="M447" s="100"/>
    </row>
    <row r="448" spans="1:13" s="2" customFormat="1" ht="75" customHeight="1" x14ac:dyDescent="0.3">
      <c r="A448" s="44"/>
      <c r="B448" s="96" t="str">
        <f ca="1">IF(OFFSET(List1!B$4,tisk!A447,0)&gt;0,OFFSET(List1!B$4,tisk!A447,0),"")</f>
        <v>28</v>
      </c>
      <c r="C448" s="3" t="str">
        <f ca="1">IF(B448="","",CONCATENATE(OFFSET(List1!C$4,tisk!A447,0),"
",OFFSET(List1!D$4,tisk!A447,0),"
",OFFSET(List1!E$4,tisk!A447,0),"
",OFFSET(List1!F$4,tisk!A447,0)))</f>
        <v>Obec Vyšehoří
Vyšehoří 50
Vyšehoří
78901</v>
      </c>
      <c r="D448" s="60" t="str">
        <f ca="1">IF(B448="","",OFFSET(List1!L$4,tisk!A447,0))</f>
        <v>Pořízení, technické zhodnocení a oprava požární techniky a nákup věcného vybavení a zajištění akceschopnosti pro JSDH Vyšehoří</v>
      </c>
      <c r="E448" s="97">
        <f ca="1">IF(B448="","",OFFSET(List1!O$4,tisk!A447,0))</f>
        <v>28876.65</v>
      </c>
      <c r="F448" s="41" t="str">
        <f ca="1">IF(B448="","",OFFSET(List1!P$4,tisk!A447,0))</f>
        <v>1/2021</v>
      </c>
      <c r="G448" s="98">
        <f ca="1">IF(B448="","",OFFSET(List1!R$4,tisk!A447,0))</f>
        <v>28000</v>
      </c>
      <c r="H448" s="99">
        <f ca="1">IF(B448="","",OFFSET(List1!S$4,tisk!A447,0))</f>
        <v>44543</v>
      </c>
      <c r="I448" s="96">
        <f ca="1">IF(B448="","",OFFSET(List1!T$4,tisk!A447,0))</f>
        <v>110</v>
      </c>
      <c r="J448" s="96">
        <f ca="1">IF(B448="","",OFFSET(List1!U$4,tisk!A447,0))</f>
        <v>110</v>
      </c>
      <c r="K448" s="96">
        <f ca="1">IF(B448="","",OFFSET(List1!V$4,tisk!A447,0))</f>
        <v>150</v>
      </c>
      <c r="L448" s="96">
        <f ca="1">IF(B448="","",OFFSET(List1!W$4,tisk!A447,0))</f>
        <v>370</v>
      </c>
      <c r="M448" s="100">
        <f ca="1">IF(B448="","",OFFSET(List1!X$4,tisk!A447,0))</f>
        <v>11000</v>
      </c>
    </row>
    <row r="449" spans="1:13" s="2" customFormat="1" ht="75" customHeight="1" x14ac:dyDescent="0.3">
      <c r="A449" s="44"/>
      <c r="B449" s="96"/>
      <c r="C449" s="3" t="str">
        <f ca="1">IF(B448="","",CONCATENATE("Okres ",OFFSET(List1!G$4,tisk!A447,0),"
","Právní forma","
",OFFSET(List1!H$4,tisk!A447,0),"
","IČO ",OFFSET(List1!I$4,tisk!A447,0),"
 ","B.Ú. ",OFFSET(List1!J$4,tisk!A447,0)))</f>
        <v>Okres Šumperk
Právní forma
Obec, měst. č. hl. m. Prahy
IČO 00853101
 B.Ú. xxxxxxxxx</v>
      </c>
      <c r="D449" s="5" t="str">
        <f ca="1">IF(B448="","",OFFSET(List1!M$4,tisk!A447,0))</f>
        <v>Doplnění technického vybavení JSDH Vyšehoří</v>
      </c>
      <c r="E449" s="97"/>
      <c r="F449" s="40"/>
      <c r="G449" s="98"/>
      <c r="H449" s="99"/>
      <c r="I449" s="96"/>
      <c r="J449" s="96"/>
      <c r="K449" s="96"/>
      <c r="L449" s="96"/>
      <c r="M449" s="100"/>
    </row>
    <row r="450" spans="1:13" s="2" customFormat="1" ht="30" customHeight="1" x14ac:dyDescent="0.3">
      <c r="A450" s="44">
        <f>ROW()/3-1</f>
        <v>149</v>
      </c>
      <c r="B450" s="96"/>
      <c r="C450" s="3" t="str">
        <f ca="1">IF(B448="","",CONCATENATE("Zástupce","
",OFFSET(List1!K$4,tisk!A447,0)))</f>
        <v xml:space="preserve">Zástupce
</v>
      </c>
      <c r="D450" s="5" t="str">
        <f ca="1">IF(B448="","",CONCATENATE("Dotace bude použita na:",OFFSET(List1!N$4,tisk!A447,0)))</f>
        <v>Dotace bude použita na:pořízení prostředků pro řezání s příslušenstvím</v>
      </c>
      <c r="E450" s="97"/>
      <c r="F450" s="41" t="str">
        <f ca="1">IF(B448="","",OFFSET(List1!Q$4,tisk!A447,0))</f>
        <v>11/2021</v>
      </c>
      <c r="G450" s="98"/>
      <c r="H450" s="99"/>
      <c r="I450" s="96"/>
      <c r="J450" s="96"/>
      <c r="K450" s="96"/>
      <c r="L450" s="96"/>
      <c r="M450" s="100"/>
    </row>
    <row r="451" spans="1:13" s="2" customFormat="1" ht="75" customHeight="1" x14ac:dyDescent="0.3">
      <c r="A451" s="44"/>
      <c r="B451" s="96" t="str">
        <f ca="1">IF(OFFSET(List1!B$4,tisk!A450,0)&gt;0,OFFSET(List1!B$4,tisk!A450,0),"")</f>
        <v>200</v>
      </c>
      <c r="C451" s="3" t="str">
        <f ca="1">IF(B451="","",CONCATENATE(OFFSET(List1!C$4,tisk!A450,0),"
",OFFSET(List1!D$4,tisk!A450,0),"
",OFFSET(List1!E$4,tisk!A450,0),"
",OFFSET(List1!F$4,tisk!A450,0)))</f>
        <v>Obec Zábeštní Lhota
Zábeštní Lhota 13
Zábeštní Lhota
75127</v>
      </c>
      <c r="D451" s="60" t="str">
        <f ca="1">IF(B451="","",OFFSET(List1!L$4,tisk!A450,0))</f>
        <v>Pořízení, technické zhodnocení a oprava požární techniky a nákup věcného vybavení a zajištění akceschopnosti pro JSDH Zábeštní Lhota</v>
      </c>
      <c r="E451" s="97">
        <f ca="1">IF(B451="","",OFFSET(List1!O$4,tisk!A450,0))</f>
        <v>30000</v>
      </c>
      <c r="F451" s="41" t="str">
        <f ca="1">IF(B451="","",OFFSET(List1!P$4,tisk!A450,0))</f>
        <v>1/2021</v>
      </c>
      <c r="G451" s="98">
        <f ca="1">IF(B451="","",OFFSET(List1!R$4,tisk!A450,0))</f>
        <v>30000</v>
      </c>
      <c r="H451" s="99">
        <f ca="1">IF(B451="","",OFFSET(List1!S$4,tisk!A450,0))</f>
        <v>44543</v>
      </c>
      <c r="I451" s="96">
        <f ca="1">IF(B451="","",OFFSET(List1!T$4,tisk!A450,0))</f>
        <v>110</v>
      </c>
      <c r="J451" s="96">
        <f ca="1">IF(B451="","",OFFSET(List1!U$4,tisk!A450,0))</f>
        <v>110</v>
      </c>
      <c r="K451" s="96">
        <f ca="1">IF(B451="","",OFFSET(List1!V$4,tisk!A450,0))</f>
        <v>150</v>
      </c>
      <c r="L451" s="96">
        <f ca="1">IF(B451="","",OFFSET(List1!W$4,tisk!A450,0))</f>
        <v>370</v>
      </c>
      <c r="M451" s="100">
        <f ca="1">IF(B451="","",OFFSET(List1!X$4,tisk!A450,0))</f>
        <v>11000</v>
      </c>
    </row>
    <row r="452" spans="1:13" s="2" customFormat="1" ht="75" customHeight="1" x14ac:dyDescent="0.3">
      <c r="A452" s="44"/>
      <c r="B452" s="96"/>
      <c r="C452" s="3" t="str">
        <f ca="1">IF(B451="","",CONCATENATE("Okres ",OFFSET(List1!G$4,tisk!A450,0),"
","Právní forma","
",OFFSET(List1!H$4,tisk!A450,0),"
","IČO ",OFFSET(List1!I$4,tisk!A450,0),"
 ","B.Ú. ",OFFSET(List1!J$4,tisk!A450,0)))</f>
        <v>Okres Přerov
Právní forma
Obec, měst. č. hl. m. Prahy
IČO 00600873
 B.Ú. xxxxxxxxx</v>
      </c>
      <c r="D452" s="5" t="str">
        <f ca="1">IF(B451="","",OFFSET(List1!M$4,tisk!A450,0))</f>
        <v>Pořízení motorové řezné pily pro potřeby SDH Zábeštní Lhota.</v>
      </c>
      <c r="E452" s="97"/>
      <c r="F452" s="40"/>
      <c r="G452" s="98"/>
      <c r="H452" s="99"/>
      <c r="I452" s="96"/>
      <c r="J452" s="96"/>
      <c r="K452" s="96"/>
      <c r="L452" s="96"/>
      <c r="M452" s="100"/>
    </row>
    <row r="453" spans="1:13" s="2" customFormat="1" ht="38.25" customHeight="1" x14ac:dyDescent="0.3">
      <c r="A453" s="44">
        <f>ROW()/3-1</f>
        <v>150</v>
      </c>
      <c r="B453" s="96"/>
      <c r="C453" s="3" t="str">
        <f ca="1">IF(B451="","",CONCATENATE("Zástupce","
",OFFSET(List1!K$4,tisk!A450,0)))</f>
        <v xml:space="preserve">Zástupce
</v>
      </c>
      <c r="D453" s="5" t="str">
        <f ca="1">IF(B451="","",CONCATENATE("Dotace bude použita na:",OFFSET(List1!N$4,tisk!A450,0)))</f>
        <v>Dotace bude použita na:pořízení motorové řetězové pily s příslušenstvím</v>
      </c>
      <c r="E453" s="97"/>
      <c r="F453" s="41" t="str">
        <f ca="1">IF(B451="","",OFFSET(List1!Q$4,tisk!A450,0))</f>
        <v>11/2021</v>
      </c>
      <c r="G453" s="98"/>
      <c r="H453" s="99"/>
      <c r="I453" s="96"/>
      <c r="J453" s="96"/>
      <c r="K453" s="96"/>
      <c r="L453" s="96"/>
      <c r="M453" s="100"/>
    </row>
    <row r="454" spans="1:13" s="2" customFormat="1" ht="62.4" customHeight="1" x14ac:dyDescent="0.3">
      <c r="A454" s="44"/>
      <c r="B454" s="96" t="str">
        <f ca="1">IF(OFFSET(List1!B$4,tisk!A453,0)&gt;0,OFFSET(List1!B$4,tisk!A453,0),"")</f>
        <v>1</v>
      </c>
      <c r="C454" s="3" t="str">
        <f ca="1">IF(B454="","",CONCATENATE(OFFSET(List1!C$4,tisk!A453,0),"
",OFFSET(List1!D$4,tisk!A453,0),"
",OFFSET(List1!E$4,tisk!A453,0),"
",OFFSET(List1!F$4,tisk!A453,0)))</f>
        <v>Obec Zborov
Zborov 28
Zborov
78901</v>
      </c>
      <c r="D454" s="60" t="str">
        <f ca="1">IF(B454="","",OFFSET(List1!L$4,tisk!A453,0))</f>
        <v>Pořízení, technické zhodnocení a oprava požární techniky a nákup věcného vybavení a zajištění akceschopnosti pro JSDH Zborov</v>
      </c>
      <c r="E454" s="97">
        <f ca="1">IF(B454="","",OFFSET(List1!O$4,tisk!A453,0))</f>
        <v>30000</v>
      </c>
      <c r="F454" s="41" t="str">
        <f ca="1">IF(B454="","",OFFSET(List1!P$4,tisk!A453,0))</f>
        <v>1/2021</v>
      </c>
      <c r="G454" s="98">
        <f ca="1">IF(B454="","",OFFSET(List1!R$4,tisk!A453,0))</f>
        <v>30000</v>
      </c>
      <c r="H454" s="99">
        <f ca="1">IF(B454="","",OFFSET(List1!S$4,tisk!A453,0))</f>
        <v>44543</v>
      </c>
      <c r="I454" s="96">
        <f ca="1">IF(B454="","",OFFSET(List1!T$4,tisk!A453,0))</f>
        <v>110</v>
      </c>
      <c r="J454" s="96">
        <f ca="1">IF(B454="","",OFFSET(List1!U$4,tisk!A453,0))</f>
        <v>110</v>
      </c>
      <c r="K454" s="96">
        <f ca="1">IF(B454="","",OFFSET(List1!V$4,tisk!A453,0))</f>
        <v>150</v>
      </c>
      <c r="L454" s="96">
        <f ca="1">IF(B454="","",OFFSET(List1!W$4,tisk!A453,0))</f>
        <v>370</v>
      </c>
      <c r="M454" s="100">
        <f ca="1">IF(B454="","",OFFSET(List1!X$4,tisk!A453,0))</f>
        <v>11000</v>
      </c>
    </row>
    <row r="455" spans="1:13" s="2" customFormat="1" ht="75" customHeight="1" x14ac:dyDescent="0.3">
      <c r="A455" s="44"/>
      <c r="B455" s="96"/>
      <c r="C455" s="3" t="str">
        <f ca="1">IF(B454="","",CONCATENATE("Okres ",OFFSET(List1!G$4,tisk!A453,0),"
","Právní forma","
",OFFSET(List1!H$4,tisk!A453,0),"
","IČO ",OFFSET(List1!I$4,tisk!A453,0),"
 ","B.Ú. ",OFFSET(List1!J$4,tisk!A453,0)))</f>
        <v>Okres Šumperk
Právní forma
Obec, měst. č. hl. m. Prahy
IČO 00853143
 B.Ú. xxxxxxxxx</v>
      </c>
      <c r="D455" s="5" t="str">
        <f ca="1">IF(B454="","",OFFSET(List1!M$4,tisk!A453,0))</f>
        <v>Akce je zaměřena na nákup věcného vybavení jednotky SDH obce Zborov, kategorie V - Prostředky pro řezání s
příslušenstvím. Vybavení jednotky bude doplněno a tím bude zajištěna vyšší úroveň akceschopnosti jednotky.</v>
      </c>
      <c r="E455" s="97"/>
      <c r="F455" s="40"/>
      <c r="G455" s="98"/>
      <c r="H455" s="99"/>
      <c r="I455" s="96"/>
      <c r="J455" s="96"/>
      <c r="K455" s="96"/>
      <c r="L455" s="96"/>
      <c r="M455" s="100"/>
    </row>
    <row r="456" spans="1:13" s="2" customFormat="1" ht="30" customHeight="1" x14ac:dyDescent="0.3">
      <c r="A456" s="44">
        <f>ROW()/3-1</f>
        <v>151</v>
      </c>
      <c r="B456" s="96"/>
      <c r="C456" s="3" t="str">
        <f ca="1">IF(B454="","",CONCATENATE("Zástupce","
",OFFSET(List1!K$4,tisk!A453,0)))</f>
        <v xml:space="preserve">Zástupce
</v>
      </c>
      <c r="D456" s="5" t="str">
        <f ca="1">IF(B454="","",CONCATENATE("Dotace bude použita na:",OFFSET(List1!N$4,tisk!A453,0)))</f>
        <v>Dotace bude použita na:pořízení prostředků pro řezání s příslušenstvím</v>
      </c>
      <c r="E456" s="97"/>
      <c r="F456" s="41" t="str">
        <f ca="1">IF(B454="","",OFFSET(List1!Q$4,tisk!A453,0))</f>
        <v>11/2021</v>
      </c>
      <c r="G456" s="98"/>
      <c r="H456" s="99"/>
      <c r="I456" s="96"/>
      <c r="J456" s="96"/>
      <c r="K456" s="96"/>
      <c r="L456" s="96"/>
      <c r="M456" s="100"/>
    </row>
    <row r="457" spans="1:13" s="2" customFormat="1" ht="63.6" customHeight="1" x14ac:dyDescent="0.3">
      <c r="A457" s="44"/>
      <c r="B457" s="96" t="str">
        <f ca="1">IF(OFFSET(List1!B$4,tisk!A456,0)&gt;0,OFFSET(List1!B$4,tisk!A456,0),"")</f>
        <v>88</v>
      </c>
      <c r="C457" s="3" t="str">
        <f ca="1">IF(B457="","",CONCATENATE(OFFSET(List1!C$4,tisk!A456,0),"
",OFFSET(List1!D$4,tisk!A456,0),"
",OFFSET(List1!E$4,tisk!A456,0),"
",OFFSET(List1!F$4,tisk!A456,0)))</f>
        <v>Obec Bělotín
Bělotín 151
Bělotín
75364</v>
      </c>
      <c r="D457" s="60" t="str">
        <f ca="1">IF(B457="","",OFFSET(List1!L$4,tisk!A456,0))</f>
        <v>Pořízení, technické zhodnocení a oprava požární techniky a nákup věcného vybavení a zajištění akceschopnosti pro JSDH Bělotín</v>
      </c>
      <c r="E457" s="97">
        <f ca="1">IF(B457="","",OFFSET(List1!O$4,tisk!A456,0))</f>
        <v>45000</v>
      </c>
      <c r="F457" s="41" t="str">
        <f ca="1">IF(B457="","",OFFSET(List1!P$4,tisk!A456,0))</f>
        <v>1/2021</v>
      </c>
      <c r="G457" s="98">
        <f ca="1">IF(B457="","",OFFSET(List1!R$4,tisk!A456,0))</f>
        <v>22500</v>
      </c>
      <c r="H457" s="99">
        <f ca="1">IF(B457="","",OFFSET(List1!S$4,tisk!A456,0))</f>
        <v>44543</v>
      </c>
      <c r="I457" s="96">
        <f ca="1">IF(B457="","",OFFSET(List1!T$4,tisk!A456,0))</f>
        <v>70</v>
      </c>
      <c r="J457" s="96">
        <f ca="1">IF(B457="","",OFFSET(List1!U$4,tisk!A456,0))</f>
        <v>145</v>
      </c>
      <c r="K457" s="96">
        <f ca="1">IF(B457="","",OFFSET(List1!V$4,tisk!A456,0))</f>
        <v>150</v>
      </c>
      <c r="L457" s="96">
        <f ca="1">IF(B457="","",OFFSET(List1!W$4,tisk!A456,0))</f>
        <v>365</v>
      </c>
      <c r="M457" s="100">
        <f ca="1">IF(B457="","",OFFSET(List1!X$4,tisk!A456,0))</f>
        <v>17000</v>
      </c>
    </row>
    <row r="458" spans="1:13" s="2" customFormat="1" ht="75" customHeight="1" x14ac:dyDescent="0.3">
      <c r="A458" s="44"/>
      <c r="B458" s="96"/>
      <c r="C458" s="3" t="str">
        <f ca="1">IF(B457="","",CONCATENATE("Okres ",OFFSET(List1!G$4,tisk!A456,0),"
","Právní forma","
",OFFSET(List1!H$4,tisk!A456,0),"
","IČO ",OFFSET(List1!I$4,tisk!A456,0),"
 ","B.Ú. ",OFFSET(List1!J$4,tisk!A456,0)))</f>
        <v>Okres Přerov
Právní forma
Obec, měst. č. hl. m. Prahy
IČO 00301019
 B.Ú. xxxxxxxxx</v>
      </c>
      <c r="D458" s="5" t="str">
        <f ca="1">IF(B457="","",OFFSET(List1!M$4,tisk!A456,0))</f>
        <v>Pořízení nové elektrocentrály s příslušenstvím jako zdroje energie pro osvětlení místa zásahu.</v>
      </c>
      <c r="E458" s="97"/>
      <c r="F458" s="40"/>
      <c r="G458" s="98"/>
      <c r="H458" s="99"/>
      <c r="I458" s="96"/>
      <c r="J458" s="96"/>
      <c r="K458" s="96"/>
      <c r="L458" s="96"/>
      <c r="M458" s="100"/>
    </row>
    <row r="459" spans="1:13" s="2" customFormat="1" ht="44.25" customHeight="1" x14ac:dyDescent="0.3">
      <c r="A459" s="44">
        <f>ROW()/3-1</f>
        <v>152</v>
      </c>
      <c r="B459" s="96"/>
      <c r="C459" s="3" t="str">
        <f ca="1">IF(B457="","",CONCATENATE("Zástupce","
",OFFSET(List1!K$4,tisk!A456,0)))</f>
        <v xml:space="preserve">Zástupce
</v>
      </c>
      <c r="D459" s="5" t="str">
        <f ca="1">IF(B457="","",CONCATENATE("Dotace bude použita na:",OFFSET(List1!N$4,tisk!A456,0)))</f>
        <v>Dotace bude použita na:pořízení prostředku pro osvětlení místa zásahu (elektrocentrály s příslušenstvím) Investiční dotace</v>
      </c>
      <c r="E459" s="97"/>
      <c r="F459" s="41" t="str">
        <f ca="1">IF(B457="","",OFFSET(List1!Q$4,tisk!A456,0))</f>
        <v>11/2021</v>
      </c>
      <c r="G459" s="98"/>
      <c r="H459" s="99"/>
      <c r="I459" s="96"/>
      <c r="J459" s="96"/>
      <c r="K459" s="96"/>
      <c r="L459" s="96"/>
      <c r="M459" s="100"/>
    </row>
    <row r="460" spans="1:13" s="2" customFormat="1" ht="63" customHeight="1" x14ac:dyDescent="0.3">
      <c r="A460" s="44"/>
      <c r="B460" s="96" t="str">
        <f ca="1">IF(OFFSET(List1!B$4,tisk!A459,0)&gt;0,OFFSET(List1!B$4,tisk!A459,0),"")</f>
        <v>130</v>
      </c>
      <c r="C460" s="3" t="str">
        <f ca="1">IF(B460="","",CONCATENATE(OFFSET(List1!C$4,tisk!A459,0),"
",OFFSET(List1!D$4,tisk!A459,0),"
",OFFSET(List1!E$4,tisk!A459,0),"
",OFFSET(List1!F$4,tisk!A459,0)))</f>
        <v>Obec Beňov
Beňov 3
Beňov
75002</v>
      </c>
      <c r="D460" s="60" t="str">
        <f ca="1">IF(B460="","",OFFSET(List1!L$4,tisk!A459,0))</f>
        <v>Pořízení, technické zhodnocení a oprava požární techniky a nákup věcného vybavení a zajištění akceschopnosti pro JSDH Beňov</v>
      </c>
      <c r="E460" s="97">
        <f ca="1">IF(B460="","",OFFSET(List1!O$4,tisk!A459,0))</f>
        <v>77827</v>
      </c>
      <c r="F460" s="41" t="str">
        <f ca="1">IF(B460="","",OFFSET(List1!P$4,tisk!A459,0))</f>
        <v>1/2021</v>
      </c>
      <c r="G460" s="98">
        <f ca="1">IF(B460="","",OFFSET(List1!R$4,tisk!A459,0))</f>
        <v>35000</v>
      </c>
      <c r="H460" s="99">
        <f ca="1">IF(B460="","",OFFSET(List1!S$4,tisk!A459,0))</f>
        <v>44543</v>
      </c>
      <c r="I460" s="96">
        <f ca="1">IF(B460="","",OFFSET(List1!T$4,tisk!A459,0))</f>
        <v>90</v>
      </c>
      <c r="J460" s="96">
        <f ca="1">IF(B460="","",OFFSET(List1!U$4,tisk!A459,0))</f>
        <v>125</v>
      </c>
      <c r="K460" s="96">
        <f ca="1">IF(B460="","",OFFSET(List1!V$4,tisk!A459,0))</f>
        <v>150</v>
      </c>
      <c r="L460" s="96">
        <f ca="1">IF(B460="","",OFFSET(List1!W$4,tisk!A459,0))</f>
        <v>365</v>
      </c>
      <c r="M460" s="100">
        <f ca="1">IF(B460="","",OFFSET(List1!X$4,tisk!A459,0))</f>
        <v>27000</v>
      </c>
    </row>
    <row r="461" spans="1:13" s="2" customFormat="1" ht="75" customHeight="1" x14ac:dyDescent="0.3">
      <c r="A461" s="44"/>
      <c r="B461" s="96"/>
      <c r="C461" s="3" t="str">
        <f ca="1">IF(B460="","",CONCATENATE("Okres ",OFFSET(List1!G$4,tisk!A459,0),"
","Právní forma","
",OFFSET(List1!H$4,tisk!A459,0),"
","IČO ",OFFSET(List1!I$4,tisk!A459,0),"
 ","B.Ú. ",OFFSET(List1!J$4,tisk!A459,0)))</f>
        <v>Okres Přerov
Právní forma
Obec, měst. č. hl. m. Prahy
IČO 00636126
 B.Ú. xxxxxxxxx</v>
      </c>
      <c r="D461" s="5" t="str">
        <f ca="1">IF(B460="","",OFFSET(List1!M$4,tisk!A459,0))</f>
        <v>Pořízení ochranných prostředků pro zásahovou jednotku JPO V  obce Beňov.</v>
      </c>
      <c r="E461" s="97"/>
      <c r="F461" s="40"/>
      <c r="G461" s="98"/>
      <c r="H461" s="99"/>
      <c r="I461" s="96"/>
      <c r="J461" s="96"/>
      <c r="K461" s="96"/>
      <c r="L461" s="96"/>
      <c r="M461" s="100"/>
    </row>
    <row r="462" spans="1:13" s="2" customFormat="1" ht="45.6" customHeight="1" x14ac:dyDescent="0.3">
      <c r="A462" s="44">
        <f>ROW()/3-1</f>
        <v>153</v>
      </c>
      <c r="B462" s="96"/>
      <c r="C462" s="3" t="str">
        <f ca="1">IF(B460="","",CONCATENATE("Zástupce","
",OFFSET(List1!K$4,tisk!A459,0)))</f>
        <v xml:space="preserve">Zástupce
</v>
      </c>
      <c r="D462" s="5" t="str">
        <f ca="1">IF(B460="","",CONCATENATE("Dotace bude použita na:",OFFSET(List1!N$4,tisk!A459,0)))</f>
        <v>Dotace bude použita na:pořízení ochranných pomůcek  pro zásahovou jednotku JPO V  obce Beňov</v>
      </c>
      <c r="E462" s="97"/>
      <c r="F462" s="41" t="str">
        <f ca="1">IF(B460="","",OFFSET(List1!Q$4,tisk!A459,0))</f>
        <v>11/2021</v>
      </c>
      <c r="G462" s="98"/>
      <c r="H462" s="99"/>
      <c r="I462" s="96"/>
      <c r="J462" s="96"/>
      <c r="K462" s="96"/>
      <c r="L462" s="96"/>
      <c r="M462" s="100"/>
    </row>
    <row r="463" spans="1:13" s="2" customFormat="1" ht="75" customHeight="1" x14ac:dyDescent="0.3">
      <c r="A463" s="44"/>
      <c r="B463" s="96" t="str">
        <f ca="1">IF(OFFSET(List1!B$4,tisk!A462,0)&gt;0,OFFSET(List1!B$4,tisk!A462,0),"")</f>
        <v>99</v>
      </c>
      <c r="C463" s="3" t="str">
        <f ca="1">IF(B463="","",CONCATENATE(OFFSET(List1!C$4,tisk!A462,0),"
",OFFSET(List1!D$4,tisk!A462,0),"
",OFFSET(List1!E$4,tisk!A462,0),"
",OFFSET(List1!F$4,tisk!A462,0)))</f>
        <v>Obec Bílovice-Lutotín
Bílovice 39
Bílovice - Lutotín
79841</v>
      </c>
      <c r="D463" s="60" t="str">
        <f ca="1">IF(B463="","",OFFSET(List1!L$4,tisk!A462,0))</f>
        <v>Pořízení, technické zhodnocení a oprava požární techniky a nákup věcného vybavení a zajištění akceschopnosti pro JSDH Lutotín</v>
      </c>
      <c r="E463" s="97">
        <f ca="1">IF(B463="","",OFFSET(List1!O$4,tisk!A462,0))</f>
        <v>35000</v>
      </c>
      <c r="F463" s="41" t="str">
        <f ca="1">IF(B463="","",OFFSET(List1!P$4,tisk!A462,0))</f>
        <v>1/2021</v>
      </c>
      <c r="G463" s="98">
        <f ca="1">IF(B463="","",OFFSET(List1!R$4,tisk!A462,0))</f>
        <v>35000</v>
      </c>
      <c r="H463" s="99">
        <f ca="1">IF(B463="","",OFFSET(List1!S$4,tisk!A462,0))</f>
        <v>44543</v>
      </c>
      <c r="I463" s="96">
        <f ca="1">IF(B463="","",OFFSET(List1!T$4,tisk!A462,0))</f>
        <v>90</v>
      </c>
      <c r="J463" s="96">
        <f ca="1">IF(B463="","",OFFSET(List1!U$4,tisk!A462,0))</f>
        <v>125</v>
      </c>
      <c r="K463" s="96">
        <f ca="1">IF(B463="","",OFFSET(List1!V$4,tisk!A462,0))</f>
        <v>150</v>
      </c>
      <c r="L463" s="96">
        <f ca="1">IF(B463="","",OFFSET(List1!W$4,tisk!A462,0))</f>
        <v>365</v>
      </c>
      <c r="M463" s="100">
        <f ca="1">IF(B463="","",OFFSET(List1!X$4,tisk!A462,0))</f>
        <v>13000</v>
      </c>
    </row>
    <row r="464" spans="1:13" s="2" customFormat="1" ht="75" customHeight="1" x14ac:dyDescent="0.3">
      <c r="A464" s="44"/>
      <c r="B464" s="96"/>
      <c r="C464" s="3" t="str">
        <f ca="1">IF(B463="","",CONCATENATE("Okres ",OFFSET(List1!G$4,tisk!A462,0),"
","Právní forma","
",OFFSET(List1!H$4,tisk!A462,0),"
","IČO ",OFFSET(List1!I$4,tisk!A462,0),"
 ","B.Ú. ",OFFSET(List1!J$4,tisk!A462,0)))</f>
        <v>Okres Prostějov
Právní forma
Obec, měst. č. hl. m. Prahy
IČO 00288012
 B.Ú. xxxxxxxxx</v>
      </c>
      <c r="D464" s="5" t="str">
        <f ca="1">IF(B463="","",OFFSET(List1!M$4,tisk!A462,0))</f>
        <v>Předmětem dotace je pořízení ochranných prostředků pro JSDH Lutotín</v>
      </c>
      <c r="E464" s="97"/>
      <c r="F464" s="40"/>
      <c r="G464" s="98"/>
      <c r="H464" s="99"/>
      <c r="I464" s="96"/>
      <c r="J464" s="96"/>
      <c r="K464" s="96"/>
      <c r="L464" s="96"/>
      <c r="M464" s="100"/>
    </row>
    <row r="465" spans="1:13" s="2" customFormat="1" ht="30" customHeight="1" x14ac:dyDescent="0.3">
      <c r="A465" s="44">
        <f>ROW()/3-1</f>
        <v>154</v>
      </c>
      <c r="B465" s="96"/>
      <c r="C465" s="3" t="str">
        <f ca="1">IF(B463="","",CONCATENATE("Zástupce","
",OFFSET(List1!K$4,tisk!A462,0)))</f>
        <v xml:space="preserve">Zástupce
</v>
      </c>
      <c r="D465" s="5" t="str">
        <f ca="1">IF(B463="","",CONCATENATE("Dotace bude použita na:",OFFSET(List1!N$4,tisk!A462,0)))</f>
        <v>Dotace bude použita na:pořízení pořízení ochranných prostředků pro JSDH Lutotín</v>
      </c>
      <c r="E465" s="97"/>
      <c r="F465" s="41" t="str">
        <f ca="1">IF(B463="","",OFFSET(List1!Q$4,tisk!A462,0))</f>
        <v>11/2021</v>
      </c>
      <c r="G465" s="98"/>
      <c r="H465" s="99"/>
      <c r="I465" s="96"/>
      <c r="J465" s="96"/>
      <c r="K465" s="96"/>
      <c r="L465" s="96"/>
      <c r="M465" s="100"/>
    </row>
    <row r="466" spans="1:13" s="2" customFormat="1" ht="75" customHeight="1" x14ac:dyDescent="0.3">
      <c r="A466" s="44"/>
      <c r="B466" s="96" t="str">
        <f ca="1">IF(OFFSET(List1!B$4,tisk!A465,0)&gt;0,OFFSET(List1!B$4,tisk!A465,0),"")</f>
        <v>13</v>
      </c>
      <c r="C466" s="3" t="str">
        <f ca="1">IF(B466="","",CONCATENATE(OFFSET(List1!C$4,tisk!A465,0),"
",OFFSET(List1!D$4,tisk!A465,0),"
",OFFSET(List1!E$4,tisk!A465,0),"
",OFFSET(List1!F$4,tisk!A465,0)))</f>
        <v>Obec Blatec
Blatec 81
Blatec
78375</v>
      </c>
      <c r="D466" s="60" t="str">
        <f ca="1">IF(B466="","",OFFSET(List1!L$4,tisk!A465,0))</f>
        <v>Pořízení, technické zhodnocení a oprava požární techniky a nákup věcného vybavení a zajištění akceschopnosti pro JSDH Blatec</v>
      </c>
      <c r="E466" s="97">
        <f ca="1">IF(B466="","",OFFSET(List1!O$4,tisk!A465,0))</f>
        <v>35000</v>
      </c>
      <c r="F466" s="41" t="str">
        <f ca="1">IF(B466="","",OFFSET(List1!P$4,tisk!A465,0))</f>
        <v>1/2021</v>
      </c>
      <c r="G466" s="98">
        <f ca="1">IF(B466="","",OFFSET(List1!R$4,tisk!A465,0))</f>
        <v>35000</v>
      </c>
      <c r="H466" s="99">
        <f ca="1">IF(B466="","",OFFSET(List1!S$4,tisk!A465,0))</f>
        <v>44543</v>
      </c>
      <c r="I466" s="96">
        <f ca="1">IF(B466="","",OFFSET(List1!T$4,tisk!A465,0))</f>
        <v>90</v>
      </c>
      <c r="J466" s="96">
        <f ca="1">IF(B466="","",OFFSET(List1!U$4,tisk!A465,0))</f>
        <v>125</v>
      </c>
      <c r="K466" s="96">
        <f ca="1">IF(B466="","",OFFSET(List1!V$4,tisk!A465,0))</f>
        <v>150</v>
      </c>
      <c r="L466" s="96">
        <f ca="1">IF(B466="","",OFFSET(List1!W$4,tisk!A465,0))</f>
        <v>365</v>
      </c>
      <c r="M466" s="100">
        <f ca="1">IF(B466="","",OFFSET(List1!X$4,tisk!A465,0))</f>
        <v>13000</v>
      </c>
    </row>
    <row r="467" spans="1:13" s="2" customFormat="1" ht="75" customHeight="1" x14ac:dyDescent="0.3">
      <c r="A467" s="44"/>
      <c r="B467" s="96"/>
      <c r="C467" s="3" t="str">
        <f ca="1">IF(B466="","",CONCATENATE("Okres ",OFFSET(List1!G$4,tisk!A465,0),"
","Právní forma","
",OFFSET(List1!H$4,tisk!A465,0),"
","IČO ",OFFSET(List1!I$4,tisk!A465,0),"
 ","B.Ú. ",OFFSET(List1!J$4,tisk!A465,0)))</f>
        <v>Okres Olomouc
Právní forma
Obec, měst. č. hl. m. Prahy
IČO 00635367
 B.Ú. xxxxxxxxx</v>
      </c>
      <c r="D467" s="5" t="str">
        <f ca="1">IF(B466="","",OFFSET(List1!M$4,tisk!A465,0))</f>
        <v>Nákup vybavení pro  jednotku sboru dobrovolných hasičů obce Blatec.</v>
      </c>
      <c r="E467" s="97"/>
      <c r="F467" s="40"/>
      <c r="G467" s="98"/>
      <c r="H467" s="99"/>
      <c r="I467" s="96"/>
      <c r="J467" s="96"/>
      <c r="K467" s="96"/>
      <c r="L467" s="96"/>
      <c r="M467" s="100"/>
    </row>
    <row r="468" spans="1:13" s="2" customFormat="1" ht="42.75" customHeight="1" x14ac:dyDescent="0.3">
      <c r="A468" s="44">
        <f>ROW()/3-1</f>
        <v>155</v>
      </c>
      <c r="B468" s="96"/>
      <c r="C468" s="3" t="str">
        <f ca="1">IF(B466="","",CONCATENATE("Zástupce","
",OFFSET(List1!K$4,tisk!A465,0)))</f>
        <v xml:space="preserve">Zástupce
</v>
      </c>
      <c r="D468" s="5" t="str">
        <f ca="1">IF(B466="","",CONCATENATE("Dotace bude použita na:",OFFSET(List1!N$4,tisk!A465,0)))</f>
        <v>Dotace bude použita na:pořízení ochranných prostředků pro hasiče.</v>
      </c>
      <c r="E468" s="97"/>
      <c r="F468" s="41" t="str">
        <f ca="1">IF(B466="","",OFFSET(List1!Q$4,tisk!A465,0))</f>
        <v>11/2021</v>
      </c>
      <c r="G468" s="98"/>
      <c r="H468" s="99"/>
      <c r="I468" s="96"/>
      <c r="J468" s="96"/>
      <c r="K468" s="96"/>
      <c r="L468" s="96"/>
      <c r="M468" s="100"/>
    </row>
    <row r="469" spans="1:13" s="2" customFormat="1" ht="75" customHeight="1" x14ac:dyDescent="0.3">
      <c r="A469" s="44"/>
      <c r="B469" s="96" t="str">
        <f ca="1">IF(OFFSET(List1!B$4,tisk!A468,0)&gt;0,OFFSET(List1!B$4,tisk!A468,0),"")</f>
        <v>14</v>
      </c>
      <c r="C469" s="3" t="str">
        <f ca="1">IF(B469="","",CONCATENATE(OFFSET(List1!C$4,tisk!A468,0),"
",OFFSET(List1!D$4,tisk!A468,0),"
",OFFSET(List1!E$4,tisk!A468,0),"
",OFFSET(List1!F$4,tisk!A468,0)))</f>
        <v>Obec Bohuslávky
Bohuslávky 114
Bohuslávky
75131</v>
      </c>
      <c r="D469" s="60" t="str">
        <f ca="1">IF(B469="","",OFFSET(List1!L$4,tisk!A468,0))</f>
        <v>Pořízení, technické zhodnocení a oprava požární techniky a nákup věcného vybavení a zajištění akceschopnosti pro JSDH Bohuslávky</v>
      </c>
      <c r="E469" s="97">
        <f ca="1">IF(B469="","",OFFSET(List1!O$4,tisk!A468,0))</f>
        <v>22000</v>
      </c>
      <c r="F469" s="41" t="str">
        <f ca="1">IF(B469="","",OFFSET(List1!P$4,tisk!A468,0))</f>
        <v>1/2021</v>
      </c>
      <c r="G469" s="98">
        <f ca="1">IF(B469="","",OFFSET(List1!R$4,tisk!A468,0))</f>
        <v>11000</v>
      </c>
      <c r="H469" s="99">
        <f ca="1">IF(B469="","",OFFSET(List1!S$4,tisk!A468,0))</f>
        <v>44543</v>
      </c>
      <c r="I469" s="96">
        <f ca="1">IF(B469="","",OFFSET(List1!T$4,tisk!A468,0))</f>
        <v>90</v>
      </c>
      <c r="J469" s="96">
        <f ca="1">IF(B469="","",OFFSET(List1!U$4,tisk!A468,0))</f>
        <v>125</v>
      </c>
      <c r="K469" s="96">
        <f ca="1">IF(B469="","",OFFSET(List1!V$4,tisk!A468,0))</f>
        <v>150</v>
      </c>
      <c r="L469" s="96">
        <f ca="1">IF(B469="","",OFFSET(List1!W$4,tisk!A468,0))</f>
        <v>365</v>
      </c>
      <c r="M469" s="100">
        <f ca="1">IF(B469="","",OFFSET(List1!X$4,tisk!A468,0))</f>
        <v>8000</v>
      </c>
    </row>
    <row r="470" spans="1:13" s="2" customFormat="1" ht="75" customHeight="1" x14ac:dyDescent="0.3">
      <c r="A470" s="44"/>
      <c r="B470" s="96"/>
      <c r="C470" s="3" t="str">
        <f ca="1">IF(B469="","",CONCATENATE("Okres ",OFFSET(List1!G$4,tisk!A468,0),"
","Právní forma","
",OFFSET(List1!H$4,tisk!A468,0),"
","IČO ",OFFSET(List1!I$4,tisk!A468,0),"
 ","B.Ú. ",OFFSET(List1!J$4,tisk!A468,0)))</f>
        <v>Okres Přerov
Právní forma
Obec, měst. č. hl. m. Prahy
IČO 00636142
 B.Ú. xxxxxxxxx</v>
      </c>
      <c r="D470" s="5" t="str">
        <f ca="1">IF(B469="","",OFFSET(List1!M$4,tisk!A468,0))</f>
        <v>Pořízení ochranných osobních prostředků členům JSDH, kteří těmito OOP nedisponují.</v>
      </c>
      <c r="E470" s="97"/>
      <c r="F470" s="40"/>
      <c r="G470" s="98"/>
      <c r="H470" s="99"/>
      <c r="I470" s="96"/>
      <c r="J470" s="96"/>
      <c r="K470" s="96"/>
      <c r="L470" s="96"/>
      <c r="M470" s="100"/>
    </row>
    <row r="471" spans="1:13" s="2" customFormat="1" ht="30" customHeight="1" x14ac:dyDescent="0.3">
      <c r="A471" s="44">
        <f>ROW()/3-1</f>
        <v>156</v>
      </c>
      <c r="B471" s="96"/>
      <c r="C471" s="3" t="str">
        <f ca="1">IF(B469="","",CONCATENATE("Zástupce","
",OFFSET(List1!K$4,tisk!A468,0)))</f>
        <v xml:space="preserve">Zástupce
</v>
      </c>
      <c r="D471" s="5" t="str">
        <f ca="1">IF(B469="","",CONCATENATE("Dotace bude použita na:",OFFSET(List1!N$4,tisk!A468,0)))</f>
        <v>Dotace bude použita na:pořízení ochranných prostředků pro hasiče</v>
      </c>
      <c r="E471" s="97"/>
      <c r="F471" s="41" t="str">
        <f ca="1">IF(B469="","",OFFSET(List1!Q$4,tisk!A468,0))</f>
        <v>11/2021</v>
      </c>
      <c r="G471" s="98"/>
      <c r="H471" s="99"/>
      <c r="I471" s="96"/>
      <c r="J471" s="96"/>
      <c r="K471" s="96"/>
      <c r="L471" s="96"/>
      <c r="M471" s="100"/>
    </row>
    <row r="472" spans="1:13" s="2" customFormat="1" ht="61.2" customHeight="1" x14ac:dyDescent="0.3">
      <c r="A472" s="44"/>
      <c r="B472" s="96" t="str">
        <f ca="1">IF(OFFSET(List1!B$4,tisk!A471,0)&gt;0,OFFSET(List1!B$4,tisk!A471,0),"")</f>
        <v>78</v>
      </c>
      <c r="C472" s="3" t="str">
        <f ca="1">IF(B472="","",CONCATENATE(OFFSET(List1!C$4,tisk!A471,0),"
",OFFSET(List1!D$4,tisk!A471,0),"
",OFFSET(List1!E$4,tisk!A471,0),"
",OFFSET(List1!F$4,tisk!A471,0)))</f>
        <v>Obec Bochoř
Náves 202/41
Bochoř
75002</v>
      </c>
      <c r="D472" s="60" t="str">
        <f ca="1">IF(B472="","",OFFSET(List1!L$4,tisk!A471,0))</f>
        <v>Pořízení, technické zhodnocení a oprava požární techniky a nákup věcného vybavení a zajištění akceschopnosti pro JSDH Bochoř</v>
      </c>
      <c r="E472" s="97">
        <f ca="1">IF(B472="","",OFFSET(List1!O$4,tisk!A471,0))</f>
        <v>46000</v>
      </c>
      <c r="F472" s="41" t="str">
        <f ca="1">IF(B472="","",OFFSET(List1!P$4,tisk!A471,0))</f>
        <v>1/2021</v>
      </c>
      <c r="G472" s="98">
        <f ca="1">IF(B472="","",OFFSET(List1!R$4,tisk!A471,0))</f>
        <v>23000</v>
      </c>
      <c r="H472" s="99">
        <f ca="1">IF(B472="","",OFFSET(List1!S$4,tisk!A471,0))</f>
        <v>44543</v>
      </c>
      <c r="I472" s="96">
        <f ca="1">IF(B472="","",OFFSET(List1!T$4,tisk!A471,0))</f>
        <v>90</v>
      </c>
      <c r="J472" s="96">
        <f ca="1">IF(B472="","",OFFSET(List1!U$4,tisk!A471,0))</f>
        <v>125</v>
      </c>
      <c r="K472" s="96">
        <f ca="1">IF(B472="","",OFFSET(List1!V$4,tisk!A471,0))</f>
        <v>150</v>
      </c>
      <c r="L472" s="96">
        <f ca="1">IF(B472="","",OFFSET(List1!W$4,tisk!A471,0))</f>
        <v>365</v>
      </c>
      <c r="M472" s="100">
        <f ca="1">IF(B472="","",OFFSET(List1!X$4,tisk!A471,0))</f>
        <v>18000</v>
      </c>
    </row>
    <row r="473" spans="1:13" s="2" customFormat="1" ht="75" customHeight="1" x14ac:dyDescent="0.3">
      <c r="A473" s="44"/>
      <c r="B473" s="96"/>
      <c r="C473" s="3" t="str">
        <f ca="1">IF(B472="","",CONCATENATE("Okres ",OFFSET(List1!G$4,tisk!A471,0),"
","Právní forma","
",OFFSET(List1!H$4,tisk!A471,0),"
","IČO ",OFFSET(List1!I$4,tisk!A471,0),"
 ","B.Ú. ",OFFSET(List1!J$4,tisk!A471,0)))</f>
        <v>Okres Přerov
Právní forma
Obec, měst. č. hl. m. Prahy
IČO 00301051
 B.Ú. xxxxxxxxx</v>
      </c>
      <c r="D473" s="5" t="str">
        <f ca="1">IF(B472="","",OFFSET(List1!M$4,tisk!A471,0))</f>
        <v>Bude se jednat o výměnu osobních ochranných prostředků hasiče (ochranné zásahové přilby, včetně ochranné kukly).</v>
      </c>
      <c r="E473" s="97"/>
      <c r="F473" s="40"/>
      <c r="G473" s="98"/>
      <c r="H473" s="99"/>
      <c r="I473" s="96"/>
      <c r="J473" s="96"/>
      <c r="K473" s="96"/>
      <c r="L473" s="96"/>
      <c r="M473" s="100"/>
    </row>
    <row r="474" spans="1:13" s="2" customFormat="1" ht="30" customHeight="1" x14ac:dyDescent="0.3">
      <c r="A474" s="44">
        <f>ROW()/3-1</f>
        <v>157</v>
      </c>
      <c r="B474" s="96"/>
      <c r="C474" s="3" t="str">
        <f ca="1">IF(B472="","",CONCATENATE("Zástupce","
",OFFSET(List1!K$4,tisk!A471,0)))</f>
        <v xml:space="preserve">Zástupce
</v>
      </c>
      <c r="D474" s="5" t="str">
        <f ca="1">IF(B472="","",CONCATENATE("Dotace bude použita na:",OFFSET(List1!N$4,tisk!A471,0)))</f>
        <v>Dotace bude použita na:pořízení ochranné prostředky pro hasiče - přilba pro hasiče 5 kusů a kukla pro hasiče 5 kusů</v>
      </c>
      <c r="E474" s="97"/>
      <c r="F474" s="41" t="str">
        <f ca="1">IF(B472="","",OFFSET(List1!Q$4,tisk!A471,0))</f>
        <v>11/2021</v>
      </c>
      <c r="G474" s="98"/>
      <c r="H474" s="99"/>
      <c r="I474" s="96"/>
      <c r="J474" s="96"/>
      <c r="K474" s="96"/>
      <c r="L474" s="96"/>
      <c r="M474" s="100"/>
    </row>
    <row r="475" spans="1:13" s="2" customFormat="1" ht="62.4" customHeight="1" x14ac:dyDescent="0.3">
      <c r="A475" s="44"/>
      <c r="B475" s="96" t="str">
        <f ca="1">IF(OFFSET(List1!B$4,tisk!A474,0)&gt;0,OFFSET(List1!B$4,tisk!A474,0),"")</f>
        <v>97</v>
      </c>
      <c r="C475" s="3" t="str">
        <f ca="1">IF(B475="","",CONCATENATE(OFFSET(List1!C$4,tisk!A474,0),"
",OFFSET(List1!D$4,tisk!A474,0),"
",OFFSET(List1!E$4,tisk!A474,0),"
",OFFSET(List1!F$4,tisk!A474,0)))</f>
        <v>Obec Březsko
Březsko 12
Březsko
79852</v>
      </c>
      <c r="D475" s="60" t="str">
        <f ca="1">IF(B475="","",OFFSET(List1!L$4,tisk!A474,0))</f>
        <v>Pořízení, technické zhodnocení a oprava požární techniky a nákup věcného vybavení a zajištění akceschopnosti pro JSDH Březsko</v>
      </c>
      <c r="E475" s="97">
        <f ca="1">IF(B475="","",OFFSET(List1!O$4,tisk!A474,0))</f>
        <v>23000</v>
      </c>
      <c r="F475" s="41" t="str">
        <f ca="1">IF(B475="","",OFFSET(List1!P$4,tisk!A474,0))</f>
        <v>1/2021</v>
      </c>
      <c r="G475" s="98">
        <f ca="1">IF(B475="","",OFFSET(List1!R$4,tisk!A474,0))</f>
        <v>23000</v>
      </c>
      <c r="H475" s="99">
        <f ca="1">IF(B475="","",OFFSET(List1!S$4,tisk!A474,0))</f>
        <v>44543</v>
      </c>
      <c r="I475" s="96">
        <f ca="1">IF(B475="","",OFFSET(List1!T$4,tisk!A474,0))</f>
        <v>110</v>
      </c>
      <c r="J475" s="96">
        <f ca="1">IF(B475="","",OFFSET(List1!U$4,tisk!A474,0))</f>
        <v>105</v>
      </c>
      <c r="K475" s="96">
        <f ca="1">IF(B475="","",OFFSET(List1!V$4,tisk!A474,0))</f>
        <v>150</v>
      </c>
      <c r="L475" s="96">
        <f ca="1">IF(B475="","",OFFSET(List1!W$4,tisk!A474,0))</f>
        <v>365</v>
      </c>
      <c r="M475" s="100">
        <f ca="1">IF(B475="","",OFFSET(List1!X$4,tisk!A474,0))</f>
        <v>9000</v>
      </c>
    </row>
    <row r="476" spans="1:13" s="2" customFormat="1" ht="75" customHeight="1" x14ac:dyDescent="0.3">
      <c r="A476" s="44"/>
      <c r="B476" s="96"/>
      <c r="C476" s="3" t="str">
        <f ca="1">IF(B475="","",CONCATENATE("Okres ",OFFSET(List1!G$4,tisk!A474,0),"
","Právní forma","
",OFFSET(List1!H$4,tisk!A474,0),"
","IČO ",OFFSET(List1!I$4,tisk!A474,0),"
 ","B.Ú. ",OFFSET(List1!J$4,tisk!A474,0)))</f>
        <v>Okres Prostějov
Právní forma
Obec, měst. č. hl. m. Prahy
IČO 00599981
 B.Ú. xxxxxxxxx</v>
      </c>
      <c r="D476" s="5" t="str">
        <f ca="1">IF(B475="","",OFFSET(List1!M$4,tisk!A474,0))</f>
        <v>Pořízení přetlakového ventilu a kombinované proudnice k zajištění ochrany a zvýšení akceschopnosti.</v>
      </c>
      <c r="E476" s="97"/>
      <c r="F476" s="40"/>
      <c r="G476" s="98"/>
      <c r="H476" s="99"/>
      <c r="I476" s="96"/>
      <c r="J476" s="96"/>
      <c r="K476" s="96"/>
      <c r="L476" s="96"/>
      <c r="M476" s="100"/>
    </row>
    <row r="477" spans="1:13" s="2" customFormat="1" ht="48.6" customHeight="1" x14ac:dyDescent="0.3">
      <c r="A477" s="44">
        <f>ROW()/3-1</f>
        <v>158</v>
      </c>
      <c r="B477" s="96"/>
      <c r="C477" s="3" t="str">
        <f ca="1">IF(B475="","",CONCATENATE("Zástupce","
",OFFSET(List1!K$4,tisk!A474,0)))</f>
        <v xml:space="preserve">Zástupce
</v>
      </c>
      <c r="D477" s="5" t="str">
        <f ca="1">IF(B475="","",CONCATENATE("Dotace bude použita na:",OFFSET(List1!N$4,tisk!A474,0)))</f>
        <v>Dotace bude použita na:pořízení prostředků pro hašení a čerpání</v>
      </c>
      <c r="E477" s="97"/>
      <c r="F477" s="41" t="str">
        <f ca="1">IF(B475="","",OFFSET(List1!Q$4,tisk!A474,0))</f>
        <v>11/2021</v>
      </c>
      <c r="G477" s="98"/>
      <c r="H477" s="99"/>
      <c r="I477" s="96"/>
      <c r="J477" s="96"/>
      <c r="K477" s="96"/>
      <c r="L477" s="96"/>
      <c r="M477" s="100"/>
    </row>
    <row r="478" spans="1:13" s="2" customFormat="1" ht="75" customHeight="1" x14ac:dyDescent="0.3">
      <c r="A478" s="44"/>
      <c r="B478" s="96" t="str">
        <f ca="1">IF(OFFSET(List1!B$4,tisk!A477,0)&gt;0,OFFSET(List1!B$4,tisk!A477,0),"")</f>
        <v>31</v>
      </c>
      <c r="C478" s="3" t="str">
        <f ca="1">IF(B478="","",CONCATENATE(OFFSET(List1!C$4,tisk!A477,0),"
",OFFSET(List1!D$4,tisk!A477,0),"
",OFFSET(List1!E$4,tisk!A477,0),"
",OFFSET(List1!F$4,tisk!A477,0)))</f>
        <v>Obec Buková
Buková 9
Buková
79848</v>
      </c>
      <c r="D478" s="60" t="str">
        <f ca="1">IF(B478="","",OFFSET(List1!L$4,tisk!A477,0))</f>
        <v>Pořízení, technické zhodnocení a oprava požární techniky a nákup věcného vybavení a zajištění akceschopnosti pro JSDH Buková</v>
      </c>
      <c r="E478" s="97">
        <f ca="1">IF(B478="","",OFFSET(List1!O$4,tisk!A477,0))</f>
        <v>70000</v>
      </c>
      <c r="F478" s="41" t="str">
        <f ca="1">IF(B478="","",OFFSET(List1!P$4,tisk!A477,0))</f>
        <v>1/2021</v>
      </c>
      <c r="G478" s="98">
        <f ca="1">IF(B478="","",OFFSET(List1!R$4,tisk!A477,0))</f>
        <v>35000</v>
      </c>
      <c r="H478" s="99">
        <f ca="1">IF(B478="","",OFFSET(List1!S$4,tisk!A477,0))</f>
        <v>44543</v>
      </c>
      <c r="I478" s="96">
        <f ca="1">IF(B478="","",OFFSET(List1!T$4,tisk!A477,0))</f>
        <v>90</v>
      </c>
      <c r="J478" s="96">
        <f ca="1">IF(B478="","",OFFSET(List1!U$4,tisk!A477,0))</f>
        <v>125</v>
      </c>
      <c r="K478" s="96">
        <f ca="1">IF(B478="","",OFFSET(List1!V$4,tisk!A477,0))</f>
        <v>150</v>
      </c>
      <c r="L478" s="96">
        <f ca="1">IF(B478="","",OFFSET(List1!W$4,tisk!A477,0))</f>
        <v>365</v>
      </c>
      <c r="M478" s="100">
        <f ca="1">IF(B478="","",OFFSET(List1!X$4,tisk!A477,0))</f>
        <v>27000</v>
      </c>
    </row>
    <row r="479" spans="1:13" s="2" customFormat="1" ht="75" customHeight="1" x14ac:dyDescent="0.3">
      <c r="A479" s="44"/>
      <c r="B479" s="96"/>
      <c r="C479" s="3" t="str">
        <f ca="1">IF(B478="","",CONCATENATE("Okres ",OFFSET(List1!G$4,tisk!A477,0),"
","Právní forma","
",OFFSET(List1!H$4,tisk!A477,0),"
","IČO ",OFFSET(List1!I$4,tisk!A477,0),"
 ","B.Ú. ",OFFSET(List1!J$4,tisk!A477,0)))</f>
        <v>Okres Prostějov
Právní forma
Obec, měst. č. hl. m. Prahy
IČO 00288098
 B.Ú. xxxxxxxxx</v>
      </c>
      <c r="D479" s="5" t="str">
        <f ca="1">IF(B478="","",OFFSET(List1!M$4,tisk!A477,0))</f>
        <v>Žádáme o spolufinancování pořízení 4 ks kompletů vícevrstvých zásahových obleků.</v>
      </c>
      <c r="E479" s="97"/>
      <c r="F479" s="40"/>
      <c r="G479" s="98"/>
      <c r="H479" s="99"/>
      <c r="I479" s="96"/>
      <c r="J479" s="96"/>
      <c r="K479" s="96"/>
      <c r="L479" s="96"/>
      <c r="M479" s="100"/>
    </row>
    <row r="480" spans="1:13" s="2" customFormat="1" ht="30" customHeight="1" x14ac:dyDescent="0.3">
      <c r="A480" s="44">
        <f>ROW()/3-1</f>
        <v>159</v>
      </c>
      <c r="B480" s="96"/>
      <c r="C480" s="3" t="str">
        <f ca="1">IF(B478="","",CONCATENATE("Zástupce","
",OFFSET(List1!K$4,tisk!A477,0)))</f>
        <v xml:space="preserve">Zástupce
</v>
      </c>
      <c r="D480" s="5" t="str">
        <f ca="1">IF(B478="","",CONCATENATE("Dotace bude použita na:",OFFSET(List1!N$4,tisk!A477,0)))</f>
        <v>Dotace bude použita na:pořízení vícevrstvých zásahových obleků</v>
      </c>
      <c r="E480" s="97"/>
      <c r="F480" s="41" t="str">
        <f ca="1">IF(B478="","",OFFSET(List1!Q$4,tisk!A477,0))</f>
        <v>11/2021</v>
      </c>
      <c r="G480" s="98"/>
      <c r="H480" s="99"/>
      <c r="I480" s="96"/>
      <c r="J480" s="96"/>
      <c r="K480" s="96"/>
      <c r="L480" s="96"/>
      <c r="M480" s="100"/>
    </row>
    <row r="481" spans="1:13" s="2" customFormat="1" ht="75" customHeight="1" x14ac:dyDescent="0.3">
      <c r="A481" s="44"/>
      <c r="B481" s="96" t="str">
        <f ca="1">IF(OFFSET(List1!B$4,tisk!A480,0)&gt;0,OFFSET(List1!B$4,tisk!A480,0),"")</f>
        <v>237</v>
      </c>
      <c r="C481" s="3" t="str">
        <f ca="1">IF(B481="","",CONCATENATE(OFFSET(List1!C$4,tisk!A480,0),"
",OFFSET(List1!D$4,tisk!A480,0),"
",OFFSET(List1!E$4,tisk!A480,0),"
",OFFSET(List1!F$4,tisk!A480,0)))</f>
        <v>Obec Čechy
Čechy 30
Čechy
75115</v>
      </c>
      <c r="D481" s="60" t="str">
        <f ca="1">IF(B481="","",OFFSET(List1!L$4,tisk!A480,0))</f>
        <v>Pořízení, technické zhodnocení a oprava požární techniky a nákup věcného vybavení a zajištění akceschopnosti pro JSDH Čechy</v>
      </c>
      <c r="E481" s="97">
        <f ca="1">IF(B481="","",OFFSET(List1!O$4,tisk!A480,0))</f>
        <v>31500</v>
      </c>
      <c r="F481" s="41" t="str">
        <f ca="1">IF(B481="","",OFFSET(List1!P$4,tisk!A480,0))</f>
        <v>1/2021</v>
      </c>
      <c r="G481" s="98">
        <f ca="1">IF(B481="","",OFFSET(List1!R$4,tisk!A480,0))</f>
        <v>29500</v>
      </c>
      <c r="H481" s="99">
        <f ca="1">IF(B481="","",OFFSET(List1!S$4,tisk!A480,0))</f>
        <v>44543</v>
      </c>
      <c r="I481" s="96">
        <f ca="1">IF(B481="","",OFFSET(List1!T$4,tisk!A480,0))</f>
        <v>90</v>
      </c>
      <c r="J481" s="96">
        <f ca="1">IF(B481="","",OFFSET(List1!U$4,tisk!A480,0))</f>
        <v>125</v>
      </c>
      <c r="K481" s="96">
        <f ca="1">IF(B481="","",OFFSET(List1!V$4,tisk!A480,0))</f>
        <v>150</v>
      </c>
      <c r="L481" s="96">
        <f ca="1">IF(B481="","",OFFSET(List1!W$4,tisk!A480,0))</f>
        <v>365</v>
      </c>
      <c r="M481" s="100">
        <f ca="1">IF(B481="","",OFFSET(List1!X$4,tisk!A480,0))</f>
        <v>12000</v>
      </c>
    </row>
    <row r="482" spans="1:13" s="2" customFormat="1" ht="75" customHeight="1" x14ac:dyDescent="0.3">
      <c r="A482" s="44"/>
      <c r="B482" s="96"/>
      <c r="C482" s="3" t="str">
        <f ca="1">IF(B481="","",CONCATENATE("Okres ",OFFSET(List1!G$4,tisk!A480,0),"
","Právní forma","
",OFFSET(List1!H$4,tisk!A480,0),"
","IČO ",OFFSET(List1!I$4,tisk!A480,0),"
 ","B.Ú. ",OFFSET(List1!J$4,tisk!A480,0)))</f>
        <v>Okres Přerov
Právní forma
Obec, měst. č. hl. m. Prahy
IČO 00636177
 B.Ú. xxxxxxxxx</v>
      </c>
      <c r="D482" s="5" t="str">
        <f ca="1">IF(B481="","",OFFSET(List1!M$4,tisk!A480,0))</f>
        <v>Pořizované ochranné prostředky jsou nezbytné při zásahu hasičů.</v>
      </c>
      <c r="E482" s="97"/>
      <c r="F482" s="40"/>
      <c r="G482" s="98"/>
      <c r="H482" s="99"/>
      <c r="I482" s="96"/>
      <c r="J482" s="96"/>
      <c r="K482" s="96"/>
      <c r="L482" s="96"/>
      <c r="M482" s="100"/>
    </row>
    <row r="483" spans="1:13" s="2" customFormat="1" ht="30" customHeight="1" x14ac:dyDescent="0.3">
      <c r="A483" s="44">
        <f>ROW()/3-1</f>
        <v>160</v>
      </c>
      <c r="B483" s="96"/>
      <c r="C483" s="3" t="str">
        <f ca="1">IF(B481="","",CONCATENATE("Zástupce","
",OFFSET(List1!K$4,tisk!A480,0)))</f>
        <v xml:space="preserve">Zástupce
</v>
      </c>
      <c r="D483" s="5" t="str">
        <f ca="1">IF(B481="","",CONCATENATE("Dotace bude použita na:",OFFSET(List1!N$4,tisk!A480,0)))</f>
        <v>Dotace bude použita na:pořízení ochranných prostředků pro hasiče</v>
      </c>
      <c r="E483" s="97"/>
      <c r="F483" s="41" t="str">
        <f ca="1">IF(B481="","",OFFSET(List1!Q$4,tisk!A480,0))</f>
        <v>11/2021</v>
      </c>
      <c r="G483" s="98"/>
      <c r="H483" s="99"/>
      <c r="I483" s="96"/>
      <c r="J483" s="96"/>
      <c r="K483" s="96"/>
      <c r="L483" s="96"/>
      <c r="M483" s="100"/>
    </row>
    <row r="484" spans="1:13" s="2" customFormat="1" ht="75" customHeight="1" x14ac:dyDescent="0.3">
      <c r="A484" s="44"/>
      <c r="B484" s="96" t="str">
        <f ca="1">IF(OFFSET(List1!B$4,tisk!A483,0)&gt;0,OFFSET(List1!B$4,tisk!A483,0),"")</f>
        <v>53</v>
      </c>
      <c r="C484" s="3" t="str">
        <f ca="1">IF(B484="","",CONCATENATE(OFFSET(List1!C$4,tisk!A483,0),"
",OFFSET(List1!D$4,tisk!A483,0),"
",OFFSET(List1!E$4,tisk!A483,0),"
",OFFSET(List1!F$4,tisk!A483,0)))</f>
        <v>Obec Čelčice
Čelčice 86
Čelčice
79823</v>
      </c>
      <c r="D484" s="60" t="str">
        <f ca="1">IF(B484="","",OFFSET(List1!L$4,tisk!A483,0))</f>
        <v>Pořízení, technické zhodnocení a oprava požární techniky a nákup věcného vybavení a zajištění akceschopnosti pro JSDH Čelčice</v>
      </c>
      <c r="E484" s="97">
        <f ca="1">IF(B484="","",OFFSET(List1!O$4,tisk!A483,0))</f>
        <v>39000</v>
      </c>
      <c r="F484" s="41" t="str">
        <f ca="1">IF(B484="","",OFFSET(List1!P$4,tisk!A483,0))</f>
        <v>1/2021</v>
      </c>
      <c r="G484" s="98">
        <f ca="1">IF(B484="","",OFFSET(List1!R$4,tisk!A483,0))</f>
        <v>19500</v>
      </c>
      <c r="H484" s="99">
        <f ca="1">IF(B484="","",OFFSET(List1!S$4,tisk!A483,0))</f>
        <v>44543</v>
      </c>
      <c r="I484" s="96">
        <f ca="1">IF(B484="","",OFFSET(List1!T$4,tisk!A483,0))</f>
        <v>90</v>
      </c>
      <c r="J484" s="96">
        <f ca="1">IF(B484="","",OFFSET(List1!U$4,tisk!A483,0))</f>
        <v>125</v>
      </c>
      <c r="K484" s="96">
        <f ca="1">IF(B484="","",OFFSET(List1!V$4,tisk!A483,0))</f>
        <v>150</v>
      </c>
      <c r="L484" s="96">
        <f ca="1">IF(B484="","",OFFSET(List1!W$4,tisk!A483,0))</f>
        <v>365</v>
      </c>
      <c r="M484" s="100">
        <f ca="1">IF(B484="","",OFFSET(List1!X$4,tisk!A483,0))</f>
        <v>15000</v>
      </c>
    </row>
    <row r="485" spans="1:13" s="2" customFormat="1" ht="75" customHeight="1" x14ac:dyDescent="0.3">
      <c r="A485" s="44"/>
      <c r="B485" s="96"/>
      <c r="C485" s="3" t="str">
        <f ca="1">IF(B484="","",CONCATENATE("Okres ",OFFSET(List1!G$4,tisk!A483,0),"
","Právní forma","
",OFFSET(List1!H$4,tisk!A483,0),"
","IČO ",OFFSET(List1!I$4,tisk!A483,0),"
 ","B.Ú. ",OFFSET(List1!J$4,tisk!A483,0)))</f>
        <v>Okres Prostějov
Právní forma
Obec, měst. č. hl. m. Prahy
IČO 00288136
 B.Ú. xxxxxxxxx</v>
      </c>
      <c r="D485" s="5" t="str">
        <f ca="1">IF(B484="","",OFFSET(List1!M$4,tisk!A483,0))</f>
        <v>Vybavení jednotky SDH ochranými prostředky pro hasiče</v>
      </c>
      <c r="E485" s="97"/>
      <c r="F485" s="40"/>
      <c r="G485" s="98"/>
      <c r="H485" s="99"/>
      <c r="I485" s="96"/>
      <c r="J485" s="96"/>
      <c r="K485" s="96"/>
      <c r="L485" s="96"/>
      <c r="M485" s="100"/>
    </row>
    <row r="486" spans="1:13" s="2" customFormat="1" ht="30" customHeight="1" x14ac:dyDescent="0.3">
      <c r="A486" s="44">
        <f>ROW()/3-1</f>
        <v>161</v>
      </c>
      <c r="B486" s="96"/>
      <c r="C486" s="3" t="str">
        <f ca="1">IF(B484="","",CONCATENATE("Zástupce","
",OFFSET(List1!K$4,tisk!A483,0)))</f>
        <v xml:space="preserve">Zástupce
</v>
      </c>
      <c r="D486" s="5" t="str">
        <f ca="1">IF(B484="","",CONCATENATE("Dotace bude použita na:",OFFSET(List1!N$4,tisk!A483,0)))</f>
        <v>Dotace bude použita na:pořízení ochraných prostředků pro hasiče</v>
      </c>
      <c r="E486" s="97"/>
      <c r="F486" s="41" t="str">
        <f ca="1">IF(B484="","",OFFSET(List1!Q$4,tisk!A483,0))</f>
        <v>11/2021</v>
      </c>
      <c r="G486" s="98"/>
      <c r="H486" s="99"/>
      <c r="I486" s="96"/>
      <c r="J486" s="96"/>
      <c r="K486" s="96"/>
      <c r="L486" s="96"/>
      <c r="M486" s="100"/>
    </row>
    <row r="487" spans="1:13" s="2" customFormat="1" ht="75" customHeight="1" x14ac:dyDescent="0.3">
      <c r="A487" s="44"/>
      <c r="B487" s="96" t="str">
        <f ca="1">IF(OFFSET(List1!B$4,tisk!A486,0)&gt;0,OFFSET(List1!B$4,tisk!A486,0),"")</f>
        <v>80</v>
      </c>
      <c r="C487" s="3" t="str">
        <f ca="1">IF(B487="","",CONCATENATE(OFFSET(List1!C$4,tisk!A486,0),"
",OFFSET(List1!D$4,tisk!A486,0),"
",OFFSET(List1!E$4,tisk!A486,0),"
",OFFSET(List1!F$4,tisk!A486,0)))</f>
        <v>Obec Dzbel
Dzbel 23
Dzbel
79853</v>
      </c>
      <c r="D487" s="60" t="str">
        <f ca="1">IF(B487="","",OFFSET(List1!L$4,tisk!A486,0))</f>
        <v>Pořízení, technické zhodnocení a oprava požární techniky a nákup věcného vybavení a zajištění akceschopnosti pro JSDH Dzbel</v>
      </c>
      <c r="E487" s="97">
        <f ca="1">IF(B487="","",OFFSET(List1!O$4,tisk!A486,0))</f>
        <v>37510</v>
      </c>
      <c r="F487" s="41" t="str">
        <f ca="1">IF(B487="","",OFFSET(List1!P$4,tisk!A486,0))</f>
        <v>1/2021</v>
      </c>
      <c r="G487" s="98">
        <f ca="1">IF(B487="","",OFFSET(List1!R$4,tisk!A486,0))</f>
        <v>18700</v>
      </c>
      <c r="H487" s="99">
        <f ca="1">IF(B487="","",OFFSET(List1!S$4,tisk!A486,0))</f>
        <v>44543</v>
      </c>
      <c r="I487" s="96">
        <f ca="1">IF(B487="","",OFFSET(List1!T$4,tisk!A486,0))</f>
        <v>110</v>
      </c>
      <c r="J487" s="96">
        <f ca="1">IF(B487="","",OFFSET(List1!U$4,tisk!A486,0))</f>
        <v>105</v>
      </c>
      <c r="K487" s="96">
        <f ca="1">IF(B487="","",OFFSET(List1!V$4,tisk!A486,0))</f>
        <v>150</v>
      </c>
      <c r="L487" s="96">
        <f ca="1">IF(B487="","",OFFSET(List1!W$4,tisk!A486,0))</f>
        <v>365</v>
      </c>
      <c r="M487" s="100">
        <f ca="1">IF(B487="","",OFFSET(List1!X$4,tisk!A486,0))</f>
        <v>14000</v>
      </c>
    </row>
    <row r="488" spans="1:13" s="2" customFormat="1" ht="75" customHeight="1" x14ac:dyDescent="0.3">
      <c r="A488" s="44"/>
      <c r="B488" s="96"/>
      <c r="C488" s="3" t="str">
        <f ca="1">IF(B487="","",CONCATENATE("Okres ",OFFSET(List1!G$4,tisk!A486,0),"
","Právní forma","
",OFFSET(List1!H$4,tisk!A486,0),"
","IČO ",OFFSET(List1!I$4,tisk!A486,0),"
 ","B.Ú. ",OFFSET(List1!J$4,tisk!A486,0)))</f>
        <v>Okres Prostějov
Právní forma
Obec, měst. č. hl. m. Prahy
IČO 47922575
 B.Ú. xxxxxxxxx</v>
      </c>
      <c r="D488" s="5" t="str">
        <f ca="1">IF(B487="","",OFFSET(List1!M$4,tisk!A486,0))</f>
        <v>V letošním roce, bychom chtěli pořídit nové plovoucí čerpadlo.
Na čerpání vody ze sklepů i z vodní hladiny.</v>
      </c>
      <c r="E488" s="97"/>
      <c r="F488" s="40"/>
      <c r="G488" s="98"/>
      <c r="H488" s="99"/>
      <c r="I488" s="96"/>
      <c r="J488" s="96"/>
      <c r="K488" s="96"/>
      <c r="L488" s="96"/>
      <c r="M488" s="100"/>
    </row>
    <row r="489" spans="1:13" s="2" customFormat="1" ht="30" customHeight="1" x14ac:dyDescent="0.3">
      <c r="A489" s="44">
        <f>ROW()/3-1</f>
        <v>162</v>
      </c>
      <c r="B489" s="96"/>
      <c r="C489" s="3" t="str">
        <f ca="1">IF(B487="","",CONCATENATE("Zástupce","
",OFFSET(List1!K$4,tisk!A486,0)))</f>
        <v xml:space="preserve">Zástupce
</v>
      </c>
      <c r="D489" s="5" t="str">
        <f ca="1">IF(B487="","",CONCATENATE("Dotace bude použita na:",OFFSET(List1!N$4,tisk!A486,0)))</f>
        <v>Dotace bude použita na:pořízení prostředků pro čerpání</v>
      </c>
      <c r="E489" s="97"/>
      <c r="F489" s="41" t="str">
        <f ca="1">IF(B487="","",OFFSET(List1!Q$4,tisk!A486,0))</f>
        <v>11/2021</v>
      </c>
      <c r="G489" s="98"/>
      <c r="H489" s="99"/>
      <c r="I489" s="96"/>
      <c r="J489" s="96"/>
      <c r="K489" s="96"/>
      <c r="L489" s="96"/>
      <c r="M489" s="100"/>
    </row>
    <row r="490" spans="1:13" s="2" customFormat="1" ht="75" customHeight="1" x14ac:dyDescent="0.3">
      <c r="A490" s="44"/>
      <c r="B490" s="96" t="str">
        <f ca="1">IF(OFFSET(List1!B$4,tisk!A489,0)&gt;0,OFFSET(List1!B$4,tisk!A489,0),"")</f>
        <v>25</v>
      </c>
      <c r="C490" s="3" t="str">
        <f ca="1">IF(B490="","",CONCATENATE(OFFSET(List1!C$4,tisk!A489,0),"
",OFFSET(List1!D$4,tisk!A489,0),"
",OFFSET(List1!E$4,tisk!A489,0),"
",OFFSET(List1!F$4,tisk!A489,0)))</f>
        <v>Obec Charváty
Charváty 98
Charváty
78375</v>
      </c>
      <c r="D490" s="60" t="str">
        <f ca="1">IF(B490="","",OFFSET(List1!L$4,tisk!A489,0))</f>
        <v>Pořízení, technické zhodnocení a oprava požární techniky a nákup věcného vybavení a zajištění akceschopnosti pro JSDH Drahlov</v>
      </c>
      <c r="E490" s="97">
        <f ca="1">IF(B490="","",OFFSET(List1!O$4,tisk!A489,0))</f>
        <v>35000</v>
      </c>
      <c r="F490" s="41" t="str">
        <f ca="1">IF(B490="","",OFFSET(List1!P$4,tisk!A489,0))</f>
        <v>1/2021</v>
      </c>
      <c r="G490" s="98">
        <f ca="1">IF(B490="","",OFFSET(List1!R$4,tisk!A489,0))</f>
        <v>35000</v>
      </c>
      <c r="H490" s="99">
        <f ca="1">IF(B490="","",OFFSET(List1!S$4,tisk!A489,0))</f>
        <v>44543</v>
      </c>
      <c r="I490" s="96">
        <f ca="1">IF(B490="","",OFFSET(List1!T$4,tisk!A489,0))</f>
        <v>90</v>
      </c>
      <c r="J490" s="96">
        <f ca="1">IF(B490="","",OFFSET(List1!U$4,tisk!A489,0))</f>
        <v>125</v>
      </c>
      <c r="K490" s="96">
        <f ca="1">IF(B490="","",OFFSET(List1!V$4,tisk!A489,0))</f>
        <v>150</v>
      </c>
      <c r="L490" s="96">
        <f ca="1">IF(B490="","",OFFSET(List1!W$4,tisk!A489,0))</f>
        <v>365</v>
      </c>
      <c r="M490" s="100">
        <f ca="1">IF(B490="","",OFFSET(List1!X$4,tisk!A489,0))</f>
        <v>13000</v>
      </c>
    </row>
    <row r="491" spans="1:13" s="2" customFormat="1" ht="75" customHeight="1" x14ac:dyDescent="0.3">
      <c r="A491" s="44"/>
      <c r="B491" s="96"/>
      <c r="C491" s="3" t="str">
        <f ca="1">IF(B490="","",CONCATENATE("Okres ",OFFSET(List1!G$4,tisk!A489,0),"
","Právní forma","
",OFFSET(List1!H$4,tisk!A489,0),"
","IČO ",OFFSET(List1!I$4,tisk!A489,0),"
 ","B.Ú. ",OFFSET(List1!J$4,tisk!A489,0)))</f>
        <v>Okres Olomouc
Právní forma
Obec, měst. č. hl. m. Prahy
IČO 00635715
 B.Ú. xxxxxxxxx</v>
      </c>
      <c r="D491" s="5" t="str">
        <f ca="1">IF(B490="","",OFFSET(List1!M$4,tisk!A489,0))</f>
        <v>Žádáme o neinvestiční příspěvek na pořízení ochranných prostředků pro hasiče, spočívající v pořízení 3 ks pracovního stejnokroje a trika.</v>
      </c>
      <c r="E491" s="97"/>
      <c r="F491" s="40"/>
      <c r="G491" s="98"/>
      <c r="H491" s="99"/>
      <c r="I491" s="96"/>
      <c r="J491" s="96"/>
      <c r="K491" s="96"/>
      <c r="L491" s="96"/>
      <c r="M491" s="100"/>
    </row>
    <row r="492" spans="1:13" s="2" customFormat="1" ht="30" customHeight="1" x14ac:dyDescent="0.3">
      <c r="A492" s="44">
        <f>ROW()/3-1</f>
        <v>163</v>
      </c>
      <c r="B492" s="96"/>
      <c r="C492" s="3" t="str">
        <f ca="1">IF(B490="","",CONCATENATE("Zástupce","
",OFFSET(List1!K$4,tisk!A489,0)))</f>
        <v xml:space="preserve">Zástupce
</v>
      </c>
      <c r="D492" s="5" t="str">
        <f ca="1">IF(B490="","",CONCATENATE("Dotace bude použita na:",OFFSET(List1!N$4,tisk!A489,0)))</f>
        <v>Dotace bude použita na:pořízení ochranných prostředků pro hasiče</v>
      </c>
      <c r="E492" s="97"/>
      <c r="F492" s="41" t="str">
        <f ca="1">IF(B490="","",OFFSET(List1!Q$4,tisk!A489,0))</f>
        <v>11/2021</v>
      </c>
      <c r="G492" s="98"/>
      <c r="H492" s="99"/>
      <c r="I492" s="96"/>
      <c r="J492" s="96"/>
      <c r="K492" s="96"/>
      <c r="L492" s="96"/>
      <c r="M492" s="100"/>
    </row>
    <row r="493" spans="1:13" s="2" customFormat="1" ht="62.4" customHeight="1" x14ac:dyDescent="0.3">
      <c r="A493" s="44"/>
      <c r="B493" s="96" t="str">
        <f ca="1">IF(OFFSET(List1!B$4,tisk!A492,0)&gt;0,OFFSET(List1!B$4,tisk!A492,0),"")</f>
        <v>141</v>
      </c>
      <c r="C493" s="3" t="str">
        <f ca="1">IF(B493="","",CONCATENATE(OFFSET(List1!C$4,tisk!A492,0),"
",OFFSET(List1!D$4,tisk!A492,0),"
",OFFSET(List1!E$4,tisk!A492,0),"
",OFFSET(List1!F$4,tisk!A492,0)))</f>
        <v>Obec Klopina
Klopina 116
Klopina
78973</v>
      </c>
      <c r="D493" s="60" t="str">
        <f ca="1">IF(B493="","",OFFSET(List1!L$4,tisk!A492,0))</f>
        <v>Pořízení, technické zhodnocení a oprava požární techniky a nákup věcného vybavení a zajištění akceschopnosti pro JSDH Klopina</v>
      </c>
      <c r="E493" s="97">
        <f ca="1">IF(B493="","",OFFSET(List1!O$4,tisk!A492,0))</f>
        <v>30000</v>
      </c>
      <c r="F493" s="41" t="str">
        <f ca="1">IF(B493="","",OFFSET(List1!P$4,tisk!A492,0))</f>
        <v>1/2021</v>
      </c>
      <c r="G493" s="98">
        <f ca="1">IF(B493="","",OFFSET(List1!R$4,tisk!A492,0))</f>
        <v>30000</v>
      </c>
      <c r="H493" s="99">
        <f ca="1">IF(B493="","",OFFSET(List1!S$4,tisk!A492,0))</f>
        <v>44543</v>
      </c>
      <c r="I493" s="96">
        <f ca="1">IF(B493="","",OFFSET(List1!T$4,tisk!A492,0))</f>
        <v>90</v>
      </c>
      <c r="J493" s="96">
        <f ca="1">IF(B493="","",OFFSET(List1!U$4,tisk!A492,0))</f>
        <v>125</v>
      </c>
      <c r="K493" s="96">
        <f ca="1">IF(B493="","",OFFSET(List1!V$4,tisk!A492,0))</f>
        <v>150</v>
      </c>
      <c r="L493" s="96">
        <f ca="1">IF(B493="","",OFFSET(List1!W$4,tisk!A492,0))</f>
        <v>365</v>
      </c>
      <c r="M493" s="100">
        <f ca="1">IF(B493="","",OFFSET(List1!X$4,tisk!A492,0))</f>
        <v>11000</v>
      </c>
    </row>
    <row r="494" spans="1:13" s="2" customFormat="1" ht="75" customHeight="1" x14ac:dyDescent="0.3">
      <c r="A494" s="44"/>
      <c r="B494" s="96"/>
      <c r="C494" s="3" t="str">
        <f ca="1">IF(B493="","",CONCATENATE("Okres ",OFFSET(List1!G$4,tisk!A492,0),"
","Právní forma","
",OFFSET(List1!H$4,tisk!A492,0),"
","IČO ",OFFSET(List1!I$4,tisk!A492,0),"
 ","B.Ú. ",OFFSET(List1!J$4,tisk!A492,0)))</f>
        <v>Okres Šumperk
Právní forma
Obec, měst. č. hl. m. Prahy
IČO 00302775
 B.Ú. xxxxxxxxx</v>
      </c>
      <c r="D494" s="5" t="str">
        <f ca="1">IF(B493="","",OFFSET(List1!M$4,tisk!A492,0))</f>
        <v>Jedná se o pořízení 1 ks zásahového oděvu včetně přilby, rukavic a zásahové obuvy. Oděv bude sloužit jako dovybavení JSDH Klopina, které povede ke zvýšení ochrany zdraví při zásahu.</v>
      </c>
      <c r="E494" s="97"/>
      <c r="F494" s="40"/>
      <c r="G494" s="98"/>
      <c r="H494" s="99"/>
      <c r="I494" s="96"/>
      <c r="J494" s="96"/>
      <c r="K494" s="96"/>
      <c r="L494" s="96"/>
      <c r="M494" s="100"/>
    </row>
    <row r="495" spans="1:13" s="2" customFormat="1" ht="39.75" customHeight="1" x14ac:dyDescent="0.3">
      <c r="A495" s="44">
        <f>ROW()/3-1</f>
        <v>164</v>
      </c>
      <c r="B495" s="96"/>
      <c r="C495" s="3" t="str">
        <f ca="1">IF(B493="","",CONCATENATE("Zástupce","
",OFFSET(List1!K$4,tisk!A492,0)))</f>
        <v xml:space="preserve">Zástupce
</v>
      </c>
      <c r="D495" s="5" t="str">
        <f ca="1">IF(B493="","",CONCATENATE("Dotace bude použita na:",OFFSET(List1!N$4,tisk!A492,0)))</f>
        <v>Dotace bude použita na:pořízení ochranných prostředků pro hasiče - zásahový oděv, přilba, rukavice a obuv</v>
      </c>
      <c r="E495" s="97"/>
      <c r="F495" s="41" t="str">
        <f ca="1">IF(B493="","",OFFSET(List1!Q$4,tisk!A492,0))</f>
        <v>11/2021</v>
      </c>
      <c r="G495" s="98"/>
      <c r="H495" s="99"/>
      <c r="I495" s="96"/>
      <c r="J495" s="96"/>
      <c r="K495" s="96"/>
      <c r="L495" s="96"/>
      <c r="M495" s="100"/>
    </row>
    <row r="496" spans="1:13" s="2" customFormat="1" ht="59.4" customHeight="1" x14ac:dyDescent="0.3">
      <c r="A496" s="44"/>
      <c r="B496" s="96" t="str">
        <f ca="1">IF(OFFSET(List1!B$4,tisk!A495,0)&gt;0,OFFSET(List1!B$4,tisk!A495,0),"")</f>
        <v>118</v>
      </c>
      <c r="C496" s="3" t="str">
        <f ca="1">IF(B496="","",CONCATENATE(OFFSET(List1!C$4,tisk!A495,0),"
",OFFSET(List1!D$4,tisk!A495,0),"
",OFFSET(List1!E$4,tisk!A495,0),"
",OFFSET(List1!F$4,tisk!A495,0)))</f>
        <v>Obec Krumsín
Krumsín 2
Krumsín
79803</v>
      </c>
      <c r="D496" s="60" t="str">
        <f ca="1">IF(B496="","",OFFSET(List1!L$4,tisk!A495,0))</f>
        <v>Pořízení, technické zhodnocení a oprava požární techniky a nákup věcného vybavení a zajištění akceschopnosti pro JSDH Krumsín</v>
      </c>
      <c r="E496" s="97">
        <f ca="1">IF(B496="","",OFFSET(List1!O$4,tisk!A495,0))</f>
        <v>15705</v>
      </c>
      <c r="F496" s="41" t="str">
        <f ca="1">IF(B496="","",OFFSET(List1!P$4,tisk!A495,0))</f>
        <v>1/2021</v>
      </c>
      <c r="G496" s="98">
        <f ca="1">IF(B496="","",OFFSET(List1!R$4,tisk!A495,0))</f>
        <v>15700</v>
      </c>
      <c r="H496" s="99">
        <f ca="1">IF(B496="","",OFFSET(List1!S$4,tisk!A495,0))</f>
        <v>44543</v>
      </c>
      <c r="I496" s="96">
        <f ca="1">IF(B496="","",OFFSET(List1!T$4,tisk!A495,0))</f>
        <v>90</v>
      </c>
      <c r="J496" s="96">
        <f ca="1">IF(B496="","",OFFSET(List1!U$4,tisk!A495,0))</f>
        <v>125</v>
      </c>
      <c r="K496" s="96">
        <f ca="1">IF(B496="","",OFFSET(List1!V$4,tisk!A495,0))</f>
        <v>150</v>
      </c>
      <c r="L496" s="96">
        <f ca="1">IF(B496="","",OFFSET(List1!W$4,tisk!A495,0))</f>
        <v>365</v>
      </c>
      <c r="M496" s="100">
        <f ca="1">IF(B496="","",OFFSET(List1!X$4,tisk!A495,0))</f>
        <v>6000</v>
      </c>
    </row>
    <row r="497" spans="1:13" s="2" customFormat="1" ht="75" customHeight="1" x14ac:dyDescent="0.3">
      <c r="A497" s="44"/>
      <c r="B497" s="96"/>
      <c r="C497" s="3" t="str">
        <f ca="1">IF(B496="","",CONCATENATE("Okres ",OFFSET(List1!G$4,tisk!A495,0),"
","Právní forma","
",OFFSET(List1!H$4,tisk!A495,0),"
","IČO ",OFFSET(List1!I$4,tisk!A495,0),"
 ","B.Ú. ",OFFSET(List1!J$4,tisk!A495,0)))</f>
        <v>Okres Prostějov
Právní forma
Obec, měst. č. hl. m. Prahy
IČO 00288403
 B.Ú. xxxxxxxxx</v>
      </c>
      <c r="D497" s="5" t="str">
        <f ca="1">IF(B496="","",OFFSET(List1!M$4,tisk!A495,0))</f>
        <v>Projekt řeší nákup ochranných prostředků pro  zajištění bezpečnosti zasahujících členů JSDH při zásazích – zejména ochrana rukou a lepší osvětlení pracovní oblasti.</v>
      </c>
      <c r="E497" s="97"/>
      <c r="F497" s="40"/>
      <c r="G497" s="98"/>
      <c r="H497" s="99"/>
      <c r="I497" s="96"/>
      <c r="J497" s="96"/>
      <c r="K497" s="96"/>
      <c r="L497" s="96"/>
      <c r="M497" s="100"/>
    </row>
    <row r="498" spans="1:13" s="2" customFormat="1" ht="44.4" customHeight="1" x14ac:dyDescent="0.3">
      <c r="A498" s="44">
        <f>ROW()/3-1</f>
        <v>165</v>
      </c>
      <c r="B498" s="96"/>
      <c r="C498" s="3" t="str">
        <f ca="1">IF(B496="","",CONCATENATE("Zástupce","
",OFFSET(List1!K$4,tisk!A495,0)))</f>
        <v xml:space="preserve">Zástupce
</v>
      </c>
      <c r="D498" s="5" t="str">
        <f ca="1">IF(B496="","",CONCATENATE("Dotace bude použita na:",OFFSET(List1!N$4,tisk!A495,0)))</f>
        <v>Dotace bude použita na:pořízení ochranných prostředků pro hasiče</v>
      </c>
      <c r="E498" s="97"/>
      <c r="F498" s="41" t="str">
        <f ca="1">IF(B496="","",OFFSET(List1!Q$4,tisk!A495,0))</f>
        <v>11/2021</v>
      </c>
      <c r="G498" s="98"/>
      <c r="H498" s="99"/>
      <c r="I498" s="96"/>
      <c r="J498" s="96"/>
      <c r="K498" s="96"/>
      <c r="L498" s="96"/>
      <c r="M498" s="100"/>
    </row>
    <row r="499" spans="1:13" s="2" customFormat="1" ht="75" customHeight="1" x14ac:dyDescent="0.3">
      <c r="A499" s="44"/>
      <c r="B499" s="96" t="str">
        <f ca="1">IF(OFFSET(List1!B$4,tisk!A498,0)&gt;0,OFFSET(List1!B$4,tisk!A498,0),"")</f>
        <v>113</v>
      </c>
      <c r="C499" s="3" t="str">
        <f ca="1">IF(B499="","",CONCATENATE(OFFSET(List1!C$4,tisk!A498,0),"
",OFFSET(List1!D$4,tisk!A498,0),"
",OFFSET(List1!E$4,tisk!A498,0),"
",OFFSET(List1!F$4,tisk!A498,0)))</f>
        <v>Obec Lipová
Lipová 160
Lipová
79845</v>
      </c>
      <c r="D499" s="60" t="str">
        <f ca="1">IF(B499="","",OFFSET(List1!L$4,tisk!A498,0))</f>
        <v>Pořízení, technické zhodnocení a oprava požární techniky a nákup věcného vybavení a zajištění akceschopnosti pro JSDH Hrochov</v>
      </c>
      <c r="E499" s="97">
        <f ca="1">IF(B499="","",OFFSET(List1!O$4,tisk!A498,0))</f>
        <v>52000</v>
      </c>
      <c r="F499" s="41" t="str">
        <f ca="1">IF(B499="","",OFFSET(List1!P$4,tisk!A498,0))</f>
        <v>1/2021</v>
      </c>
      <c r="G499" s="98">
        <f ca="1">IF(B499="","",OFFSET(List1!R$4,tisk!A498,0))</f>
        <v>26000</v>
      </c>
      <c r="H499" s="99">
        <f ca="1">IF(B499="","",OFFSET(List1!S$4,tisk!A498,0))</f>
        <v>44543</v>
      </c>
      <c r="I499" s="96">
        <f ca="1">IF(B499="","",OFFSET(List1!T$4,tisk!A498,0))</f>
        <v>90</v>
      </c>
      <c r="J499" s="96">
        <f ca="1">IF(B499="","",OFFSET(List1!U$4,tisk!A498,0))</f>
        <v>125</v>
      </c>
      <c r="K499" s="96">
        <f ca="1">IF(B499="","",OFFSET(List1!V$4,tisk!A498,0))</f>
        <v>150</v>
      </c>
      <c r="L499" s="96">
        <f ca="1">IF(B499="","",OFFSET(List1!W$4,tisk!A498,0))</f>
        <v>365</v>
      </c>
      <c r="M499" s="100">
        <f ca="1">IF(B499="","",OFFSET(List1!X$4,tisk!A498,0))</f>
        <v>20700</v>
      </c>
    </row>
    <row r="500" spans="1:13" s="2" customFormat="1" ht="75" customHeight="1" x14ac:dyDescent="0.3">
      <c r="A500" s="44"/>
      <c r="B500" s="96"/>
      <c r="C500" s="3" t="str">
        <f ca="1">IF(B499="","",CONCATENATE("Okres ",OFFSET(List1!G$4,tisk!A498,0),"
","Právní forma","
",OFFSET(List1!H$4,tisk!A498,0),"
","IČO ",OFFSET(List1!I$4,tisk!A498,0),"
 ","B.Ú. ",OFFSET(List1!J$4,tisk!A498,0)))</f>
        <v>Okres Prostějov
Právní forma
Obec, měst. č. hl. m. Prahy
IČO 00288438
 B.Ú. xxxxxxxxx</v>
      </c>
      <c r="D500" s="5" t="str">
        <f ca="1">IF(B499="","",OFFSET(List1!M$4,tisk!A498,0))</f>
        <v>Pořízení ochranných prostředků pro nového člena zásahové jednotky, doplnění ochranných prostředků.</v>
      </c>
      <c r="E500" s="97"/>
      <c r="F500" s="40"/>
      <c r="G500" s="98"/>
      <c r="H500" s="99"/>
      <c r="I500" s="96"/>
      <c r="J500" s="96"/>
      <c r="K500" s="96"/>
      <c r="L500" s="96"/>
      <c r="M500" s="100"/>
    </row>
    <row r="501" spans="1:13" s="2" customFormat="1" ht="30" customHeight="1" x14ac:dyDescent="0.3">
      <c r="A501" s="44">
        <f>ROW()/3-1</f>
        <v>166</v>
      </c>
      <c r="B501" s="96"/>
      <c r="C501" s="3" t="str">
        <f ca="1">IF(B499="","",CONCATENATE("Zástupce","
",OFFSET(List1!K$4,tisk!A498,0)))</f>
        <v xml:space="preserve">Zástupce
</v>
      </c>
      <c r="D501" s="5" t="str">
        <f ca="1">IF(B499="","",CONCATENATE("Dotace bude použita na:",OFFSET(List1!N$4,tisk!A498,0)))</f>
        <v>Dotace bude použita na:pořízení ochranných prostředků</v>
      </c>
      <c r="E501" s="97"/>
      <c r="F501" s="41" t="str">
        <f ca="1">IF(B499="","",OFFSET(List1!Q$4,tisk!A498,0))</f>
        <v>11/2021</v>
      </c>
      <c r="G501" s="98"/>
      <c r="H501" s="99"/>
      <c r="I501" s="96"/>
      <c r="J501" s="96"/>
      <c r="K501" s="96"/>
      <c r="L501" s="96"/>
      <c r="M501" s="100"/>
    </row>
    <row r="502" spans="1:13" s="2" customFormat="1" ht="75" customHeight="1" x14ac:dyDescent="0.3">
      <c r="A502" s="44"/>
      <c r="B502" s="96" t="str">
        <f ca="1">IF(OFFSET(List1!B$4,tisk!A501,0)&gt;0,OFFSET(List1!B$4,tisk!A501,0),"")</f>
        <v>169</v>
      </c>
      <c r="C502" s="3" t="str">
        <f ca="1">IF(B502="","",CONCATENATE(OFFSET(List1!C$4,tisk!A501,0),"
",OFFSET(List1!D$4,tisk!A501,0),"
",OFFSET(List1!E$4,tisk!A501,0),"
",OFFSET(List1!F$4,tisk!A501,0)))</f>
        <v>Obec Malhotice
Malhotice 1
Malhotice
75353</v>
      </c>
      <c r="D502" s="60" t="str">
        <f ca="1">IF(B502="","",OFFSET(List1!L$4,tisk!A501,0))</f>
        <v>Pořízení, technické zhodnocení a oprava požární techniky a nákup věcného vybavení a zajištění akceschopnosti pro JSDH Malhotice</v>
      </c>
      <c r="E502" s="97">
        <f ca="1">IF(B502="","",OFFSET(List1!O$4,tisk!A501,0))</f>
        <v>35000</v>
      </c>
      <c r="F502" s="41" t="str">
        <f ca="1">IF(B502="","",OFFSET(List1!P$4,tisk!A501,0))</f>
        <v>1/2021</v>
      </c>
      <c r="G502" s="98">
        <f ca="1">IF(B502="","",OFFSET(List1!R$4,tisk!A501,0))</f>
        <v>35000</v>
      </c>
      <c r="H502" s="99">
        <f ca="1">IF(B502="","",OFFSET(List1!S$4,tisk!A501,0))</f>
        <v>44543</v>
      </c>
      <c r="I502" s="96">
        <f ca="1">IF(B502="","",OFFSET(List1!T$4,tisk!A501,0))</f>
        <v>90</v>
      </c>
      <c r="J502" s="96">
        <f ca="1">IF(B502="","",OFFSET(List1!U$4,tisk!A501,0))</f>
        <v>125</v>
      </c>
      <c r="K502" s="96">
        <f ca="1">IF(B502="","",OFFSET(List1!V$4,tisk!A501,0))</f>
        <v>150</v>
      </c>
      <c r="L502" s="96">
        <f ca="1">IF(B502="","",OFFSET(List1!W$4,tisk!A501,0))</f>
        <v>365</v>
      </c>
      <c r="M502" s="100">
        <f ca="1">IF(B502="","",OFFSET(List1!X$4,tisk!A501,0))</f>
        <v>13000</v>
      </c>
    </row>
    <row r="503" spans="1:13" s="2" customFormat="1" ht="75" customHeight="1" x14ac:dyDescent="0.3">
      <c r="A503" s="44"/>
      <c r="B503" s="96"/>
      <c r="C503" s="3" t="str">
        <f ca="1">IF(B502="","",CONCATENATE("Okres ",OFFSET(List1!G$4,tisk!A501,0),"
","Právní forma","
",OFFSET(List1!H$4,tisk!A501,0),"
","IČO ",OFFSET(List1!I$4,tisk!A501,0),"
 ","B.Ú. ",OFFSET(List1!J$4,tisk!A501,0)))</f>
        <v>Okres Přerov
Právní forma
Obec, měst. č. hl. m. Prahy
IČO 00636371
 B.Ú. xxxxxxxxx</v>
      </c>
      <c r="D503" s="5" t="str">
        <f ca="1">IF(B502="","",OFFSET(List1!M$4,tisk!A501,0))</f>
        <v>Cílem projektu je vybavení jednotky k zajištění akceschopnosti JSDH Malhotice.</v>
      </c>
      <c r="E503" s="97"/>
      <c r="F503" s="40"/>
      <c r="G503" s="98"/>
      <c r="H503" s="99"/>
      <c r="I503" s="96"/>
      <c r="J503" s="96"/>
      <c r="K503" s="96"/>
      <c r="L503" s="96"/>
      <c r="M503" s="100"/>
    </row>
    <row r="504" spans="1:13" s="2" customFormat="1" ht="30" customHeight="1" x14ac:dyDescent="0.3">
      <c r="A504" s="44">
        <f>ROW()/3-1</f>
        <v>167</v>
      </c>
      <c r="B504" s="96"/>
      <c r="C504" s="3" t="str">
        <f ca="1">IF(B502="","",CONCATENATE("Zástupce","
",OFFSET(List1!K$4,tisk!A501,0)))</f>
        <v xml:space="preserve">Zástupce
</v>
      </c>
      <c r="D504" s="5" t="str">
        <f ca="1">IF(B502="","",CONCATENATE("Dotace bude použita na:",OFFSET(List1!N$4,tisk!A501,0)))</f>
        <v>Dotace bude použita na:pořízení ochranných prostředků pro hasiče</v>
      </c>
      <c r="E504" s="97"/>
      <c r="F504" s="41" t="str">
        <f ca="1">IF(B502="","",OFFSET(List1!Q$4,tisk!A501,0))</f>
        <v>11/2021</v>
      </c>
      <c r="G504" s="98"/>
      <c r="H504" s="99"/>
      <c r="I504" s="96"/>
      <c r="J504" s="96"/>
      <c r="K504" s="96"/>
      <c r="L504" s="96"/>
      <c r="M504" s="100"/>
    </row>
    <row r="505" spans="1:13" s="2" customFormat="1" ht="75" customHeight="1" x14ac:dyDescent="0.3">
      <c r="A505" s="44"/>
      <c r="B505" s="96" t="str">
        <f ca="1">IF(OFFSET(List1!B$4,tisk!A504,0)&gt;0,OFFSET(List1!B$4,tisk!A504,0),"")</f>
        <v>77</v>
      </c>
      <c r="C505" s="3" t="str">
        <f ca="1">IF(B505="","",CONCATENATE(OFFSET(List1!C$4,tisk!A504,0),"
",OFFSET(List1!D$4,tisk!A504,0),"
",OFFSET(List1!E$4,tisk!A504,0),"
",OFFSET(List1!F$4,tisk!A504,0)))</f>
        <v>Obec Nemile
Nemile 93
Nemile
78901</v>
      </c>
      <c r="D505" s="60" t="str">
        <f ca="1">IF(B505="","",OFFSET(List1!L$4,tisk!A504,0))</f>
        <v>Pořízení, technické zhodnocení a oprava požární techniky a nákup věcného vybavení a zajištění akceschopnosti pro JSDH Nemile</v>
      </c>
      <c r="E505" s="97">
        <f ca="1">IF(B505="","",OFFSET(List1!O$4,tisk!A504,0))</f>
        <v>34800</v>
      </c>
      <c r="F505" s="41" t="str">
        <f ca="1">IF(B505="","",OFFSET(List1!P$4,tisk!A504,0))</f>
        <v>1/2021</v>
      </c>
      <c r="G505" s="98">
        <f ca="1">IF(B505="","",OFFSET(List1!R$4,tisk!A504,0))</f>
        <v>34800</v>
      </c>
      <c r="H505" s="99">
        <f ca="1">IF(B505="","",OFFSET(List1!S$4,tisk!A504,0))</f>
        <v>44543</v>
      </c>
      <c r="I505" s="96">
        <f ca="1">IF(B505="","",OFFSET(List1!T$4,tisk!A504,0))</f>
        <v>90</v>
      </c>
      <c r="J505" s="96">
        <f ca="1">IF(B505="","",OFFSET(List1!U$4,tisk!A504,0))</f>
        <v>125</v>
      </c>
      <c r="K505" s="96">
        <f ca="1">IF(B505="","",OFFSET(List1!V$4,tisk!A504,0))</f>
        <v>150</v>
      </c>
      <c r="L505" s="96">
        <f ca="1">IF(B505="","",OFFSET(List1!W$4,tisk!A504,0))</f>
        <v>365</v>
      </c>
      <c r="M505" s="100">
        <f ca="1">IF(B505="","",OFFSET(List1!X$4,tisk!A504,0))</f>
        <v>13000</v>
      </c>
    </row>
    <row r="506" spans="1:13" s="2" customFormat="1" ht="75" customHeight="1" x14ac:dyDescent="0.3">
      <c r="A506" s="44"/>
      <c r="B506" s="96"/>
      <c r="C506" s="3" t="str">
        <f ca="1">IF(B505="","",CONCATENATE("Okres ",OFFSET(List1!G$4,tisk!A504,0),"
","Právní forma","
",OFFSET(List1!H$4,tisk!A504,0),"
","IČO ",OFFSET(List1!I$4,tisk!A504,0),"
 ","B.Ú. ",OFFSET(List1!J$4,tisk!A504,0)))</f>
        <v>Okres Šumperk
Právní forma
Obec, měst. č. hl. m. Prahy
IČO 00635871
 B.Ú. xxxxxxxxx</v>
      </c>
      <c r="D506" s="5" t="str">
        <f ca="1">IF(B505="","",OFFSET(List1!M$4,tisk!A504,0))</f>
        <v>Nákup ochranných prostředků pro JSDH Nemile.</v>
      </c>
      <c r="E506" s="97"/>
      <c r="F506" s="40"/>
      <c r="G506" s="98"/>
      <c r="H506" s="99"/>
      <c r="I506" s="96"/>
      <c r="J506" s="96"/>
      <c r="K506" s="96"/>
      <c r="L506" s="96"/>
      <c r="M506" s="100"/>
    </row>
    <row r="507" spans="1:13" s="2" customFormat="1" ht="30" customHeight="1" x14ac:dyDescent="0.3">
      <c r="A507" s="44">
        <f>ROW()/3-1</f>
        <v>168</v>
      </c>
      <c r="B507" s="96"/>
      <c r="C507" s="3" t="str">
        <f ca="1">IF(B505="","",CONCATENATE("Zástupce","
",OFFSET(List1!K$4,tisk!A504,0)))</f>
        <v xml:space="preserve">Zástupce
</v>
      </c>
      <c r="D507" s="5" t="str">
        <f ca="1">IF(B505="","",CONCATENATE("Dotace bude použita na:",OFFSET(List1!N$4,tisk!A504,0)))</f>
        <v>Dotace bude použita na:pořízení ochranných prostředků pro hasiče</v>
      </c>
      <c r="E507" s="97"/>
      <c r="F507" s="41" t="str">
        <f ca="1">IF(B505="","",OFFSET(List1!Q$4,tisk!A504,0))</f>
        <v>11/2021</v>
      </c>
      <c r="G507" s="98"/>
      <c r="H507" s="99"/>
      <c r="I507" s="96"/>
      <c r="J507" s="96"/>
      <c r="K507" s="96"/>
      <c r="L507" s="96"/>
      <c r="M507" s="100"/>
    </row>
    <row r="508" spans="1:13" s="2" customFormat="1" ht="75" customHeight="1" x14ac:dyDescent="0.3">
      <c r="A508" s="44"/>
      <c r="B508" s="96" t="str">
        <f ca="1">IF(OFFSET(List1!B$4,tisk!A507,0)&gt;0,OFFSET(List1!B$4,tisk!A507,0),"")</f>
        <v>188</v>
      </c>
      <c r="C508" s="3" t="str">
        <f ca="1">IF(B508="","",CONCATENATE(OFFSET(List1!C$4,tisk!A507,0),"
",OFFSET(List1!D$4,tisk!A507,0),"
",OFFSET(List1!E$4,tisk!A507,0),"
",OFFSET(List1!F$4,tisk!A507,0)))</f>
        <v>Obec Písečná
Písečná 123
Písečná
79082</v>
      </c>
      <c r="D508" s="60" t="str">
        <f ca="1">IF(B508="","",OFFSET(List1!L$4,tisk!A507,0))</f>
        <v>Pořízení, technické zhodnocení a oprava požární techniky a nákup věcného vybavení a zajištění akceschopnosti pro JSDH Písečná</v>
      </c>
      <c r="E508" s="97">
        <f ca="1">IF(B508="","",OFFSET(List1!O$4,tisk!A507,0))</f>
        <v>41000</v>
      </c>
      <c r="F508" s="41" t="str">
        <f ca="1">IF(B508="","",OFFSET(List1!P$4,tisk!A507,0))</f>
        <v>1/2021</v>
      </c>
      <c r="G508" s="98">
        <f ca="1">IF(B508="","",OFFSET(List1!R$4,tisk!A507,0))</f>
        <v>35000</v>
      </c>
      <c r="H508" s="99">
        <f ca="1">IF(B508="","",OFFSET(List1!S$4,tisk!A507,0))</f>
        <v>44543</v>
      </c>
      <c r="I508" s="96">
        <f ca="1">IF(B508="","",OFFSET(List1!T$4,tisk!A507,0))</f>
        <v>90</v>
      </c>
      <c r="J508" s="96">
        <f ca="1">IF(B508="","",OFFSET(List1!U$4,tisk!A507,0))</f>
        <v>125</v>
      </c>
      <c r="K508" s="96">
        <f ca="1">IF(B508="","",OFFSET(List1!V$4,tisk!A507,0))</f>
        <v>150</v>
      </c>
      <c r="L508" s="96">
        <f ca="1">IF(B508="","",OFFSET(List1!W$4,tisk!A507,0))</f>
        <v>365</v>
      </c>
      <c r="M508" s="100">
        <f ca="1">IF(B508="","",OFFSET(List1!X$4,tisk!A507,0))</f>
        <v>16000</v>
      </c>
    </row>
    <row r="509" spans="1:13" s="2" customFormat="1" ht="75" customHeight="1" x14ac:dyDescent="0.3">
      <c r="A509" s="44"/>
      <c r="B509" s="96"/>
      <c r="C509" s="3" t="str">
        <f ca="1">IF(B508="","",CONCATENATE("Okres ",OFFSET(List1!G$4,tisk!A507,0),"
","Právní forma","
",OFFSET(List1!H$4,tisk!A507,0),"
","IČO ",OFFSET(List1!I$4,tisk!A507,0),"
 ","B.Ú. ",OFFSET(List1!J$4,tisk!A507,0)))</f>
        <v>Okres Jeseník
Právní forma
Obec, měst. č. hl. m. Prahy
IČO 00303160
 B.Ú. xxxxxxxxx</v>
      </c>
      <c r="D509" s="5" t="str">
        <f ca="1">IF(B508="","",OFFSET(List1!M$4,tisk!A507,0))</f>
        <v>Předmětem akce je pořízení nových zásahových obleků, rukavic a pracovních stejnokrojů. Stávající obleky a stejnokroje jsou již obnošené a poškozené užíváním. Nové členy JSDH je potřeba vybavit těmito ochrannými prostředky.</v>
      </c>
      <c r="E509" s="97"/>
      <c r="F509" s="40"/>
      <c r="G509" s="98"/>
      <c r="H509" s="99"/>
      <c r="I509" s="96"/>
      <c r="J509" s="96"/>
      <c r="K509" s="96"/>
      <c r="L509" s="96"/>
      <c r="M509" s="100"/>
    </row>
    <row r="510" spans="1:13" s="2" customFormat="1" ht="30" customHeight="1" x14ac:dyDescent="0.3">
      <c r="A510" s="44">
        <f>ROW()/3-1</f>
        <v>169</v>
      </c>
      <c r="B510" s="96"/>
      <c r="C510" s="3" t="str">
        <f ca="1">IF(B508="","",CONCATENATE("Zástupce","
",OFFSET(List1!K$4,tisk!A507,0)))</f>
        <v xml:space="preserve">Zástupce
</v>
      </c>
      <c r="D510" s="5" t="str">
        <f ca="1">IF(B508="","",CONCATENATE("Dotace bude použita na:",OFFSET(List1!N$4,tisk!A507,0)))</f>
        <v>Dotace bude použita na:pořízení ochranných prostředků pro hasiče</v>
      </c>
      <c r="E510" s="97"/>
      <c r="F510" s="41" t="str">
        <f ca="1">IF(B508="","",OFFSET(List1!Q$4,tisk!A507,0))</f>
        <v>11/2021</v>
      </c>
      <c r="G510" s="98"/>
      <c r="H510" s="99"/>
      <c r="I510" s="96"/>
      <c r="J510" s="96"/>
      <c r="K510" s="96"/>
      <c r="L510" s="96"/>
      <c r="M510" s="100"/>
    </row>
    <row r="511" spans="1:13" s="2" customFormat="1" ht="75" customHeight="1" x14ac:dyDescent="0.3">
      <c r="A511" s="44"/>
      <c r="B511" s="96" t="str">
        <f ca="1">IF(OFFSET(List1!B$4,tisk!A510,0)&gt;0,OFFSET(List1!B$4,tisk!A510,0),"")</f>
        <v>191</v>
      </c>
      <c r="C511" s="3" t="str">
        <f ca="1">IF(B511="","",CONCATENATE(OFFSET(List1!C$4,tisk!A510,0),"
",OFFSET(List1!D$4,tisk!A510,0),"
",OFFSET(List1!E$4,tisk!A510,0),"
",OFFSET(List1!F$4,tisk!A510,0)))</f>
        <v>Obec Rakov
Rakov 34
Rakov
75354</v>
      </c>
      <c r="D511" s="60" t="str">
        <f ca="1">IF(B511="","",OFFSET(List1!L$4,tisk!A510,0))</f>
        <v>Pořízení, technické zhodnocení a oprava požární techniky a nákup věcného vybavení a zajištění akceschopnosti pro JSDH Rakov</v>
      </c>
      <c r="E511" s="97">
        <f ca="1">IF(B511="","",OFFSET(List1!O$4,tisk!A510,0))</f>
        <v>12000</v>
      </c>
      <c r="F511" s="41" t="str">
        <f ca="1">IF(B511="","",OFFSET(List1!P$4,tisk!A510,0))</f>
        <v>1/2021</v>
      </c>
      <c r="G511" s="98">
        <f ca="1">IF(B511="","",OFFSET(List1!R$4,tisk!A510,0))</f>
        <v>12000</v>
      </c>
      <c r="H511" s="99">
        <f ca="1">IF(B511="","",OFFSET(List1!S$4,tisk!A510,0))</f>
        <v>44543</v>
      </c>
      <c r="I511" s="96">
        <f ca="1">IF(B511="","",OFFSET(List1!T$4,tisk!A510,0))</f>
        <v>90</v>
      </c>
      <c r="J511" s="96">
        <f ca="1">IF(B511="","",OFFSET(List1!U$4,tisk!A510,0))</f>
        <v>125</v>
      </c>
      <c r="K511" s="96">
        <f ca="1">IF(B511="","",OFFSET(List1!V$4,tisk!A510,0))</f>
        <v>150</v>
      </c>
      <c r="L511" s="96">
        <f ca="1">IF(B511="","",OFFSET(List1!W$4,tisk!A510,0))</f>
        <v>365</v>
      </c>
      <c r="M511" s="100">
        <f ca="1">IF(B511="","",OFFSET(List1!X$4,tisk!A510,0))</f>
        <v>5000</v>
      </c>
    </row>
    <row r="512" spans="1:13" s="2" customFormat="1" ht="75" customHeight="1" x14ac:dyDescent="0.3">
      <c r="A512" s="44"/>
      <c r="B512" s="96"/>
      <c r="C512" s="3" t="str">
        <f ca="1">IF(B511="","",CONCATENATE("Okres ",OFFSET(List1!G$4,tisk!A510,0),"
","Právní forma","
",OFFSET(List1!H$4,tisk!A510,0),"
","IČO ",OFFSET(List1!I$4,tisk!A510,0),"
 ","B.Ú. ",OFFSET(List1!J$4,tisk!A510,0)))</f>
        <v>Okres Přerov
Právní forma
Obec, měst. č. hl. m. Prahy
IČO 00636541
 B.Ú. xxxxxxxxx</v>
      </c>
      <c r="D512" s="5" t="str">
        <f ca="1">IF(B511="","",OFFSET(List1!M$4,tisk!A510,0))</f>
        <v>Cílem projektu je vybavení jednotky k zajištění akceschopnosti JSDH Rakov.</v>
      </c>
      <c r="E512" s="97"/>
      <c r="F512" s="40"/>
      <c r="G512" s="98"/>
      <c r="H512" s="99"/>
      <c r="I512" s="96"/>
      <c r="J512" s="96"/>
      <c r="K512" s="96"/>
      <c r="L512" s="96"/>
      <c r="M512" s="100"/>
    </row>
    <row r="513" spans="1:13" s="2" customFormat="1" ht="30" customHeight="1" x14ac:dyDescent="0.3">
      <c r="A513" s="44">
        <f>ROW()/3-1</f>
        <v>170</v>
      </c>
      <c r="B513" s="96"/>
      <c r="C513" s="3" t="str">
        <f ca="1">IF(B511="","",CONCATENATE("Zástupce","
",OFFSET(List1!K$4,tisk!A510,0)))</f>
        <v xml:space="preserve">Zástupce
</v>
      </c>
      <c r="D513" s="5" t="str">
        <f ca="1">IF(B511="","",CONCATENATE("Dotace bude použita na:",OFFSET(List1!N$4,tisk!A510,0)))</f>
        <v>Dotace bude použita na:pořízení ochranných prostředků pro hasiče</v>
      </c>
      <c r="E513" s="97"/>
      <c r="F513" s="41" t="str">
        <f ca="1">IF(B511="","",OFFSET(List1!Q$4,tisk!A510,0))</f>
        <v>11/2021</v>
      </c>
      <c r="G513" s="98"/>
      <c r="H513" s="99"/>
      <c r="I513" s="96"/>
      <c r="J513" s="96"/>
      <c r="K513" s="96"/>
      <c r="L513" s="96"/>
      <c r="M513" s="100"/>
    </row>
    <row r="514" spans="1:13" s="2" customFormat="1" ht="75" customHeight="1" x14ac:dyDescent="0.3">
      <c r="A514" s="44"/>
      <c r="B514" s="96" t="str">
        <f ca="1">IF(OFFSET(List1!B$4,tisk!A513,0)&gt;0,OFFSET(List1!B$4,tisk!A513,0),"")</f>
        <v>138</v>
      </c>
      <c r="C514" s="3" t="str">
        <f ca="1">IF(B514="","",CONCATENATE(OFFSET(List1!C$4,tisk!A513,0),"
",OFFSET(List1!D$4,tisk!A513,0),"
",OFFSET(List1!E$4,tisk!A513,0),"
",OFFSET(List1!F$4,tisk!A513,0)))</f>
        <v>Obec Ruda nad Moravou
9. května 40
Ruda nad Moravou
78963</v>
      </c>
      <c r="D514" s="60" t="str">
        <f ca="1">IF(B514="","",OFFSET(List1!L$4,tisk!A513,0))</f>
        <v>Pořízení, technické zhodnocení a oprava požární techniky a nákup věcného vybavení a zajištění akceschopnosti pro JSDH Ruda nad Moravou</v>
      </c>
      <c r="E514" s="97">
        <f ca="1">IF(B514="","",OFFSET(List1!O$4,tisk!A513,0))</f>
        <v>68095</v>
      </c>
      <c r="F514" s="41" t="str">
        <f ca="1">IF(B514="","",OFFSET(List1!P$4,tisk!A513,0))</f>
        <v>1/2021</v>
      </c>
      <c r="G514" s="98">
        <f ca="1">IF(B514="","",OFFSET(List1!R$4,tisk!A513,0))</f>
        <v>34000</v>
      </c>
      <c r="H514" s="99">
        <f ca="1">IF(B514="","",OFFSET(List1!S$4,tisk!A513,0))</f>
        <v>44543</v>
      </c>
      <c r="I514" s="96">
        <f ca="1">IF(B514="","",OFFSET(List1!T$4,tisk!A513,0))</f>
        <v>70</v>
      </c>
      <c r="J514" s="96">
        <f ca="1">IF(B514="","",OFFSET(List1!U$4,tisk!A513,0))</f>
        <v>145</v>
      </c>
      <c r="K514" s="96">
        <f ca="1">IF(B514="","",OFFSET(List1!V$4,tisk!A513,0))</f>
        <v>150</v>
      </c>
      <c r="L514" s="96">
        <f ca="1">IF(B514="","",OFFSET(List1!W$4,tisk!A513,0))</f>
        <v>365</v>
      </c>
      <c r="M514" s="100">
        <f ca="1">IF(B514="","",OFFSET(List1!X$4,tisk!A513,0))</f>
        <v>27000</v>
      </c>
    </row>
    <row r="515" spans="1:13" s="2" customFormat="1" ht="75" customHeight="1" x14ac:dyDescent="0.3">
      <c r="A515" s="44"/>
      <c r="B515" s="96"/>
      <c r="C515" s="3" t="str">
        <f ca="1">IF(B514="","",CONCATENATE("Okres ",OFFSET(List1!G$4,tisk!A513,0),"
","Právní forma","
",OFFSET(List1!H$4,tisk!A513,0),"
","IČO ",OFFSET(List1!I$4,tisk!A513,0),"
 ","B.Ú. ",OFFSET(List1!J$4,tisk!A513,0)))</f>
        <v>Okres Šumperk
Právní forma
Obec, měst. č. hl. m. Prahy
IČO 00303313
 B.Ú. xxxxxxxxx</v>
      </c>
      <c r="D515" s="5" t="str">
        <f ca="1">IF(B514="","",OFFSET(List1!M$4,tisk!A513,0))</f>
        <v>Projektem budou pořízeny prostředky pro vyprošťování pro JSDH Ruda nad Moravou. Pořízení těchto prostředků je nezbytné pro zvýšení ochrany zdraví a života obyvatel. Jednotka v současné době těmito prostředky prakticky nedisponuje.</v>
      </c>
      <c r="E515" s="97"/>
      <c r="F515" s="40"/>
      <c r="G515" s="98"/>
      <c r="H515" s="99"/>
      <c r="I515" s="96"/>
      <c r="J515" s="96"/>
      <c r="K515" s="96"/>
      <c r="L515" s="96"/>
      <c r="M515" s="100"/>
    </row>
    <row r="516" spans="1:13" s="2" customFormat="1" ht="30" customHeight="1" x14ac:dyDescent="0.3">
      <c r="A516" s="44">
        <f>ROW()/3-1</f>
        <v>171</v>
      </c>
      <c r="B516" s="96"/>
      <c r="C516" s="3" t="str">
        <f ca="1">IF(B514="","",CONCATENATE("Zástupce","
",OFFSET(List1!K$4,tisk!A513,0)))</f>
        <v xml:space="preserve">Zástupce
</v>
      </c>
      <c r="D516" s="5" t="str">
        <f ca="1">IF(B514="","",CONCATENATE("Dotace bude použita na:",OFFSET(List1!N$4,tisk!A513,0)))</f>
        <v>Dotace bude použita na:pořízení prostředků pro vyprošťování</v>
      </c>
      <c r="E516" s="97"/>
      <c r="F516" s="41" t="str">
        <f ca="1">IF(B514="","",OFFSET(List1!Q$4,tisk!A513,0))</f>
        <v>11/2021</v>
      </c>
      <c r="G516" s="98"/>
      <c r="H516" s="99"/>
      <c r="I516" s="96"/>
      <c r="J516" s="96"/>
      <c r="K516" s="96"/>
      <c r="L516" s="96"/>
      <c r="M516" s="100"/>
    </row>
    <row r="517" spans="1:13" s="2" customFormat="1" ht="75" customHeight="1" x14ac:dyDescent="0.3">
      <c r="A517" s="44"/>
      <c r="B517" s="96" t="str">
        <f ca="1">IF(OFFSET(List1!B$4,tisk!A516,0)&gt;0,OFFSET(List1!B$4,tisk!A516,0),"")</f>
        <v>153</v>
      </c>
      <c r="C517" s="3" t="str">
        <f ca="1">IF(B517="","",CONCATENATE(OFFSET(List1!C$4,tisk!A516,0),"
",OFFSET(List1!D$4,tisk!A516,0),"
",OFFSET(List1!E$4,tisk!A516,0),"
",OFFSET(List1!F$4,tisk!A516,0)))</f>
        <v>Obec Skalička
Skalička ev. 2
Skalička
75352</v>
      </c>
      <c r="D517" s="60" t="str">
        <f ca="1">IF(B517="","",OFFSET(List1!L$4,tisk!A516,0))</f>
        <v>Pořízení, technické zhodnocení a oprava požární techniky a nákup věcného vybavení a zajištění akceschopnosti pro JSDH Skalička</v>
      </c>
      <c r="E517" s="97">
        <f ca="1">IF(B517="","",OFFSET(List1!O$4,tisk!A516,0))</f>
        <v>35000</v>
      </c>
      <c r="F517" s="41" t="str">
        <f ca="1">IF(B517="","",OFFSET(List1!P$4,tisk!A516,0))</f>
        <v>1/2021</v>
      </c>
      <c r="G517" s="98">
        <f ca="1">IF(B517="","",OFFSET(List1!R$4,tisk!A516,0))</f>
        <v>35000</v>
      </c>
      <c r="H517" s="99">
        <f ca="1">IF(B517="","",OFFSET(List1!S$4,tisk!A516,0))</f>
        <v>44543</v>
      </c>
      <c r="I517" s="96">
        <f ca="1">IF(B517="","",OFFSET(List1!T$4,tisk!A516,0))</f>
        <v>90</v>
      </c>
      <c r="J517" s="96">
        <f ca="1">IF(B517="","",OFFSET(List1!U$4,tisk!A516,0))</f>
        <v>125</v>
      </c>
      <c r="K517" s="96">
        <f ca="1">IF(B517="","",OFFSET(List1!V$4,tisk!A516,0))</f>
        <v>150</v>
      </c>
      <c r="L517" s="96">
        <f ca="1">IF(B517="","",OFFSET(List1!W$4,tisk!A516,0))</f>
        <v>365</v>
      </c>
      <c r="M517" s="100">
        <f ca="1">IF(B517="","",OFFSET(List1!X$4,tisk!A516,0))</f>
        <v>13000</v>
      </c>
    </row>
    <row r="518" spans="1:13" s="2" customFormat="1" ht="75" customHeight="1" x14ac:dyDescent="0.3">
      <c r="A518" s="44"/>
      <c r="B518" s="96"/>
      <c r="C518" s="3" t="str">
        <f ca="1">IF(B517="","",CONCATENATE("Okres ",OFFSET(List1!G$4,tisk!A516,0),"
","Právní forma","
",OFFSET(List1!H$4,tisk!A516,0),"
","IČO ",OFFSET(List1!I$4,tisk!A516,0),"
 ","B.Ú. ",OFFSET(List1!J$4,tisk!A516,0)))</f>
        <v>Okres Přerov
Právní forma
Obec, měst. č. hl. m. Prahy
IČO 00301949
 B.Ú. xxxxxxxxx</v>
      </c>
      <c r="D518" s="5" t="str">
        <f ca="1">IF(B517="","",OFFSET(List1!M$4,tisk!A516,0))</f>
        <v>Pořízení zásahového oděvu</v>
      </c>
      <c r="E518" s="97"/>
      <c r="F518" s="40"/>
      <c r="G518" s="98"/>
      <c r="H518" s="99"/>
      <c r="I518" s="96"/>
      <c r="J518" s="96"/>
      <c r="K518" s="96"/>
      <c r="L518" s="96"/>
      <c r="M518" s="100"/>
    </row>
    <row r="519" spans="1:13" s="2" customFormat="1" ht="30" customHeight="1" x14ac:dyDescent="0.3">
      <c r="A519" s="44">
        <f>ROW()/3-1</f>
        <v>172</v>
      </c>
      <c r="B519" s="96"/>
      <c r="C519" s="3" t="str">
        <f ca="1">IF(B517="","",CONCATENATE("Zástupce","
",OFFSET(List1!K$4,tisk!A516,0)))</f>
        <v xml:space="preserve">Zástupce
</v>
      </c>
      <c r="D519" s="5" t="str">
        <f ca="1">IF(B517="","",CONCATENATE("Dotace bude použita na:",OFFSET(List1!N$4,tisk!A516,0)))</f>
        <v>Dotace bude použita na:pořízení zásahového oděvu včetně příslušenství</v>
      </c>
      <c r="E519" s="97"/>
      <c r="F519" s="41" t="str">
        <f ca="1">IF(B517="","",OFFSET(List1!Q$4,tisk!A516,0))</f>
        <v>11/2021</v>
      </c>
      <c r="G519" s="98"/>
      <c r="H519" s="99"/>
      <c r="I519" s="96"/>
      <c r="J519" s="96"/>
      <c r="K519" s="96"/>
      <c r="L519" s="96"/>
      <c r="M519" s="100"/>
    </row>
    <row r="520" spans="1:13" s="2" customFormat="1" ht="65.400000000000006" customHeight="1" x14ac:dyDescent="0.3">
      <c r="A520" s="44"/>
      <c r="B520" s="96" t="str">
        <f ca="1">IF(OFFSET(List1!B$4,tisk!A519,0)&gt;0,OFFSET(List1!B$4,tisk!A519,0),"")</f>
        <v>96</v>
      </c>
      <c r="C520" s="3" t="str">
        <f ca="1">IF(B520="","",CONCATENATE(OFFSET(List1!C$4,tisk!A519,0),"
",OFFSET(List1!D$4,tisk!A519,0),"
",OFFSET(List1!E$4,tisk!A519,0),"
",OFFSET(List1!F$4,tisk!A519,0)))</f>
        <v>Obec Soběchleby
Soběchleby 141
Soběchleby
75354</v>
      </c>
      <c r="D520" s="60" t="str">
        <f ca="1">IF(B520="","",OFFSET(List1!L$4,tisk!A519,0))</f>
        <v>Pořízení, technické zhodnocení a oprava požární techniky a nákup věcného vybavení a zajištění akceschopnosti pro JSDH Soběchleby</v>
      </c>
      <c r="E520" s="97">
        <f ca="1">IF(B520="","",OFFSET(List1!O$4,tisk!A519,0))</f>
        <v>45000</v>
      </c>
      <c r="F520" s="41" t="str">
        <f ca="1">IF(B520="","",OFFSET(List1!P$4,tisk!A519,0))</f>
        <v>1/2021</v>
      </c>
      <c r="G520" s="98">
        <f ca="1">IF(B520="","",OFFSET(List1!R$4,tisk!A519,0))</f>
        <v>33000</v>
      </c>
      <c r="H520" s="99">
        <f ca="1">IF(B520="","",OFFSET(List1!S$4,tisk!A519,0))</f>
        <v>44543</v>
      </c>
      <c r="I520" s="96">
        <f ca="1">IF(B520="","",OFFSET(List1!T$4,tisk!A519,0))</f>
        <v>90</v>
      </c>
      <c r="J520" s="96">
        <f ca="1">IF(B520="","",OFFSET(List1!U$4,tisk!A519,0))</f>
        <v>125</v>
      </c>
      <c r="K520" s="96">
        <f ca="1">IF(B520="","",OFFSET(List1!V$4,tisk!A519,0))</f>
        <v>150</v>
      </c>
      <c r="L520" s="96">
        <f ca="1">IF(B520="","",OFFSET(List1!W$4,tisk!A519,0))</f>
        <v>365</v>
      </c>
      <c r="M520" s="100">
        <f ca="1">IF(B520="","",OFFSET(List1!X$4,tisk!A519,0))</f>
        <v>17000</v>
      </c>
    </row>
    <row r="521" spans="1:13" s="2" customFormat="1" ht="75" customHeight="1" x14ac:dyDescent="0.3">
      <c r="A521" s="44"/>
      <c r="B521" s="96"/>
      <c r="C521" s="3" t="str">
        <f ca="1">IF(B520="","",CONCATENATE("Okres ",OFFSET(List1!G$4,tisk!A519,0),"
","Právní forma","
",OFFSET(List1!H$4,tisk!A519,0),"
","IČO ",OFFSET(List1!I$4,tisk!A519,0),"
 ","B.Ú. ",OFFSET(List1!J$4,tisk!A519,0)))</f>
        <v>Okres Přerov
Právní forma
Obec, měst. č. hl. m. Prahy
IČO 00301965
 B.Ú. xxxxxxxxx</v>
      </c>
      <c r="D521" s="5" t="str">
        <f ca="1">IF(B520="","",OFFSET(List1!M$4,tisk!A519,0))</f>
        <v>Obec zřizuje JSDH Soběchleby, pro její akce schopnost je zapotřebí vybavit jednotku kvalitní zásahovou výstrojí. Z dotace bychom chtěli pořídit zásahové obleky s přilbami a zásahovými rukavicemi.</v>
      </c>
      <c r="E521" s="97"/>
      <c r="F521" s="40"/>
      <c r="G521" s="98"/>
      <c r="H521" s="99"/>
      <c r="I521" s="96"/>
      <c r="J521" s="96"/>
      <c r="K521" s="96"/>
      <c r="L521" s="96"/>
      <c r="M521" s="100"/>
    </row>
    <row r="522" spans="1:13" s="2" customFormat="1" ht="30" customHeight="1" x14ac:dyDescent="0.3">
      <c r="A522" s="44">
        <f>ROW()/3-1</f>
        <v>173</v>
      </c>
      <c r="B522" s="96"/>
      <c r="C522" s="3" t="str">
        <f ca="1">IF(B520="","",CONCATENATE("Zástupce","
",OFFSET(List1!K$4,tisk!A519,0)))</f>
        <v xml:space="preserve">Zástupce
</v>
      </c>
      <c r="D522" s="5" t="str">
        <f ca="1">IF(B520="","",CONCATENATE("Dotace bude použita na:",OFFSET(List1!N$4,tisk!A519,0)))</f>
        <v>Dotace bude použita na:pořízení ochranných prostředků pro hasiče</v>
      </c>
      <c r="E522" s="97"/>
      <c r="F522" s="41" t="str">
        <f ca="1">IF(B520="","",OFFSET(List1!Q$4,tisk!A519,0))</f>
        <v>11/2021</v>
      </c>
      <c r="G522" s="98"/>
      <c r="H522" s="99"/>
      <c r="I522" s="96"/>
      <c r="J522" s="96"/>
      <c r="K522" s="96"/>
      <c r="L522" s="96"/>
      <c r="M522" s="100"/>
    </row>
    <row r="523" spans="1:13" s="2" customFormat="1" ht="75" customHeight="1" x14ac:dyDescent="0.3">
      <c r="A523" s="44"/>
      <c r="B523" s="96" t="str">
        <f ca="1">IF(OFFSET(List1!B$4,tisk!A522,0)&gt;0,OFFSET(List1!B$4,tisk!A522,0),"")</f>
        <v>162</v>
      </c>
      <c r="C523" s="3" t="str">
        <f ca="1">IF(B523="","",CONCATENATE(OFFSET(List1!C$4,tisk!A522,0),"
",OFFSET(List1!D$4,tisk!A522,0),"
",OFFSET(List1!E$4,tisk!A522,0),"
",OFFSET(List1!F$4,tisk!A522,0)))</f>
        <v>Obec Suchonice
Suchonice 29
Suchonice
78357</v>
      </c>
      <c r="D523" s="60" t="str">
        <f ca="1">IF(B523="","",OFFSET(List1!L$4,tisk!A522,0))</f>
        <v>Pořízení, technické zhodnocení a oprava požární techniky a nákup věcného vybavení a zajištění akceschopnosti pro JSDH Suchonice</v>
      </c>
      <c r="E523" s="97">
        <f ca="1">IF(B523="","",OFFSET(List1!O$4,tisk!A522,0))</f>
        <v>22000</v>
      </c>
      <c r="F523" s="41" t="str">
        <f ca="1">IF(B523="","",OFFSET(List1!P$4,tisk!A522,0))</f>
        <v>1/2021</v>
      </c>
      <c r="G523" s="98">
        <f ca="1">IF(B523="","",OFFSET(List1!R$4,tisk!A522,0))</f>
        <v>22000</v>
      </c>
      <c r="H523" s="99">
        <f ca="1">IF(B523="","",OFFSET(List1!S$4,tisk!A522,0))</f>
        <v>44543</v>
      </c>
      <c r="I523" s="96">
        <f ca="1">IF(B523="","",OFFSET(List1!T$4,tisk!A522,0))</f>
        <v>110</v>
      </c>
      <c r="J523" s="96">
        <f ca="1">IF(B523="","",OFFSET(List1!U$4,tisk!A522,0))</f>
        <v>105</v>
      </c>
      <c r="K523" s="96">
        <f ca="1">IF(B523="","",OFFSET(List1!V$4,tisk!A522,0))</f>
        <v>150</v>
      </c>
      <c r="L523" s="96">
        <f ca="1">IF(B523="","",OFFSET(List1!W$4,tisk!A522,0))</f>
        <v>365</v>
      </c>
      <c r="M523" s="100">
        <f ca="1">IF(B523="","",OFFSET(List1!X$4,tisk!A522,0))</f>
        <v>8000</v>
      </c>
    </row>
    <row r="524" spans="1:13" s="2" customFormat="1" ht="75" customHeight="1" x14ac:dyDescent="0.3">
      <c r="A524" s="44"/>
      <c r="B524" s="96"/>
      <c r="C524" s="3" t="str">
        <f ca="1">IF(B523="","",CONCATENATE("Okres ",OFFSET(List1!G$4,tisk!A522,0),"
","Právní forma","
",OFFSET(List1!H$4,tisk!A522,0),"
","IČO ",OFFSET(List1!I$4,tisk!A522,0),"
 ","B.Ú. ",OFFSET(List1!J$4,tisk!A522,0)))</f>
        <v>Okres Olomouc
Právní forma
Obec, měst. č. hl. m. Prahy
IČO 44936362
 B.Ú. xxxxxxxxx</v>
      </c>
      <c r="D524" s="5" t="str">
        <f ca="1">IF(B523="","",OFFSET(List1!M$4,tisk!A522,0))</f>
        <v>Dotace je požadována na nákup kalového čerpadla HERON EMPH 80 E9, které bude sloužit k doplňování vody do cisterny při zřízení čerpacího stanoviště, dále k odčerpávání vody ze studní nebo sklepů při bleskové povodni či záplavě.</v>
      </c>
      <c r="E524" s="97"/>
      <c r="F524" s="40"/>
      <c r="G524" s="98"/>
      <c r="H524" s="99"/>
      <c r="I524" s="96"/>
      <c r="J524" s="96"/>
      <c r="K524" s="96"/>
      <c r="L524" s="96"/>
      <c r="M524" s="100"/>
    </row>
    <row r="525" spans="1:13" s="2" customFormat="1" ht="33.6" customHeight="1" x14ac:dyDescent="0.3">
      <c r="A525" s="44">
        <f>ROW()/3-1</f>
        <v>174</v>
      </c>
      <c r="B525" s="96"/>
      <c r="C525" s="3" t="str">
        <f ca="1">IF(B523="","",CONCATENATE("Zástupce","
",OFFSET(List1!K$4,tisk!A522,0)))</f>
        <v xml:space="preserve">Zástupce
</v>
      </c>
      <c r="D525" s="5" t="str">
        <f ca="1">IF(B523="","",CONCATENATE("Dotace bude použita na:",OFFSET(List1!N$4,tisk!A522,0)))</f>
        <v>Dotace bude použita na:pořízení  kalového čerpadla</v>
      </c>
      <c r="E525" s="97"/>
      <c r="F525" s="41" t="str">
        <f ca="1">IF(B523="","",OFFSET(List1!Q$4,tisk!A522,0))</f>
        <v>11/2021</v>
      </c>
      <c r="G525" s="98"/>
      <c r="H525" s="99"/>
      <c r="I525" s="96"/>
      <c r="J525" s="96"/>
      <c r="K525" s="96"/>
      <c r="L525" s="96"/>
      <c r="M525" s="100"/>
    </row>
    <row r="526" spans="1:13" s="2" customFormat="1" ht="75" customHeight="1" x14ac:dyDescent="0.3">
      <c r="A526" s="44"/>
      <c r="B526" s="96" t="str">
        <f ca="1">IF(OFFSET(List1!B$4,tisk!A525,0)&gt;0,OFFSET(List1!B$4,tisk!A525,0),"")</f>
        <v>117</v>
      </c>
      <c r="C526" s="3" t="str">
        <f ca="1">IF(B526="","",CONCATENATE(OFFSET(List1!C$4,tisk!A525,0),"
",OFFSET(List1!D$4,tisk!A525,0),"
",OFFSET(List1!E$4,tisk!A525,0),"
",OFFSET(List1!F$4,tisk!A525,0)))</f>
        <v>Obec Svébohov
Svébohov 64
Svébohov
78901</v>
      </c>
      <c r="D526" s="60" t="str">
        <f ca="1">IF(B526="","",OFFSET(List1!L$4,tisk!A525,0))</f>
        <v>Pořízení, technické zhodnocení a oprava požární techniky a nákup věcného vybavení a zajištění akceschopnosti pro JSDH Svébohov</v>
      </c>
      <c r="E526" s="97">
        <f ca="1">IF(B526="","",OFFSET(List1!O$4,tisk!A525,0))</f>
        <v>35000</v>
      </c>
      <c r="F526" s="41" t="str">
        <f ca="1">IF(B526="","",OFFSET(List1!P$4,tisk!A525,0))</f>
        <v>1/2021</v>
      </c>
      <c r="G526" s="98">
        <f ca="1">IF(B526="","",OFFSET(List1!R$4,tisk!A525,0))</f>
        <v>35000</v>
      </c>
      <c r="H526" s="99">
        <f ca="1">IF(B526="","",OFFSET(List1!S$4,tisk!A525,0))</f>
        <v>44543</v>
      </c>
      <c r="I526" s="96">
        <f ca="1">IF(B526="","",OFFSET(List1!T$4,tisk!A525,0))</f>
        <v>90</v>
      </c>
      <c r="J526" s="96">
        <f ca="1">IF(B526="","",OFFSET(List1!U$4,tisk!A525,0))</f>
        <v>125</v>
      </c>
      <c r="K526" s="96">
        <f ca="1">IF(B526="","",OFFSET(List1!V$4,tisk!A525,0))</f>
        <v>150</v>
      </c>
      <c r="L526" s="96">
        <f ca="1">IF(B526="","",OFFSET(List1!W$4,tisk!A525,0))</f>
        <v>365</v>
      </c>
      <c r="M526" s="100">
        <f ca="1">IF(B526="","",OFFSET(List1!X$4,tisk!A525,0))</f>
        <v>13000</v>
      </c>
    </row>
    <row r="527" spans="1:13" s="2" customFormat="1" ht="75" customHeight="1" x14ac:dyDescent="0.3">
      <c r="A527" s="44"/>
      <c r="B527" s="96"/>
      <c r="C527" s="3" t="str">
        <f ca="1">IF(B526="","",CONCATENATE("Okres ",OFFSET(List1!G$4,tisk!A525,0),"
","Právní forma","
",OFFSET(List1!H$4,tisk!A525,0),"
","IČO ",OFFSET(List1!I$4,tisk!A525,0),"
 ","B.Ú. ",OFFSET(List1!J$4,tisk!A525,0)))</f>
        <v>Okres Šumperk
Právní forma
Obec, měst. č. hl. m. Prahy
IČO 00303437
 B.Ú. xxxxxxxxx</v>
      </c>
      <c r="D527" s="5" t="str">
        <f ca="1">IF(B526="","",OFFSET(List1!M$4,tisk!A525,0))</f>
        <v>Pořízení ochranných prostředů - pracovních stejnokrojů pro JSDH Svébohov</v>
      </c>
      <c r="E527" s="97"/>
      <c r="F527" s="40"/>
      <c r="G527" s="98"/>
      <c r="H527" s="99"/>
      <c r="I527" s="96"/>
      <c r="J527" s="96"/>
      <c r="K527" s="96"/>
      <c r="L527" s="96"/>
      <c r="M527" s="100"/>
    </row>
    <row r="528" spans="1:13" s="2" customFormat="1" ht="30" customHeight="1" x14ac:dyDescent="0.3">
      <c r="A528" s="44">
        <f>ROW()/3-1</f>
        <v>175</v>
      </c>
      <c r="B528" s="96"/>
      <c r="C528" s="3" t="str">
        <f ca="1">IF(B526="","",CONCATENATE("Zástupce","
",OFFSET(List1!K$4,tisk!A525,0)))</f>
        <v xml:space="preserve">Zástupce
</v>
      </c>
      <c r="D528" s="5" t="str">
        <f ca="1">IF(B526="","",CONCATENATE("Dotace bude použita na:",OFFSET(List1!N$4,tisk!A525,0)))</f>
        <v>Dotace bude použita na:pořízení ochranných prostředků pro hasiče</v>
      </c>
      <c r="E528" s="97"/>
      <c r="F528" s="41" t="str">
        <f ca="1">IF(B526="","",OFFSET(List1!Q$4,tisk!A525,0))</f>
        <v>11/2021</v>
      </c>
      <c r="G528" s="98"/>
      <c r="H528" s="99"/>
      <c r="I528" s="96"/>
      <c r="J528" s="96"/>
      <c r="K528" s="96"/>
      <c r="L528" s="96"/>
      <c r="M528" s="100"/>
    </row>
    <row r="529" spans="1:13" s="2" customFormat="1" ht="75" customHeight="1" x14ac:dyDescent="0.3">
      <c r="A529" s="44"/>
      <c r="B529" s="96" t="str">
        <f ca="1">IF(OFFSET(List1!B$4,tisk!A528,0)&gt;0,OFFSET(List1!B$4,tisk!A528,0),"")</f>
        <v>121</v>
      </c>
      <c r="C529" s="3" t="str">
        <f ca="1">IF(B529="","",CONCATENATE(OFFSET(List1!C$4,tisk!A528,0),"
",OFFSET(List1!D$4,tisk!A528,0),"
",OFFSET(List1!E$4,tisk!A528,0),"
",OFFSET(List1!F$4,tisk!A528,0)))</f>
        <v>Obec Svésedlice
Svésedlice 58
Svésedlice
78354</v>
      </c>
      <c r="D529" s="60" t="str">
        <f ca="1">IF(B529="","",OFFSET(List1!L$4,tisk!A528,0))</f>
        <v>Pořízení, technické zhodnocení a oprava požární techniky a nákup věcného vybavení a zajištění akceschopnosti pro JSDH Svésedlice</v>
      </c>
      <c r="E529" s="97">
        <f ca="1">IF(B529="","",OFFSET(List1!O$4,tisk!A528,0))</f>
        <v>35000</v>
      </c>
      <c r="F529" s="41" t="str">
        <f ca="1">IF(B529="","",OFFSET(List1!P$4,tisk!A528,0))</f>
        <v>1/2021</v>
      </c>
      <c r="G529" s="98">
        <f ca="1">IF(B529="","",OFFSET(List1!R$4,tisk!A528,0))</f>
        <v>35000</v>
      </c>
      <c r="H529" s="99">
        <f ca="1">IF(B529="","",OFFSET(List1!S$4,tisk!A528,0))</f>
        <v>44543</v>
      </c>
      <c r="I529" s="96">
        <f ca="1">IF(B529="","",OFFSET(List1!T$4,tisk!A528,0))</f>
        <v>110</v>
      </c>
      <c r="J529" s="96">
        <f ca="1">IF(B529="","",OFFSET(List1!U$4,tisk!A528,0))</f>
        <v>105</v>
      </c>
      <c r="K529" s="96">
        <f ca="1">IF(B529="","",OFFSET(List1!V$4,tisk!A528,0))</f>
        <v>150</v>
      </c>
      <c r="L529" s="96">
        <f ca="1">IF(B529="","",OFFSET(List1!W$4,tisk!A528,0))</f>
        <v>365</v>
      </c>
      <c r="M529" s="100">
        <f ca="1">IF(B529="","",OFFSET(List1!X$4,tisk!A528,0))</f>
        <v>13000</v>
      </c>
    </row>
    <row r="530" spans="1:13" s="2" customFormat="1" ht="75" customHeight="1" x14ac:dyDescent="0.3">
      <c r="A530" s="44"/>
      <c r="B530" s="96"/>
      <c r="C530" s="3" t="str">
        <f ca="1">IF(B529="","",CONCATENATE("Okres ",OFFSET(List1!G$4,tisk!A528,0),"
","Právní forma","
",OFFSET(List1!H$4,tisk!A528,0),"
","IČO ",OFFSET(List1!I$4,tisk!A528,0),"
 ","B.Ú. ",OFFSET(List1!J$4,tisk!A528,0)))</f>
        <v>Okres Olomouc
Právní forma
Obec, měst. č. hl. m. Prahy
IČO 00576271
 B.Ú. xxxxxxxxx</v>
      </c>
      <c r="D530" s="5" t="str">
        <f ca="1">IF(B529="","",OFFSET(List1!M$4,tisk!A528,0))</f>
        <v>Vybavení jednotky k zajištění akceschopnosti z důvodu chybějícího vybavení. Finanční příspěvek Olomouckého kraje bude použit na nákup 2ks zásahových proudnic a 6ks zásahových hadic</v>
      </c>
      <c r="E530" s="97"/>
      <c r="F530" s="40"/>
      <c r="G530" s="98"/>
      <c r="H530" s="99"/>
      <c r="I530" s="96"/>
      <c r="J530" s="96"/>
      <c r="K530" s="96"/>
      <c r="L530" s="96"/>
      <c r="M530" s="100"/>
    </row>
    <row r="531" spans="1:13" s="2" customFormat="1" ht="42" customHeight="1" x14ac:dyDescent="0.3">
      <c r="A531" s="44">
        <f>ROW()/3-1</f>
        <v>176</v>
      </c>
      <c r="B531" s="96"/>
      <c r="C531" s="3" t="str">
        <f ca="1">IF(B529="","",CONCATENATE("Zástupce","
",OFFSET(List1!K$4,tisk!A528,0)))</f>
        <v xml:space="preserve">Zástupce
</v>
      </c>
      <c r="D531" s="5" t="str">
        <f ca="1">IF(B529="","",CONCATENATE("Dotace bude použita na:",OFFSET(List1!N$4,tisk!A528,0)))</f>
        <v>Dotace bude použita na:pořízení zásahových proudnic a zásahových hadic</v>
      </c>
      <c r="E531" s="97"/>
      <c r="F531" s="41" t="str">
        <f ca="1">IF(B529="","",OFFSET(List1!Q$4,tisk!A528,0))</f>
        <v>11/2021</v>
      </c>
      <c r="G531" s="98"/>
      <c r="H531" s="99"/>
      <c r="I531" s="96"/>
      <c r="J531" s="96"/>
      <c r="K531" s="96"/>
      <c r="L531" s="96"/>
      <c r="M531" s="100"/>
    </row>
    <row r="532" spans="1:13" s="2" customFormat="1" ht="75" customHeight="1" x14ac:dyDescent="0.3">
      <c r="A532" s="44"/>
      <c r="B532" s="96" t="str">
        <f ca="1">IF(OFFSET(List1!B$4,tisk!A531,0)&gt;0,OFFSET(List1!B$4,tisk!A531,0),"")</f>
        <v>37</v>
      </c>
      <c r="C532" s="3" t="str">
        <f ca="1">IF(B532="","",CONCATENATE(OFFSET(List1!C$4,tisk!A531,0),"
",OFFSET(List1!D$4,tisk!A531,0),"
",OFFSET(List1!E$4,tisk!A531,0),"
",OFFSET(List1!F$4,tisk!A531,0)))</f>
        <v>Obec Víceměřice
Víceměřice 26
Víceměřice
79826</v>
      </c>
      <c r="D532" s="60" t="str">
        <f ca="1">IF(B532="","",OFFSET(List1!L$4,tisk!A531,0))</f>
        <v>Pořízení, technické zhodnocení a oprava požární techniky a nákup věcného vybavení a zajištění akceschopnosti pro JSDH Víceměřice</v>
      </c>
      <c r="E532" s="97">
        <f ca="1">IF(B532="","",OFFSET(List1!O$4,tisk!A531,0))</f>
        <v>20000</v>
      </c>
      <c r="F532" s="41" t="str">
        <f ca="1">IF(B532="","",OFFSET(List1!P$4,tisk!A531,0))</f>
        <v>1/2021</v>
      </c>
      <c r="G532" s="98">
        <f ca="1">IF(B532="","",OFFSET(List1!R$4,tisk!A531,0))</f>
        <v>20000</v>
      </c>
      <c r="H532" s="99">
        <f ca="1">IF(B532="","",OFFSET(List1!S$4,tisk!A531,0))</f>
        <v>44543</v>
      </c>
      <c r="I532" s="96">
        <f ca="1">IF(B532="","",OFFSET(List1!T$4,tisk!A531,0))</f>
        <v>90</v>
      </c>
      <c r="J532" s="96">
        <f ca="1">IF(B532="","",OFFSET(List1!U$4,tisk!A531,0))</f>
        <v>125</v>
      </c>
      <c r="K532" s="96">
        <f ca="1">IF(B532="","",OFFSET(List1!V$4,tisk!A531,0))</f>
        <v>150</v>
      </c>
      <c r="L532" s="96">
        <f ca="1">IF(B532="","",OFFSET(List1!W$4,tisk!A531,0))</f>
        <v>365</v>
      </c>
      <c r="M532" s="100">
        <f ca="1">IF(B532="","",OFFSET(List1!X$4,tisk!A531,0))</f>
        <v>7000</v>
      </c>
    </row>
    <row r="533" spans="1:13" s="2" customFormat="1" ht="75" customHeight="1" x14ac:dyDescent="0.3">
      <c r="A533" s="44"/>
      <c r="B533" s="96"/>
      <c r="C533" s="3" t="str">
        <f ca="1">IF(B532="","",CONCATENATE("Okres ",OFFSET(List1!G$4,tisk!A531,0),"
","Právní forma","
",OFFSET(List1!H$4,tisk!A531,0),"
","IČO ",OFFSET(List1!I$4,tisk!A531,0),"
 ","B.Ú. ",OFFSET(List1!J$4,tisk!A531,0)))</f>
        <v>Okres Prostějov
Právní forma
Obec, měst. č. hl. m. Prahy
IČO 00288888
 B.Ú. xxxxxxxxx</v>
      </c>
      <c r="D533" s="5" t="str">
        <f ca="1">IF(B532="","",OFFSET(List1!M$4,tisk!A531,0))</f>
        <v>Nákup ochranných prostředků pro činnost jednotky JSDH Víceměřice.  Pořízení pracovních rukavic a výstražných vest.</v>
      </c>
      <c r="E533" s="97"/>
      <c r="F533" s="40"/>
      <c r="G533" s="98"/>
      <c r="H533" s="99"/>
      <c r="I533" s="96"/>
      <c r="J533" s="96"/>
      <c r="K533" s="96"/>
      <c r="L533" s="96"/>
      <c r="M533" s="100"/>
    </row>
    <row r="534" spans="1:13" s="2" customFormat="1" ht="30" customHeight="1" x14ac:dyDescent="0.3">
      <c r="A534" s="44">
        <f>ROW()/3-1</f>
        <v>177</v>
      </c>
      <c r="B534" s="96"/>
      <c r="C534" s="3" t="str">
        <f ca="1">IF(B532="","",CONCATENATE("Zástupce","
",OFFSET(List1!K$4,tisk!A531,0)))</f>
        <v xml:space="preserve">Zástupce
</v>
      </c>
      <c r="D534" s="5" t="str">
        <f ca="1">IF(B532="","",CONCATENATE("Dotace bude použita na:",OFFSET(List1!N$4,tisk!A531,0)))</f>
        <v>Dotace bude použita na:pořízení ochranných prostředků pro hasiče  - rukavice pro hasiče a vesty pro označení hasičů u zásahu</v>
      </c>
      <c r="E534" s="97"/>
      <c r="F534" s="41" t="str">
        <f ca="1">IF(B532="","",OFFSET(List1!Q$4,tisk!A531,0))</f>
        <v>11/2021</v>
      </c>
      <c r="G534" s="98"/>
      <c r="H534" s="99"/>
      <c r="I534" s="96"/>
      <c r="J534" s="96"/>
      <c r="K534" s="96"/>
      <c r="L534" s="96"/>
      <c r="M534" s="100"/>
    </row>
    <row r="535" spans="1:13" s="2" customFormat="1" ht="63.6" customHeight="1" x14ac:dyDescent="0.3">
      <c r="A535" s="44"/>
      <c r="B535" s="96" t="str">
        <f ca="1">IF(OFFSET(List1!B$4,tisk!A534,0)&gt;0,OFFSET(List1!B$4,tisk!A534,0),"")</f>
        <v>140</v>
      </c>
      <c r="C535" s="3" t="str">
        <f ca="1">IF(B535="","",CONCATENATE(OFFSET(List1!C$4,tisk!A534,0),"
",OFFSET(List1!D$4,tisk!A534,0),"
",OFFSET(List1!E$4,tisk!A534,0),"
",OFFSET(List1!F$4,tisk!A534,0)))</f>
        <v>Obec Želeč
Želeč 62
Želeč
79807</v>
      </c>
      <c r="D535" s="60" t="str">
        <f ca="1">IF(B535="","",OFFSET(List1!L$4,tisk!A534,0))</f>
        <v>Pořízení, technické zhodnocení a oprava požární techniky a nákup věcného vybavení a zajištění akceschopnosti pro JSDH Želeč</v>
      </c>
      <c r="E535" s="97">
        <f ca="1">IF(B535="","",OFFSET(List1!O$4,tisk!A534,0))</f>
        <v>34000</v>
      </c>
      <c r="F535" s="41" t="str">
        <f ca="1">IF(B535="","",OFFSET(List1!P$4,tisk!A534,0))</f>
        <v>1/2021</v>
      </c>
      <c r="G535" s="98">
        <f ca="1">IF(B535="","",OFFSET(List1!R$4,tisk!A534,0))</f>
        <v>34000</v>
      </c>
      <c r="H535" s="99">
        <f ca="1">IF(B535="","",OFFSET(List1!S$4,tisk!A534,0))</f>
        <v>44543</v>
      </c>
      <c r="I535" s="96">
        <f ca="1">IF(B535="","",OFFSET(List1!T$4,tisk!A534,0))</f>
        <v>90</v>
      </c>
      <c r="J535" s="96">
        <f ca="1">IF(B535="","",OFFSET(List1!U$4,tisk!A534,0))</f>
        <v>125</v>
      </c>
      <c r="K535" s="96">
        <f ca="1">IF(B535="","",OFFSET(List1!V$4,tisk!A534,0))</f>
        <v>150</v>
      </c>
      <c r="L535" s="96">
        <f ca="1">IF(B535="","",OFFSET(List1!W$4,tisk!A534,0))</f>
        <v>365</v>
      </c>
      <c r="M535" s="100">
        <f ca="1">IF(B535="","",OFFSET(List1!X$4,tisk!A534,0))</f>
        <v>13000</v>
      </c>
    </row>
    <row r="536" spans="1:13" s="2" customFormat="1" ht="75" customHeight="1" x14ac:dyDescent="0.3">
      <c r="A536" s="44"/>
      <c r="B536" s="96"/>
      <c r="C536" s="3" t="str">
        <f ca="1">IF(B535="","",CONCATENATE("Okres ",OFFSET(List1!G$4,tisk!A534,0),"
","Právní forma","
",OFFSET(List1!H$4,tisk!A534,0),"
","IČO ",OFFSET(List1!I$4,tisk!A534,0),"
 ","B.Ú. ",OFFSET(List1!J$4,tisk!A534,0)))</f>
        <v>Okres Prostějov
Právní forma
Obec, měst. č. hl. m. Prahy
IČO 00288993
 B.Ú. xxxxxxxxx</v>
      </c>
      <c r="D536" s="5" t="str">
        <f ca="1">IF(B535="","",OFFSET(List1!M$4,tisk!A534,0))</f>
        <v>Projekt představuje pořízení ochranných prostředků pro členy JSDH Želeč.</v>
      </c>
      <c r="E536" s="97"/>
      <c r="F536" s="40"/>
      <c r="G536" s="98"/>
      <c r="H536" s="99"/>
      <c r="I536" s="96"/>
      <c r="J536" s="96"/>
      <c r="K536" s="96"/>
      <c r="L536" s="96"/>
      <c r="M536" s="100"/>
    </row>
    <row r="537" spans="1:13" s="2" customFormat="1" ht="52.95" customHeight="1" x14ac:dyDescent="0.3">
      <c r="A537" s="44">
        <f>ROW()/3-1</f>
        <v>178</v>
      </c>
      <c r="B537" s="96"/>
      <c r="C537" s="3" t="str">
        <f ca="1">IF(B535="","",CONCATENATE("Zástupce","
",OFFSET(List1!K$4,tisk!A534,0)))</f>
        <v xml:space="preserve">Zástupce
</v>
      </c>
      <c r="D537" s="5" t="str">
        <f ca="1">IF(B535="","",CONCATENATE("Dotace bude použita na:",OFFSET(List1!N$4,tisk!A534,0)))</f>
        <v>Dotace bude použita na:pořízení ochranných prostředků pro hasiče</v>
      </c>
      <c r="E537" s="97"/>
      <c r="F537" s="41" t="str">
        <f ca="1">IF(B535="","",OFFSET(List1!Q$4,tisk!A534,0))</f>
        <v>11/2021</v>
      </c>
      <c r="G537" s="98"/>
      <c r="H537" s="99"/>
      <c r="I537" s="96"/>
      <c r="J537" s="96"/>
      <c r="K537" s="96"/>
      <c r="L537" s="96"/>
      <c r="M537" s="100"/>
    </row>
    <row r="538" spans="1:13" s="2" customFormat="1" ht="64.95" customHeight="1" x14ac:dyDescent="0.3">
      <c r="A538" s="44"/>
      <c r="B538" s="96" t="str">
        <f ca="1">IF(OFFSET(List1!B$4,tisk!A537,0)&gt;0,OFFSET(List1!B$4,tisk!A537,0),"")</f>
        <v>177</v>
      </c>
      <c r="C538" s="3" t="str">
        <f ca="1">IF(B538="","",CONCATENATE(OFFSET(List1!C$4,tisk!A537,0),"
",OFFSET(List1!D$4,tisk!A537,0),"
",OFFSET(List1!E$4,tisk!A537,0),"
",OFFSET(List1!F$4,tisk!A537,0)))</f>
        <v>Obec Daskabát
Daskabát 35
Daskabát
77900</v>
      </c>
      <c r="D538" s="60" t="str">
        <f ca="1">IF(B538="","",OFFSET(List1!L$4,tisk!A537,0))</f>
        <v>Pořízení, technické zhodnocení a oprava požární techniky a nákup věcného vybavení a zajištění akceschopnosti pro JSDH Daskabát</v>
      </c>
      <c r="E538" s="97">
        <f ca="1">IF(B538="","",OFFSET(List1!O$4,tisk!A537,0))</f>
        <v>35000</v>
      </c>
      <c r="F538" s="41" t="str">
        <f ca="1">IF(B538="","",OFFSET(List1!P$4,tisk!A537,0))</f>
        <v>1/2021</v>
      </c>
      <c r="G538" s="98">
        <f ca="1">IF(B538="","",OFFSET(List1!R$4,tisk!A537,0))</f>
        <v>35000</v>
      </c>
      <c r="H538" s="99">
        <f ca="1">IF(B538="","",OFFSET(List1!S$4,tisk!A537,0))</f>
        <v>44543</v>
      </c>
      <c r="I538" s="96">
        <f ca="1">IF(B538="","",OFFSET(List1!T$4,tisk!A537,0))</f>
        <v>90</v>
      </c>
      <c r="J538" s="96">
        <f ca="1">IF(B538="","",OFFSET(List1!U$4,tisk!A537,0))</f>
        <v>120</v>
      </c>
      <c r="K538" s="96">
        <f ca="1">IF(B538="","",OFFSET(List1!V$4,tisk!A537,0))</f>
        <v>150</v>
      </c>
      <c r="L538" s="96">
        <f ca="1">IF(B538="","",OFFSET(List1!W$4,tisk!A537,0))</f>
        <v>360</v>
      </c>
      <c r="M538" s="100">
        <f ca="1">IF(B538="","",OFFSET(List1!X$4,tisk!A537,0))</f>
        <v>13000</v>
      </c>
    </row>
    <row r="539" spans="1:13" s="2" customFormat="1" ht="75" customHeight="1" x14ac:dyDescent="0.3">
      <c r="A539" s="44"/>
      <c r="B539" s="96"/>
      <c r="C539" s="3" t="str">
        <f ca="1">IF(B538="","",CONCATENATE("Okres ",OFFSET(List1!G$4,tisk!A537,0),"
","Právní forma","
",OFFSET(List1!H$4,tisk!A537,0),"
","IČO ",OFFSET(List1!I$4,tisk!A537,0),"
 ","B.Ú. ",OFFSET(List1!J$4,tisk!A537,0)))</f>
        <v>Okres Olomouc
Právní forma
Obec, měst. č. hl. m. Prahy
IČO 00635359
 B.Ú. xxxxxxxxx</v>
      </c>
      <c r="D539" s="5" t="str">
        <f ca="1">IF(B538="","",OFFSET(List1!M$4,tisk!A537,0))</f>
        <v>Tablet potřebujeme pro zvýšení akceschopnosti JSDH a rychlé navedení k místa události - zásahu. Velkou pomocí je zkrácení výjezdu a rychle zobrazené podrobnosti k zásahu vytěžené z KOPIS. U zásahu nám chybí ruční radiostanice pro komunikaci.</v>
      </c>
      <c r="E539" s="97"/>
      <c r="F539" s="40"/>
      <c r="G539" s="98"/>
      <c r="H539" s="99"/>
      <c r="I539" s="96"/>
      <c r="J539" s="96"/>
      <c r="K539" s="96"/>
      <c r="L539" s="96"/>
      <c r="M539" s="100"/>
    </row>
    <row r="540" spans="1:13" s="2" customFormat="1" ht="30" customHeight="1" x14ac:dyDescent="0.3">
      <c r="A540" s="44">
        <f>ROW()/3-1</f>
        <v>179</v>
      </c>
      <c r="B540" s="96"/>
      <c r="C540" s="3" t="str">
        <f ca="1">IF(B538="","",CONCATENATE("Zástupce","
",OFFSET(List1!K$4,tisk!A537,0)))</f>
        <v xml:space="preserve">Zástupce
</v>
      </c>
      <c r="D540" s="5" t="str">
        <f ca="1">IF(B538="","",CONCATENATE("Dotace bude použita na:",OFFSET(List1!N$4,tisk!A537,0)))</f>
        <v>Dotace bude použita na:pořízení spojových prostředků</v>
      </c>
      <c r="E540" s="97"/>
      <c r="F540" s="41" t="str">
        <f ca="1">IF(B538="","",OFFSET(List1!Q$4,tisk!A537,0))</f>
        <v>11/2021</v>
      </c>
      <c r="G540" s="98"/>
      <c r="H540" s="99"/>
      <c r="I540" s="96"/>
      <c r="J540" s="96"/>
      <c r="K540" s="96"/>
      <c r="L540" s="96"/>
      <c r="M540" s="100"/>
    </row>
    <row r="541" spans="1:13" s="2" customFormat="1" ht="75" customHeight="1" x14ac:dyDescent="0.3">
      <c r="A541" s="44"/>
      <c r="B541" s="96" t="str">
        <f ca="1">IF(OFFSET(List1!B$4,tisk!A540,0)&gt;0,OFFSET(List1!B$4,tisk!A540,0),"")</f>
        <v>23</v>
      </c>
      <c r="C541" s="3" t="str">
        <f ca="1">IF(B541="","",CONCATENATE(OFFSET(List1!C$4,tisk!A540,0),"
",OFFSET(List1!D$4,tisk!A540,0),"
",OFFSET(List1!E$4,tisk!A540,0),"
",OFFSET(List1!F$4,tisk!A540,0)))</f>
        <v>Obec Líšnice
Líšnice 39
Líšnice
789 85</v>
      </c>
      <c r="D541" s="60" t="str">
        <f ca="1">IF(B541="","",OFFSET(List1!L$4,tisk!A540,0))</f>
        <v>Pořízení, technické zhodnocení a oprava požární techniky a nákup věcného vybavení a zajištění akceschopnosti pro JSDH Líšnice</v>
      </c>
      <c r="E541" s="97">
        <f ca="1">IF(B541="","",OFFSET(List1!O$4,tisk!A540,0))</f>
        <v>30000</v>
      </c>
      <c r="F541" s="41" t="str">
        <f ca="1">IF(B541="","",OFFSET(List1!P$4,tisk!A540,0))</f>
        <v>1/2021</v>
      </c>
      <c r="G541" s="98">
        <f ca="1">IF(B541="","",OFFSET(List1!R$4,tisk!A540,0))</f>
        <v>15000</v>
      </c>
      <c r="H541" s="99">
        <f ca="1">IF(B541="","",OFFSET(List1!S$4,tisk!A540,0))</f>
        <v>44543</v>
      </c>
      <c r="I541" s="96">
        <f ca="1">IF(B541="","",OFFSET(List1!T$4,tisk!A540,0))</f>
        <v>90</v>
      </c>
      <c r="J541" s="96">
        <f ca="1">IF(B541="","",OFFSET(List1!U$4,tisk!A540,0))</f>
        <v>120</v>
      </c>
      <c r="K541" s="96">
        <f ca="1">IF(B541="","",OFFSET(List1!V$4,tisk!A540,0))</f>
        <v>150</v>
      </c>
      <c r="L541" s="96">
        <f ca="1">IF(B541="","",OFFSET(List1!W$4,tisk!A540,0))</f>
        <v>360</v>
      </c>
      <c r="M541" s="100">
        <f ca="1">IF(B541="","",OFFSET(List1!X$4,tisk!A540,0))</f>
        <v>11000</v>
      </c>
    </row>
    <row r="542" spans="1:13" s="2" customFormat="1" ht="75" customHeight="1" x14ac:dyDescent="0.3">
      <c r="A542" s="44"/>
      <c r="B542" s="96"/>
      <c r="C542" s="3" t="str">
        <f ca="1">IF(B541="","",CONCATENATE("Okres ",OFFSET(List1!G$4,tisk!A540,0),"
","Právní forma","
",OFFSET(List1!H$4,tisk!A540,0),"
","IČO ",OFFSET(List1!I$4,tisk!A540,0),"
 ","B.Ú. ",OFFSET(List1!J$4,tisk!A540,0)))</f>
        <v>Okres Šumperk
Právní forma
Obec, měst. č. hl. m. Prahy
IČO 00636002
 B.Ú. xxxxxxxxx</v>
      </c>
      <c r="D542" s="5" t="str">
        <f ca="1">IF(B541="","",OFFSET(List1!M$4,tisk!A540,0))</f>
        <v>Zakoupení komunikačních prostředků při zásahu - vysílačky</v>
      </c>
      <c r="E542" s="97"/>
      <c r="F542" s="40"/>
      <c r="G542" s="98"/>
      <c r="H542" s="99"/>
      <c r="I542" s="96"/>
      <c r="J542" s="96"/>
      <c r="K542" s="96"/>
      <c r="L542" s="96"/>
      <c r="M542" s="100"/>
    </row>
    <row r="543" spans="1:13" s="2" customFormat="1" ht="30" customHeight="1" x14ac:dyDescent="0.3">
      <c r="A543" s="44">
        <f>ROW()/3-1</f>
        <v>180</v>
      </c>
      <c r="B543" s="96"/>
      <c r="C543" s="3" t="str">
        <f ca="1">IF(B541="","",CONCATENATE("Zástupce","
",OFFSET(List1!K$4,tisk!A540,0)))</f>
        <v xml:space="preserve">Zástupce
</v>
      </c>
      <c r="D543" s="5" t="str">
        <f ca="1">IF(B541="","",CONCATENATE("Dotace bude použita na:",OFFSET(List1!N$4,tisk!A540,0)))</f>
        <v>Dotace bude použita na:pořízení ručních radiostanic s příslušenstvím</v>
      </c>
      <c r="E543" s="97"/>
      <c r="F543" s="41" t="str">
        <f ca="1">IF(B541="","",OFFSET(List1!Q$4,tisk!A540,0))</f>
        <v>11/2021</v>
      </c>
      <c r="G543" s="98"/>
      <c r="H543" s="99"/>
      <c r="I543" s="96"/>
      <c r="J543" s="96"/>
      <c r="K543" s="96"/>
      <c r="L543" s="96"/>
      <c r="M543" s="100"/>
    </row>
    <row r="544" spans="1:13" s="2" customFormat="1" ht="75" customHeight="1" x14ac:dyDescent="0.3">
      <c r="A544" s="44"/>
      <c r="B544" s="96" t="str">
        <f ca="1">IF(OFFSET(List1!B$4,tisk!A543,0)&gt;0,OFFSET(List1!B$4,tisk!A543,0),"")</f>
        <v>159</v>
      </c>
      <c r="C544" s="3" t="str">
        <f ca="1">IF(B544="","",CONCATENATE(OFFSET(List1!C$4,tisk!A543,0),"
",OFFSET(List1!D$4,tisk!A543,0),"
",OFFSET(List1!E$4,tisk!A543,0),"
",OFFSET(List1!F$4,tisk!A543,0)))</f>
        <v>Obec Maletín
Starý Maletín 21
Maletín
78901</v>
      </c>
      <c r="D544" s="60" t="str">
        <f ca="1">IF(B544="","",OFFSET(List1!L$4,tisk!A543,0))</f>
        <v>Pořízení, technické zhodnocení a oprava požární techniky a nákup věcného vybavení a zajištění akceschopnosti pro JSDH Maletín</v>
      </c>
      <c r="E544" s="97">
        <f ca="1">IF(B544="","",OFFSET(List1!O$4,tisk!A543,0))</f>
        <v>32000</v>
      </c>
      <c r="F544" s="41" t="str">
        <f ca="1">IF(B544="","",OFFSET(List1!P$4,tisk!A543,0))</f>
        <v>1/2021</v>
      </c>
      <c r="G544" s="98">
        <f ca="1">IF(B544="","",OFFSET(List1!R$4,tisk!A543,0))</f>
        <v>32000</v>
      </c>
      <c r="H544" s="99">
        <f ca="1">IF(B544="","",OFFSET(List1!S$4,tisk!A543,0))</f>
        <v>44543</v>
      </c>
      <c r="I544" s="96">
        <f ca="1">IF(B544="","",OFFSET(List1!T$4,tisk!A543,0))</f>
        <v>90</v>
      </c>
      <c r="J544" s="96">
        <f ca="1">IF(B544="","",OFFSET(List1!U$4,tisk!A543,0))</f>
        <v>120</v>
      </c>
      <c r="K544" s="96">
        <f ca="1">IF(B544="","",OFFSET(List1!V$4,tisk!A543,0))</f>
        <v>150</v>
      </c>
      <c r="L544" s="96">
        <f ca="1">IF(B544="","",OFFSET(List1!W$4,tisk!A543,0))</f>
        <v>360</v>
      </c>
      <c r="M544" s="100">
        <f ca="1">IF(B544="","",OFFSET(List1!X$4,tisk!A543,0))</f>
        <v>12000</v>
      </c>
    </row>
    <row r="545" spans="1:13" s="2" customFormat="1" ht="75" customHeight="1" x14ac:dyDescent="0.3">
      <c r="A545" s="44"/>
      <c r="B545" s="96"/>
      <c r="C545" s="3" t="str">
        <f ca="1">IF(B544="","",CONCATENATE("Okres ",OFFSET(List1!G$4,tisk!A543,0),"
","Právní forma","
",OFFSET(List1!H$4,tisk!A543,0),"
","IČO ",OFFSET(List1!I$4,tisk!A543,0),"
 ","B.Ú. ",OFFSET(List1!J$4,tisk!A543,0)))</f>
        <v>Okres Šumperk
Právní forma
Obec, měst. č. hl. m. Prahy
IČO 00302988
 B.Ú. xxxxxxxxx</v>
      </c>
      <c r="D545" s="5" t="str">
        <f ca="1">IF(B544="","",OFFSET(List1!M$4,tisk!A543,0))</f>
        <v>Tablet + SW pro informační podporu velitele zásahu.</v>
      </c>
      <c r="E545" s="97"/>
      <c r="F545" s="40"/>
      <c r="G545" s="98"/>
      <c r="H545" s="99"/>
      <c r="I545" s="96"/>
      <c r="J545" s="96"/>
      <c r="K545" s="96"/>
      <c r="L545" s="96"/>
      <c r="M545" s="100"/>
    </row>
    <row r="546" spans="1:13" s="2" customFormat="1" ht="30" customHeight="1" x14ac:dyDescent="0.3">
      <c r="A546" s="44">
        <f>ROW()/3-1</f>
        <v>181</v>
      </c>
      <c r="B546" s="96"/>
      <c r="C546" s="3" t="str">
        <f ca="1">IF(B544="","",CONCATENATE("Zástupce","
",OFFSET(List1!K$4,tisk!A543,0)))</f>
        <v xml:space="preserve">Zástupce
</v>
      </c>
      <c r="D546" s="5" t="str">
        <f ca="1">IF(B544="","",CONCATENATE("Dotace bude použita na:",OFFSET(List1!N$4,tisk!A543,0)))</f>
        <v>Dotace bude použita na:pořízení tabletu a softwaru pro informační podporu velitele zásahu</v>
      </c>
      <c r="E546" s="97"/>
      <c r="F546" s="41" t="str">
        <f ca="1">IF(B544="","",OFFSET(List1!Q$4,tisk!A543,0))</f>
        <v>11/2021</v>
      </c>
      <c r="G546" s="98"/>
      <c r="H546" s="99"/>
      <c r="I546" s="96"/>
      <c r="J546" s="96"/>
      <c r="K546" s="96"/>
      <c r="L546" s="96"/>
      <c r="M546" s="100"/>
    </row>
    <row r="547" spans="1:13" s="2" customFormat="1" ht="75" customHeight="1" x14ac:dyDescent="0.3">
      <c r="A547" s="44"/>
      <c r="B547" s="96" t="str">
        <f ca="1">IF(OFFSET(List1!B$4,tisk!A546,0)&gt;0,OFFSET(List1!B$4,tisk!A546,0),"")</f>
        <v>123</v>
      </c>
      <c r="C547" s="3" t="str">
        <f ca="1">IF(B547="","",CONCATENATE(OFFSET(List1!C$4,tisk!A546,0),"
",OFFSET(List1!D$4,tisk!A546,0),"
",OFFSET(List1!E$4,tisk!A546,0),"
",OFFSET(List1!F$4,tisk!A546,0)))</f>
        <v>Obec Rájec
Rájec 98
Rájec
78901</v>
      </c>
      <c r="D547" s="60" t="str">
        <f ca="1">IF(B547="","",OFFSET(List1!L$4,tisk!A546,0))</f>
        <v>Pořízení, technické zhodnocení a oprava požární techniky a nákup věcného vybavení a zajištění akceschopnosti pro JSDH Rájec</v>
      </c>
      <c r="E547" s="97">
        <f ca="1">IF(B547="","",OFFSET(List1!O$4,tisk!A546,0))</f>
        <v>33000</v>
      </c>
      <c r="F547" s="41" t="str">
        <f ca="1">IF(B547="","",OFFSET(List1!P$4,tisk!A546,0))</f>
        <v>1/2021</v>
      </c>
      <c r="G547" s="98">
        <f ca="1">IF(B547="","",OFFSET(List1!R$4,tisk!A546,0))</f>
        <v>33000</v>
      </c>
      <c r="H547" s="99">
        <f ca="1">IF(B547="","",OFFSET(List1!S$4,tisk!A546,0))</f>
        <v>44543</v>
      </c>
      <c r="I547" s="96">
        <f ca="1">IF(B547="","",OFFSET(List1!T$4,tisk!A546,0))</f>
        <v>90</v>
      </c>
      <c r="J547" s="96">
        <f ca="1">IF(B547="","",OFFSET(List1!U$4,tisk!A546,0))</f>
        <v>120</v>
      </c>
      <c r="K547" s="96">
        <f ca="1">IF(B547="","",OFFSET(List1!V$4,tisk!A546,0))</f>
        <v>150</v>
      </c>
      <c r="L547" s="96">
        <f ca="1">IF(B547="","",OFFSET(List1!W$4,tisk!A546,0))</f>
        <v>360</v>
      </c>
      <c r="M547" s="100">
        <f ca="1">IF(B547="","",OFFSET(List1!X$4,tisk!A546,0))</f>
        <v>13000</v>
      </c>
    </row>
    <row r="548" spans="1:13" s="2" customFormat="1" ht="75" customHeight="1" x14ac:dyDescent="0.3">
      <c r="A548" s="44"/>
      <c r="B548" s="96"/>
      <c r="C548" s="3" t="str">
        <f ca="1">IF(B547="","",CONCATENATE("Okres ",OFFSET(List1!G$4,tisk!A546,0),"
","Právní forma","
",OFFSET(List1!H$4,tisk!A546,0),"
","IČO ",OFFSET(List1!I$4,tisk!A546,0),"
 ","B.Ú. ",OFFSET(List1!J$4,tisk!A546,0)))</f>
        <v>Okres Šumperk
Právní forma
Obec, měst. č. hl. m. Prahy
IČO 00303267
 B.Ú. xxxxxxxxx</v>
      </c>
      <c r="D548" s="5" t="str">
        <f ca="1">IF(B547="","",OFFSET(List1!M$4,tisk!A546,0))</f>
        <v>Vybavení vozidla JSDH obce Rájec radiostanicí a dvou ručních radiostanic.</v>
      </c>
      <c r="E548" s="97"/>
      <c r="F548" s="40"/>
      <c r="G548" s="98"/>
      <c r="H548" s="99"/>
      <c r="I548" s="96"/>
      <c r="J548" s="96"/>
      <c r="K548" s="96"/>
      <c r="L548" s="96"/>
      <c r="M548" s="100"/>
    </row>
    <row r="549" spans="1:13" s="2" customFormat="1" ht="30" customHeight="1" x14ac:dyDescent="0.3">
      <c r="A549" s="44">
        <f>ROW()/3-1</f>
        <v>182</v>
      </c>
      <c r="B549" s="96"/>
      <c r="C549" s="3" t="str">
        <f ca="1">IF(B547="","",CONCATENATE("Zástupce","
",OFFSET(List1!K$4,tisk!A546,0)))</f>
        <v xml:space="preserve">Zástupce
</v>
      </c>
      <c r="D549" s="5" t="str">
        <f ca="1">IF(B547="","",CONCATENATE("Dotace bude použita na:",OFFSET(List1!N$4,tisk!A546,0)))</f>
        <v>Dotace bude použita na:pořízení spojových prostředků</v>
      </c>
      <c r="E549" s="97"/>
      <c r="F549" s="41" t="str">
        <f ca="1">IF(B547="","",OFFSET(List1!Q$4,tisk!A546,0))</f>
        <v>11/2021</v>
      </c>
      <c r="G549" s="98"/>
      <c r="H549" s="99"/>
      <c r="I549" s="96"/>
      <c r="J549" s="96"/>
      <c r="K549" s="96"/>
      <c r="L549" s="96"/>
      <c r="M549" s="100"/>
    </row>
    <row r="550" spans="1:13" s="2" customFormat="1" ht="75" customHeight="1" x14ac:dyDescent="0.3">
      <c r="A550" s="44"/>
      <c r="B550" s="96" t="str">
        <f ca="1">IF(OFFSET(List1!B$4,tisk!A549,0)&gt;0,OFFSET(List1!B$4,tisk!A549,0),"")</f>
        <v>154</v>
      </c>
      <c r="C550" s="3" t="str">
        <f ca="1">IF(B550="","",CONCATENATE(OFFSET(List1!C$4,tisk!A549,0),"
",OFFSET(List1!D$4,tisk!A549,0),"
",OFFSET(List1!E$4,tisk!A549,0),"
",OFFSET(List1!F$4,tisk!A549,0)))</f>
        <v>Obec Stařechovice
Stařechovice 71
Stařechovice
79841</v>
      </c>
      <c r="D550" s="60" t="str">
        <f ca="1">IF(B550="","",OFFSET(List1!L$4,tisk!A549,0))</f>
        <v>Pořízení, technické zhodnocení a oprava požární techniky a nákup věcného vybavení a zajištění akceschopnosti pro JSDH Stařechovice</v>
      </c>
      <c r="E550" s="97">
        <f ca="1">IF(B550="","",OFFSET(List1!O$4,tisk!A549,0))</f>
        <v>35000</v>
      </c>
      <c r="F550" s="41" t="str">
        <f ca="1">IF(B550="","",OFFSET(List1!P$4,tisk!A549,0))</f>
        <v>1/2021</v>
      </c>
      <c r="G550" s="98">
        <f ca="1">IF(B550="","",OFFSET(List1!R$4,tisk!A549,0))</f>
        <v>35000</v>
      </c>
      <c r="H550" s="99">
        <f ca="1">IF(B550="","",OFFSET(List1!S$4,tisk!A549,0))</f>
        <v>44543</v>
      </c>
      <c r="I550" s="96">
        <f ca="1">IF(B550="","",OFFSET(List1!T$4,tisk!A549,0))</f>
        <v>90</v>
      </c>
      <c r="J550" s="96">
        <f ca="1">IF(B550="","",OFFSET(List1!U$4,tisk!A549,0))</f>
        <v>120</v>
      </c>
      <c r="K550" s="96">
        <f ca="1">IF(B550="","",OFFSET(List1!V$4,tisk!A549,0))</f>
        <v>150</v>
      </c>
      <c r="L550" s="96">
        <f ca="1">IF(B550="","",OFFSET(List1!W$4,tisk!A549,0))</f>
        <v>360</v>
      </c>
      <c r="M550" s="100">
        <f ca="1">IF(B550="","",OFFSET(List1!X$4,tisk!A549,0))</f>
        <v>13000</v>
      </c>
    </row>
    <row r="551" spans="1:13" s="2" customFormat="1" ht="75" customHeight="1" x14ac:dyDescent="0.3">
      <c r="A551" s="44"/>
      <c r="B551" s="96"/>
      <c r="C551" s="3" t="str">
        <f ca="1">IF(B550="","",CONCATENATE("Okres ",OFFSET(List1!G$4,tisk!A549,0),"
","Právní forma","
",OFFSET(List1!H$4,tisk!A549,0),"
","IČO ",OFFSET(List1!I$4,tisk!A549,0),"
 ","B.Ú. ",OFFSET(List1!J$4,tisk!A549,0)))</f>
        <v>Okres Prostějov
Právní forma
Obec, měst. č. hl. m. Prahy
IČO 00288802
 B.Ú. xxxxxxxxx</v>
      </c>
      <c r="D551" s="5" t="str">
        <f ca="1">IF(B550="","",OFFSET(List1!M$4,tisk!A549,0))</f>
        <v>Doplnění vybavení JSDH Stařechovice o spojové prostředky</v>
      </c>
      <c r="E551" s="97"/>
      <c r="F551" s="40"/>
      <c r="G551" s="98"/>
      <c r="H551" s="99"/>
      <c r="I551" s="96"/>
      <c r="J551" s="96"/>
      <c r="K551" s="96"/>
      <c r="L551" s="96"/>
      <c r="M551" s="100"/>
    </row>
    <row r="552" spans="1:13" s="2" customFormat="1" ht="30" customHeight="1" x14ac:dyDescent="0.3">
      <c r="A552" s="44">
        <f>ROW()/3-1</f>
        <v>183</v>
      </c>
      <c r="B552" s="96"/>
      <c r="C552" s="3" t="str">
        <f ca="1">IF(B550="","",CONCATENATE("Zástupce","
",OFFSET(List1!K$4,tisk!A549,0)))</f>
        <v xml:space="preserve">Zástupce
</v>
      </c>
      <c r="D552" s="5" t="str">
        <f ca="1">IF(B550="","",CONCATENATE("Dotace bude použita na:",OFFSET(List1!N$4,tisk!A549,0)))</f>
        <v>Dotace bude použita na:pořízení spojovacích prostředků</v>
      </c>
      <c r="E552" s="97"/>
      <c r="F552" s="41" t="str">
        <f ca="1">IF(B550="","",OFFSET(List1!Q$4,tisk!A549,0))</f>
        <v>11/2021</v>
      </c>
      <c r="G552" s="98"/>
      <c r="H552" s="99"/>
      <c r="I552" s="96"/>
      <c r="J552" s="96"/>
      <c r="K552" s="96"/>
      <c r="L552" s="96"/>
      <c r="M552" s="100"/>
    </row>
    <row r="553" spans="1:13" s="2" customFormat="1" ht="75" customHeight="1" x14ac:dyDescent="0.3">
      <c r="A553" s="44"/>
      <c r="B553" s="96" t="str">
        <f ca="1">IF(OFFSET(List1!B$4,tisk!A552,0)&gt;0,OFFSET(List1!B$4,tisk!A552,0),"")</f>
        <v>221</v>
      </c>
      <c r="C553" s="3" t="str">
        <f ca="1">IF(B553="","",CONCATENATE(OFFSET(List1!C$4,tisk!A552,0),"
",OFFSET(List1!D$4,tisk!A552,0),"
",OFFSET(List1!E$4,tisk!A552,0),"
",OFFSET(List1!F$4,tisk!A552,0)))</f>
        <v>Obec Suchdol
Jednov 38
Suchdol
79845</v>
      </c>
      <c r="D553" s="60" t="str">
        <f ca="1">IF(B553="","",OFFSET(List1!L$4,tisk!A552,0))</f>
        <v>Pořízení, technické zhodnocení a oprava požární techniky a nákup věcného vybavení a zajištění akceschopnosti pro JSDH Labutice</v>
      </c>
      <c r="E553" s="97">
        <f ca="1">IF(B553="","",OFFSET(List1!O$4,tisk!A552,0))</f>
        <v>12000</v>
      </c>
      <c r="F553" s="41" t="str">
        <f ca="1">IF(B553="","",OFFSET(List1!P$4,tisk!A552,0))</f>
        <v>1/2021</v>
      </c>
      <c r="G553" s="98">
        <f ca="1">IF(B553="","",OFFSET(List1!R$4,tisk!A552,0))</f>
        <v>12000</v>
      </c>
      <c r="H553" s="99">
        <f ca="1">IF(B553="","",OFFSET(List1!S$4,tisk!A552,0))</f>
        <v>44543</v>
      </c>
      <c r="I553" s="96">
        <f ca="1">IF(B553="","",OFFSET(List1!T$4,tisk!A552,0))</f>
        <v>90</v>
      </c>
      <c r="J553" s="96">
        <f ca="1">IF(B553="","",OFFSET(List1!U$4,tisk!A552,0))</f>
        <v>120</v>
      </c>
      <c r="K553" s="96">
        <f ca="1">IF(B553="","",OFFSET(List1!V$4,tisk!A552,0))</f>
        <v>150</v>
      </c>
      <c r="L553" s="96">
        <f ca="1">IF(B553="","",OFFSET(List1!W$4,tisk!A552,0))</f>
        <v>360</v>
      </c>
      <c r="M553" s="100">
        <f ca="1">IF(B553="","",OFFSET(List1!X$4,tisk!A552,0))</f>
        <v>5000</v>
      </c>
    </row>
    <row r="554" spans="1:13" s="2" customFormat="1" ht="75" customHeight="1" x14ac:dyDescent="0.3">
      <c r="A554" s="44"/>
      <c r="B554" s="96"/>
      <c r="C554" s="3" t="str">
        <f ca="1">IF(B553="","",CONCATENATE("Okres ",OFFSET(List1!G$4,tisk!A552,0),"
","Právní forma","
",OFFSET(List1!H$4,tisk!A552,0),"
","IČO ",OFFSET(List1!I$4,tisk!A552,0),"
 ","B.Ú. ",OFFSET(List1!J$4,tisk!A552,0)))</f>
        <v>Okres Prostějov
Právní forma
Obec, měst. č. hl. m. Prahy
IČO 00288837
 B.Ú. xxxxxxxxx</v>
      </c>
      <c r="D554" s="5" t="str">
        <f ca="1">IF(B553="","",OFFSET(List1!M$4,tisk!A552,0))</f>
        <v>Jedná se o pořízení spojových prostředků pro JSDH Labutice.</v>
      </c>
      <c r="E554" s="97"/>
      <c r="F554" s="40"/>
      <c r="G554" s="98"/>
      <c r="H554" s="99"/>
      <c r="I554" s="96"/>
      <c r="J554" s="96"/>
      <c r="K554" s="96"/>
      <c r="L554" s="96"/>
      <c r="M554" s="100"/>
    </row>
    <row r="555" spans="1:13" s="2" customFormat="1" ht="30" customHeight="1" x14ac:dyDescent="0.3">
      <c r="A555" s="44">
        <f>ROW()/3-1</f>
        <v>184</v>
      </c>
      <c r="B555" s="96"/>
      <c r="C555" s="3" t="str">
        <f ca="1">IF(B553="","",CONCATENATE("Zástupce","
",OFFSET(List1!K$4,tisk!A552,0)))</f>
        <v xml:space="preserve">Zástupce
</v>
      </c>
      <c r="D555" s="5" t="str">
        <f ca="1">IF(B553="","",CONCATENATE("Dotace bude použita na:",OFFSET(List1!N$4,tisk!A552,0)))</f>
        <v>Dotace bude použita na:pořízení spojových prostředků</v>
      </c>
      <c r="E555" s="97"/>
      <c r="F555" s="41" t="str">
        <f ca="1">IF(B553="","",OFFSET(List1!Q$4,tisk!A552,0))</f>
        <v>11/2021</v>
      </c>
      <c r="G555" s="98"/>
      <c r="H555" s="99"/>
      <c r="I555" s="96"/>
      <c r="J555" s="96"/>
      <c r="K555" s="96"/>
      <c r="L555" s="96"/>
      <c r="M555" s="100"/>
    </row>
    <row r="556" spans="1:13" s="2" customFormat="1" ht="75" customHeight="1" x14ac:dyDescent="0.3">
      <c r="A556" s="44"/>
      <c r="B556" s="96" t="str">
        <f ca="1">IF(OFFSET(List1!B$4,tisk!A555,0)&gt;0,OFFSET(List1!B$4,tisk!A555,0),"")</f>
        <v>84</v>
      </c>
      <c r="C556" s="3" t="str">
        <f ca="1">IF(B556="","",CONCATENATE(OFFSET(List1!C$4,tisk!A555,0),"
",OFFSET(List1!D$4,tisk!A555,0),"
",OFFSET(List1!E$4,tisk!A555,0),"
",OFFSET(List1!F$4,tisk!A555,0)))</f>
        <v>Obec Bohuslavice
Bohuslavice 2
Bohuslavice
78972</v>
      </c>
      <c r="D556" s="60" t="str">
        <f ca="1">IF(B556="","",OFFSET(List1!L$4,tisk!A555,0))</f>
        <v>Pořízení, technické zhodnocení a oprava požární techniky a nákup věcného vybavení a zajištění akceschopnosti pro JSDH Bohuslavice</v>
      </c>
      <c r="E556" s="97">
        <f ca="1">IF(B556="","",OFFSET(List1!O$4,tisk!A555,0))</f>
        <v>15000</v>
      </c>
      <c r="F556" s="41" t="str">
        <f ca="1">IF(B556="","",OFFSET(List1!P$4,tisk!A555,0))</f>
        <v>1/2021</v>
      </c>
      <c r="G556" s="98">
        <f ca="1">IF(B556="","",OFFSET(List1!R$4,tisk!A555,0))</f>
        <v>15000</v>
      </c>
      <c r="H556" s="99">
        <f ca="1">IF(B556="","",OFFSET(List1!S$4,tisk!A555,0))</f>
        <v>44543</v>
      </c>
      <c r="I556" s="96">
        <f ca="1">IF(B556="","",OFFSET(List1!T$4,tisk!A555,0))</f>
        <v>90</v>
      </c>
      <c r="J556" s="96">
        <f ca="1">IF(B556="","",OFFSET(List1!U$4,tisk!A555,0))</f>
        <v>115</v>
      </c>
      <c r="K556" s="96">
        <f ca="1">IF(B556="","",OFFSET(List1!V$4,tisk!A555,0))</f>
        <v>150</v>
      </c>
      <c r="L556" s="96">
        <f ca="1">IF(B556="","",OFFSET(List1!W$4,tisk!A555,0))</f>
        <v>355</v>
      </c>
      <c r="M556" s="100">
        <f ca="1">IF(B556="","",OFFSET(List1!X$4,tisk!A555,0))</f>
        <v>5000</v>
      </c>
    </row>
    <row r="557" spans="1:13" s="2" customFormat="1" ht="75" customHeight="1" x14ac:dyDescent="0.3">
      <c r="A557" s="44"/>
      <c r="B557" s="96"/>
      <c r="C557" s="3" t="str">
        <f ca="1">IF(B556="","",CONCATENATE("Okres ",OFFSET(List1!G$4,tisk!A555,0),"
","Právní forma","
",OFFSET(List1!H$4,tisk!A555,0),"
","IČO ",OFFSET(List1!I$4,tisk!A555,0),"
 ","B.Ú. ",OFFSET(List1!J$4,tisk!A555,0)))</f>
        <v>Okres Šumperk
Právní forma
Obec, měst. č. hl. m. Prahy
IČO 00302384
 B.Ú. xxxxxxxxx</v>
      </c>
      <c r="D557" s="5" t="str">
        <f ca="1">IF(B556="","",OFFSET(List1!M$4,tisk!A555,0))</f>
        <v>Jedná se o nákup 2 ks nabíjecích přenosných svítilen, čímž bychom postupně naplnili základní koncepci pro vybavení JPO V na vybavení ochranných prostředků pro hasiče, kterou stanovuje HZS Olomouckého kraje</v>
      </c>
      <c r="E557" s="97"/>
      <c r="F557" s="40"/>
      <c r="G557" s="98"/>
      <c r="H557" s="99"/>
      <c r="I557" s="96"/>
      <c r="J557" s="96"/>
      <c r="K557" s="96"/>
      <c r="L557" s="96"/>
      <c r="M557" s="100"/>
    </row>
    <row r="558" spans="1:13" s="2" customFormat="1" ht="30" customHeight="1" x14ac:dyDescent="0.3">
      <c r="A558" s="44">
        <f>ROW()/3-1</f>
        <v>185</v>
      </c>
      <c r="B558" s="96"/>
      <c r="C558" s="3" t="str">
        <f ca="1">IF(B556="","",CONCATENATE("Zástupce","
",OFFSET(List1!K$4,tisk!A555,0)))</f>
        <v xml:space="preserve">Zástupce
</v>
      </c>
      <c r="D558" s="5" t="str">
        <f ca="1">IF(B556="","",CONCATENATE("Dotace bude použita na:",OFFSET(List1!N$4,tisk!A555,0)))</f>
        <v>Dotace bude použita na:pořízení prostředků pro osvětlení místa zásahu</v>
      </c>
      <c r="E558" s="97"/>
      <c r="F558" s="41" t="str">
        <f ca="1">IF(B556="","",OFFSET(List1!Q$4,tisk!A555,0))</f>
        <v>11/2021</v>
      </c>
      <c r="G558" s="98"/>
      <c r="H558" s="99"/>
      <c r="I558" s="96"/>
      <c r="J558" s="96"/>
      <c r="K558" s="96"/>
      <c r="L558" s="96"/>
      <c r="M558" s="100"/>
    </row>
    <row r="559" spans="1:13" s="2" customFormat="1" ht="75" customHeight="1" x14ac:dyDescent="0.3">
      <c r="A559" s="44"/>
      <c r="B559" s="96" t="str">
        <f ca="1">IF(OFFSET(List1!B$4,tisk!A558,0)&gt;0,OFFSET(List1!B$4,tisk!A558,0),"")</f>
        <v>243</v>
      </c>
      <c r="C559" s="3" t="str">
        <f ca="1">IF(B559="","",CONCATENATE(OFFSET(List1!C$4,tisk!A558,0),"
",OFFSET(List1!D$4,tisk!A558,0),"
",OFFSET(List1!E$4,tisk!A558,0),"
",OFFSET(List1!F$4,tisk!A558,0)))</f>
        <v>Obec Hrabová
Hrabová 113
Hrabová
78901</v>
      </c>
      <c r="D559" s="60" t="str">
        <f ca="1">IF(B559="","",OFFSET(List1!L$4,tisk!A558,0))</f>
        <v>Pořízení, technické zhodnocení a oprava požární techniky a nákup věcného vybavení a zajištění akceschopnosti pro JSDH Hrabová</v>
      </c>
      <c r="E559" s="97">
        <f ca="1">IF(B559="","",OFFSET(List1!O$4,tisk!A558,0))</f>
        <v>36000</v>
      </c>
      <c r="F559" s="41" t="str">
        <f ca="1">IF(B559="","",OFFSET(List1!P$4,tisk!A558,0))</f>
        <v>1/2021</v>
      </c>
      <c r="G559" s="98">
        <f ca="1">IF(B559="","",OFFSET(List1!R$4,tisk!A558,0))</f>
        <v>25000</v>
      </c>
      <c r="H559" s="99">
        <f ca="1">IF(B559="","",OFFSET(List1!S$4,tisk!A558,0))</f>
        <v>44543</v>
      </c>
      <c r="I559" s="96">
        <f ca="1">IF(B559="","",OFFSET(List1!T$4,tisk!A558,0))</f>
        <v>90</v>
      </c>
      <c r="J559" s="96">
        <f ca="1">IF(B559="","",OFFSET(List1!U$4,tisk!A558,0))</f>
        <v>115</v>
      </c>
      <c r="K559" s="96">
        <f ca="1">IF(B559="","",OFFSET(List1!V$4,tisk!A558,0))</f>
        <v>150</v>
      </c>
      <c r="L559" s="96">
        <f ca="1">IF(B559="","",OFFSET(List1!W$4,tisk!A558,0))</f>
        <v>355</v>
      </c>
      <c r="M559" s="100">
        <f ca="1">IF(B559="","",OFFSET(List1!X$4,tisk!A558,0))</f>
        <v>14000</v>
      </c>
    </row>
    <row r="560" spans="1:13" s="2" customFormat="1" ht="75" customHeight="1" x14ac:dyDescent="0.3">
      <c r="A560" s="44"/>
      <c r="B560" s="96"/>
      <c r="C560" s="3" t="str">
        <f ca="1">IF(B559="","",CONCATENATE("Okres ",OFFSET(List1!G$4,tisk!A558,0),"
","Právní forma","
",OFFSET(List1!H$4,tisk!A558,0),"
","IČO ",OFFSET(List1!I$4,tisk!A558,0),"
 ","B.Ú. ",OFFSET(List1!J$4,tisk!A558,0)))</f>
        <v>Okres Šumperk
Právní forma
Obec, měst. č. hl. m. Prahy
IČO 00636061
 B.Ú. xxxxxxxxx</v>
      </c>
      <c r="D560" s="5" t="str">
        <f ca="1">IF(B559="","",OFFSET(List1!M$4,tisk!A558,0))</f>
        <v>Pořízení elektrocentrály Heron 3f 15HP/6,8 kW s příslušenstvím (prodlužovací kabel 1f 40m, prodlužovací kabel 3f 25m)</v>
      </c>
      <c r="E560" s="97"/>
      <c r="F560" s="40"/>
      <c r="G560" s="98"/>
      <c r="H560" s="99"/>
      <c r="I560" s="96"/>
      <c r="J560" s="96"/>
      <c r="K560" s="96"/>
      <c r="L560" s="96"/>
      <c r="M560" s="100"/>
    </row>
    <row r="561" spans="1:13" s="2" customFormat="1" ht="30" customHeight="1" x14ac:dyDescent="0.3">
      <c r="A561" s="44">
        <f>ROW()/3-1</f>
        <v>186</v>
      </c>
      <c r="B561" s="96"/>
      <c r="C561" s="3" t="str">
        <f ca="1">IF(B559="","",CONCATENATE("Zástupce","
",OFFSET(List1!K$4,tisk!A558,0)))</f>
        <v xml:space="preserve">Zástupce
</v>
      </c>
      <c r="D561" s="5" t="str">
        <f ca="1">IF(B559="","",CONCATENATE("Dotace bude použita na:",OFFSET(List1!N$4,tisk!A558,0)))</f>
        <v>Dotace bude použita na:pořízení elektrocentrály s prodlužovacími kabely 1f a 3f</v>
      </c>
      <c r="E561" s="97"/>
      <c r="F561" s="41" t="str">
        <f ca="1">IF(B559="","",OFFSET(List1!Q$4,tisk!A558,0))</f>
        <v>11/2021</v>
      </c>
      <c r="G561" s="98"/>
      <c r="H561" s="99"/>
      <c r="I561" s="96"/>
      <c r="J561" s="96"/>
      <c r="K561" s="96"/>
      <c r="L561" s="96"/>
      <c r="M561" s="100"/>
    </row>
    <row r="562" spans="1:13" s="2" customFormat="1" ht="75" customHeight="1" x14ac:dyDescent="0.3">
      <c r="A562" s="44"/>
      <c r="B562" s="96" t="str">
        <f ca="1">IF(OFFSET(List1!B$4,tisk!A561,0)&gt;0,OFFSET(List1!B$4,tisk!A561,0),"")</f>
        <v>149</v>
      </c>
      <c r="C562" s="3" t="str">
        <f ca="1">IF(B562="","",CONCATENATE(OFFSET(List1!C$4,tisk!A561,0),"
",OFFSET(List1!D$4,tisk!A561,0),"
",OFFSET(List1!E$4,tisk!A561,0),"
",OFFSET(List1!F$4,tisk!A561,0)))</f>
        <v>Obec Cholina
Cholina 52
Cholina
78322</v>
      </c>
      <c r="D562" s="60" t="str">
        <f ca="1">IF(B562="","",OFFSET(List1!L$4,tisk!A561,0))</f>
        <v>Pořízení, technické zhodnocení a oprava požární techniky a nákup věcného vybavení a zajištění akceschopnosti pro JSDH Cholina</v>
      </c>
      <c r="E562" s="97">
        <f ca="1">IF(B562="","",OFFSET(List1!O$4,tisk!A561,0))</f>
        <v>60000</v>
      </c>
      <c r="F562" s="41" t="str">
        <f ca="1">IF(B562="","",OFFSET(List1!P$4,tisk!A561,0))</f>
        <v>1/2021</v>
      </c>
      <c r="G562" s="98">
        <f ca="1">IF(B562="","",OFFSET(List1!R$4,tisk!A561,0))</f>
        <v>35000</v>
      </c>
      <c r="H562" s="99">
        <f ca="1">IF(B562="","",OFFSET(List1!S$4,tisk!A561,0))</f>
        <v>44543</v>
      </c>
      <c r="I562" s="96">
        <f ca="1">IF(B562="","",OFFSET(List1!T$4,tisk!A561,0))</f>
        <v>90</v>
      </c>
      <c r="J562" s="96">
        <f ca="1">IF(B562="","",OFFSET(List1!U$4,tisk!A561,0))</f>
        <v>115</v>
      </c>
      <c r="K562" s="96">
        <f ca="1">IF(B562="","",OFFSET(List1!V$4,tisk!A561,0))</f>
        <v>150</v>
      </c>
      <c r="L562" s="96">
        <f ca="1">IF(B562="","",OFFSET(List1!W$4,tisk!A561,0))</f>
        <v>355</v>
      </c>
      <c r="M562" s="100">
        <f ca="1">IF(B562="","",OFFSET(List1!X$4,tisk!A561,0))</f>
        <v>23000</v>
      </c>
    </row>
    <row r="563" spans="1:13" s="2" customFormat="1" ht="75" customHeight="1" x14ac:dyDescent="0.3">
      <c r="A563" s="44"/>
      <c r="B563" s="96"/>
      <c r="C563" s="3" t="str">
        <f ca="1">IF(B562="","",CONCATENATE("Okres ",OFFSET(List1!G$4,tisk!A561,0),"
","Právní forma","
",OFFSET(List1!H$4,tisk!A561,0),"
","IČO ",OFFSET(List1!I$4,tisk!A561,0),"
 ","B.Ú. ",OFFSET(List1!J$4,tisk!A561,0)))</f>
        <v>Okres Olomouc
Právní forma
Obec, měst. č. hl. m. Prahy
IČO 00299006
 B.Ú. xxxxxxxxx</v>
      </c>
      <c r="D563" s="5" t="str">
        <f ca="1">IF(B562="","",OFFSET(List1!M$4,tisk!A561,0))</f>
        <v>Pořízení externího defibrilátoru automatizovaného pro zvýšení akceschopnosti JSDH JPO V a zvýšení pravděpodobnosti záchrany lidských životů v rámci výjezdů.</v>
      </c>
      <c r="E563" s="97"/>
      <c r="F563" s="40"/>
      <c r="G563" s="98"/>
      <c r="H563" s="99"/>
      <c r="I563" s="96"/>
      <c r="J563" s="96"/>
      <c r="K563" s="96"/>
      <c r="L563" s="96"/>
      <c r="M563" s="100"/>
    </row>
    <row r="564" spans="1:13" s="2" customFormat="1" ht="37.5" customHeight="1" x14ac:dyDescent="0.3">
      <c r="A564" s="44">
        <f>ROW()/3-1</f>
        <v>187</v>
      </c>
      <c r="B564" s="96"/>
      <c r="C564" s="3" t="str">
        <f ca="1">IF(B562="","",CONCATENATE("Zástupce","
",OFFSET(List1!K$4,tisk!A561,0)))</f>
        <v xml:space="preserve">Zástupce
</v>
      </c>
      <c r="D564" s="5" t="str">
        <f ca="1">IF(B562="","",CONCATENATE("Dotace bude použita na:",OFFSET(List1!N$4,tisk!A561,0)))</f>
        <v>Dotace bude použita na:pořízení externího automatizovaného defibrilátoru   Investiční dotace</v>
      </c>
      <c r="E564" s="97"/>
      <c r="F564" s="41" t="str">
        <f ca="1">IF(B562="","",OFFSET(List1!Q$4,tisk!A561,0))</f>
        <v>11/2021</v>
      </c>
      <c r="G564" s="98"/>
      <c r="H564" s="99"/>
      <c r="I564" s="96"/>
      <c r="J564" s="96"/>
      <c r="K564" s="96"/>
      <c r="L564" s="96"/>
      <c r="M564" s="100"/>
    </row>
    <row r="565" spans="1:13" s="2" customFormat="1" ht="62.4" customHeight="1" x14ac:dyDescent="0.3">
      <c r="A565" s="44"/>
      <c r="B565" s="96" t="str">
        <f ca="1">IF(OFFSET(List1!B$4,tisk!A564,0)&gt;0,OFFSET(List1!B$4,tisk!A564,0),"")</f>
        <v>238</v>
      </c>
      <c r="C565" s="3" t="str">
        <f ca="1">IF(B565="","",CONCATENATE(OFFSET(List1!C$4,tisk!A564,0),"
",OFFSET(List1!D$4,tisk!A564,0),"
",OFFSET(List1!E$4,tisk!A564,0),"
",OFFSET(List1!F$4,tisk!A564,0)))</f>
        <v>Obec Kobylá nad Vidnavkou
Kobylá nad Vidnavkou 53
Kobylá nad Vidnavkou
79065</v>
      </c>
      <c r="D565" s="60" t="str">
        <f ca="1">IF(B565="","",OFFSET(List1!L$4,tisk!A564,0))</f>
        <v>Pořízení, technické zhodnocení a oprava požární techniky a nákup věcného vybavení a zajištění akceschopnosti pro JSDH Kobylá</v>
      </c>
      <c r="E565" s="97">
        <f ca="1">IF(B565="","",OFFSET(List1!O$4,tisk!A564,0))</f>
        <v>34100</v>
      </c>
      <c r="F565" s="41" t="str">
        <f ca="1">IF(B565="","",OFFSET(List1!P$4,tisk!A564,0))</f>
        <v>1/2021</v>
      </c>
      <c r="G565" s="98">
        <f ca="1">IF(B565="","",OFFSET(List1!R$4,tisk!A564,0))</f>
        <v>34100</v>
      </c>
      <c r="H565" s="99">
        <f ca="1">IF(B565="","",OFFSET(List1!S$4,tisk!A564,0))</f>
        <v>44543</v>
      </c>
      <c r="I565" s="96">
        <f ca="1">IF(B565="","",OFFSET(List1!T$4,tisk!A564,0))</f>
        <v>90</v>
      </c>
      <c r="J565" s="96">
        <f ca="1">IF(B565="","",OFFSET(List1!U$4,tisk!A564,0))</f>
        <v>115</v>
      </c>
      <c r="K565" s="96">
        <f ca="1">IF(B565="","",OFFSET(List1!V$4,tisk!A564,0))</f>
        <v>150</v>
      </c>
      <c r="L565" s="96">
        <f ca="1">IF(B565="","",OFFSET(List1!W$4,tisk!A564,0))</f>
        <v>355</v>
      </c>
      <c r="M565" s="100">
        <f ca="1">IF(B565="","",OFFSET(List1!X$4,tisk!A564,0))</f>
        <v>13000</v>
      </c>
    </row>
    <row r="566" spans="1:13" s="2" customFormat="1" ht="75" customHeight="1" x14ac:dyDescent="0.3">
      <c r="A566" s="44"/>
      <c r="B566" s="96"/>
      <c r="C566" s="3" t="str">
        <f ca="1">IF(B565="","",CONCATENATE("Okres ",OFFSET(List1!G$4,tisk!A564,0),"
","Právní forma","
",OFFSET(List1!H$4,tisk!A564,0),"
","IČO ",OFFSET(List1!I$4,tisk!A564,0),"
 ","B.Ú. ",OFFSET(List1!J$4,tisk!A564,0)))</f>
        <v>Okres Jeseník
Právní forma
Obec, měst. č. hl. m. Prahy
IČO 70599971
 B.Ú. xxxxxxxxx</v>
      </c>
      <c r="D566" s="5" t="str">
        <f ca="1">IF(B565="","",OFFSET(List1!M$4,tisk!A564,0))</f>
        <v>Předmětem je pořízení prostředků pro osvětlení místa zásahu. Důvodem je zvýšení bezpečnosti členů jednotky při zásahu, a zlepšení podmínek při zásahu.</v>
      </c>
      <c r="E566" s="97"/>
      <c r="F566" s="40"/>
      <c r="G566" s="98"/>
      <c r="H566" s="99"/>
      <c r="I566" s="96"/>
      <c r="J566" s="96"/>
      <c r="K566" s="96"/>
      <c r="L566" s="96"/>
      <c r="M566" s="100"/>
    </row>
    <row r="567" spans="1:13" s="2" customFormat="1" ht="37.950000000000003" customHeight="1" x14ac:dyDescent="0.3">
      <c r="A567" s="44">
        <f>ROW()/3-1</f>
        <v>188</v>
      </c>
      <c r="B567" s="96"/>
      <c r="C567" s="3" t="str">
        <f ca="1">IF(B565="","",CONCATENATE("Zástupce","
",OFFSET(List1!K$4,tisk!A564,0)))</f>
        <v xml:space="preserve">Zástupce
</v>
      </c>
      <c r="D567" s="5" t="str">
        <f ca="1">IF(B565="","",CONCATENATE("Dotace bude použita na:",OFFSET(List1!N$4,tisk!A564,0)))</f>
        <v>Dotace bude použita na:pořízení prostředků pro osvětlení místa zásahu</v>
      </c>
      <c r="E567" s="97"/>
      <c r="F567" s="41" t="str">
        <f ca="1">IF(B565="","",OFFSET(List1!Q$4,tisk!A564,0))</f>
        <v>11/2021</v>
      </c>
      <c r="G567" s="98"/>
      <c r="H567" s="99"/>
      <c r="I567" s="96"/>
      <c r="J567" s="96"/>
      <c r="K567" s="96"/>
      <c r="L567" s="96"/>
      <c r="M567" s="100"/>
    </row>
    <row r="568" spans="1:13" s="2" customFormat="1" ht="75" customHeight="1" x14ac:dyDescent="0.3">
      <c r="A568" s="44"/>
      <c r="B568" s="96" t="str">
        <f ca="1">IF(OFFSET(List1!B$4,tisk!A567,0)&gt;0,OFFSET(List1!B$4,tisk!A567,0),"")</f>
        <v>98</v>
      </c>
      <c r="C568" s="3" t="str">
        <f ca="1">IF(B568="","",CONCATENATE(OFFSET(List1!C$4,tisk!A567,0),"
",OFFSET(List1!D$4,tisk!A567,0),"
",OFFSET(List1!E$4,tisk!A567,0),"
",OFFSET(List1!F$4,tisk!A567,0)))</f>
        <v>Obec Laškov
Laškov 1
Laškov
79857</v>
      </c>
      <c r="D568" s="60" t="str">
        <f ca="1">IF(B568="","",OFFSET(List1!L$4,tisk!A567,0))</f>
        <v>Pořízení, technické zhodnocení a oprava požární techniky a nákup věcného vybavení a zajištění akceschopnosti pro JSDH Laškov</v>
      </c>
      <c r="E568" s="97">
        <f ca="1">IF(B568="","",OFFSET(List1!O$4,tisk!A567,0))</f>
        <v>30000</v>
      </c>
      <c r="F568" s="41" t="str">
        <f ca="1">IF(B568="","",OFFSET(List1!P$4,tisk!A567,0))</f>
        <v>1/2021</v>
      </c>
      <c r="G568" s="98">
        <f ca="1">IF(B568="","",OFFSET(List1!R$4,tisk!A567,0))</f>
        <v>30000</v>
      </c>
      <c r="H568" s="99">
        <f ca="1">IF(B568="","",OFFSET(List1!S$4,tisk!A567,0))</f>
        <v>44543</v>
      </c>
      <c r="I568" s="96">
        <f ca="1">IF(B568="","",OFFSET(List1!T$4,tisk!A567,0))</f>
        <v>90</v>
      </c>
      <c r="J568" s="96">
        <f ca="1">IF(B568="","",OFFSET(List1!U$4,tisk!A567,0))</f>
        <v>115</v>
      </c>
      <c r="K568" s="96">
        <f ca="1">IF(B568="","",OFFSET(List1!V$4,tisk!A567,0))</f>
        <v>150</v>
      </c>
      <c r="L568" s="96">
        <f ca="1">IF(B568="","",OFFSET(List1!W$4,tisk!A567,0))</f>
        <v>355</v>
      </c>
      <c r="M568" s="100">
        <f ca="1">IF(B568="","",OFFSET(List1!X$4,tisk!A567,0))</f>
        <v>11000</v>
      </c>
    </row>
    <row r="569" spans="1:13" s="2" customFormat="1" ht="75" customHeight="1" x14ac:dyDescent="0.3">
      <c r="A569" s="44"/>
      <c r="B569" s="96"/>
      <c r="C569" s="3" t="str">
        <f ca="1">IF(B568="","",CONCATENATE("Okres ",OFFSET(List1!G$4,tisk!A567,0),"
","Právní forma","
",OFFSET(List1!H$4,tisk!A567,0),"
","IČO ",OFFSET(List1!I$4,tisk!A567,0),"
 ","B.Ú. ",OFFSET(List1!J$4,tisk!A567,0)))</f>
        <v>Okres Prostějov
Právní forma
Obec, měst. č. hl. m. Prahy
IČO 00288411
 B.Ú. xxxxxxxxx</v>
      </c>
      <c r="D569" s="5" t="str">
        <f ca="1">IF(B568="","",OFFSET(List1!M$4,tisk!A567,0))</f>
        <v>Vybavení pořízené v rámci této žádosti, je nezbytné pro osvětlení místa zásahu - např. mezi 2 obcemi, kde není zdroj elektrické energie.</v>
      </c>
      <c r="E569" s="97"/>
      <c r="F569" s="40"/>
      <c r="G569" s="98"/>
      <c r="H569" s="99"/>
      <c r="I569" s="96"/>
      <c r="J569" s="96"/>
      <c r="K569" s="96"/>
      <c r="L569" s="96"/>
      <c r="M569" s="100"/>
    </row>
    <row r="570" spans="1:13" s="2" customFormat="1" ht="30" customHeight="1" x14ac:dyDescent="0.3">
      <c r="A570" s="44">
        <f>ROW()/3-1</f>
        <v>189</v>
      </c>
      <c r="B570" s="96"/>
      <c r="C570" s="3" t="str">
        <f ca="1">IF(B568="","",CONCATENATE("Zástupce","
",OFFSET(List1!K$4,tisk!A567,0)))</f>
        <v xml:space="preserve">Zástupce
</v>
      </c>
      <c r="D570" s="5" t="str">
        <f ca="1">IF(B568="","",CONCATENATE("Dotace bude použita na:",OFFSET(List1!N$4,tisk!A567,0)))</f>
        <v>Dotace bude použita na:pořízení prostředků pro osvětlení místa zásahu s příslušenstvím</v>
      </c>
      <c r="E570" s="97"/>
      <c r="F570" s="41" t="str">
        <f ca="1">IF(B568="","",OFFSET(List1!Q$4,tisk!A567,0))</f>
        <v>11/2021</v>
      </c>
      <c r="G570" s="98"/>
      <c r="H570" s="99"/>
      <c r="I570" s="96"/>
      <c r="J570" s="96"/>
      <c r="K570" s="96"/>
      <c r="L570" s="96"/>
      <c r="M570" s="100"/>
    </row>
    <row r="571" spans="1:13" s="2" customFormat="1" ht="65.400000000000006" customHeight="1" x14ac:dyDescent="0.3">
      <c r="A571" s="44"/>
      <c r="B571" s="96" t="str">
        <f ca="1">IF(OFFSET(List1!B$4,tisk!A570,0)&gt;0,OFFSET(List1!B$4,tisk!A570,0),"")</f>
        <v>70</v>
      </c>
      <c r="C571" s="3" t="str">
        <f ca="1">IF(B571="","",CONCATENATE(OFFSET(List1!C$4,tisk!A570,0),"
",OFFSET(List1!D$4,tisk!A570,0),"
",OFFSET(List1!E$4,tisk!A570,0),"
",OFFSET(List1!F$4,tisk!A570,0)))</f>
        <v>Obec Malé Hradisko
Malé Hradisko 60
Malé Hradisko
79849</v>
      </c>
      <c r="D571" s="60" t="str">
        <f ca="1">IF(B571="","",OFFSET(List1!L$4,tisk!A570,0))</f>
        <v>Pořízení, technické zhodnocení a oprava požární techniky a nákup věcného vybavení a zajištění akceschopnosti pro JSDH Malé Hradisko</v>
      </c>
      <c r="E571" s="97">
        <f ca="1">IF(B571="","",OFFSET(List1!O$4,tisk!A570,0))</f>
        <v>35000</v>
      </c>
      <c r="F571" s="41" t="str">
        <f ca="1">IF(B571="","",OFFSET(List1!P$4,tisk!A570,0))</f>
        <v>1/2021</v>
      </c>
      <c r="G571" s="98">
        <f ca="1">IF(B571="","",OFFSET(List1!R$4,tisk!A570,0))</f>
        <v>35000</v>
      </c>
      <c r="H571" s="99">
        <f ca="1">IF(B571="","",OFFSET(List1!S$4,tisk!A570,0))</f>
        <v>44543</v>
      </c>
      <c r="I571" s="96">
        <f ca="1">IF(B571="","",OFFSET(List1!T$4,tisk!A570,0))</f>
        <v>90</v>
      </c>
      <c r="J571" s="96">
        <f ca="1">IF(B571="","",OFFSET(List1!U$4,tisk!A570,0))</f>
        <v>115</v>
      </c>
      <c r="K571" s="96">
        <f ca="1">IF(B571="","",OFFSET(List1!V$4,tisk!A570,0))</f>
        <v>150</v>
      </c>
      <c r="L571" s="96">
        <f ca="1">IF(B571="","",OFFSET(List1!W$4,tisk!A570,0))</f>
        <v>355</v>
      </c>
      <c r="M571" s="100">
        <f ca="1">IF(B571="","",OFFSET(List1!X$4,tisk!A570,0))</f>
        <v>13000</v>
      </c>
    </row>
    <row r="572" spans="1:13" s="2" customFormat="1" ht="75" customHeight="1" x14ac:dyDescent="0.3">
      <c r="A572" s="44"/>
      <c r="B572" s="96"/>
      <c r="C572" s="3" t="str">
        <f ca="1">IF(B571="","",CONCATENATE("Okres ",OFFSET(List1!G$4,tisk!A570,0),"
","Právní forma","
",OFFSET(List1!H$4,tisk!A570,0),"
","IČO ",OFFSET(List1!I$4,tisk!A570,0),"
 ","B.Ú. ",OFFSET(List1!J$4,tisk!A570,0)))</f>
        <v>Okres Prostějov
Právní forma
Obec, měst. č. hl. m. Prahy
IČO 00288454
 B.Ú. xxxxxxxxx</v>
      </c>
      <c r="D572" s="5" t="str">
        <f ca="1">IF(B571="","",OFFSET(List1!M$4,tisk!A570,0))</f>
        <v>Pořízení elektrocentrály a přenosných svítidel pro JSDH Malé Hradisko
Důvod pořízení - chybí ve výbavě</v>
      </c>
      <c r="E572" s="97"/>
      <c r="F572" s="40"/>
      <c r="G572" s="98"/>
      <c r="H572" s="99"/>
      <c r="I572" s="96"/>
      <c r="J572" s="96"/>
      <c r="K572" s="96"/>
      <c r="L572" s="96"/>
      <c r="M572" s="100"/>
    </row>
    <row r="573" spans="1:13" s="2" customFormat="1" ht="35.4" customHeight="1" x14ac:dyDescent="0.3">
      <c r="A573" s="44">
        <f>ROW()/3-1</f>
        <v>190</v>
      </c>
      <c r="B573" s="96"/>
      <c r="C573" s="3" t="str">
        <f ca="1">IF(B571="","",CONCATENATE("Zástupce","
",OFFSET(List1!K$4,tisk!A570,0)))</f>
        <v xml:space="preserve">Zástupce
</v>
      </c>
      <c r="D573" s="5" t="str">
        <f ca="1">IF(B571="","",CONCATENATE("Dotace bude použita na:",OFFSET(List1!N$4,tisk!A570,0)))</f>
        <v>Dotace bude použita na:pořízení elektrocentrály a přenosných ručních svítidel pro JSDH Malé Hradisko</v>
      </c>
      <c r="E573" s="97"/>
      <c r="F573" s="41" t="str">
        <f ca="1">IF(B571="","",OFFSET(List1!Q$4,tisk!A570,0))</f>
        <v>11/2021</v>
      </c>
      <c r="G573" s="98"/>
      <c r="H573" s="99"/>
      <c r="I573" s="96"/>
      <c r="J573" s="96"/>
      <c r="K573" s="96"/>
      <c r="L573" s="96"/>
      <c r="M573" s="100"/>
    </row>
    <row r="574" spans="1:13" s="2" customFormat="1" ht="65.400000000000006" customHeight="1" x14ac:dyDescent="0.3">
      <c r="A574" s="44"/>
      <c r="B574" s="96" t="str">
        <f ca="1">IF(OFFSET(List1!B$4,tisk!A573,0)&gt;0,OFFSET(List1!B$4,tisk!A573,0),"")</f>
        <v>197</v>
      </c>
      <c r="C574" s="3" t="str">
        <f ca="1">IF(B574="","",CONCATENATE(OFFSET(List1!C$4,tisk!A573,0),"
",OFFSET(List1!D$4,tisk!A573,0),"
",OFFSET(List1!E$4,tisk!A573,0),"
",OFFSET(List1!F$4,tisk!A573,0)))</f>
        <v>Obec Nová Hradečná
Nová Hradečná 193
Nová Hradečná
78383</v>
      </c>
      <c r="D574" s="60" t="str">
        <f ca="1">IF(B574="","",OFFSET(List1!L$4,tisk!A573,0))</f>
        <v>Pořízení, technické zhodnocení a oprava požární techniky a nákup věcného vybavení a zajištění akceschopnosti pro JSDH Nová Hradečná</v>
      </c>
      <c r="E574" s="97">
        <f ca="1">IF(B574="","",OFFSET(List1!O$4,tisk!A573,0))</f>
        <v>65000</v>
      </c>
      <c r="F574" s="41" t="str">
        <f ca="1">IF(B574="","",OFFSET(List1!P$4,tisk!A573,0))</f>
        <v>1/2021</v>
      </c>
      <c r="G574" s="98">
        <f ca="1">IF(B574="","",OFFSET(List1!R$4,tisk!A573,0))</f>
        <v>32500</v>
      </c>
      <c r="H574" s="99">
        <f ca="1">IF(B574="","",OFFSET(List1!S$4,tisk!A573,0))</f>
        <v>44543</v>
      </c>
      <c r="I574" s="96">
        <f ca="1">IF(B574="","",OFFSET(List1!T$4,tisk!A573,0))</f>
        <v>90</v>
      </c>
      <c r="J574" s="96">
        <f ca="1">IF(B574="","",OFFSET(List1!U$4,tisk!A573,0))</f>
        <v>115</v>
      </c>
      <c r="K574" s="96">
        <f ca="1">IF(B574="","",OFFSET(List1!V$4,tisk!A573,0))</f>
        <v>150</v>
      </c>
      <c r="L574" s="96">
        <f ca="1">IF(B574="","",OFFSET(List1!W$4,tisk!A573,0))</f>
        <v>355</v>
      </c>
      <c r="M574" s="100">
        <f ca="1">IF(B574="","",OFFSET(List1!X$4,tisk!A573,0))</f>
        <v>25000</v>
      </c>
    </row>
    <row r="575" spans="1:13" s="2" customFormat="1" ht="75" customHeight="1" x14ac:dyDescent="0.3">
      <c r="A575" s="44"/>
      <c r="B575" s="96"/>
      <c r="C575" s="3" t="str">
        <f ca="1">IF(B574="","",CONCATENATE("Okres ",OFFSET(List1!G$4,tisk!A573,0),"
","Právní forma","
",OFFSET(List1!H$4,tisk!A573,0),"
","IČO ",OFFSET(List1!I$4,tisk!A573,0),"
 ","B.Ú. ",OFFSET(List1!J$4,tisk!A573,0)))</f>
        <v>Okres Olomouc
Právní forma
Obec, měst. č. hl. m. Prahy
IČO 00575658
 B.Ú. xxxxxxxxx</v>
      </c>
      <c r="D575" s="5" t="str">
        <f ca="1">IF(B574="","",OFFSET(List1!M$4,tisk!A573,0))</f>
        <v>Dovybavení ochranných a zdravotnických prostředků</v>
      </c>
      <c r="E575" s="97"/>
      <c r="F575" s="40"/>
      <c r="G575" s="98"/>
      <c r="H575" s="99"/>
      <c r="I575" s="96"/>
      <c r="J575" s="96"/>
      <c r="K575" s="96"/>
      <c r="L575" s="96"/>
      <c r="M575" s="100"/>
    </row>
    <row r="576" spans="1:13" s="2" customFormat="1" ht="40.200000000000003" customHeight="1" x14ac:dyDescent="0.3">
      <c r="A576" s="44">
        <f>ROW()/3-1</f>
        <v>191</v>
      </c>
      <c r="B576" s="96"/>
      <c r="C576" s="3" t="str">
        <f ca="1">IF(B574="","",CONCATENATE("Zástupce","
",OFFSET(List1!K$4,tisk!A573,0)))</f>
        <v xml:space="preserve">Zástupce
</v>
      </c>
      <c r="D576" s="5" t="str">
        <f ca="1">IF(B574="","",CONCATENATE("Dotace bude použita na:",OFFSET(List1!N$4,tisk!A573,0)))</f>
        <v>Dotace bude použita na:pořízení prostředků první pomoci s příslušenstvím
Investiční dotace</v>
      </c>
      <c r="E576" s="97"/>
      <c r="F576" s="41" t="str">
        <f ca="1">IF(B574="","",OFFSET(List1!Q$4,tisk!A573,0))</f>
        <v>11/2021</v>
      </c>
      <c r="G576" s="98"/>
      <c r="H576" s="99"/>
      <c r="I576" s="96"/>
      <c r="J576" s="96"/>
      <c r="K576" s="96"/>
      <c r="L576" s="96"/>
      <c r="M576" s="100"/>
    </row>
    <row r="577" spans="1:13" s="2" customFormat="1" ht="63" customHeight="1" x14ac:dyDescent="0.3">
      <c r="A577" s="44"/>
      <c r="B577" s="96" t="str">
        <f ca="1">IF(OFFSET(List1!B$4,tisk!A576,0)&gt;0,OFFSET(List1!B$4,tisk!A576,0),"")</f>
        <v>170</v>
      </c>
      <c r="C577" s="3" t="str">
        <f ca="1">IF(B577="","",CONCATENATE(OFFSET(List1!C$4,tisk!A576,0),"
",OFFSET(List1!D$4,tisk!A576,0),"
",OFFSET(List1!E$4,tisk!A576,0),"
",OFFSET(List1!F$4,tisk!A576,0)))</f>
        <v>Obec Paršovice
Paršovice 98
Paršovice
75355</v>
      </c>
      <c r="D577" s="60" t="str">
        <f ca="1">IF(B577="","",OFFSET(List1!L$4,tisk!A576,0))</f>
        <v>Pořízení, technické zhodnocení a oprava požární techniky a nákup věcného vybavení a zajištění akceschopnosti pro JSDH Paršovice</v>
      </c>
      <c r="E577" s="97">
        <f ca="1">IF(B577="","",OFFSET(List1!O$4,tisk!A576,0))</f>
        <v>35000</v>
      </c>
      <c r="F577" s="41" t="str">
        <f ca="1">IF(B577="","",OFFSET(List1!P$4,tisk!A576,0))</f>
        <v>1/2021</v>
      </c>
      <c r="G577" s="98">
        <f ca="1">IF(B577="","",OFFSET(List1!R$4,tisk!A576,0))</f>
        <v>35000</v>
      </c>
      <c r="H577" s="99">
        <f ca="1">IF(B577="","",OFFSET(List1!S$4,tisk!A576,0))</f>
        <v>44543</v>
      </c>
      <c r="I577" s="96">
        <f ca="1">IF(B577="","",OFFSET(List1!T$4,tisk!A576,0))</f>
        <v>90</v>
      </c>
      <c r="J577" s="96">
        <f ca="1">IF(B577="","",OFFSET(List1!U$4,tisk!A576,0))</f>
        <v>115</v>
      </c>
      <c r="K577" s="96">
        <f ca="1">IF(B577="","",OFFSET(List1!V$4,tisk!A576,0))</f>
        <v>150</v>
      </c>
      <c r="L577" s="96">
        <f ca="1">IF(B577="","",OFFSET(List1!W$4,tisk!A576,0))</f>
        <v>355</v>
      </c>
      <c r="M577" s="100">
        <f ca="1">IF(B577="","",OFFSET(List1!X$4,tisk!A576,0))</f>
        <v>13000</v>
      </c>
    </row>
    <row r="578" spans="1:13" s="2" customFormat="1" ht="75" customHeight="1" x14ac:dyDescent="0.3">
      <c r="A578" s="44"/>
      <c r="B578" s="96"/>
      <c r="C578" s="3" t="str">
        <f ca="1">IF(B577="","",CONCATENATE("Okres ",OFFSET(List1!G$4,tisk!A576,0),"
","Právní forma","
",OFFSET(List1!H$4,tisk!A576,0),"
","IČO ",OFFSET(List1!I$4,tisk!A576,0),"
 ","B.Ú. ",OFFSET(List1!J$4,tisk!A576,0)))</f>
        <v>Okres Přerov
Právní forma
Obec, měst. č. hl. m. Prahy
IČO 00636461
 B.Ú. xxxxxxxxx</v>
      </c>
      <c r="D578" s="5" t="str">
        <f ca="1">IF(B577="","",OFFSET(List1!M$4,tisk!A576,0))</f>
        <v>Cílem projektu je vybavení jednotky k zajištění akceschopnosti JSDH Paršovice.</v>
      </c>
      <c r="E578" s="97"/>
      <c r="F578" s="40"/>
      <c r="G578" s="98"/>
      <c r="H578" s="99"/>
      <c r="I578" s="96"/>
      <c r="J578" s="96"/>
      <c r="K578" s="96"/>
      <c r="L578" s="96"/>
      <c r="M578" s="100"/>
    </row>
    <row r="579" spans="1:13" s="2" customFormat="1" ht="44.4" customHeight="1" x14ac:dyDescent="0.3">
      <c r="A579" s="44">
        <f>ROW()/3-1</f>
        <v>192</v>
      </c>
      <c r="B579" s="96"/>
      <c r="C579" s="3" t="str">
        <f ca="1">IF(B577="","",CONCATENATE("Zástupce","
",OFFSET(List1!K$4,tisk!A576,0)))</f>
        <v xml:space="preserve">Zástupce
</v>
      </c>
      <c r="D579" s="5" t="str">
        <f ca="1">IF(B577="","",CONCATENATE("Dotace bude použita na:",OFFSET(List1!N$4,tisk!A576,0)))</f>
        <v>Dotace bude použita na:pořízení prostředků pro osvětlení místa zásahu</v>
      </c>
      <c r="E579" s="97"/>
      <c r="F579" s="41" t="str">
        <f ca="1">IF(B577="","",OFFSET(List1!Q$4,tisk!A576,0))</f>
        <v>11/2021</v>
      </c>
      <c r="G579" s="98"/>
      <c r="H579" s="99"/>
      <c r="I579" s="96"/>
      <c r="J579" s="96"/>
      <c r="K579" s="96"/>
      <c r="L579" s="96"/>
      <c r="M579" s="100"/>
    </row>
    <row r="580" spans="1:13" s="2" customFormat="1" ht="75" customHeight="1" x14ac:dyDescent="0.3">
      <c r="A580" s="44"/>
      <c r="B580" s="96" t="str">
        <f ca="1">IF(OFFSET(List1!B$4,tisk!A579,0)&gt;0,OFFSET(List1!B$4,tisk!A579,0),"")</f>
        <v>192</v>
      </c>
      <c r="C580" s="3" t="str">
        <f ca="1">IF(B580="","",CONCATENATE(OFFSET(List1!C$4,tisk!A579,0),"
",OFFSET(List1!D$4,tisk!A579,0),"
",OFFSET(List1!E$4,tisk!A579,0),"
",OFFSET(List1!F$4,tisk!A579,0)))</f>
        <v>Obec Štarnov
Štarnov 131
Štarnov
78314</v>
      </c>
      <c r="D580" s="60" t="str">
        <f ca="1">IF(B580="","",OFFSET(List1!L$4,tisk!A579,0))</f>
        <v>Pořízení, technické zhodnocení a oprava požární techniky a nákup věcného vybavení a zajištění akceschopnosti pro JSDH Štarnov</v>
      </c>
      <c r="E580" s="97">
        <f ca="1">IF(B580="","",OFFSET(List1!O$4,tisk!A579,0))</f>
        <v>34900</v>
      </c>
      <c r="F580" s="41" t="str">
        <f ca="1">IF(B580="","",OFFSET(List1!P$4,tisk!A579,0))</f>
        <v>1/2021</v>
      </c>
      <c r="G580" s="98">
        <f ca="1">IF(B580="","",OFFSET(List1!R$4,tisk!A579,0))</f>
        <v>34900</v>
      </c>
      <c r="H580" s="99">
        <f ca="1">IF(B580="","",OFFSET(List1!S$4,tisk!A579,0))</f>
        <v>44543</v>
      </c>
      <c r="I580" s="96">
        <f ca="1">IF(B580="","",OFFSET(List1!T$4,tisk!A579,0))</f>
        <v>90</v>
      </c>
      <c r="J580" s="96">
        <f ca="1">IF(B580="","",OFFSET(List1!U$4,tisk!A579,0))</f>
        <v>115</v>
      </c>
      <c r="K580" s="96">
        <f ca="1">IF(B580="","",OFFSET(List1!V$4,tisk!A579,0))</f>
        <v>150</v>
      </c>
      <c r="L580" s="96">
        <f ca="1">IF(B580="","",OFFSET(List1!W$4,tisk!A579,0))</f>
        <v>355</v>
      </c>
      <c r="M580" s="100">
        <f ca="1">IF(B580="","",OFFSET(List1!X$4,tisk!A579,0))</f>
        <v>13000</v>
      </c>
    </row>
    <row r="581" spans="1:13" s="2" customFormat="1" ht="75" customHeight="1" x14ac:dyDescent="0.3">
      <c r="A581" s="44"/>
      <c r="B581" s="96"/>
      <c r="C581" s="3" t="str">
        <f ca="1">IF(B580="","",CONCATENATE("Okres ",OFFSET(List1!G$4,tisk!A579,0),"
","Právní forma","
",OFFSET(List1!H$4,tisk!A579,0),"
","IČO ",OFFSET(List1!I$4,tisk!A579,0),"
 ","B.Ú. ",OFFSET(List1!J$4,tisk!A579,0)))</f>
        <v>Okres Olomouc
Právní forma
Obec, měst. č. hl. m. Prahy
IČO 00635685
 B.Ú. xxxxxxxxx</v>
      </c>
      <c r="D581" s="5" t="str">
        <f ca="1">IF(B580="","",OFFSET(List1!M$4,tisk!A579,0))</f>
        <v>Zajištění akceschopnosti jednotky, doplnění vybavení jednotky.</v>
      </c>
      <c r="E581" s="97"/>
      <c r="F581" s="40"/>
      <c r="G581" s="98"/>
      <c r="H581" s="99"/>
      <c r="I581" s="96"/>
      <c r="J581" s="96"/>
      <c r="K581" s="96"/>
      <c r="L581" s="96"/>
      <c r="M581" s="100"/>
    </row>
    <row r="582" spans="1:13" s="2" customFormat="1" ht="30" customHeight="1" x14ac:dyDescent="0.3">
      <c r="A582" s="44">
        <f>ROW()/3-1</f>
        <v>193</v>
      </c>
      <c r="B582" s="96"/>
      <c r="C582" s="3" t="str">
        <f ca="1">IF(B580="","",CONCATENATE("Zástupce","
",OFFSET(List1!K$4,tisk!A579,0)))</f>
        <v xml:space="preserve">Zástupce
</v>
      </c>
      <c r="D582" s="5" t="str">
        <f ca="1">IF(B580="","",CONCATENATE("Dotace bude použita na:",OFFSET(List1!N$4,tisk!A579,0)))</f>
        <v>Dotace bude použita na:pořízení prostředků první pomoci s příslušenstvím</v>
      </c>
      <c r="E582" s="97"/>
      <c r="F582" s="41" t="str">
        <f ca="1">IF(B580="","",OFFSET(List1!Q$4,tisk!A579,0))</f>
        <v>11/2021</v>
      </c>
      <c r="G582" s="98"/>
      <c r="H582" s="99"/>
      <c r="I582" s="96"/>
      <c r="J582" s="96"/>
      <c r="K582" s="96"/>
      <c r="L582" s="96"/>
      <c r="M582" s="100"/>
    </row>
    <row r="583" spans="1:13" s="2" customFormat="1" ht="75" customHeight="1" x14ac:dyDescent="0.3">
      <c r="A583" s="44"/>
      <c r="B583" s="96" t="str">
        <f ca="1">IF(OFFSET(List1!B$4,tisk!A582,0)&gt;0,OFFSET(List1!B$4,tisk!A582,0),"")</f>
        <v>158</v>
      </c>
      <c r="C583" s="3" t="str">
        <f ca="1">IF(B583="","",CONCATENATE(OFFSET(List1!C$4,tisk!A582,0),"
",OFFSET(List1!D$4,tisk!A582,0),"
",OFFSET(List1!E$4,tisk!A582,0),"
",OFFSET(List1!F$4,tisk!A582,0)))</f>
        <v>Obec Uhelná
Uhelná 163
Uhelná
79070</v>
      </c>
      <c r="D583" s="60" t="str">
        <f ca="1">IF(B583="","",OFFSET(List1!L$4,tisk!A582,0))</f>
        <v>Pořízení, technické zhodnocení a oprava požární techniky a nákup věcného vybavení a zajištění akceschopnosti pro JSDH Uhelná</v>
      </c>
      <c r="E583" s="97">
        <f ca="1">IF(B583="","",OFFSET(List1!O$4,tisk!A582,0))</f>
        <v>20500</v>
      </c>
      <c r="F583" s="41" t="str">
        <f ca="1">IF(B583="","",OFFSET(List1!P$4,tisk!A582,0))</f>
        <v>1/2021</v>
      </c>
      <c r="G583" s="98">
        <f ca="1">IF(B583="","",OFFSET(List1!R$4,tisk!A582,0))</f>
        <v>20500</v>
      </c>
      <c r="H583" s="99">
        <f ca="1">IF(B583="","",OFFSET(List1!S$4,tisk!A582,0))</f>
        <v>44543</v>
      </c>
      <c r="I583" s="96">
        <f ca="1">IF(B583="","",OFFSET(List1!T$4,tisk!A582,0))</f>
        <v>90</v>
      </c>
      <c r="J583" s="96">
        <f ca="1">IF(B583="","",OFFSET(List1!U$4,tisk!A582,0))</f>
        <v>115</v>
      </c>
      <c r="K583" s="96">
        <f ca="1">IF(B583="","",OFFSET(List1!V$4,tisk!A582,0))</f>
        <v>150</v>
      </c>
      <c r="L583" s="96">
        <f ca="1">IF(B583="","",OFFSET(List1!W$4,tisk!A582,0))</f>
        <v>355</v>
      </c>
      <c r="M583" s="100">
        <f ca="1">IF(B583="","",OFFSET(List1!X$4,tisk!A582,0))</f>
        <v>8000</v>
      </c>
    </row>
    <row r="584" spans="1:13" s="2" customFormat="1" ht="75" customHeight="1" x14ac:dyDescent="0.3">
      <c r="A584" s="44"/>
      <c r="B584" s="96"/>
      <c r="C584" s="3" t="str">
        <f ca="1">IF(B583="","",CONCATENATE("Okres ",OFFSET(List1!G$4,tisk!A582,0),"
","Právní forma","
",OFFSET(List1!H$4,tisk!A582,0),"
","IČO ",OFFSET(List1!I$4,tisk!A582,0),"
 ","B.Ú. ",OFFSET(List1!J$4,tisk!A582,0)))</f>
        <v>Okres Jeseník
Právní forma
Obec, měst. č. hl. m. Prahy
IČO 00636053
 B.Ú. xxxxxxxxx</v>
      </c>
      <c r="D584" s="5" t="str">
        <f ca="1">IF(B583="","",OFFSET(List1!M$4,tisk!A582,0))</f>
        <v>Pořízení drobné technické výbavy pro JSDH Uhelná. Jedná se především o osvětlení místa zásahu, které je potřebné při odstraňování škod způsobené silnými větry, které jsou v naši obci v podzimním a zimním období velmi časté.</v>
      </c>
      <c r="E584" s="97"/>
      <c r="F584" s="40"/>
      <c r="G584" s="98"/>
      <c r="H584" s="99"/>
      <c r="I584" s="96"/>
      <c r="J584" s="96"/>
      <c r="K584" s="96"/>
      <c r="L584" s="96"/>
      <c r="M584" s="100"/>
    </row>
    <row r="585" spans="1:13" s="2" customFormat="1" ht="30" customHeight="1" x14ac:dyDescent="0.3">
      <c r="A585" s="44">
        <f>ROW()/3-1</f>
        <v>194</v>
      </c>
      <c r="B585" s="96"/>
      <c r="C585" s="3" t="str">
        <f ca="1">IF(B583="","",CONCATENATE("Zástupce","
",OFFSET(List1!K$4,tisk!A582,0)))</f>
        <v xml:space="preserve">Zástupce
</v>
      </c>
      <c r="D585" s="5" t="str">
        <f ca="1">IF(B583="","",CONCATENATE("Dotace bude použita na:",OFFSET(List1!N$4,tisk!A582,0)))</f>
        <v>Dotace bude použita na:pořízení prostředků pro osvětlení místa zásahu</v>
      </c>
      <c r="E585" s="97"/>
      <c r="F585" s="41" t="str">
        <f ca="1">IF(B583="","",OFFSET(List1!Q$4,tisk!A582,0))</f>
        <v>11/2021</v>
      </c>
      <c r="G585" s="98"/>
      <c r="H585" s="99"/>
      <c r="I585" s="96"/>
      <c r="J585" s="96"/>
      <c r="K585" s="96"/>
      <c r="L585" s="96"/>
      <c r="M585" s="100"/>
    </row>
    <row r="586" spans="1:13" s="2" customFormat="1" ht="75" customHeight="1" x14ac:dyDescent="0.3">
      <c r="A586" s="44"/>
      <c r="B586" s="96" t="str">
        <f ca="1">IF(OFFSET(List1!B$4,tisk!A585,0)&gt;0,OFFSET(List1!B$4,tisk!A585,0),"")</f>
        <v>235</v>
      </c>
      <c r="C586" s="3" t="str">
        <f ca="1">IF(B586="","",CONCATENATE(OFFSET(List1!C$4,tisk!A585,0),"
",OFFSET(List1!D$4,tisk!A585,0),"
",OFFSET(List1!E$4,tisk!A585,0),"
",OFFSET(List1!F$4,tisk!A585,0)))</f>
        <v>Obec Želatovice
Želatovice 92
Želatovice
75116</v>
      </c>
      <c r="D586" s="60" t="str">
        <f ca="1">IF(B586="","",OFFSET(List1!L$4,tisk!A585,0))</f>
        <v>Pořízení, technické zhodnocení a oprava požární techniky a nákup věcného vybavení a zajištění akceschopnosti pro JSDH Želatovice</v>
      </c>
      <c r="E586" s="97">
        <f ca="1">IF(B586="","",OFFSET(List1!O$4,tisk!A585,0))</f>
        <v>19600</v>
      </c>
      <c r="F586" s="41" t="str">
        <f ca="1">IF(B586="","",OFFSET(List1!P$4,tisk!A585,0))</f>
        <v>1/2021</v>
      </c>
      <c r="G586" s="98">
        <f ca="1">IF(B586="","",OFFSET(List1!R$4,tisk!A585,0))</f>
        <v>18000</v>
      </c>
      <c r="H586" s="99">
        <f ca="1">IF(B586="","",OFFSET(List1!S$4,tisk!A585,0))</f>
        <v>44543</v>
      </c>
      <c r="I586" s="96">
        <f ca="1">IF(B586="","",OFFSET(List1!T$4,tisk!A585,0))</f>
        <v>90</v>
      </c>
      <c r="J586" s="96">
        <f ca="1">IF(B586="","",OFFSET(List1!U$4,tisk!A585,0))</f>
        <v>115</v>
      </c>
      <c r="K586" s="96">
        <f ca="1">IF(B586="","",OFFSET(List1!V$4,tisk!A585,0))</f>
        <v>150</v>
      </c>
      <c r="L586" s="96">
        <f ca="1">IF(B586="","",OFFSET(List1!W$4,tisk!A585,0))</f>
        <v>355</v>
      </c>
      <c r="M586" s="100">
        <f ca="1">IF(B586="","",OFFSET(List1!X$4,tisk!A585,0))</f>
        <v>7000</v>
      </c>
    </row>
    <row r="587" spans="1:13" s="2" customFormat="1" ht="75" customHeight="1" x14ac:dyDescent="0.3">
      <c r="A587" s="44"/>
      <c r="B587" s="96"/>
      <c r="C587" s="3" t="str">
        <f ca="1">IF(B586="","",CONCATENATE("Okres ",OFFSET(List1!G$4,tisk!A585,0),"
","Právní forma","
",OFFSET(List1!H$4,tisk!A585,0),"
","IČO ",OFFSET(List1!I$4,tisk!A585,0),"
 ","B.Ú. ",OFFSET(List1!J$4,tisk!A585,0)))</f>
        <v>Okres Přerov
Právní forma
Obec, měst. č. hl. m. Prahy
IČO 00302287
 B.Ú. xxxxxxxxx</v>
      </c>
      <c r="D587" s="5" t="str">
        <f ca="1">IF(B586="","",OFFSET(List1!M$4,tisk!A585,0))</f>
        <v>Pořízení  7 ks  osobních svítilen na přilbu včetně držáků a pořízení 2 ks ručních svítilen.</v>
      </c>
      <c r="E587" s="97"/>
      <c r="F587" s="40"/>
      <c r="G587" s="98"/>
      <c r="H587" s="99"/>
      <c r="I587" s="96"/>
      <c r="J587" s="96"/>
      <c r="K587" s="96"/>
      <c r="L587" s="96"/>
      <c r="M587" s="100"/>
    </row>
    <row r="588" spans="1:13" s="2" customFormat="1" ht="30" customHeight="1" x14ac:dyDescent="0.3">
      <c r="A588" s="44">
        <f>ROW()/3-1</f>
        <v>195</v>
      </c>
      <c r="B588" s="96"/>
      <c r="C588" s="3" t="str">
        <f ca="1">IF(B586="","",CONCATENATE("Zástupce","
",OFFSET(List1!K$4,tisk!A585,0)))</f>
        <v xml:space="preserve">Zástupce
</v>
      </c>
      <c r="D588" s="5" t="str">
        <f ca="1">IF(B586="","",CONCATENATE("Dotace bude použita na:",OFFSET(List1!N$4,tisk!A585,0)))</f>
        <v>Dotace bude použita na:pořízení prostředků pro osvětlení místa zásahu</v>
      </c>
      <c r="E588" s="97"/>
      <c r="F588" s="41" t="str">
        <f ca="1">IF(B586="","",OFFSET(List1!Q$4,tisk!A585,0))</f>
        <v>11/2021</v>
      </c>
      <c r="G588" s="98"/>
      <c r="H588" s="99"/>
      <c r="I588" s="96"/>
      <c r="J588" s="96"/>
      <c r="K588" s="96"/>
      <c r="L588" s="96"/>
      <c r="M588" s="100"/>
    </row>
    <row r="589" spans="1:13" s="2" customFormat="1" ht="75" customHeight="1" x14ac:dyDescent="0.3">
      <c r="A589" s="44"/>
      <c r="B589" s="96" t="str">
        <f ca="1">IF(OFFSET(List1!B$4,tisk!A588,0)&gt;0,OFFSET(List1!B$4,tisk!A588,0),"")</f>
        <v>193</v>
      </c>
      <c r="C589" s="3" t="str">
        <f ca="1">IF(B589="","",CONCATENATE(OFFSET(List1!C$4,tisk!A588,0),"
",OFFSET(List1!D$4,tisk!A588,0),"
",OFFSET(List1!E$4,tisk!A588,0),"
",OFFSET(List1!F$4,tisk!A588,0)))</f>
        <v>Obec Jestřebí
Jestřebí 47
Jestřebí
78901</v>
      </c>
      <c r="D589" s="60" t="str">
        <f ca="1">IF(B589="","",OFFSET(List1!L$4,tisk!A588,0))</f>
        <v>Pořízení, technické zhodnocení a oprava požární techniky a nákup věcného vybavení a zajištění akceschopnosti pro JSDH Jestřebí</v>
      </c>
      <c r="E589" s="97">
        <f ca="1">IF(B589="","",OFFSET(List1!O$4,tisk!A588,0))</f>
        <v>30700</v>
      </c>
      <c r="F589" s="41" t="str">
        <f ca="1">IF(B589="","",OFFSET(List1!P$4,tisk!A588,0))</f>
        <v>1/2021</v>
      </c>
      <c r="G589" s="98">
        <f ca="1">IF(B589="","",OFFSET(List1!R$4,tisk!A588,0))</f>
        <v>30700</v>
      </c>
      <c r="H589" s="99">
        <f ca="1">IF(B589="","",OFFSET(List1!S$4,tisk!A588,0))</f>
        <v>44543</v>
      </c>
      <c r="I589" s="96">
        <f ca="1">IF(B589="","",OFFSET(List1!T$4,tisk!A588,0))</f>
        <v>90</v>
      </c>
      <c r="J589" s="96">
        <f ca="1">IF(B589="","",OFFSET(List1!U$4,tisk!A588,0))</f>
        <v>110</v>
      </c>
      <c r="K589" s="96">
        <f ca="1">IF(B589="","",OFFSET(List1!V$4,tisk!A588,0))</f>
        <v>150</v>
      </c>
      <c r="L589" s="96">
        <f ca="1">IF(B589="","",OFFSET(List1!W$4,tisk!A588,0))</f>
        <v>350</v>
      </c>
      <c r="M589" s="100">
        <f ca="1">IF(B589="","",OFFSET(List1!X$4,tisk!A588,0))</f>
        <v>11000</v>
      </c>
    </row>
    <row r="590" spans="1:13" s="2" customFormat="1" ht="75" customHeight="1" x14ac:dyDescent="0.3">
      <c r="A590" s="44"/>
      <c r="B590" s="96"/>
      <c r="C590" s="3" t="str">
        <f ca="1">IF(B589="","",CONCATENATE("Okres ",OFFSET(List1!G$4,tisk!A588,0),"
","Právní forma","
",OFFSET(List1!H$4,tisk!A588,0),"
","IČO ",OFFSET(List1!I$4,tisk!A588,0),"
 ","B.Ú. ",OFFSET(List1!J$4,tisk!A588,0)))</f>
        <v>Okres Šumperk
Právní forma
Obec, měst. č. hl. m. Prahy
IČO 00302732
 B.Ú. xxxxxxxxx</v>
      </c>
      <c r="D590" s="5" t="str">
        <f ca="1">IF(B589="","",OFFSET(List1!M$4,tisk!A588,0))</f>
        <v>JSDH Jestřebí chybí ve výbavě žebříky, proto pořízení přenosného žebříku včetně doplňků rozšiřující jeho využití zajistí zvýšení akceschopnosti JSDH Jestřebí, která zabezpečuje plnění základní úkolů JSDH i pro obec Hynčina</v>
      </c>
      <c r="E590" s="97"/>
      <c r="F590" s="40"/>
      <c r="G590" s="98"/>
      <c r="H590" s="99"/>
      <c r="I590" s="96"/>
      <c r="J590" s="96"/>
      <c r="K590" s="96"/>
      <c r="L590" s="96"/>
      <c r="M590" s="100"/>
    </row>
    <row r="591" spans="1:13" s="2" customFormat="1" ht="30" customHeight="1" x14ac:dyDescent="0.3">
      <c r="A591" s="44">
        <f>ROW()/3-1</f>
        <v>196</v>
      </c>
      <c r="B591" s="96"/>
      <c r="C591" s="3" t="str">
        <f ca="1">IF(B589="","",CONCATENATE("Zástupce","
",OFFSET(List1!K$4,tisk!A588,0)))</f>
        <v xml:space="preserve">Zástupce
</v>
      </c>
      <c r="D591" s="5" t="str">
        <f ca="1">IF(B589="","",CONCATENATE("Dotace bude použita na:",OFFSET(List1!N$4,tisk!A588,0)))</f>
        <v>Dotace bude použita na:pořízení přenosného žebříku včetně doplňků</v>
      </c>
      <c r="E591" s="97"/>
      <c r="F591" s="41" t="str">
        <f ca="1">IF(B589="","",OFFSET(List1!Q$4,tisk!A588,0))</f>
        <v>11/2021</v>
      </c>
      <c r="G591" s="98"/>
      <c r="H591" s="99"/>
      <c r="I591" s="96"/>
      <c r="J591" s="96"/>
      <c r="K591" s="96"/>
      <c r="L591" s="96"/>
      <c r="M591" s="100"/>
    </row>
    <row r="592" spans="1:13" s="2" customFormat="1" ht="75" customHeight="1" x14ac:dyDescent="0.3">
      <c r="A592" s="44"/>
      <c r="B592" s="96" t="str">
        <f ca="1">IF(OFFSET(List1!B$4,tisk!A591,0)&gt;0,OFFSET(List1!B$4,tisk!A591,0),"")</f>
        <v>102</v>
      </c>
      <c r="C592" s="3" t="str">
        <f ca="1">IF(B592="","",CONCATENATE(OFFSET(List1!C$4,tisk!A591,0),"
",OFFSET(List1!D$4,tisk!A591,0),"
",OFFSET(List1!E$4,tisk!A591,0),"
",OFFSET(List1!F$4,tisk!A591,0)))</f>
        <v>Obec Kosov
Kosov 84
Kosov
78901</v>
      </c>
      <c r="D592" s="60" t="str">
        <f ca="1">IF(B592="","",OFFSET(List1!L$4,tisk!A591,0))</f>
        <v>Pořízení, technické zhodnocení a oprava požární techniky a nákup věcného vybavení a zajištění akceschopnosti pro JSDH Kosov</v>
      </c>
      <c r="E592" s="97">
        <f ca="1">IF(B592="","",OFFSET(List1!O$4,tisk!A591,0))</f>
        <v>32100</v>
      </c>
      <c r="F592" s="41" t="str">
        <f ca="1">IF(B592="","",OFFSET(List1!P$4,tisk!A591,0))</f>
        <v>1/2021</v>
      </c>
      <c r="G592" s="98">
        <f ca="1">IF(B592="","",OFFSET(List1!R$4,tisk!A591,0))</f>
        <v>32100</v>
      </c>
      <c r="H592" s="99">
        <f ca="1">IF(B592="","",OFFSET(List1!S$4,tisk!A591,0))</f>
        <v>44543</v>
      </c>
      <c r="I592" s="96">
        <f ca="1">IF(B592="","",OFFSET(List1!T$4,tisk!A591,0))</f>
        <v>90</v>
      </c>
      <c r="J592" s="96">
        <f ca="1">IF(B592="","",OFFSET(List1!U$4,tisk!A591,0))</f>
        <v>110</v>
      </c>
      <c r="K592" s="96">
        <f ca="1">IF(B592="","",OFFSET(List1!V$4,tisk!A591,0))</f>
        <v>150</v>
      </c>
      <c r="L592" s="96">
        <f ca="1">IF(B592="","",OFFSET(List1!W$4,tisk!A591,0))</f>
        <v>350</v>
      </c>
      <c r="M592" s="100">
        <f ca="1">IF(B592="","",OFFSET(List1!X$4,tisk!A591,0))</f>
        <v>11000</v>
      </c>
    </row>
    <row r="593" spans="1:13" s="2" customFormat="1" ht="75" customHeight="1" x14ac:dyDescent="0.3">
      <c r="A593" s="44"/>
      <c r="B593" s="96"/>
      <c r="C593" s="3" t="str">
        <f ca="1">IF(B592="","",CONCATENATE("Okres ",OFFSET(List1!G$4,tisk!A591,0),"
","Právní forma","
",OFFSET(List1!H$4,tisk!A591,0),"
","IČO ",OFFSET(List1!I$4,tisk!A591,0),"
 ","B.Ú. ",OFFSET(List1!J$4,tisk!A591,0)))</f>
        <v>Okres Šumperk
Právní forma
Obec, měst. č. hl. m. Prahy
IČO 00302813
 B.Ú. xxxxxxxxx</v>
      </c>
      <c r="D593" s="5" t="str">
        <f ca="1">IF(B592="","",OFFSET(List1!M$4,tisk!A591,0))</f>
        <v>Nákup motorové pily a jeho příslušenství</v>
      </c>
      <c r="E593" s="97"/>
      <c r="F593" s="40"/>
      <c r="G593" s="98"/>
      <c r="H593" s="99"/>
      <c r="I593" s="96"/>
      <c r="J593" s="96"/>
      <c r="K593" s="96"/>
      <c r="L593" s="96"/>
      <c r="M593" s="100"/>
    </row>
    <row r="594" spans="1:13" s="2" customFormat="1" ht="30" customHeight="1" x14ac:dyDescent="0.3">
      <c r="A594" s="44">
        <f>ROW()/3-1</f>
        <v>197</v>
      </c>
      <c r="B594" s="96"/>
      <c r="C594" s="3" t="str">
        <f ca="1">IF(B592="","",CONCATENATE("Zástupce","
",OFFSET(List1!K$4,tisk!A591,0)))</f>
        <v xml:space="preserve">Zástupce
</v>
      </c>
      <c r="D594" s="5" t="str">
        <f ca="1">IF(B592="","",CONCATENATE("Dotace bude použita na:",OFFSET(List1!N$4,tisk!A591,0)))</f>
        <v>Dotace bude použita na:pořízení prostředků pro řezání s příslušenstvím</v>
      </c>
      <c r="E594" s="97"/>
      <c r="F594" s="41" t="str">
        <f ca="1">IF(B592="","",OFFSET(List1!Q$4,tisk!A591,0))</f>
        <v>11/2021</v>
      </c>
      <c r="G594" s="98"/>
      <c r="H594" s="99"/>
      <c r="I594" s="96"/>
      <c r="J594" s="96"/>
      <c r="K594" s="96"/>
      <c r="L594" s="96"/>
      <c r="M594" s="100"/>
    </row>
    <row r="595" spans="1:13" s="2" customFormat="1" ht="75" customHeight="1" x14ac:dyDescent="0.3">
      <c r="A595" s="44"/>
      <c r="B595" s="96" t="str">
        <f ca="1">IF(OFFSET(List1!B$4,tisk!A594,0)&gt;0,OFFSET(List1!B$4,tisk!A594,0),"")</f>
        <v>51</v>
      </c>
      <c r="C595" s="3" t="str">
        <f ca="1">IF(B595="","",CONCATENATE(OFFSET(List1!C$4,tisk!A594,0),"
",OFFSET(List1!D$4,tisk!A594,0),"
",OFFSET(List1!E$4,tisk!A594,0),"
",OFFSET(List1!F$4,tisk!A594,0)))</f>
        <v>Obec Lazníky
Lazníky 116
Lazníky
75125</v>
      </c>
      <c r="D595" s="60" t="str">
        <f ca="1">IF(B595="","",OFFSET(List1!L$4,tisk!A594,0))</f>
        <v>Pořízení, technické zhodnocení a oprava požární techniky a nákup věcného vybavení a zajištění akceschopnosti pro JSDH Lazníky</v>
      </c>
      <c r="E595" s="97">
        <f ca="1">IF(B595="","",OFFSET(List1!O$4,tisk!A594,0))</f>
        <v>34000</v>
      </c>
      <c r="F595" s="41" t="str">
        <f ca="1">IF(B595="","",OFFSET(List1!P$4,tisk!A594,0))</f>
        <v>1/2021</v>
      </c>
      <c r="G595" s="98">
        <f ca="1">IF(B595="","",OFFSET(List1!R$4,tisk!A594,0))</f>
        <v>34000</v>
      </c>
      <c r="H595" s="99">
        <f ca="1">IF(B595="","",OFFSET(List1!S$4,tisk!A594,0))</f>
        <v>44543</v>
      </c>
      <c r="I595" s="96">
        <f ca="1">IF(B595="","",OFFSET(List1!T$4,tisk!A594,0))</f>
        <v>90</v>
      </c>
      <c r="J595" s="96">
        <f ca="1">IF(B595="","",OFFSET(List1!U$4,tisk!A594,0))</f>
        <v>110</v>
      </c>
      <c r="K595" s="96">
        <f ca="1">IF(B595="","",OFFSET(List1!V$4,tisk!A594,0))</f>
        <v>150</v>
      </c>
      <c r="L595" s="96">
        <f ca="1">IF(B595="","",OFFSET(List1!W$4,tisk!A594,0))</f>
        <v>350</v>
      </c>
      <c r="M595" s="100">
        <f ca="1">IF(B595="","",OFFSET(List1!X$4,tisk!A594,0))</f>
        <v>12000</v>
      </c>
    </row>
    <row r="596" spans="1:13" s="2" customFormat="1" ht="75" customHeight="1" x14ac:dyDescent="0.3">
      <c r="A596" s="44"/>
      <c r="B596" s="96"/>
      <c r="C596" s="3" t="str">
        <f ca="1">IF(B595="","",CONCATENATE("Okres ",OFFSET(List1!G$4,tisk!A594,0),"
","Právní forma","
",OFFSET(List1!H$4,tisk!A594,0),"
","IČO ",OFFSET(List1!I$4,tisk!A594,0),"
 ","B.Ú. ",OFFSET(List1!J$4,tisk!A594,0)))</f>
        <v>Okres Přerov
Právní forma
Obec, měst. č. hl. m. Prahy
IČO 00301451
 B.Ú. xxxxxxxxx</v>
      </c>
      <c r="D596" s="5" t="str">
        <f ca="1">IF(B595="","",OFFSET(List1!M$4,tisk!A594,0))</f>
        <v>nákup věcného vybavení - motorová řetězová pila s příslušenstvím</v>
      </c>
      <c r="E596" s="97"/>
      <c r="F596" s="40"/>
      <c r="G596" s="98"/>
      <c r="H596" s="99"/>
      <c r="I596" s="96"/>
      <c r="J596" s="96"/>
      <c r="K596" s="96"/>
      <c r="L596" s="96"/>
      <c r="M596" s="100"/>
    </row>
    <row r="597" spans="1:13" s="2" customFormat="1" ht="30" customHeight="1" x14ac:dyDescent="0.3">
      <c r="A597" s="44">
        <f>ROW()/3-1</f>
        <v>198</v>
      </c>
      <c r="B597" s="96"/>
      <c r="C597" s="3" t="str">
        <f ca="1">IF(B595="","",CONCATENATE("Zástupce","
",OFFSET(List1!K$4,tisk!A594,0)))</f>
        <v xml:space="preserve">Zástupce
</v>
      </c>
      <c r="D597" s="5" t="str">
        <f ca="1">IF(B595="","",CONCATENATE("Dotace bude použita na:",OFFSET(List1!N$4,tisk!A594,0)))</f>
        <v>Dotace bude použita na:pořízení motorové řetězové pily s příslušenstvím</v>
      </c>
      <c r="E597" s="97"/>
      <c r="F597" s="41" t="str">
        <f ca="1">IF(B595="","",OFFSET(List1!Q$4,tisk!A594,0))</f>
        <v>11/2021</v>
      </c>
      <c r="G597" s="98"/>
      <c r="H597" s="99"/>
      <c r="I597" s="96"/>
      <c r="J597" s="96"/>
      <c r="K597" s="96"/>
      <c r="L597" s="96"/>
      <c r="M597" s="100"/>
    </row>
    <row r="598" spans="1:13" s="2" customFormat="1" ht="75" customHeight="1" x14ac:dyDescent="0.3">
      <c r="A598" s="44"/>
      <c r="B598" s="96" t="str">
        <f ca="1">IF(OFFSET(List1!B$4,tisk!A597,0)&gt;0,OFFSET(List1!B$4,tisk!A597,0),"")</f>
        <v>120</v>
      </c>
      <c r="C598" s="3" t="str">
        <f ca="1">IF(B598="","",CONCATENATE(OFFSET(List1!C$4,tisk!A597,0),"
",OFFSET(List1!D$4,tisk!A597,0),"
",OFFSET(List1!E$4,tisk!A597,0),"
",OFFSET(List1!F$4,tisk!A597,0)))</f>
        <v>Obec Majetín
Lipová 25
Majetín
751 03</v>
      </c>
      <c r="D598" s="60" t="str">
        <f ca="1">IF(B598="","",OFFSET(List1!L$4,tisk!A597,0))</f>
        <v>Pořízení, technické zhodnocení a oprava požární techniky a nákup věcného vybavení a zajištění akceschopnosti pro JSDH Majetín</v>
      </c>
      <c r="E598" s="97">
        <f ca="1">IF(B598="","",OFFSET(List1!O$4,tisk!A597,0))</f>
        <v>35000</v>
      </c>
      <c r="F598" s="41" t="str">
        <f ca="1">IF(B598="","",OFFSET(List1!P$4,tisk!A597,0))</f>
        <v>1/2021</v>
      </c>
      <c r="G598" s="98">
        <f ca="1">IF(B598="","",OFFSET(List1!R$4,tisk!A597,0))</f>
        <v>35000</v>
      </c>
      <c r="H598" s="99">
        <f ca="1">IF(B598="","",OFFSET(List1!S$4,tisk!A597,0))</f>
        <v>44543</v>
      </c>
      <c r="I598" s="96">
        <f ca="1">IF(B598="","",OFFSET(List1!T$4,tisk!A597,0))</f>
        <v>70</v>
      </c>
      <c r="J598" s="96">
        <f ca="1">IF(B598="","",OFFSET(List1!U$4,tisk!A597,0))</f>
        <v>130</v>
      </c>
      <c r="K598" s="96">
        <f ca="1">IF(B598="","",OFFSET(List1!V$4,tisk!A597,0))</f>
        <v>150</v>
      </c>
      <c r="L598" s="96">
        <f ca="1">IF(B598="","",OFFSET(List1!W$4,tisk!A597,0))</f>
        <v>350</v>
      </c>
      <c r="M598" s="100">
        <f ca="1">IF(B598="","",OFFSET(List1!X$4,tisk!A597,0))</f>
        <v>12000</v>
      </c>
    </row>
    <row r="599" spans="1:13" s="2" customFormat="1" ht="75" customHeight="1" x14ac:dyDescent="0.3">
      <c r="A599" s="44"/>
      <c r="B599" s="96"/>
      <c r="C599" s="3" t="str">
        <f ca="1">IF(B598="","",CONCATENATE("Okres ",OFFSET(List1!G$4,tisk!A597,0),"
","Právní forma","
",OFFSET(List1!H$4,tisk!A597,0),"
","IČO ",OFFSET(List1!I$4,tisk!A597,0),"
 ","B.Ú. ",OFFSET(List1!J$4,tisk!A597,0)))</f>
        <v>Okres Olomouc
Právní forma
Obec, měst. č. hl. m. Prahy
IČO 00299197
 B.Ú. xxxxxxxxx</v>
      </c>
      <c r="D599" s="5" t="str">
        <f ca="1">IF(B598="","",OFFSET(List1!M$4,tisk!A597,0))</f>
        <v>Z důvodu zastaralého vybavení chceme pořídit modernější izolační dýchací přístroje.</v>
      </c>
      <c r="E599" s="97"/>
      <c r="F599" s="40"/>
      <c r="G599" s="98"/>
      <c r="H599" s="99"/>
      <c r="I599" s="96"/>
      <c r="J599" s="96"/>
      <c r="K599" s="96"/>
      <c r="L599" s="96"/>
      <c r="M599" s="100"/>
    </row>
    <row r="600" spans="1:13" s="2" customFormat="1" ht="30" customHeight="1" x14ac:dyDescent="0.3">
      <c r="A600" s="44">
        <f>ROW()/3-1</f>
        <v>199</v>
      </c>
      <c r="B600" s="96"/>
      <c r="C600" s="3" t="str">
        <f ca="1">IF(B598="","",CONCATENATE("Zástupce","
",OFFSET(List1!K$4,tisk!A597,0)))</f>
        <v xml:space="preserve">Zástupce
</v>
      </c>
      <c r="D600" s="5" t="str">
        <f ca="1">IF(B598="","",CONCATENATE("Dotace bude použita na:",OFFSET(List1!N$4,tisk!A597,0)))</f>
        <v>Dotace bude použita na:pořízení dýchací techniky s příslušenstvím</v>
      </c>
      <c r="E600" s="97"/>
      <c r="F600" s="41" t="str">
        <f ca="1">IF(B598="","",OFFSET(List1!Q$4,tisk!A597,0))</f>
        <v>11/2021</v>
      </c>
      <c r="G600" s="98"/>
      <c r="H600" s="99"/>
      <c r="I600" s="96"/>
      <c r="J600" s="96"/>
      <c r="K600" s="96"/>
      <c r="L600" s="96"/>
      <c r="M600" s="100"/>
    </row>
    <row r="601" spans="1:13" s="2" customFormat="1" ht="75" customHeight="1" x14ac:dyDescent="0.3">
      <c r="A601" s="44"/>
      <c r="B601" s="96" t="str">
        <f ca="1">IF(OFFSET(List1!B$4,tisk!A600,0)&gt;0,OFFSET(List1!B$4,tisk!A600,0),"")</f>
        <v>145</v>
      </c>
      <c r="C601" s="3" t="str">
        <f ca="1">IF(B601="","",CONCATENATE(OFFSET(List1!C$4,tisk!A600,0),"
",OFFSET(List1!D$4,tisk!A600,0),"
",OFFSET(List1!E$4,tisk!A600,0),"
",OFFSET(List1!F$4,tisk!A600,0)))</f>
        <v>Obec Milenov
Milenov 120
Milenov
75361</v>
      </c>
      <c r="D601" s="60" t="str">
        <f ca="1">IF(B601="","",OFFSET(List1!L$4,tisk!A600,0))</f>
        <v>Pořízení, technické zhodnocení a oprava požární techniky a nákup věcného vybavení a zajištění akceschopnosti pro JSDH Milenov</v>
      </c>
      <c r="E601" s="97">
        <f ca="1">IF(B601="","",OFFSET(List1!O$4,tisk!A600,0))</f>
        <v>24400</v>
      </c>
      <c r="F601" s="41" t="str">
        <f ca="1">IF(B601="","",OFFSET(List1!P$4,tisk!A600,0))</f>
        <v>1/2021</v>
      </c>
      <c r="G601" s="98">
        <f ca="1">IF(B601="","",OFFSET(List1!R$4,tisk!A600,0))</f>
        <v>24400</v>
      </c>
      <c r="H601" s="99">
        <f ca="1">IF(B601="","",OFFSET(List1!S$4,tisk!A600,0))</f>
        <v>44543</v>
      </c>
      <c r="I601" s="96">
        <f ca="1">IF(B601="","",OFFSET(List1!T$4,tisk!A600,0))</f>
        <v>90</v>
      </c>
      <c r="J601" s="96">
        <f ca="1">IF(B601="","",OFFSET(List1!U$4,tisk!A600,0))</f>
        <v>110</v>
      </c>
      <c r="K601" s="96">
        <f ca="1">IF(B601="","",OFFSET(List1!V$4,tisk!A600,0))</f>
        <v>150</v>
      </c>
      <c r="L601" s="96">
        <f ca="1">IF(B601="","",OFFSET(List1!W$4,tisk!A600,0))</f>
        <v>350</v>
      </c>
      <c r="M601" s="100">
        <f ca="1">IF(B601="","",OFFSET(List1!X$4,tisk!A600,0))</f>
        <v>8000</v>
      </c>
    </row>
    <row r="602" spans="1:13" s="2" customFormat="1" ht="75" customHeight="1" x14ac:dyDescent="0.3">
      <c r="A602" s="44"/>
      <c r="B602" s="96"/>
      <c r="C602" s="3" t="str">
        <f ca="1">IF(B601="","",CONCATENATE("Okres ",OFFSET(List1!G$4,tisk!A600,0),"
","Právní forma","
",OFFSET(List1!H$4,tisk!A600,0),"
","IČO ",OFFSET(List1!I$4,tisk!A600,0),"
 ","B.Ú. ",OFFSET(List1!J$4,tisk!A600,0)))</f>
        <v>Okres Přerov
Právní forma
Obec, měst. č. hl. m. Prahy
IČO 00301582
 B.Ú. xxxxxxxxx</v>
      </c>
      <c r="D602" s="5" t="str">
        <f ca="1">IF(B601="","",OFFSET(List1!M$4,tisk!A600,0))</f>
        <v>Finanční prostředky z poskytnuté dotace budou použity na vybavení jednotky SDH Milenov čtyřdílným nastavovacím žebříkem.</v>
      </c>
      <c r="E602" s="97"/>
      <c r="F602" s="40"/>
      <c r="G602" s="98"/>
      <c r="H602" s="99"/>
      <c r="I602" s="96"/>
      <c r="J602" s="96"/>
      <c r="K602" s="96"/>
      <c r="L602" s="96"/>
      <c r="M602" s="100"/>
    </row>
    <row r="603" spans="1:13" s="2" customFormat="1" ht="30" customHeight="1" x14ac:dyDescent="0.3">
      <c r="A603" s="44">
        <f>ROW()/3-1</f>
        <v>200</v>
      </c>
      <c r="B603" s="96"/>
      <c r="C603" s="3" t="str">
        <f ca="1">IF(B601="","",CONCATENATE("Zástupce","
",OFFSET(List1!K$4,tisk!A600,0)))</f>
        <v xml:space="preserve">Zástupce
</v>
      </c>
      <c r="D603" s="5" t="str">
        <f ca="1">IF(B601="","",CONCATENATE("Dotace bude použita na:",OFFSET(List1!N$4,tisk!A600,0)))</f>
        <v>Dotace bude použita na:pořízení přenosného žebříku</v>
      </c>
      <c r="E603" s="97"/>
      <c r="F603" s="41" t="str">
        <f ca="1">IF(B601="","",OFFSET(List1!Q$4,tisk!A600,0))</f>
        <v>11/2021</v>
      </c>
      <c r="G603" s="98"/>
      <c r="H603" s="99"/>
      <c r="I603" s="96"/>
      <c r="J603" s="96"/>
      <c r="K603" s="96"/>
      <c r="L603" s="96"/>
      <c r="M603" s="100"/>
    </row>
    <row r="604" spans="1:13" s="2" customFormat="1" ht="75" customHeight="1" x14ac:dyDescent="0.3">
      <c r="A604" s="44"/>
      <c r="B604" s="96" t="str">
        <f ca="1">IF(OFFSET(List1!B$4,tisk!A603,0)&gt;0,OFFSET(List1!B$4,tisk!A603,0),"")</f>
        <v>129</v>
      </c>
      <c r="C604" s="3" t="str">
        <f ca="1">IF(B604="","",CONCATENATE(OFFSET(List1!C$4,tisk!A603,0),"
",OFFSET(List1!D$4,tisk!A603,0),"
",OFFSET(List1!E$4,tisk!A603,0),"
",OFFSET(List1!F$4,tisk!A603,0)))</f>
        <v>Obec Mořice
Mořice 68
Mořice
79828</v>
      </c>
      <c r="D604" s="60" t="str">
        <f ca="1">IF(B604="","",OFFSET(List1!L$4,tisk!A603,0))</f>
        <v>Pořízení, technické zhodnocení a oprava požární techniky a nákup věcného vybavení a zajištění akceschopnosti pro JSDH  Mořice</v>
      </c>
      <c r="E604" s="97">
        <f ca="1">IF(B604="","",OFFSET(List1!O$4,tisk!A603,0))</f>
        <v>20000</v>
      </c>
      <c r="F604" s="41" t="str">
        <f ca="1">IF(B604="","",OFFSET(List1!P$4,tisk!A603,0))</f>
        <v>1/2021</v>
      </c>
      <c r="G604" s="98">
        <f ca="1">IF(B604="","",OFFSET(List1!R$4,tisk!A603,0))</f>
        <v>20000</v>
      </c>
      <c r="H604" s="99">
        <f ca="1">IF(B604="","",OFFSET(List1!S$4,tisk!A603,0))</f>
        <v>44543</v>
      </c>
      <c r="I604" s="96">
        <f ca="1">IF(B604="","",OFFSET(List1!T$4,tisk!A603,0))</f>
        <v>90</v>
      </c>
      <c r="J604" s="96">
        <f ca="1">IF(B604="","",OFFSET(List1!U$4,tisk!A603,0))</f>
        <v>110</v>
      </c>
      <c r="K604" s="96">
        <f ca="1">IF(B604="","",OFFSET(List1!V$4,tisk!A603,0))</f>
        <v>150</v>
      </c>
      <c r="L604" s="96">
        <f ca="1">IF(B604="","",OFFSET(List1!W$4,tisk!A603,0))</f>
        <v>350</v>
      </c>
      <c r="M604" s="100">
        <f ca="1">IF(B604="","",OFFSET(List1!X$4,tisk!A603,0))</f>
        <v>6000</v>
      </c>
    </row>
    <row r="605" spans="1:13" s="2" customFormat="1" ht="75" customHeight="1" x14ac:dyDescent="0.3">
      <c r="A605" s="44"/>
      <c r="B605" s="96"/>
      <c r="C605" s="3" t="str">
        <f ca="1">IF(B604="","",CONCATENATE("Okres ",OFFSET(List1!G$4,tisk!A603,0),"
","Právní forma","
",OFFSET(List1!H$4,tisk!A603,0),"
","IČO ",OFFSET(List1!I$4,tisk!A603,0),"
 ","B.Ú. ",OFFSET(List1!J$4,tisk!A603,0)))</f>
        <v>Okres Prostějov
Právní forma
Obec, měst. č. hl. m. Prahy
IČO 00288462
 B.Ú. xxxxxxxxx</v>
      </c>
      <c r="D605" s="5" t="str">
        <f ca="1">IF(B604="","",OFFSET(List1!M$4,tisk!A603,0))</f>
        <v>Jedná se o pořízení prostředků pro práci s nebezpečným hmyzem s příslušenstvím určený k zásahu JSDH Mořice.</v>
      </c>
      <c r="E605" s="97"/>
      <c r="F605" s="40"/>
      <c r="G605" s="98"/>
      <c r="H605" s="99"/>
      <c r="I605" s="96"/>
      <c r="J605" s="96"/>
      <c r="K605" s="96"/>
      <c r="L605" s="96"/>
      <c r="M605" s="100"/>
    </row>
    <row r="606" spans="1:13" s="2" customFormat="1" ht="30" customHeight="1" x14ac:dyDescent="0.3">
      <c r="A606" s="44">
        <f>ROW()/3-1</f>
        <v>201</v>
      </c>
      <c r="B606" s="96"/>
      <c r="C606" s="3" t="str">
        <f ca="1">IF(B604="","",CONCATENATE("Zástupce","
",OFFSET(List1!K$4,tisk!A603,0)))</f>
        <v xml:space="preserve">Zástupce
</v>
      </c>
      <c r="D606" s="5" t="str">
        <f ca="1">IF(B604="","",CONCATENATE("Dotace bude použita na:",OFFSET(List1!N$4,tisk!A603,0)))</f>
        <v>Dotace bude použita na:pořízení prostředků pro práci s nebezpečným hmyzem s příslušenstvím.</v>
      </c>
      <c r="E606" s="97"/>
      <c r="F606" s="41" t="str">
        <f ca="1">IF(B604="","",OFFSET(List1!Q$4,tisk!A603,0))</f>
        <v>11/2021</v>
      </c>
      <c r="G606" s="98"/>
      <c r="H606" s="99"/>
      <c r="I606" s="96"/>
      <c r="J606" s="96"/>
      <c r="K606" s="96"/>
      <c r="L606" s="96"/>
      <c r="M606" s="100"/>
    </row>
    <row r="607" spans="1:13" s="2" customFormat="1" ht="75" customHeight="1" x14ac:dyDescent="0.3">
      <c r="A607" s="44"/>
      <c r="B607" s="96" t="str">
        <f ca="1">IF(OFFSET(List1!B$4,tisk!A606,0)&gt;0,OFFSET(List1!B$4,tisk!A606,0),"")</f>
        <v>198</v>
      </c>
      <c r="C607" s="3" t="str">
        <f ca="1">IF(B607="","",CONCATENATE(OFFSET(List1!C$4,tisk!A606,0),"
",OFFSET(List1!D$4,tisk!A606,0),"
",OFFSET(List1!E$4,tisk!A606,0),"
",OFFSET(List1!F$4,tisk!A606,0)))</f>
        <v>Obec Stará Ves
Stará Ves 75
Stará Ves
75002</v>
      </c>
      <c r="D607" s="60" t="str">
        <f ca="1">IF(B607="","",OFFSET(List1!L$4,tisk!A606,0))</f>
        <v>Pořízení, technické zhodnocení a oprava požární techniky a nákup věcného vybavení a zajištění akceschopnosti pro JSDH Stará Ves</v>
      </c>
      <c r="E607" s="97">
        <f ca="1">IF(B607="","",OFFSET(List1!O$4,tisk!A606,0))</f>
        <v>25000</v>
      </c>
      <c r="F607" s="41" t="str">
        <f ca="1">IF(B607="","",OFFSET(List1!P$4,tisk!A606,0))</f>
        <v>1/2021</v>
      </c>
      <c r="G607" s="98">
        <f ca="1">IF(B607="","",OFFSET(List1!R$4,tisk!A606,0))</f>
        <v>25000</v>
      </c>
      <c r="H607" s="99">
        <f ca="1">IF(B607="","",OFFSET(List1!S$4,tisk!A606,0))</f>
        <v>44543</v>
      </c>
      <c r="I607" s="96">
        <f ca="1">IF(B607="","",OFFSET(List1!T$4,tisk!A606,0))</f>
        <v>90</v>
      </c>
      <c r="J607" s="96">
        <f ca="1">IF(B607="","",OFFSET(List1!U$4,tisk!A606,0))</f>
        <v>110</v>
      </c>
      <c r="K607" s="96">
        <f ca="1">IF(B607="","",OFFSET(List1!V$4,tisk!A606,0))</f>
        <v>150</v>
      </c>
      <c r="L607" s="96">
        <f ca="1">IF(B607="","",OFFSET(List1!W$4,tisk!A606,0))</f>
        <v>350</v>
      </c>
      <c r="M607" s="100">
        <f ca="1">IF(B607="","",OFFSET(List1!X$4,tisk!A606,0))</f>
        <v>8000</v>
      </c>
    </row>
    <row r="608" spans="1:13" s="2" customFormat="1" ht="75" customHeight="1" x14ac:dyDescent="0.3">
      <c r="A608" s="44"/>
      <c r="B608" s="96"/>
      <c r="C608" s="3" t="str">
        <f ca="1">IF(B607="","",CONCATENATE("Okres ",OFFSET(List1!G$4,tisk!A606,0),"
","Právní forma","
",OFFSET(List1!H$4,tisk!A606,0),"
","IČO ",OFFSET(List1!I$4,tisk!A606,0),"
 ","B.Ú. ",OFFSET(List1!J$4,tisk!A606,0)))</f>
        <v>Okres Přerov
Právní forma
Obec, měst. č. hl. m. Prahy
IČO 00636584
 B.Ú. xxxxxxxxx</v>
      </c>
      <c r="D608" s="5" t="str">
        <f ca="1">IF(B607="","",OFFSET(List1!M$4,tisk!A606,0))</f>
        <v>Pořízení motorové pily s příslušenstvím. Pořízení je přispěje k zajištění základní vybavenosti a akceschopnosti zásahového jednotky.</v>
      </c>
      <c r="E608" s="97"/>
      <c r="F608" s="40"/>
      <c r="G608" s="98"/>
      <c r="H608" s="99"/>
      <c r="I608" s="96"/>
      <c r="J608" s="96"/>
      <c r="K608" s="96"/>
      <c r="L608" s="96"/>
      <c r="M608" s="100"/>
    </row>
    <row r="609" spans="1:13" s="2" customFormat="1" ht="30" customHeight="1" x14ac:dyDescent="0.3">
      <c r="A609" s="44">
        <f>ROW()/3-1</f>
        <v>202</v>
      </c>
      <c r="B609" s="96"/>
      <c r="C609" s="3" t="str">
        <f ca="1">IF(B607="","",CONCATENATE("Zástupce","
",OFFSET(List1!K$4,tisk!A606,0)))</f>
        <v xml:space="preserve">Zástupce
</v>
      </c>
      <c r="D609" s="5" t="str">
        <f ca="1">IF(B607="","",CONCATENATE("Dotace bude použita na:",OFFSET(List1!N$4,tisk!A606,0)))</f>
        <v>Dotace bude použita na:pořízení prostředků pro řezání s příslušenstvím</v>
      </c>
      <c r="E609" s="97"/>
      <c r="F609" s="41" t="str">
        <f ca="1">IF(B607="","",OFFSET(List1!Q$4,tisk!A606,0))</f>
        <v>11/2021</v>
      </c>
      <c r="G609" s="98"/>
      <c r="H609" s="99"/>
      <c r="I609" s="96"/>
      <c r="J609" s="96"/>
      <c r="K609" s="96"/>
      <c r="L609" s="96"/>
      <c r="M609" s="100"/>
    </row>
    <row r="610" spans="1:13" s="2" customFormat="1" ht="75" customHeight="1" x14ac:dyDescent="0.3">
      <c r="A610" s="44"/>
      <c r="B610" s="96" t="str">
        <f ca="1">IF(OFFSET(List1!B$4,tisk!A609,0)&gt;0,OFFSET(List1!B$4,tisk!A609,0),"")</f>
        <v>8</v>
      </c>
      <c r="C610" s="3" t="str">
        <f ca="1">IF(B610="","",CONCATENATE(OFFSET(List1!C$4,tisk!A609,0),"
",OFFSET(List1!D$4,tisk!A609,0),"
",OFFSET(List1!E$4,tisk!A609,0),"
",OFFSET(List1!F$4,tisk!A609,0)))</f>
        <v>Obec Střeň
Střeň 19
Střeň
78332</v>
      </c>
      <c r="D610" s="60" t="str">
        <f ca="1">IF(B610="","",OFFSET(List1!L$4,tisk!A609,0))</f>
        <v>Pořízení, technické zhodnocení a oprava požární techniky a nákup věcného vybavení a zajištění akceschopnosti pro JSDH Střeň</v>
      </c>
      <c r="E610" s="97">
        <f ca="1">IF(B610="","",OFFSET(List1!O$4,tisk!A609,0))</f>
        <v>27000</v>
      </c>
      <c r="F610" s="41" t="str">
        <f ca="1">IF(B610="","",OFFSET(List1!P$4,tisk!A609,0))</f>
        <v>1/2021</v>
      </c>
      <c r="G610" s="98">
        <f ca="1">IF(B610="","",OFFSET(List1!R$4,tisk!A609,0))</f>
        <v>27000</v>
      </c>
      <c r="H610" s="99">
        <f ca="1">IF(B610="","",OFFSET(List1!S$4,tisk!A609,0))</f>
        <v>44543</v>
      </c>
      <c r="I610" s="96">
        <f ca="1">IF(B610="","",OFFSET(List1!T$4,tisk!A609,0))</f>
        <v>90</v>
      </c>
      <c r="J610" s="96">
        <f ca="1">IF(B610="","",OFFSET(List1!U$4,tisk!A609,0))</f>
        <v>110</v>
      </c>
      <c r="K610" s="96">
        <f ca="1">IF(B610="","",OFFSET(List1!V$4,tisk!A609,0))</f>
        <v>150</v>
      </c>
      <c r="L610" s="96">
        <f ca="1">IF(B610="","",OFFSET(List1!W$4,tisk!A609,0))</f>
        <v>350</v>
      </c>
      <c r="M610" s="100">
        <f ca="1">IF(B610="","",OFFSET(List1!X$4,tisk!A609,0))</f>
        <v>9000</v>
      </c>
    </row>
    <row r="611" spans="1:13" s="2" customFormat="1" ht="75" customHeight="1" x14ac:dyDescent="0.3">
      <c r="A611" s="44"/>
      <c r="B611" s="96"/>
      <c r="C611" s="3" t="str">
        <f ca="1">IF(B610="","",CONCATENATE("Okres ",OFFSET(List1!G$4,tisk!A609,0),"
","Právní forma","
",OFFSET(List1!H$4,tisk!A609,0),"
","IČO ",OFFSET(List1!I$4,tisk!A609,0),"
 ","B.Ú. ",OFFSET(List1!J$4,tisk!A609,0)))</f>
        <v>Okres Olomouc
Právní forma
Obec, měst. č. hl. m. Prahy
IČO 47997265
 B.Ú. xxxxxxxxx</v>
      </c>
      <c r="D611" s="5" t="str">
        <f ca="1">IF(B610="","",OFFSET(List1!M$4,tisk!A609,0))</f>
        <v>Pro zajištění akceschopnosti naší JSDH potřebujeme pro práci na vodní hladině lodní motor.</v>
      </c>
      <c r="E611" s="97"/>
      <c r="F611" s="40"/>
      <c r="G611" s="98"/>
      <c r="H611" s="99"/>
      <c r="I611" s="96"/>
      <c r="J611" s="96"/>
      <c r="K611" s="96"/>
      <c r="L611" s="96"/>
      <c r="M611" s="100"/>
    </row>
    <row r="612" spans="1:13" s="2" customFormat="1" ht="30" customHeight="1" x14ac:dyDescent="0.3">
      <c r="A612" s="44">
        <f>ROW()/3-1</f>
        <v>203</v>
      </c>
      <c r="B612" s="96"/>
      <c r="C612" s="3" t="str">
        <f ca="1">IF(B610="","",CONCATENATE("Zástupce","
",OFFSET(List1!K$4,tisk!A609,0)))</f>
        <v xml:space="preserve">Zástupce
</v>
      </c>
      <c r="D612" s="5" t="str">
        <f ca="1">IF(B610="","",CONCATENATE("Dotace bude použita na:",OFFSET(List1!N$4,tisk!A609,0)))</f>
        <v>Dotace bude použita na:pořízení lodního motoru</v>
      </c>
      <c r="E612" s="97"/>
      <c r="F612" s="41" t="str">
        <f ca="1">IF(B610="","",OFFSET(List1!Q$4,tisk!A609,0))</f>
        <v>11/2021</v>
      </c>
      <c r="G612" s="98"/>
      <c r="H612" s="99"/>
      <c r="I612" s="96"/>
      <c r="J612" s="96"/>
      <c r="K612" s="96"/>
      <c r="L612" s="96"/>
      <c r="M612" s="100"/>
    </row>
    <row r="613" spans="1:13" s="2" customFormat="1" ht="75" customHeight="1" x14ac:dyDescent="0.3">
      <c r="A613" s="44"/>
      <c r="B613" s="96" t="str">
        <f ca="1">IF(OFFSET(List1!B$4,tisk!A612,0)&gt;0,OFFSET(List1!B$4,tisk!A612,0),"")</f>
        <v>106</v>
      </c>
      <c r="C613" s="3" t="str">
        <f ca="1">IF(B613="","",CONCATENATE(OFFSET(List1!C$4,tisk!A612,0),"
",OFFSET(List1!D$4,tisk!A612,0),"
",OFFSET(List1!E$4,tisk!A612,0),"
",OFFSET(List1!F$4,tisk!A612,0)))</f>
        <v>Obec Bílovice-Lutotín
Bílovice 39
Bílovice - Lutotín
79841</v>
      </c>
      <c r="D613" s="60" t="str">
        <f ca="1">IF(B613="","",OFFSET(List1!L$4,tisk!A612,0))</f>
        <v>Pořízení, technické zhodnocení a oprava požární techniky a nákup věcného vybavení a zajištění akceschopnosti pro JSDH Bílovice</v>
      </c>
      <c r="E613" s="97">
        <f ca="1">IF(B613="","",OFFSET(List1!O$4,tisk!A612,0))</f>
        <v>30000</v>
      </c>
      <c r="F613" s="41" t="str">
        <f ca="1">IF(B613="","",OFFSET(List1!P$4,tisk!A612,0))</f>
        <v>1/2021</v>
      </c>
      <c r="G613" s="98">
        <f ca="1">IF(B613="","",OFFSET(List1!R$4,tisk!A612,0))</f>
        <v>30000</v>
      </c>
      <c r="H613" s="99">
        <f ca="1">IF(B613="","",OFFSET(List1!S$4,tisk!A612,0))</f>
        <v>44543</v>
      </c>
      <c r="I613" s="96">
        <f ca="1">IF(B613="","",OFFSET(List1!T$4,tisk!A612,0))</f>
        <v>90</v>
      </c>
      <c r="J613" s="96">
        <f ca="1">IF(B613="","",OFFSET(List1!U$4,tisk!A612,0))</f>
        <v>105</v>
      </c>
      <c r="K613" s="96">
        <f ca="1">IF(B613="","",OFFSET(List1!V$4,tisk!A612,0))</f>
        <v>150</v>
      </c>
      <c r="L613" s="96">
        <f ca="1">IF(B613="","",OFFSET(List1!W$4,tisk!A612,0))</f>
        <v>345</v>
      </c>
      <c r="M613" s="100">
        <f ca="1">IF(B613="","",OFFSET(List1!X$4,tisk!A612,0))</f>
        <v>10000</v>
      </c>
    </row>
    <row r="614" spans="1:13" s="2" customFormat="1" ht="75" customHeight="1" x14ac:dyDescent="0.3">
      <c r="A614" s="44"/>
      <c r="B614" s="96"/>
      <c r="C614" s="3" t="str">
        <f ca="1">IF(B613="","",CONCATENATE("Okres ",OFFSET(List1!G$4,tisk!A612,0),"
","Právní forma","
",OFFSET(List1!H$4,tisk!A612,0),"
","IČO ",OFFSET(List1!I$4,tisk!A612,0),"
 ","B.Ú. ",OFFSET(List1!J$4,tisk!A612,0)))</f>
        <v>Okres Prostějov
Právní forma
Obec, měst. č. hl. m. Prahy
IČO 00288012
 B.Ú. xxxxxxxxx</v>
      </c>
      <c r="D614" s="5" t="str">
        <f ca="1">IF(B613="","",OFFSET(List1!M$4,tisk!A612,0))</f>
        <v>Předmětem dotace je pořízení prostředků pro hašení a čerpaní a dopravu vody (zásahových hadic)</v>
      </c>
      <c r="E614" s="97"/>
      <c r="F614" s="40"/>
      <c r="G614" s="98"/>
      <c r="H614" s="99"/>
      <c r="I614" s="96"/>
      <c r="J614" s="96"/>
      <c r="K614" s="96"/>
      <c r="L614" s="96"/>
      <c r="M614" s="100"/>
    </row>
    <row r="615" spans="1:13" s="2" customFormat="1" ht="30" customHeight="1" x14ac:dyDescent="0.3">
      <c r="A615" s="44">
        <f>ROW()/3-1</f>
        <v>204</v>
      </c>
      <c r="B615" s="96"/>
      <c r="C615" s="3" t="str">
        <f ca="1">IF(B613="","",CONCATENATE("Zástupce","
",OFFSET(List1!K$4,tisk!A612,0)))</f>
        <v xml:space="preserve">Zástupce
</v>
      </c>
      <c r="D615" s="5" t="str">
        <f ca="1">IF(B613="","",CONCATENATE("Dotace bude použita na:",OFFSET(List1!N$4,tisk!A612,0)))</f>
        <v>Dotace bude použita na:pořízení zásahových hadic</v>
      </c>
      <c r="E615" s="97"/>
      <c r="F615" s="41" t="str">
        <f ca="1">IF(B613="","",OFFSET(List1!Q$4,tisk!A612,0))</f>
        <v>11/2021</v>
      </c>
      <c r="G615" s="98"/>
      <c r="H615" s="99"/>
      <c r="I615" s="96"/>
      <c r="J615" s="96"/>
      <c r="K615" s="96"/>
      <c r="L615" s="96"/>
      <c r="M615" s="100"/>
    </row>
    <row r="616" spans="1:13" s="2" customFormat="1" ht="75" customHeight="1" x14ac:dyDescent="0.3">
      <c r="A616" s="44"/>
      <c r="B616" s="96" t="str">
        <f ca="1">IF(OFFSET(List1!B$4,tisk!A615,0)&gt;0,OFFSET(List1!B$4,tisk!A615,0),"")</f>
        <v>139</v>
      </c>
      <c r="C616" s="3" t="str">
        <f ca="1">IF(B616="","",CONCATENATE(OFFSET(List1!C$4,tisk!A615,0),"
",OFFSET(List1!D$4,tisk!A615,0),"
",OFFSET(List1!E$4,tisk!A615,0),"
",OFFSET(List1!F$4,tisk!A615,0)))</f>
        <v>Obec Býškovice
Býškovice 71
Býškovice
75353</v>
      </c>
      <c r="D616" s="60" t="str">
        <f ca="1">IF(B616="","",OFFSET(List1!L$4,tisk!A615,0))</f>
        <v>Pořízení, technické zhodnocení a oprava požární techniky a nákup věcného vybavení a zajištění akceschopnosti pro JSDH Býškovice</v>
      </c>
      <c r="E616" s="97">
        <f ca="1">IF(B616="","",OFFSET(List1!O$4,tisk!A615,0))</f>
        <v>20000</v>
      </c>
      <c r="F616" s="41" t="str">
        <f ca="1">IF(B616="","",OFFSET(List1!P$4,tisk!A615,0))</f>
        <v>1/2021</v>
      </c>
      <c r="G616" s="98">
        <f ca="1">IF(B616="","",OFFSET(List1!R$4,tisk!A615,0))</f>
        <v>20000</v>
      </c>
      <c r="H616" s="99">
        <f ca="1">IF(B616="","",OFFSET(List1!S$4,tisk!A615,0))</f>
        <v>44543</v>
      </c>
      <c r="I616" s="96">
        <f ca="1">IF(B616="","",OFFSET(List1!T$4,tisk!A615,0))</f>
        <v>90</v>
      </c>
      <c r="J616" s="96">
        <f ca="1">IF(B616="","",OFFSET(List1!U$4,tisk!A615,0))</f>
        <v>105</v>
      </c>
      <c r="K616" s="96">
        <f ca="1">IF(B616="","",OFFSET(List1!V$4,tisk!A615,0))</f>
        <v>150</v>
      </c>
      <c r="L616" s="96">
        <f ca="1">IF(B616="","",OFFSET(List1!W$4,tisk!A615,0))</f>
        <v>345</v>
      </c>
      <c r="M616" s="100">
        <f ca="1">IF(B616="","",OFFSET(List1!X$4,tisk!A615,0))</f>
        <v>6000</v>
      </c>
    </row>
    <row r="617" spans="1:13" s="2" customFormat="1" ht="75" customHeight="1" x14ac:dyDescent="0.3">
      <c r="A617" s="44"/>
      <c r="B617" s="96"/>
      <c r="C617" s="3" t="str">
        <f ca="1">IF(B616="","",CONCATENATE("Okres ",OFFSET(List1!G$4,tisk!A615,0),"
","Právní forma","
",OFFSET(List1!H$4,tisk!A615,0),"
","IČO ",OFFSET(List1!I$4,tisk!A615,0),"
 ","B.Ú. ",OFFSET(List1!J$4,tisk!A615,0)))</f>
        <v>Okres Přerov
Právní forma
Obec, měst. č. hl. m. Prahy
IČO 00636134
 B.Ú. xxxxxxxxx</v>
      </c>
      <c r="D617" s="5" t="str">
        <f ca="1">IF(B616="","",OFFSET(List1!M$4,tisk!A615,0))</f>
        <v>Cílem projektu je vybavení jednotky k zajištění akceschopnosti JSDH Býškovice..</v>
      </c>
      <c r="E617" s="97"/>
      <c r="F617" s="40"/>
      <c r="G617" s="98"/>
      <c r="H617" s="99"/>
      <c r="I617" s="96"/>
      <c r="J617" s="96"/>
      <c r="K617" s="96"/>
      <c r="L617" s="96"/>
      <c r="M617" s="100"/>
    </row>
    <row r="618" spans="1:13" s="2" customFormat="1" ht="30" customHeight="1" x14ac:dyDescent="0.3">
      <c r="A618" s="44">
        <f>ROW()/3-1</f>
        <v>205</v>
      </c>
      <c r="B618" s="96"/>
      <c r="C618" s="3" t="str">
        <f ca="1">IF(B616="","",CONCATENATE("Zástupce","
",OFFSET(List1!K$4,tisk!A615,0)))</f>
        <v xml:space="preserve">Zástupce
</v>
      </c>
      <c r="D618" s="5" t="str">
        <f ca="1">IF(B616="","",CONCATENATE("Dotace bude použita na:",OFFSET(List1!N$4,tisk!A615,0)))</f>
        <v>Dotace bude použita na:pořízení prostředků pro hašení a čerpání</v>
      </c>
      <c r="E618" s="97"/>
      <c r="F618" s="41" t="str">
        <f ca="1">IF(B616="","",OFFSET(List1!Q$4,tisk!A615,0))</f>
        <v>11/2021</v>
      </c>
      <c r="G618" s="98"/>
      <c r="H618" s="99"/>
      <c r="I618" s="96"/>
      <c r="J618" s="96"/>
      <c r="K618" s="96"/>
      <c r="L618" s="96"/>
      <c r="M618" s="100"/>
    </row>
    <row r="619" spans="1:13" s="2" customFormat="1" ht="75" customHeight="1" x14ac:dyDescent="0.3">
      <c r="A619" s="44"/>
      <c r="B619" s="96" t="str">
        <f ca="1">IF(OFFSET(List1!B$4,tisk!A618,0)&gt;0,OFFSET(List1!B$4,tisk!A618,0),"")</f>
        <v>225</v>
      </c>
      <c r="C619" s="3" t="str">
        <f ca="1">IF(B619="","",CONCATENATE(OFFSET(List1!C$4,tisk!A618,0),"
",OFFSET(List1!D$4,tisk!A618,0),"
",OFFSET(List1!E$4,tisk!A618,0),"
",OFFSET(List1!F$4,tisk!A618,0)))</f>
        <v>Obec Čelechovice na Hané
Hlavní 9
Čelechovice na Hané
79816</v>
      </c>
      <c r="D619" s="60" t="str">
        <f ca="1">IF(B619="","",OFFSET(List1!L$4,tisk!A618,0))</f>
        <v>Pořízení, technické zhodnocení a oprava požární techniky a nákup věcného vybavení a zajištění akceschopnosti pro JSDH Čelechovice na Hané</v>
      </c>
      <c r="E619" s="97">
        <f ca="1">IF(B619="","",OFFSET(List1!O$4,tisk!A618,0))</f>
        <v>68400</v>
      </c>
      <c r="F619" s="41" t="str">
        <f ca="1">IF(B619="","",OFFSET(List1!P$4,tisk!A618,0))</f>
        <v>1/2021</v>
      </c>
      <c r="G619" s="98">
        <f ca="1">IF(B619="","",OFFSET(List1!R$4,tisk!A618,0))</f>
        <v>34200</v>
      </c>
      <c r="H619" s="99">
        <f ca="1">IF(B619="","",OFFSET(List1!S$4,tisk!A618,0))</f>
        <v>44543</v>
      </c>
      <c r="I619" s="96">
        <f ca="1">IF(B619="","",OFFSET(List1!T$4,tisk!A618,0))</f>
        <v>70</v>
      </c>
      <c r="J619" s="96">
        <f ca="1">IF(B619="","",OFFSET(List1!U$4,tisk!A618,0))</f>
        <v>125</v>
      </c>
      <c r="K619" s="96">
        <f ca="1">IF(B619="","",OFFSET(List1!V$4,tisk!A618,0))</f>
        <v>150</v>
      </c>
      <c r="L619" s="96">
        <f ca="1">IF(B619="","",OFFSET(List1!W$4,tisk!A618,0))</f>
        <v>345</v>
      </c>
      <c r="M619" s="100">
        <f ca="1">IF(B619="","",OFFSET(List1!X$4,tisk!A618,0))</f>
        <v>26000</v>
      </c>
    </row>
    <row r="620" spans="1:13" s="2" customFormat="1" ht="75" customHeight="1" x14ac:dyDescent="0.3">
      <c r="A620" s="44"/>
      <c r="B620" s="96"/>
      <c r="C620" s="3" t="str">
        <f ca="1">IF(B619="","",CONCATENATE("Okres ",OFFSET(List1!G$4,tisk!A618,0),"
","Právní forma","
",OFFSET(List1!H$4,tisk!A618,0),"
","IČO ",OFFSET(List1!I$4,tisk!A618,0),"
 ","B.Ú. ",OFFSET(List1!J$4,tisk!A618,0)))</f>
        <v>Okres Prostějov
Právní forma
Obec, měst. č. hl. m. Prahy
IČO 00288144
 B.Ú. xxxxxxxxx</v>
      </c>
      <c r="D620" s="5" t="str">
        <f ca="1">IF(B619="","",OFFSET(List1!M$4,tisk!A618,0))</f>
        <v>JSDH získala nové členy. Pro jejich zapojení do činnosti a zajištění akceschopnosti jednotky je nutné potřebné vybavení. Svítilny na přilby jsou pro všechny členy jednotky, momentálně JSDH nemá žádné svítilny.</v>
      </c>
      <c r="E620" s="97"/>
      <c r="F620" s="40"/>
      <c r="G620" s="98"/>
      <c r="H620" s="99"/>
      <c r="I620" s="96"/>
      <c r="J620" s="96"/>
      <c r="K620" s="96"/>
      <c r="L620" s="96"/>
      <c r="M620" s="100"/>
    </row>
    <row r="621" spans="1:13" s="2" customFormat="1" ht="30" customHeight="1" x14ac:dyDescent="0.3">
      <c r="A621" s="44">
        <f>ROW()/3-1</f>
        <v>206</v>
      </c>
      <c r="B621" s="96"/>
      <c r="C621" s="3" t="str">
        <f ca="1">IF(B619="","",CONCATENATE("Zástupce","
",OFFSET(List1!K$4,tisk!A618,0)))</f>
        <v xml:space="preserve">Zástupce
</v>
      </c>
      <c r="D621" s="5" t="str">
        <f ca="1">IF(B619="","",CONCATENATE("Dotace bude použita na:",OFFSET(List1!N$4,tisk!A618,0)))</f>
        <v>Dotace bude použita na:pořízení ochranných prostředků pro hasiče</v>
      </c>
      <c r="E621" s="97"/>
      <c r="F621" s="41" t="str">
        <f ca="1">IF(B619="","",OFFSET(List1!Q$4,tisk!A618,0))</f>
        <v>11/2021</v>
      </c>
      <c r="G621" s="98"/>
      <c r="H621" s="99"/>
      <c r="I621" s="96"/>
      <c r="J621" s="96"/>
      <c r="K621" s="96"/>
      <c r="L621" s="96"/>
      <c r="M621" s="100"/>
    </row>
    <row r="622" spans="1:13" s="2" customFormat="1" ht="75" customHeight="1" x14ac:dyDescent="0.3">
      <c r="A622" s="44"/>
      <c r="B622" s="96" t="str">
        <f ca="1">IF(OFFSET(List1!B$4,tisk!A621,0)&gt;0,OFFSET(List1!B$4,tisk!A621,0),"")</f>
        <v>61</v>
      </c>
      <c r="C622" s="3" t="str">
        <f ca="1">IF(B622="","",CONCATENATE(OFFSET(List1!C$4,tisk!A621,0),"
",OFFSET(List1!D$4,tisk!A621,0),"
",OFFSET(List1!E$4,tisk!A621,0),"
",OFFSET(List1!F$4,tisk!A621,0)))</f>
        <v>Obec Dubicko
Velká Strana 56
Dubicko
78972</v>
      </c>
      <c r="D622" s="60" t="str">
        <f ca="1">IF(B622="","",OFFSET(List1!L$4,tisk!A621,0))</f>
        <v>Pořízení, technické zhodnocení a oprava požární techniky a nákup věcného vybavení a zajištění akceschopnosti pro JSDH Dubicko</v>
      </c>
      <c r="E622" s="97">
        <f ca="1">IF(B622="","",OFFSET(List1!O$4,tisk!A621,0))</f>
        <v>34500</v>
      </c>
      <c r="F622" s="41" t="str">
        <f ca="1">IF(B622="","",OFFSET(List1!P$4,tisk!A621,0))</f>
        <v>1/2021</v>
      </c>
      <c r="G622" s="98">
        <f ca="1">IF(B622="","",OFFSET(List1!R$4,tisk!A621,0))</f>
        <v>34500</v>
      </c>
      <c r="H622" s="99">
        <f ca="1">IF(B622="","",OFFSET(List1!S$4,tisk!A621,0))</f>
        <v>44543</v>
      </c>
      <c r="I622" s="96">
        <f ca="1">IF(B622="","",OFFSET(List1!T$4,tisk!A621,0))</f>
        <v>70</v>
      </c>
      <c r="J622" s="96">
        <f ca="1">IF(B622="","",OFFSET(List1!U$4,tisk!A621,0))</f>
        <v>125</v>
      </c>
      <c r="K622" s="96">
        <f ca="1">IF(B622="","",OFFSET(List1!V$4,tisk!A621,0))</f>
        <v>150</v>
      </c>
      <c r="L622" s="96">
        <f ca="1">IF(B622="","",OFFSET(List1!W$4,tisk!A621,0))</f>
        <v>345</v>
      </c>
      <c r="M622" s="100">
        <f ca="1">IF(B622="","",OFFSET(List1!X$4,tisk!A621,0))</f>
        <v>12000</v>
      </c>
    </row>
    <row r="623" spans="1:13" s="2" customFormat="1" ht="75" customHeight="1" x14ac:dyDescent="0.3">
      <c r="A623" s="44"/>
      <c r="B623" s="96"/>
      <c r="C623" s="3" t="str">
        <f ca="1">IF(B622="","",CONCATENATE("Okres ",OFFSET(List1!G$4,tisk!A621,0),"
","Právní forma","
",OFFSET(List1!H$4,tisk!A621,0),"
","IČO ",OFFSET(List1!I$4,tisk!A621,0),"
 ","B.Ú. ",OFFSET(List1!J$4,tisk!A621,0)))</f>
        <v>Okres Šumperk
Právní forma
Obec, měst. č. hl. m. Prahy
IČO 00302538
 B.Ú. xxxxxxxxx</v>
      </c>
      <c r="D623" s="5" t="str">
        <f ca="1">IF(B622="","",OFFSET(List1!M$4,tisk!A621,0))</f>
        <v>pořízení ochranných prostředků pro nového člena</v>
      </c>
      <c r="E623" s="97"/>
      <c r="F623" s="40"/>
      <c r="G623" s="98"/>
      <c r="H623" s="99"/>
      <c r="I623" s="96"/>
      <c r="J623" s="96"/>
      <c r="K623" s="96"/>
      <c r="L623" s="96"/>
      <c r="M623" s="100"/>
    </row>
    <row r="624" spans="1:13" s="2" customFormat="1" ht="30" customHeight="1" x14ac:dyDescent="0.3">
      <c r="A624" s="44">
        <f>ROW()/3-1</f>
        <v>207</v>
      </c>
      <c r="B624" s="96"/>
      <c r="C624" s="3" t="str">
        <f ca="1">IF(B622="","",CONCATENATE("Zástupce","
",OFFSET(List1!K$4,tisk!A621,0)))</f>
        <v xml:space="preserve">Zástupce
</v>
      </c>
      <c r="D624" s="5" t="str">
        <f ca="1">IF(B622="","",CONCATENATE("Dotace bude použita na:",OFFSET(List1!N$4,tisk!A621,0)))</f>
        <v>Dotace bude použita na:pořízení ochranných prostředků pro hasiče</v>
      </c>
      <c r="E624" s="97"/>
      <c r="F624" s="41" t="str">
        <f ca="1">IF(B622="","",OFFSET(List1!Q$4,tisk!A621,0))</f>
        <v>11/2021</v>
      </c>
      <c r="G624" s="98"/>
      <c r="H624" s="99"/>
      <c r="I624" s="96"/>
      <c r="J624" s="96"/>
      <c r="K624" s="96"/>
      <c r="L624" s="96"/>
      <c r="M624" s="100"/>
    </row>
    <row r="625" spans="1:13" s="2" customFormat="1" ht="75" customHeight="1" x14ac:dyDescent="0.3">
      <c r="A625" s="44"/>
      <c r="B625" s="96" t="str">
        <f ca="1">IF(OFFSET(List1!B$4,tisk!A624,0)&gt;0,OFFSET(List1!B$4,tisk!A624,0),"")</f>
        <v>230</v>
      </c>
      <c r="C625" s="3" t="str">
        <f ca="1">IF(B625="","",CONCATENATE(OFFSET(List1!C$4,tisk!A624,0),"
",OFFSET(List1!D$4,tisk!A624,0),"
",OFFSET(List1!E$4,tisk!A624,0),"
",OFFSET(List1!F$4,tisk!A624,0)))</f>
        <v>Obec Grygov
Šrámkova 19
Grygov
78373</v>
      </c>
      <c r="D625" s="60" t="str">
        <f ca="1">IF(B625="","",OFFSET(List1!L$4,tisk!A624,0))</f>
        <v>Pořízení, technické zhodnocení a oprava požární techniky a nákup věcného vybavení a zajištění akceschopnosti pro JSDH Grygov</v>
      </c>
      <c r="E625" s="97">
        <f ca="1">IF(B625="","",OFFSET(List1!O$4,tisk!A624,0))</f>
        <v>66200</v>
      </c>
      <c r="F625" s="41" t="str">
        <f ca="1">IF(B625="","",OFFSET(List1!P$4,tisk!A624,0))</f>
        <v>1/2021</v>
      </c>
      <c r="G625" s="98">
        <f ca="1">IF(B625="","",OFFSET(List1!R$4,tisk!A624,0))</f>
        <v>20000</v>
      </c>
      <c r="H625" s="99">
        <f ca="1">IF(B625="","",OFFSET(List1!S$4,tisk!A624,0))</f>
        <v>44543</v>
      </c>
      <c r="I625" s="96">
        <f ca="1">IF(B625="","",OFFSET(List1!T$4,tisk!A624,0))</f>
        <v>70</v>
      </c>
      <c r="J625" s="96">
        <f ca="1">IF(B625="","",OFFSET(List1!U$4,tisk!A624,0))</f>
        <v>125</v>
      </c>
      <c r="K625" s="96">
        <f ca="1">IF(B625="","",OFFSET(List1!V$4,tisk!A624,0))</f>
        <v>150</v>
      </c>
      <c r="L625" s="96">
        <f ca="1">IF(B625="","",OFFSET(List1!W$4,tisk!A624,0))</f>
        <v>345</v>
      </c>
      <c r="M625" s="100">
        <f ca="1">IF(B625="","",OFFSET(List1!X$4,tisk!A624,0))</f>
        <v>14000</v>
      </c>
    </row>
    <row r="626" spans="1:13" s="2" customFormat="1" ht="75" customHeight="1" x14ac:dyDescent="0.3">
      <c r="A626" s="44"/>
      <c r="B626" s="96"/>
      <c r="C626" s="3" t="str">
        <f ca="1">IF(B625="","",CONCATENATE("Okres ",OFFSET(List1!G$4,tisk!A624,0),"
","Právní forma","
",OFFSET(List1!H$4,tisk!A624,0),"
","IČO ",OFFSET(List1!I$4,tisk!A624,0),"
 ","B.Ú. ",OFFSET(List1!J$4,tisk!A624,0)))</f>
        <v>Okres Olomouc
Právní forma
Obec, měst. č. hl. m. Prahy
IČO 00298875
 B.Ú. xxxxxxxxx</v>
      </c>
      <c r="D626" s="5" t="str">
        <f ca="1">IF(B625="","",OFFSET(List1!M$4,tisk!A624,0))</f>
        <v>Pořízení ochranných prostředků pro JPO Grygov. Obec každoročně pořizuje jednotce ochranné prostředky jako doplnění nebo jako náhradu za opotřebované nebo zničené. Letos se jedná o zásahové obleky, obuv, zásahové a technické rukavice a kukly nomex.</v>
      </c>
      <c r="E626" s="97"/>
      <c r="F626" s="40"/>
      <c r="G626" s="98"/>
      <c r="H626" s="99"/>
      <c r="I626" s="96"/>
      <c r="J626" s="96"/>
      <c r="K626" s="96"/>
      <c r="L626" s="96"/>
      <c r="M626" s="100"/>
    </row>
    <row r="627" spans="1:13" s="2" customFormat="1" ht="30" customHeight="1" x14ac:dyDescent="0.3">
      <c r="A627" s="44">
        <f>ROW()/3-1</f>
        <v>208</v>
      </c>
      <c r="B627" s="96"/>
      <c r="C627" s="3" t="str">
        <f ca="1">IF(B625="","",CONCATENATE("Zástupce","
",OFFSET(List1!K$4,tisk!A624,0)))</f>
        <v xml:space="preserve">Zástupce
</v>
      </c>
      <c r="D627" s="5" t="str">
        <f ca="1">IF(B625="","",CONCATENATE("Dotace bude použita na:",OFFSET(List1!N$4,tisk!A624,0)))</f>
        <v>Dotace bude použita na:pořízení ochranných prostředků pro hasiče</v>
      </c>
      <c r="E627" s="97"/>
      <c r="F627" s="41" t="str">
        <f ca="1">IF(B625="","",OFFSET(List1!Q$4,tisk!A624,0))</f>
        <v>11/2021</v>
      </c>
      <c r="G627" s="98"/>
      <c r="H627" s="99"/>
      <c r="I627" s="96"/>
      <c r="J627" s="96"/>
      <c r="K627" s="96"/>
      <c r="L627" s="96"/>
      <c r="M627" s="100"/>
    </row>
    <row r="628" spans="1:13" s="2" customFormat="1" ht="75" customHeight="1" x14ac:dyDescent="0.3">
      <c r="A628" s="44"/>
      <c r="B628" s="96" t="str">
        <f ca="1">IF(OFFSET(List1!B$4,tisk!A627,0)&gt;0,OFFSET(List1!B$4,tisk!A627,0),"")</f>
        <v>226</v>
      </c>
      <c r="C628" s="3" t="str">
        <f ca="1">IF(B628="","",CONCATENATE(OFFSET(List1!C$4,tisk!A627,0),"
",OFFSET(List1!D$4,tisk!A627,0),"
",OFFSET(List1!E$4,tisk!A627,0),"
",OFFSET(List1!F$4,tisk!A627,0)))</f>
        <v>Obec Hnojice
Hnojice 117
Hnojice
78501</v>
      </c>
      <c r="D628" s="60" t="str">
        <f ca="1">IF(B628="","",OFFSET(List1!L$4,tisk!A627,0))</f>
        <v>Pořízení, technické zhodnocení a oprava požární techniky a nákup věcného vybavení a zajištění akceschopnosti pro JSDH Hnojice</v>
      </c>
      <c r="E628" s="97">
        <f ca="1">IF(B628="","",OFFSET(List1!O$4,tisk!A627,0))</f>
        <v>47200</v>
      </c>
      <c r="F628" s="41" t="str">
        <f ca="1">IF(B628="","",OFFSET(List1!P$4,tisk!A627,0))</f>
        <v>1/2021</v>
      </c>
      <c r="G628" s="98">
        <f ca="1">IF(B628="","",OFFSET(List1!R$4,tisk!A627,0))</f>
        <v>35000</v>
      </c>
      <c r="H628" s="99">
        <f ca="1">IF(B628="","",OFFSET(List1!S$4,tisk!A627,0))</f>
        <v>44543</v>
      </c>
      <c r="I628" s="96">
        <f ca="1">IF(B628="","",OFFSET(List1!T$4,tisk!A627,0))</f>
        <v>90</v>
      </c>
      <c r="J628" s="96">
        <f ca="1">IF(B628="","",OFFSET(List1!U$4,tisk!A627,0))</f>
        <v>105</v>
      </c>
      <c r="K628" s="96">
        <f ca="1">IF(B628="","",OFFSET(List1!V$4,tisk!A627,0))</f>
        <v>150</v>
      </c>
      <c r="L628" s="96">
        <f ca="1">IF(B628="","",OFFSET(List1!W$4,tisk!A627,0))</f>
        <v>345</v>
      </c>
      <c r="M628" s="100">
        <f ca="1">IF(B628="","",OFFSET(List1!X$4,tisk!A627,0))</f>
        <v>17000</v>
      </c>
    </row>
    <row r="629" spans="1:13" s="2" customFormat="1" ht="75" customHeight="1" x14ac:dyDescent="0.3">
      <c r="A629" s="44"/>
      <c r="B629" s="96"/>
      <c r="C629" s="3" t="str">
        <f ca="1">IF(B628="","",CONCATENATE("Okres ",OFFSET(List1!G$4,tisk!A627,0),"
","Právní forma","
",OFFSET(List1!H$4,tisk!A627,0),"
","IČO ",OFFSET(List1!I$4,tisk!A627,0),"
 ","B.Ú. ",OFFSET(List1!J$4,tisk!A627,0)))</f>
        <v>Okres Olomouc
Právní forma
Obec, měst. č. hl. m. Prahy
IČO 00298921
 B.Ú. xxxxxxxxx</v>
      </c>
      <c r="D629" s="5" t="str">
        <f ca="1">IF(B628="","",OFFSET(List1!M$4,tisk!A627,0))</f>
        <v>Záměrem akce je doplnění vybavení jednotky SDH Hnojice dle Koncepce vybavení JPO kategorie II, III a V Olomouckého kraje a také dle skutečných potřeb jednotky. Z dotace bude uhrazena částka 35.000,-Kč, zbytek bude uhrazen z rozpočtu obce Hnojice.</v>
      </c>
      <c r="E629" s="97"/>
      <c r="F629" s="40"/>
      <c r="G629" s="98"/>
      <c r="H629" s="99"/>
      <c r="I629" s="96"/>
      <c r="J629" s="96"/>
      <c r="K629" s="96"/>
      <c r="L629" s="96"/>
      <c r="M629" s="100"/>
    </row>
    <row r="630" spans="1:13" s="2" customFormat="1" ht="30" customHeight="1" x14ac:dyDescent="0.3">
      <c r="A630" s="44">
        <f>ROW()/3-1</f>
        <v>209</v>
      </c>
      <c r="B630" s="96"/>
      <c r="C630" s="3" t="str">
        <f ca="1">IF(B628="","",CONCATENATE("Zástupce","
",OFFSET(List1!K$4,tisk!A627,0)))</f>
        <v xml:space="preserve">Zástupce
</v>
      </c>
      <c r="D630" s="5" t="str">
        <f ca="1">IF(B628="","",CONCATENATE("Dotace bude použita na:",OFFSET(List1!N$4,tisk!A627,0)))</f>
        <v>Dotace bude použita na:pořízení prostředků pro čerpání</v>
      </c>
      <c r="E630" s="97"/>
      <c r="F630" s="41" t="str">
        <f ca="1">IF(B628="","",OFFSET(List1!Q$4,tisk!A627,0))</f>
        <v>11/2021</v>
      </c>
      <c r="G630" s="98"/>
      <c r="H630" s="99"/>
      <c r="I630" s="96"/>
      <c r="J630" s="96"/>
      <c r="K630" s="96"/>
      <c r="L630" s="96"/>
      <c r="M630" s="100"/>
    </row>
    <row r="631" spans="1:13" s="2" customFormat="1" ht="75" customHeight="1" x14ac:dyDescent="0.3">
      <c r="A631" s="44"/>
      <c r="B631" s="96" t="str">
        <f ca="1">IF(OFFSET(List1!B$4,tisk!A630,0)&gt;0,OFFSET(List1!B$4,tisk!A630,0),"")</f>
        <v>26</v>
      </c>
      <c r="C631" s="3" t="str">
        <f ca="1">IF(B631="","",CONCATENATE(OFFSET(List1!C$4,tisk!A630,0),"
",OFFSET(List1!D$4,tisk!A630,0),"
",OFFSET(List1!E$4,tisk!A630,0),"
",OFFSET(List1!F$4,tisk!A630,0)))</f>
        <v>Obec Horní Studénky
Horní Studénky 44
Horní Studénky
78901</v>
      </c>
      <c r="D631" s="60" t="str">
        <f ca="1">IF(B631="","",OFFSET(List1!L$4,tisk!A630,0))</f>
        <v>Pořízení, technické zhodnocení a oprava požární techniky a nákup věcného vybavení a zajištění akceschopnosti pro JSDH Horní Studénky</v>
      </c>
      <c r="E631" s="97">
        <f ca="1">IF(B631="","",OFFSET(List1!O$4,tisk!A630,0))</f>
        <v>34000</v>
      </c>
      <c r="F631" s="41" t="str">
        <f ca="1">IF(B631="","",OFFSET(List1!P$4,tisk!A630,0))</f>
        <v>1/2021</v>
      </c>
      <c r="G631" s="98">
        <f ca="1">IF(B631="","",OFFSET(List1!R$4,tisk!A630,0))</f>
        <v>34000</v>
      </c>
      <c r="H631" s="99">
        <f ca="1">IF(B631="","",OFFSET(List1!S$4,tisk!A630,0))</f>
        <v>44543</v>
      </c>
      <c r="I631" s="96">
        <f ca="1">IF(B631="","",OFFSET(List1!T$4,tisk!A630,0))</f>
        <v>90</v>
      </c>
      <c r="J631" s="96">
        <f ca="1">IF(B631="","",OFFSET(List1!U$4,tisk!A630,0))</f>
        <v>105</v>
      </c>
      <c r="K631" s="96">
        <f ca="1">IF(B631="","",OFFSET(List1!V$4,tisk!A630,0))</f>
        <v>150</v>
      </c>
      <c r="L631" s="96">
        <f ca="1">IF(B631="","",OFFSET(List1!W$4,tisk!A630,0))</f>
        <v>345</v>
      </c>
      <c r="M631" s="100">
        <f ca="1">IF(B631="","",OFFSET(List1!X$4,tisk!A630,0))</f>
        <v>13000</v>
      </c>
    </row>
    <row r="632" spans="1:13" s="2" customFormat="1" ht="75" customHeight="1" x14ac:dyDescent="0.3">
      <c r="A632" s="44"/>
      <c r="B632" s="96"/>
      <c r="C632" s="3" t="str">
        <f ca="1">IF(B631="","",CONCATENATE("Okres ",OFFSET(List1!G$4,tisk!A630,0),"
","Právní forma","
",OFFSET(List1!H$4,tisk!A630,0),"
","IČO ",OFFSET(List1!I$4,tisk!A630,0),"
 ","B.Ú. ",OFFSET(List1!J$4,tisk!A630,0)))</f>
        <v>Okres Šumperk
Právní forma
Obec, měst. č. hl. m. Prahy
IČO 00635944
 B.Ú. xxxxxxxxx</v>
      </c>
      <c r="D632" s="5" t="str">
        <f ca="1">IF(B631="","",OFFSET(List1!M$4,tisk!A630,0))</f>
        <v>Akce je zaměřena na nákup věcného vybavení jednotky SDH obce Horní Studénky kategorie V - prostředků pro čerpání. Stav vybavení jednotky tak bude doplněn, bude zajištěna vyšší úroveň akceschopnosti jednotky.</v>
      </c>
      <c r="E632" s="97"/>
      <c r="F632" s="40"/>
      <c r="G632" s="98"/>
      <c r="H632" s="99"/>
      <c r="I632" s="96"/>
      <c r="J632" s="96"/>
      <c r="K632" s="96"/>
      <c r="L632" s="96"/>
      <c r="M632" s="100"/>
    </row>
    <row r="633" spans="1:13" s="2" customFormat="1" ht="30" customHeight="1" x14ac:dyDescent="0.3">
      <c r="A633" s="44">
        <f>ROW()/3-1</f>
        <v>210</v>
      </c>
      <c r="B633" s="96"/>
      <c r="C633" s="3" t="str">
        <f ca="1">IF(B631="","",CONCATENATE("Zástupce","
",OFFSET(List1!K$4,tisk!A630,0)))</f>
        <v xml:space="preserve">Zástupce
</v>
      </c>
      <c r="D633" s="5" t="str">
        <f ca="1">IF(B631="","",CONCATENATE("Dotace bude použita na:",OFFSET(List1!N$4,tisk!A630,0)))</f>
        <v>Dotace bude použita na:pořízení prostředků pro čerpání</v>
      </c>
      <c r="E633" s="97"/>
      <c r="F633" s="41" t="str">
        <f ca="1">IF(B631="","",OFFSET(List1!Q$4,tisk!A630,0))</f>
        <v>11/2021</v>
      </c>
      <c r="G633" s="98"/>
      <c r="H633" s="99"/>
      <c r="I633" s="96"/>
      <c r="J633" s="96"/>
      <c r="K633" s="96"/>
      <c r="L633" s="96"/>
      <c r="M633" s="100"/>
    </row>
    <row r="634" spans="1:13" s="2" customFormat="1" ht="75" customHeight="1" x14ac:dyDescent="0.3">
      <c r="A634" s="44"/>
      <c r="B634" s="96" t="str">
        <f ca="1">IF(OFFSET(List1!B$4,tisk!A633,0)&gt;0,OFFSET(List1!B$4,tisk!A633,0),"")</f>
        <v>227</v>
      </c>
      <c r="C634" s="3" t="str">
        <f ca="1">IF(B634="","",CONCATENATE(OFFSET(List1!C$4,tisk!A633,0),"
",OFFSET(List1!D$4,tisk!A633,0),"
",OFFSET(List1!E$4,tisk!A633,0),"
",OFFSET(List1!F$4,tisk!A633,0)))</f>
        <v>Obec Horní Štěpánov
Horní Štěpánov 326
Horní Štěpánov
79847</v>
      </c>
      <c r="D634" s="60" t="str">
        <f ca="1">IF(B634="","",OFFSET(List1!L$4,tisk!A633,0))</f>
        <v>Pořízení, technické zhodnocení a oprava požární techniky a nákup věcného vybavení a zajištění akceschopnosti pro JSDH Horní Štěpánov</v>
      </c>
      <c r="E634" s="97">
        <f ca="1">IF(B634="","",OFFSET(List1!O$4,tisk!A633,0))</f>
        <v>35000</v>
      </c>
      <c r="F634" s="41" t="str">
        <f ca="1">IF(B634="","",OFFSET(List1!P$4,tisk!A633,0))</f>
        <v>1/2021</v>
      </c>
      <c r="G634" s="98">
        <f ca="1">IF(B634="","",OFFSET(List1!R$4,tisk!A633,0))</f>
        <v>35000</v>
      </c>
      <c r="H634" s="99">
        <f ca="1">IF(B634="","",OFFSET(List1!S$4,tisk!A633,0))</f>
        <v>44543</v>
      </c>
      <c r="I634" s="96">
        <f ca="1">IF(B634="","",OFFSET(List1!T$4,tisk!A633,0))</f>
        <v>90</v>
      </c>
      <c r="J634" s="96">
        <f ca="1">IF(B634="","",OFFSET(List1!U$4,tisk!A633,0))</f>
        <v>105</v>
      </c>
      <c r="K634" s="96">
        <f ca="1">IF(B634="","",OFFSET(List1!V$4,tisk!A633,0))</f>
        <v>150</v>
      </c>
      <c r="L634" s="96">
        <f ca="1">IF(B634="","",OFFSET(List1!W$4,tisk!A633,0))</f>
        <v>345</v>
      </c>
      <c r="M634" s="100">
        <f ca="1">IF(B634="","",OFFSET(List1!X$4,tisk!A633,0))</f>
        <v>12000</v>
      </c>
    </row>
    <row r="635" spans="1:13" s="2" customFormat="1" ht="75" customHeight="1" x14ac:dyDescent="0.3">
      <c r="A635" s="44"/>
      <c r="B635" s="96"/>
      <c r="C635" s="3" t="str">
        <f ca="1">IF(B634="","",CONCATENATE("Okres ",OFFSET(List1!G$4,tisk!A633,0),"
","Právní forma","
",OFFSET(List1!H$4,tisk!A633,0),"
","IČO ",OFFSET(List1!I$4,tisk!A633,0),"
 ","B.Ú. ",OFFSET(List1!J$4,tisk!A633,0)))</f>
        <v>Okres Prostějov
Právní forma
Obec, měst. č. hl. m. Prahy
IČO 00288250
 B.Ú. xxxxxxxxx</v>
      </c>
      <c r="D635" s="5" t="str">
        <f ca="1">IF(B634="","",OFFSET(List1!M$4,tisk!A633,0))</f>
        <v>Posouzením současného stavu je nutné dovybavit jednotku technickou a materiálem pro lepší zajištění území při řešení živelných katastrof a bude sloužit pro záchranu a ochranu obyvatelstva.</v>
      </c>
      <c r="E635" s="97"/>
      <c r="F635" s="40"/>
      <c r="G635" s="98"/>
      <c r="H635" s="99"/>
      <c r="I635" s="96"/>
      <c r="J635" s="96"/>
      <c r="K635" s="96"/>
      <c r="L635" s="96"/>
      <c r="M635" s="100"/>
    </row>
    <row r="636" spans="1:13" s="2" customFormat="1" ht="30" customHeight="1" x14ac:dyDescent="0.3">
      <c r="A636" s="44">
        <f>ROW()/3-1</f>
        <v>211</v>
      </c>
      <c r="B636" s="96"/>
      <c r="C636" s="3" t="str">
        <f ca="1">IF(B634="","",CONCATENATE("Zástupce","
",OFFSET(List1!K$4,tisk!A633,0)))</f>
        <v xml:space="preserve">Zástupce
</v>
      </c>
      <c r="D636" s="5" t="str">
        <f ca="1">IF(B634="","",CONCATENATE("Dotace bude použita na:",OFFSET(List1!N$4,tisk!A633,0)))</f>
        <v>Dotace bude použita na:pořízení plovoucího čerpadla s příslušenstvím</v>
      </c>
      <c r="E636" s="97"/>
      <c r="F636" s="41" t="str">
        <f ca="1">IF(B634="","",OFFSET(List1!Q$4,tisk!A633,0))</f>
        <v>11/2021</v>
      </c>
      <c r="G636" s="98"/>
      <c r="H636" s="99"/>
      <c r="I636" s="96"/>
      <c r="J636" s="96"/>
      <c r="K636" s="96"/>
      <c r="L636" s="96"/>
      <c r="M636" s="100"/>
    </row>
    <row r="637" spans="1:13" s="2" customFormat="1" ht="75" customHeight="1" x14ac:dyDescent="0.3">
      <c r="A637" s="44"/>
      <c r="B637" s="96" t="str">
        <f ca="1">IF(OFFSET(List1!B$4,tisk!A636,0)&gt;0,OFFSET(List1!B$4,tisk!A636,0),"")</f>
        <v>21</v>
      </c>
      <c r="C637" s="3" t="str">
        <f ca="1">IF(B637="","",CONCATENATE(OFFSET(List1!C$4,tisk!A636,0),"
",OFFSET(List1!D$4,tisk!A636,0),"
",OFFSET(List1!E$4,tisk!A636,0),"
",OFFSET(List1!F$4,tisk!A636,0)))</f>
        <v>Obec Charváty
Charváty 98
Charváty
78375</v>
      </c>
      <c r="D637" s="60" t="str">
        <f ca="1">IF(B637="","",OFFSET(List1!L$4,tisk!A636,0))</f>
        <v>Pořízení, technické zhodnocení a oprava požární techniky a nákup věcného vybavení a zajištění akceschopnosti pro JSDH Čertoryje</v>
      </c>
      <c r="E637" s="97">
        <f ca="1">IF(B637="","",OFFSET(List1!O$4,tisk!A636,0))</f>
        <v>35000</v>
      </c>
      <c r="F637" s="41" t="str">
        <f ca="1">IF(B637="","",OFFSET(List1!P$4,tisk!A636,0))</f>
        <v>1/2021</v>
      </c>
      <c r="G637" s="98">
        <f ca="1">IF(B637="","",OFFSET(List1!R$4,tisk!A636,0))</f>
        <v>35000</v>
      </c>
      <c r="H637" s="99">
        <f ca="1">IF(B637="","",OFFSET(List1!S$4,tisk!A636,0))</f>
        <v>44543</v>
      </c>
      <c r="I637" s="96">
        <f ca="1">IF(B637="","",OFFSET(List1!T$4,tisk!A636,0))</f>
        <v>90</v>
      </c>
      <c r="J637" s="96">
        <f ca="1">IF(B637="","",OFFSET(List1!U$4,tisk!A636,0))</f>
        <v>105</v>
      </c>
      <c r="K637" s="96">
        <f ca="1">IF(B637="","",OFFSET(List1!V$4,tisk!A636,0))</f>
        <v>150</v>
      </c>
      <c r="L637" s="96">
        <f ca="1">IF(B637="","",OFFSET(List1!W$4,tisk!A636,0))</f>
        <v>345</v>
      </c>
      <c r="M637" s="100">
        <f ca="1">IF(B637="","",OFFSET(List1!X$4,tisk!A636,0))</f>
        <v>12000</v>
      </c>
    </row>
    <row r="638" spans="1:13" s="2" customFormat="1" ht="75" customHeight="1" x14ac:dyDescent="0.3">
      <c r="A638" s="44"/>
      <c r="B638" s="96"/>
      <c r="C638" s="3" t="str">
        <f ca="1">IF(B637="","",CONCATENATE("Okres ",OFFSET(List1!G$4,tisk!A636,0),"
","Právní forma","
",OFFSET(List1!H$4,tisk!A636,0),"
","IČO ",OFFSET(List1!I$4,tisk!A636,0),"
 ","B.Ú. ",OFFSET(List1!J$4,tisk!A636,0)))</f>
        <v>Okres Olomouc
Právní forma
Obec, měst. č. hl. m. Prahy
IČO 00635715
 B.Ú. xxxxxxxxx</v>
      </c>
      <c r="D638" s="5" t="str">
        <f ca="1">IF(B637="","",OFFSET(List1!M$4,tisk!A636,0))</f>
        <v>Žádáme o neinvestiční příspěvek na pořízení prostředků pro hašení a čerpání, spočívající v pořízení 7 kusů tlakových hadic.</v>
      </c>
      <c r="E638" s="97"/>
      <c r="F638" s="40"/>
      <c r="G638" s="98"/>
      <c r="H638" s="99"/>
      <c r="I638" s="96"/>
      <c r="J638" s="96"/>
      <c r="K638" s="96"/>
      <c r="L638" s="96"/>
      <c r="M638" s="100"/>
    </row>
    <row r="639" spans="1:13" s="2" customFormat="1" ht="30" customHeight="1" x14ac:dyDescent="0.3">
      <c r="A639" s="44">
        <f>ROW()/3-1</f>
        <v>212</v>
      </c>
      <c r="B639" s="96"/>
      <c r="C639" s="3" t="str">
        <f ca="1">IF(B637="","",CONCATENATE("Zástupce","
",OFFSET(List1!K$4,tisk!A636,0)))</f>
        <v xml:space="preserve">Zástupce
</v>
      </c>
      <c r="D639" s="5" t="str">
        <f ca="1">IF(B637="","",CONCATENATE("Dotace bude použita na:",OFFSET(List1!N$4,tisk!A636,0)))</f>
        <v>Dotace bude použita na:pořízení prostředků pro hašení a čerpání</v>
      </c>
      <c r="E639" s="97"/>
      <c r="F639" s="41" t="str">
        <f ca="1">IF(B637="","",OFFSET(List1!Q$4,tisk!A636,0))</f>
        <v>11/2021</v>
      </c>
      <c r="G639" s="98"/>
      <c r="H639" s="99"/>
      <c r="I639" s="96"/>
      <c r="J639" s="96"/>
      <c r="K639" s="96"/>
      <c r="L639" s="96"/>
      <c r="M639" s="100"/>
    </row>
    <row r="640" spans="1:13" s="2" customFormat="1" ht="75" customHeight="1" x14ac:dyDescent="0.3">
      <c r="A640" s="44"/>
      <c r="B640" s="96" t="str">
        <f ca="1">IF(OFFSET(List1!B$4,tisk!A639,0)&gt;0,OFFSET(List1!B$4,tisk!A639,0),"")</f>
        <v>12</v>
      </c>
      <c r="C640" s="3" t="str">
        <f ca="1">IF(B640="","",CONCATENATE(OFFSET(List1!C$4,tisk!A639,0),"
",OFFSET(List1!D$4,tisk!A639,0),"
",OFFSET(List1!E$4,tisk!A639,0),"
",OFFSET(List1!F$4,tisk!A639,0)))</f>
        <v>Obec Charváty
Charváty 98
Charváty
78375</v>
      </c>
      <c r="D640" s="60" t="str">
        <f ca="1">IF(B640="","",OFFSET(List1!L$4,tisk!A639,0))</f>
        <v>Pořízení, technické zhodnocení a oprava požární techniky a nákup věcného vybavení a zajištění akceschopnosti pro JSDH Charváty</v>
      </c>
      <c r="E640" s="97">
        <f ca="1">IF(B640="","",OFFSET(List1!O$4,tisk!A639,0))</f>
        <v>70000</v>
      </c>
      <c r="F640" s="41" t="str">
        <f ca="1">IF(B640="","",OFFSET(List1!P$4,tisk!A639,0))</f>
        <v>1/2021</v>
      </c>
      <c r="G640" s="98">
        <f ca="1">IF(B640="","",OFFSET(List1!R$4,tisk!A639,0))</f>
        <v>35000</v>
      </c>
      <c r="H640" s="99">
        <f ca="1">IF(B640="","",OFFSET(List1!S$4,tisk!A639,0))</f>
        <v>44543</v>
      </c>
      <c r="I640" s="96">
        <f ca="1">IF(B640="","",OFFSET(List1!T$4,tisk!A639,0))</f>
        <v>90</v>
      </c>
      <c r="J640" s="96">
        <f ca="1">IF(B640="","",OFFSET(List1!U$4,tisk!A639,0))</f>
        <v>105</v>
      </c>
      <c r="K640" s="96">
        <f ca="1">IF(B640="","",OFFSET(List1!V$4,tisk!A639,0))</f>
        <v>150</v>
      </c>
      <c r="L640" s="96">
        <f ca="1">IF(B640="","",OFFSET(List1!W$4,tisk!A639,0))</f>
        <v>345</v>
      </c>
      <c r="M640" s="100">
        <f ca="1">IF(B640="","",OFFSET(List1!X$4,tisk!A639,0))</f>
        <v>26000</v>
      </c>
    </row>
    <row r="641" spans="1:13" s="2" customFormat="1" ht="75" customHeight="1" x14ac:dyDescent="0.3">
      <c r="A641" s="44"/>
      <c r="B641" s="96"/>
      <c r="C641" s="3" t="str">
        <f ca="1">IF(B640="","",CONCATENATE("Okres ",OFFSET(List1!G$4,tisk!A639,0),"
","Právní forma","
",OFFSET(List1!H$4,tisk!A639,0),"
","IČO ",OFFSET(List1!I$4,tisk!A639,0),"
 ","B.Ú. ",OFFSET(List1!J$4,tisk!A639,0)))</f>
        <v>Okres Olomouc
Právní forma
Obec, měst. č. hl. m. Prahy
IČO 00635715
 B.Ú. xxxxxxxxx</v>
      </c>
      <c r="D641" s="5" t="str">
        <f ca="1">IF(B640="","",OFFSET(List1!M$4,tisk!A639,0))</f>
        <v>Žádáme o investiční příspěvek na pořízení prostředků pro čerpání - nákup plovoucího čerpadla včetně příslušenství pro JSDH Charváty. Čerpadlo bude využito v případě bleskových povodní k odčerpání vody ze sklepů a jiných prostor.</v>
      </c>
      <c r="E641" s="97"/>
      <c r="F641" s="40"/>
      <c r="G641" s="98"/>
      <c r="H641" s="99"/>
      <c r="I641" s="96"/>
      <c r="J641" s="96"/>
      <c r="K641" s="96"/>
      <c r="L641" s="96"/>
      <c r="M641" s="100"/>
    </row>
    <row r="642" spans="1:13" s="2" customFormat="1" ht="30" customHeight="1" x14ac:dyDescent="0.3">
      <c r="A642" s="44">
        <f>ROW()/3-1</f>
        <v>213</v>
      </c>
      <c r="B642" s="96"/>
      <c r="C642" s="3" t="str">
        <f ca="1">IF(B640="","",CONCATENATE("Zástupce","
",OFFSET(List1!K$4,tisk!A639,0)))</f>
        <v xml:space="preserve">Zástupce
</v>
      </c>
      <c r="D642" s="5" t="str">
        <f ca="1">IF(B640="","",CONCATENATE("Dotace bude použita na:",OFFSET(List1!N$4,tisk!A639,0)))</f>
        <v>Dotace bude použita na:pořízení prostředků pro čerpání
Investiční dotace</v>
      </c>
      <c r="E642" s="97"/>
      <c r="F642" s="41" t="str">
        <f ca="1">IF(B640="","",OFFSET(List1!Q$4,tisk!A639,0))</f>
        <v>11/2021</v>
      </c>
      <c r="G642" s="98"/>
      <c r="H642" s="99"/>
      <c r="I642" s="96"/>
      <c r="J642" s="96"/>
      <c r="K642" s="96"/>
      <c r="L642" s="96"/>
      <c r="M642" s="100"/>
    </row>
    <row r="643" spans="1:13" s="2" customFormat="1" ht="66.599999999999994" customHeight="1" x14ac:dyDescent="0.3">
      <c r="A643" s="44"/>
      <c r="B643" s="96" t="str">
        <f ca="1">IF(OFFSET(List1!B$4,tisk!A642,0)&gt;0,OFFSET(List1!B$4,tisk!A642,0),"")</f>
        <v>246</v>
      </c>
      <c r="C643" s="3" t="str">
        <f ca="1">IF(B643="","",CONCATENATE(OFFSET(List1!C$4,tisk!A642,0),"
",OFFSET(List1!D$4,tisk!A642,0),"
",OFFSET(List1!E$4,tisk!A642,0),"
",OFFSET(List1!F$4,tisk!A642,0)))</f>
        <v>Obec Kokory
Kokory 57
Kokory
75105</v>
      </c>
      <c r="D643" s="60" t="str">
        <f ca="1">IF(B643="","",OFFSET(List1!L$4,tisk!A642,0))</f>
        <v>Pořízení, technické zhodnocení a oprava požární techniky a nákup věcného vybavení a zajištění akceschopnosti pro JSDH Kokory</v>
      </c>
      <c r="E643" s="97">
        <f ca="1">IF(B643="","",OFFSET(List1!O$4,tisk!A642,0))</f>
        <v>38000</v>
      </c>
      <c r="F643" s="41" t="str">
        <f ca="1">IF(B643="","",OFFSET(List1!P$4,tisk!A642,0))</f>
        <v>1/2021</v>
      </c>
      <c r="G643" s="98">
        <f ca="1">IF(B643="","",OFFSET(List1!R$4,tisk!A642,0))</f>
        <v>35000</v>
      </c>
      <c r="H643" s="99">
        <f ca="1">IF(B643="","",OFFSET(List1!S$4,tisk!A642,0))</f>
        <v>44543</v>
      </c>
      <c r="I643" s="96">
        <f ca="1">IF(B643="","",OFFSET(List1!T$4,tisk!A642,0))</f>
        <v>70</v>
      </c>
      <c r="J643" s="96">
        <f ca="1">IF(B643="","",OFFSET(List1!U$4,tisk!A642,0))</f>
        <v>125</v>
      </c>
      <c r="K643" s="96">
        <f ca="1">IF(B643="","",OFFSET(List1!V$4,tisk!A642,0))</f>
        <v>150</v>
      </c>
      <c r="L643" s="96">
        <f ca="1">IF(B643="","",OFFSET(List1!W$4,tisk!A642,0))</f>
        <v>345</v>
      </c>
      <c r="M643" s="100">
        <f ca="1">IF(B643="","",OFFSET(List1!X$4,tisk!A642,0))</f>
        <v>14000</v>
      </c>
    </row>
    <row r="644" spans="1:13" s="2" customFormat="1" ht="75" customHeight="1" x14ac:dyDescent="0.3">
      <c r="A644" s="44"/>
      <c r="B644" s="96"/>
      <c r="C644" s="3" t="str">
        <f ca="1">IF(B643="","",CONCATENATE("Okres ",OFFSET(List1!G$4,tisk!A642,0),"
","Právní forma","
",OFFSET(List1!H$4,tisk!A642,0),"
","IČO ",OFFSET(List1!I$4,tisk!A642,0),"
 ","B.Ú. ",OFFSET(List1!J$4,tisk!A642,0)))</f>
        <v>Okres Přerov
Právní forma
Obec, měst. č. hl. m. Prahy
IČO 00301388
 B.Ú. xxxxxxxxx</v>
      </c>
      <c r="D644" s="5" t="str">
        <f ca="1">IF(B643="","",OFFSET(List1!M$4,tisk!A642,0))</f>
        <v>Pořízení zásahových obleků je nutnost pro bezpečný zásah při požáru.</v>
      </c>
      <c r="E644" s="97"/>
      <c r="F644" s="40"/>
      <c r="G644" s="98"/>
      <c r="H644" s="99"/>
      <c r="I644" s="96"/>
      <c r="J644" s="96"/>
      <c r="K644" s="96"/>
      <c r="L644" s="96"/>
      <c r="M644" s="100"/>
    </row>
    <row r="645" spans="1:13" s="2" customFormat="1" ht="50.4" customHeight="1" x14ac:dyDescent="0.3">
      <c r="A645" s="44">
        <f>ROW()/3-1</f>
        <v>214</v>
      </c>
      <c r="B645" s="96"/>
      <c r="C645" s="3" t="str">
        <f ca="1">IF(B643="","",CONCATENATE("Zástupce","
",OFFSET(List1!K$4,tisk!A642,0)))</f>
        <v xml:space="preserve">Zástupce
</v>
      </c>
      <c r="D645" s="5" t="str">
        <f ca="1">IF(B643="","",CONCATENATE("Dotace bude použita na:",OFFSET(List1!N$4,tisk!A642,0)))</f>
        <v>Dotace bude použita na:pořízení ochranných prostředků pro hasiče</v>
      </c>
      <c r="E645" s="97"/>
      <c r="F645" s="41" t="str">
        <f ca="1">IF(B643="","",OFFSET(List1!Q$4,tisk!A642,0))</f>
        <v>11/2021</v>
      </c>
      <c r="G645" s="98"/>
      <c r="H645" s="99"/>
      <c r="I645" s="96"/>
      <c r="J645" s="96"/>
      <c r="K645" s="96"/>
      <c r="L645" s="96"/>
      <c r="M645" s="100"/>
    </row>
    <row r="646" spans="1:13" s="2" customFormat="1" ht="66.599999999999994" customHeight="1" x14ac:dyDescent="0.3">
      <c r="A646" s="44"/>
      <c r="B646" s="96" t="str">
        <f ca="1">IF(OFFSET(List1!B$4,tisk!A645,0)&gt;0,OFFSET(List1!B$4,tisk!A645,0),"")</f>
        <v>85</v>
      </c>
      <c r="C646" s="3" t="str">
        <f ca="1">IF(B646="","",CONCATENATE(OFFSET(List1!C$4,tisk!A645,0),"
",OFFSET(List1!D$4,tisk!A645,0),"
",OFFSET(List1!E$4,tisk!A645,0),"
",OFFSET(List1!F$4,tisk!A645,0)))</f>
        <v>Město Konice
Masarykovo nám. 27
Konice
79852</v>
      </c>
      <c r="D646" s="60" t="str">
        <f ca="1">IF(B646="","",OFFSET(List1!L$4,tisk!A645,0))</f>
        <v>Pořízení, technické zhodnocení a oprava požární techniky a nákup věcného vybavení a zajištění akceschopnosti pro JSDH Nová Dědina</v>
      </c>
      <c r="E646" s="97">
        <f ca="1">IF(B646="","",OFFSET(List1!O$4,tisk!A645,0))</f>
        <v>28100</v>
      </c>
      <c r="F646" s="41" t="str">
        <f ca="1">IF(B646="","",OFFSET(List1!P$4,tisk!A645,0))</f>
        <v>1/2021</v>
      </c>
      <c r="G646" s="98">
        <f ca="1">IF(B646="","",OFFSET(List1!R$4,tisk!A645,0))</f>
        <v>28100</v>
      </c>
      <c r="H646" s="99">
        <f ca="1">IF(B646="","",OFFSET(List1!S$4,tisk!A645,0))</f>
        <v>44543</v>
      </c>
      <c r="I646" s="96">
        <f ca="1">IF(B646="","",OFFSET(List1!T$4,tisk!A645,0))</f>
        <v>70</v>
      </c>
      <c r="J646" s="96">
        <f ca="1">IF(B646="","",OFFSET(List1!U$4,tisk!A645,0))</f>
        <v>125</v>
      </c>
      <c r="K646" s="96">
        <f ca="1">IF(B646="","",OFFSET(List1!V$4,tisk!A645,0))</f>
        <v>150</v>
      </c>
      <c r="L646" s="96">
        <f ca="1">IF(B646="","",OFFSET(List1!W$4,tisk!A645,0))</f>
        <v>345</v>
      </c>
      <c r="M646" s="100">
        <f ca="1">IF(B646="","",OFFSET(List1!X$4,tisk!A645,0))</f>
        <v>10000</v>
      </c>
    </row>
    <row r="647" spans="1:13" s="2" customFormat="1" ht="75" customHeight="1" x14ac:dyDescent="0.3">
      <c r="A647" s="44"/>
      <c r="B647" s="96"/>
      <c r="C647" s="3" t="str">
        <f ca="1">IF(B646="","",CONCATENATE("Okres ",OFFSET(List1!G$4,tisk!A645,0),"
","Právní forma","
",OFFSET(List1!H$4,tisk!A645,0),"
","IČO ",OFFSET(List1!I$4,tisk!A645,0),"
 ","B.Ú. ",OFFSET(List1!J$4,tisk!A645,0)))</f>
        <v>Okres Prostějov
Právní forma
Obec, měst. č. hl. m. Prahy
IČO 00288365
 B.Ú. xxxxxxxxx</v>
      </c>
      <c r="D647" s="5" t="str">
        <f ca="1">IF(B646="","",OFFSET(List1!M$4,tisk!A645,0))</f>
        <v>Vybavení jednotky SDH novými ochrannými prostředky k zajištění akceschopnosti z důvodů zlepšení vybavení a ochrany členů.</v>
      </c>
      <c r="E647" s="97"/>
      <c r="F647" s="40"/>
      <c r="G647" s="98"/>
      <c r="H647" s="99"/>
      <c r="I647" s="96"/>
      <c r="J647" s="96"/>
      <c r="K647" s="96"/>
      <c r="L647" s="96"/>
      <c r="M647" s="100"/>
    </row>
    <row r="648" spans="1:13" s="2" customFormat="1" ht="30" customHeight="1" x14ac:dyDescent="0.3">
      <c r="A648" s="44">
        <f>ROW()/3-1</f>
        <v>215</v>
      </c>
      <c r="B648" s="96"/>
      <c r="C648" s="3" t="str">
        <f ca="1">IF(B646="","",CONCATENATE("Zástupce","
",OFFSET(List1!K$4,tisk!A645,0)))</f>
        <v xml:space="preserve">Zástupce
</v>
      </c>
      <c r="D648" s="5" t="str">
        <f ca="1">IF(B646="","",CONCATENATE("Dotace bude použita na:",OFFSET(List1!N$4,tisk!A645,0)))</f>
        <v>Dotace bude použita na:pořízení ochranných prostředků pro hasiče</v>
      </c>
      <c r="E648" s="97"/>
      <c r="F648" s="41" t="str">
        <f ca="1">IF(B646="","",OFFSET(List1!Q$4,tisk!A645,0))</f>
        <v>11/2021</v>
      </c>
      <c r="G648" s="98"/>
      <c r="H648" s="99"/>
      <c r="I648" s="96"/>
      <c r="J648" s="96"/>
      <c r="K648" s="96"/>
      <c r="L648" s="96"/>
      <c r="M648" s="100"/>
    </row>
    <row r="649" spans="1:13" s="2" customFormat="1" ht="58.95" customHeight="1" x14ac:dyDescent="0.3">
      <c r="A649" s="44"/>
      <c r="B649" s="96" t="str">
        <f ca="1">IF(OFFSET(List1!B$4,tisk!A648,0)&gt;0,OFFSET(List1!B$4,tisk!A648,0),"")</f>
        <v>160</v>
      </c>
      <c r="C649" s="3" t="str">
        <f ca="1">IF(B649="","",CONCATENATE(OFFSET(List1!C$4,tisk!A648,0),"
",OFFSET(List1!D$4,tisk!A648,0),"
",OFFSET(List1!E$4,tisk!A648,0),"
",OFFSET(List1!F$4,tisk!A648,0)))</f>
        <v>Obec Luká
Luká 80
Luká
78324</v>
      </c>
      <c r="D649" s="60" t="str">
        <f ca="1">IF(B649="","",OFFSET(List1!L$4,tisk!A648,0))</f>
        <v>Pořízení, technické zhodnocení a oprava požární techniky a nákup věcného vybavení a zajištění akceschopnosti pro JSDH Ješov</v>
      </c>
      <c r="E649" s="97">
        <f ca="1">IF(B649="","",OFFSET(List1!O$4,tisk!A648,0))</f>
        <v>34700</v>
      </c>
      <c r="F649" s="41" t="str">
        <f ca="1">IF(B649="","",OFFSET(List1!P$4,tisk!A648,0))</f>
        <v>1/2021</v>
      </c>
      <c r="G649" s="98">
        <f ca="1">IF(B649="","",OFFSET(List1!R$4,tisk!A648,0))</f>
        <v>34700</v>
      </c>
      <c r="H649" s="99">
        <f ca="1">IF(B649="","",OFFSET(List1!S$4,tisk!A648,0))</f>
        <v>44543</v>
      </c>
      <c r="I649" s="96">
        <f ca="1">IF(B649="","",OFFSET(List1!T$4,tisk!A648,0))</f>
        <v>90</v>
      </c>
      <c r="J649" s="96">
        <f ca="1">IF(B649="","",OFFSET(List1!U$4,tisk!A648,0))</f>
        <v>105</v>
      </c>
      <c r="K649" s="96">
        <f ca="1">IF(B649="","",OFFSET(List1!V$4,tisk!A648,0))</f>
        <v>150</v>
      </c>
      <c r="L649" s="96">
        <f ca="1">IF(B649="","",OFFSET(List1!W$4,tisk!A648,0))</f>
        <v>345</v>
      </c>
      <c r="M649" s="100">
        <f ca="1">IF(B649="","",OFFSET(List1!X$4,tisk!A648,0))</f>
        <v>12000</v>
      </c>
    </row>
    <row r="650" spans="1:13" s="2" customFormat="1" ht="75" customHeight="1" x14ac:dyDescent="0.3">
      <c r="A650" s="44"/>
      <c r="B650" s="96"/>
      <c r="C650" s="3" t="str">
        <f ca="1">IF(B649="","",CONCATENATE("Okres ",OFFSET(List1!G$4,tisk!A648,0),"
","Právní forma","
",OFFSET(List1!H$4,tisk!A648,0),"
","IČO ",OFFSET(List1!I$4,tisk!A648,0),"
 ","B.Ú. ",OFFSET(List1!J$4,tisk!A648,0)))</f>
        <v>Okres Olomouc
Právní forma
Obec, měst. č. hl. m. Prahy
IČO 00299171
 B.Ú. xxxxxxxxx</v>
      </c>
      <c r="D650" s="5" t="str">
        <f ca="1">IF(B649="","",OFFSET(List1!M$4,tisk!A648,0))</f>
        <v>JSDH Ješov pořídí z dotačního titulu prostředky pro čerpání vody - kalová čerpadla a příslušenství.</v>
      </c>
      <c r="E650" s="97"/>
      <c r="F650" s="40"/>
      <c r="G650" s="98"/>
      <c r="H650" s="99"/>
      <c r="I650" s="96"/>
      <c r="J650" s="96"/>
      <c r="K650" s="96"/>
      <c r="L650" s="96"/>
      <c r="M650" s="100"/>
    </row>
    <row r="651" spans="1:13" s="2" customFormat="1" ht="30" customHeight="1" x14ac:dyDescent="0.3">
      <c r="A651" s="44">
        <f>ROW()/3-1</f>
        <v>216</v>
      </c>
      <c r="B651" s="96"/>
      <c r="C651" s="3" t="str">
        <f ca="1">IF(B649="","",CONCATENATE("Zástupce","
",OFFSET(List1!K$4,tisk!A648,0)))</f>
        <v xml:space="preserve">Zástupce
</v>
      </c>
      <c r="D651" s="5" t="str">
        <f ca="1">IF(B649="","",CONCATENATE("Dotace bude použita na:",OFFSET(List1!N$4,tisk!A648,0)))</f>
        <v>Dotace bude použita na:pořízení prostředků pro čerpání</v>
      </c>
      <c r="E651" s="97"/>
      <c r="F651" s="41" t="str">
        <f ca="1">IF(B649="","",OFFSET(List1!Q$4,tisk!A648,0))</f>
        <v>11/2021</v>
      </c>
      <c r="G651" s="98"/>
      <c r="H651" s="99"/>
      <c r="I651" s="96"/>
      <c r="J651" s="96"/>
      <c r="K651" s="96"/>
      <c r="L651" s="96"/>
      <c r="M651" s="100"/>
    </row>
    <row r="652" spans="1:13" s="2" customFormat="1" ht="75" customHeight="1" x14ac:dyDescent="0.3">
      <c r="A652" s="44"/>
      <c r="B652" s="96" t="str">
        <f ca="1">IF(OFFSET(List1!B$4,tisk!A651,0)&gt;0,OFFSET(List1!B$4,tisk!A651,0),"")</f>
        <v>33</v>
      </c>
      <c r="C652" s="3" t="str">
        <f ca="1">IF(B652="","",CONCATENATE(OFFSET(List1!C$4,tisk!A651,0),"
",OFFSET(List1!D$4,tisk!A651,0),"
",OFFSET(List1!E$4,tisk!A651,0),"
",OFFSET(List1!F$4,tisk!A651,0)))</f>
        <v>Obec Otaslavice
Otaslavice 343
Otaslavice
79806</v>
      </c>
      <c r="D652" s="60" t="str">
        <f ca="1">IF(B652="","",OFFSET(List1!L$4,tisk!A651,0))</f>
        <v>Pořízení, technické zhodnocení a oprava požární techniky a nákup věcného vybavení a zajištění akceschopnosti pro JSDH Otaslavice</v>
      </c>
      <c r="E652" s="97">
        <f ca="1">IF(B652="","",OFFSET(List1!O$4,tisk!A651,0))</f>
        <v>29000</v>
      </c>
      <c r="F652" s="41" t="str">
        <f ca="1">IF(B652="","",OFFSET(List1!P$4,tisk!A651,0))</f>
        <v>1/2021</v>
      </c>
      <c r="G652" s="98">
        <f ca="1">IF(B652="","",OFFSET(List1!R$4,tisk!A651,0))</f>
        <v>29000</v>
      </c>
      <c r="H652" s="99">
        <f ca="1">IF(B652="","",OFFSET(List1!S$4,tisk!A651,0))</f>
        <v>44543</v>
      </c>
      <c r="I652" s="96">
        <f ca="1">IF(B652="","",OFFSET(List1!T$4,tisk!A651,0))</f>
        <v>70</v>
      </c>
      <c r="J652" s="96">
        <f ca="1">IF(B652="","",OFFSET(List1!U$4,tisk!A651,0))</f>
        <v>125</v>
      </c>
      <c r="K652" s="96">
        <f ca="1">IF(B652="","",OFFSET(List1!V$4,tisk!A651,0))</f>
        <v>150</v>
      </c>
      <c r="L652" s="96">
        <f ca="1">IF(B652="","",OFFSET(List1!W$4,tisk!A651,0))</f>
        <v>345</v>
      </c>
      <c r="M652" s="100">
        <f ca="1">IF(B652="","",OFFSET(List1!X$4,tisk!A651,0))</f>
        <v>10000</v>
      </c>
    </row>
    <row r="653" spans="1:13" s="2" customFormat="1" ht="87.75" customHeight="1" x14ac:dyDescent="0.3">
      <c r="A653" s="44"/>
      <c r="B653" s="96"/>
      <c r="C653" s="3" t="str">
        <f ca="1">IF(B652="","",CONCATENATE("Okres ",OFFSET(List1!G$4,tisk!A651,0),"
","Právní forma","
",OFFSET(List1!H$4,tisk!A651,0),"
","IČO ",OFFSET(List1!I$4,tisk!A651,0),"
 ","B.Ú. ",OFFSET(List1!J$4,tisk!A651,0)))</f>
        <v>Okres Prostějov
Právní forma
Obec, měst. č. hl. m. Prahy
IČO 00288586
 B.Ú. xxxxxxxxx</v>
      </c>
      <c r="D653" s="5" t="str">
        <f ca="1">IF(B652="","",OFFSET(List1!M$4,tisk!A651,0))</f>
        <v>Jedná se o dovybavení JSDH Otaslavice ochrannými prostředky pro hasiče.</v>
      </c>
      <c r="E653" s="97"/>
      <c r="F653" s="40"/>
      <c r="G653" s="98"/>
      <c r="H653" s="99"/>
      <c r="I653" s="96"/>
      <c r="J653" s="96"/>
      <c r="K653" s="96"/>
      <c r="L653" s="96"/>
      <c r="M653" s="100"/>
    </row>
    <row r="654" spans="1:13" s="2" customFormat="1" ht="30" customHeight="1" x14ac:dyDescent="0.3">
      <c r="A654" s="44">
        <f>ROW()/3-1</f>
        <v>217</v>
      </c>
      <c r="B654" s="96"/>
      <c r="C654" s="3" t="str">
        <f ca="1">IF(B652="","",CONCATENATE("Zástupce","
",OFFSET(List1!K$4,tisk!A651,0)))</f>
        <v xml:space="preserve">Zástupce
</v>
      </c>
      <c r="D654" s="5" t="str">
        <f ca="1">IF(B652="","",CONCATENATE("Dotace bude použita na:",OFFSET(List1!N$4,tisk!A651,0)))</f>
        <v>Dotace bude použita na:pořízení ochranných prostředků pro hasiče</v>
      </c>
      <c r="E654" s="97"/>
      <c r="F654" s="41" t="str">
        <f ca="1">IF(B652="","",OFFSET(List1!Q$4,tisk!A651,0))</f>
        <v>11/2021</v>
      </c>
      <c r="G654" s="98"/>
      <c r="H654" s="99"/>
      <c r="I654" s="96"/>
      <c r="J654" s="96"/>
      <c r="K654" s="96"/>
      <c r="L654" s="96"/>
      <c r="M654" s="100"/>
    </row>
    <row r="655" spans="1:13" s="2" customFormat="1" ht="75" customHeight="1" x14ac:dyDescent="0.3">
      <c r="A655" s="44"/>
      <c r="B655" s="96" t="str">
        <f ca="1">IF(OFFSET(List1!B$4,tisk!A654,0)&gt;0,OFFSET(List1!B$4,tisk!A654,0),"")</f>
        <v>161</v>
      </c>
      <c r="C655" s="3" t="str">
        <f ca="1">IF(B655="","",CONCATENATE(OFFSET(List1!C$4,tisk!A654,0),"
",OFFSET(List1!D$4,tisk!A654,0),"
",OFFSET(List1!E$4,tisk!A654,0),"
",OFFSET(List1!F$4,tisk!A654,0)))</f>
        <v>Obec Palonín
Palonín 17
Palonín
78983</v>
      </c>
      <c r="D655" s="60" t="str">
        <f ca="1">IF(B655="","",OFFSET(List1!L$4,tisk!A654,0))</f>
        <v>Pořízení, technické zhodnocení a oprava požární techniky a nákup věcného vybavení a zajištění akceschopnosti pro JSDH Palonín</v>
      </c>
      <c r="E655" s="97">
        <f ca="1">IF(B655="","",OFFSET(List1!O$4,tisk!A654,0))</f>
        <v>32574</v>
      </c>
      <c r="F655" s="41" t="str">
        <f ca="1">IF(B655="","",OFFSET(List1!P$4,tisk!A654,0))</f>
        <v>1/2021</v>
      </c>
      <c r="G655" s="98">
        <f ca="1">IF(B655="","",OFFSET(List1!R$4,tisk!A654,0))</f>
        <v>30000</v>
      </c>
      <c r="H655" s="99">
        <f ca="1">IF(B655="","",OFFSET(List1!S$4,tisk!A654,0))</f>
        <v>44543</v>
      </c>
      <c r="I655" s="96">
        <f ca="1">IF(B655="","",OFFSET(List1!T$4,tisk!A654,0))</f>
        <v>90</v>
      </c>
      <c r="J655" s="96">
        <f ca="1">IF(B655="","",OFFSET(List1!U$4,tisk!A654,0))</f>
        <v>105</v>
      </c>
      <c r="K655" s="96">
        <f ca="1">IF(B655="","",OFFSET(List1!V$4,tisk!A654,0))</f>
        <v>150</v>
      </c>
      <c r="L655" s="96">
        <f ca="1">IF(B655="","",OFFSET(List1!W$4,tisk!A654,0))</f>
        <v>345</v>
      </c>
      <c r="M655" s="100">
        <f ca="1">IF(B655="","",OFFSET(List1!X$4,tisk!A654,0))</f>
        <v>11000</v>
      </c>
    </row>
    <row r="656" spans="1:13" s="2" customFormat="1" ht="97.5" customHeight="1" x14ac:dyDescent="0.3">
      <c r="A656" s="44"/>
      <c r="B656" s="96"/>
      <c r="C656" s="3" t="str">
        <f ca="1">IF(B655="","",CONCATENATE("Okres ",OFFSET(List1!G$4,tisk!A654,0),"
","Právní forma","
",OFFSET(List1!H$4,tisk!A654,0),"
","IČO ",OFFSET(List1!I$4,tisk!A654,0),"
 ","B.Ú. ",OFFSET(List1!J$4,tisk!A654,0)))</f>
        <v>Okres Šumperk
Právní forma
Obec, měst. č. hl. m. Prahy
IČO 00303127
 B.Ú. xxxxxxxxx</v>
      </c>
      <c r="D656" s="5" t="str">
        <f ca="1">IF(B655="","",OFFSET(List1!M$4,tisk!A654,0))</f>
        <v>Obec koupila pro JSDH Palonín starší hasičskou Avii bez potřebného vybavení.</v>
      </c>
      <c r="E656" s="97"/>
      <c r="F656" s="40"/>
      <c r="G656" s="98"/>
      <c r="H656" s="99"/>
      <c r="I656" s="96"/>
      <c r="J656" s="96"/>
      <c r="K656" s="96"/>
      <c r="L656" s="96"/>
      <c r="M656" s="100"/>
    </row>
    <row r="657" spans="1:13" s="2" customFormat="1" ht="34.5" customHeight="1" x14ac:dyDescent="0.3">
      <c r="A657" s="44">
        <f>ROW()/3-1</f>
        <v>218</v>
      </c>
      <c r="B657" s="96"/>
      <c r="C657" s="3" t="str">
        <f ca="1">IF(B655="","",CONCATENATE("Zástupce","
",OFFSET(List1!K$4,tisk!A654,0)))</f>
        <v xml:space="preserve">Zástupce
</v>
      </c>
      <c r="D657" s="5" t="str">
        <f ca="1">IF(B655="","",CONCATENATE("Dotace bude použita na:",OFFSET(List1!N$4,tisk!A654,0)))</f>
        <v>Dotace bude použita na:pořízení prostředků pro hašení a čerpání</v>
      </c>
      <c r="E657" s="97"/>
      <c r="F657" s="41" t="str">
        <f ca="1">IF(B655="","",OFFSET(List1!Q$4,tisk!A654,0))</f>
        <v>11/2021</v>
      </c>
      <c r="G657" s="98"/>
      <c r="H657" s="99"/>
      <c r="I657" s="96"/>
      <c r="J657" s="96"/>
      <c r="K657" s="96"/>
      <c r="L657" s="96"/>
      <c r="M657" s="100"/>
    </row>
    <row r="658" spans="1:13" s="2" customFormat="1" ht="75" customHeight="1" x14ac:dyDescent="0.3">
      <c r="A658" s="44"/>
      <c r="B658" s="96" t="str">
        <f ca="1">IF(OFFSET(List1!B$4,tisk!A657,0)&gt;0,OFFSET(List1!B$4,tisk!A657,0),"")</f>
        <v>187</v>
      </c>
      <c r="C658" s="3" t="str">
        <f ca="1">IF(B658="","",CONCATENATE(OFFSET(List1!C$4,tisk!A657,0),"
",OFFSET(List1!D$4,tisk!A657,0),"
",OFFSET(List1!E$4,tisk!A657,0),"
",OFFSET(List1!F$4,tisk!A657,0)))</f>
        <v>Obec Pěnčín
Pěnčín 109
Pěnčín
798 57</v>
      </c>
      <c r="D658" s="60" t="str">
        <f ca="1">IF(B658="","",OFFSET(List1!L$4,tisk!A657,0))</f>
        <v>Pořízení, technické zhodnocení a oprava požární techniky a nákup věcného vybavení a zajištění akceschopnosti pro JSDH Pěnčín</v>
      </c>
      <c r="E658" s="97">
        <f ca="1">IF(B658="","",OFFSET(List1!O$4,tisk!A657,0))</f>
        <v>37000</v>
      </c>
      <c r="F658" s="41" t="str">
        <f ca="1">IF(B658="","",OFFSET(List1!P$4,tisk!A657,0))</f>
        <v>1/2021</v>
      </c>
      <c r="G658" s="98">
        <f ca="1">IF(B658="","",OFFSET(List1!R$4,tisk!A657,0))</f>
        <v>35000</v>
      </c>
      <c r="H658" s="99">
        <f ca="1">IF(B658="","",OFFSET(List1!S$4,tisk!A657,0))</f>
        <v>44543</v>
      </c>
      <c r="I658" s="96">
        <f ca="1">IF(B658="","",OFFSET(List1!T$4,tisk!A657,0))</f>
        <v>90</v>
      </c>
      <c r="J658" s="96">
        <f ca="1">IF(B658="","",OFFSET(List1!U$4,tisk!A657,0))</f>
        <v>105</v>
      </c>
      <c r="K658" s="96">
        <f ca="1">IF(B658="","",OFFSET(List1!V$4,tisk!A657,0))</f>
        <v>150</v>
      </c>
      <c r="L658" s="96">
        <f ca="1">IF(B658="","",OFFSET(List1!W$4,tisk!A657,0))</f>
        <v>345</v>
      </c>
      <c r="M658" s="100">
        <f ca="1">IF(B658="","",OFFSET(List1!X$4,tisk!A657,0))</f>
        <v>13000</v>
      </c>
    </row>
    <row r="659" spans="1:13" s="2" customFormat="1" ht="91.5" customHeight="1" x14ac:dyDescent="0.3">
      <c r="A659" s="44"/>
      <c r="B659" s="96"/>
      <c r="C659" s="3" t="str">
        <f ca="1">IF(B658="","",CONCATENATE("Okres ",OFFSET(List1!G$4,tisk!A657,0),"
","Právní forma","
",OFFSET(List1!H$4,tisk!A657,0),"
","IČO ",OFFSET(List1!I$4,tisk!A657,0),"
 ","B.Ú. ",OFFSET(List1!J$4,tisk!A657,0)))</f>
        <v>Okres Prostějov
Právní forma
Obec, měst. č. hl. m. Prahy
IČO 00288616
 B.Ú. xxxxxxxxx</v>
      </c>
      <c r="D659" s="5" t="str">
        <f ca="1">IF(B658="","",OFFSET(List1!M$4,tisk!A657,0))</f>
        <v>Pořízení prostředků pro hašení a čerpání</v>
      </c>
      <c r="E659" s="97"/>
      <c r="F659" s="40"/>
      <c r="G659" s="98"/>
      <c r="H659" s="99"/>
      <c r="I659" s="96"/>
      <c r="J659" s="96"/>
      <c r="K659" s="96"/>
      <c r="L659" s="96"/>
      <c r="M659" s="100"/>
    </row>
    <row r="660" spans="1:13" s="2" customFormat="1" ht="39.75" customHeight="1" x14ac:dyDescent="0.3">
      <c r="A660" s="44">
        <f>ROW()/3-1</f>
        <v>219</v>
      </c>
      <c r="B660" s="96"/>
      <c r="C660" s="3" t="str">
        <f ca="1">IF(B658="","",CONCATENATE("Zástupce","
",OFFSET(List1!K$4,tisk!A657,0)))</f>
        <v xml:space="preserve">Zástupce
</v>
      </c>
      <c r="D660" s="5" t="str">
        <f ca="1">IF(B658="","",CONCATENATE("Dotace bude použita na:",OFFSET(List1!N$4,tisk!A657,0)))</f>
        <v>Dotace bude použita na:pořízení prostředků pro hašení a čerpání</v>
      </c>
      <c r="E660" s="97"/>
      <c r="F660" s="41" t="str">
        <f ca="1">IF(B658="","",OFFSET(List1!Q$4,tisk!A657,0))</f>
        <v>11/2021</v>
      </c>
      <c r="G660" s="98"/>
      <c r="H660" s="99"/>
      <c r="I660" s="96"/>
      <c r="J660" s="96"/>
      <c r="K660" s="96"/>
      <c r="L660" s="96"/>
      <c r="M660" s="100"/>
    </row>
    <row r="661" spans="1:13" s="2" customFormat="1" ht="75" customHeight="1" x14ac:dyDescent="0.3">
      <c r="A661" s="44"/>
      <c r="B661" s="96" t="str">
        <f ca="1">IF(OFFSET(List1!B$4,tisk!A660,0)&gt;0,OFFSET(List1!B$4,tisk!A660,0),"")</f>
        <v>222</v>
      </c>
      <c r="C661" s="3" t="str">
        <f ca="1">IF(B661="","",CONCATENATE(OFFSET(List1!C$4,tisk!A660,0),"
",OFFSET(List1!D$4,tisk!A660,0),"
",OFFSET(List1!E$4,tisk!A660,0),"
",OFFSET(List1!F$4,tisk!A660,0)))</f>
        <v>Obec Prostějovičky
Prostějovičky 67
Prostějovičky
79803</v>
      </c>
      <c r="D661" s="60" t="str">
        <f ca="1">IF(B661="","",OFFSET(List1!L$4,tisk!A660,0))</f>
        <v>Pořízení, technické zhodnocení a oprava požární techniky a nákup věcného vybavení a zajištění akceschopnosti pro JSDH Prostějovičky</v>
      </c>
      <c r="E661" s="97">
        <f ca="1">IF(B661="","",OFFSET(List1!O$4,tisk!A660,0))</f>
        <v>70000</v>
      </c>
      <c r="F661" s="41" t="str">
        <f ca="1">IF(B661="","",OFFSET(List1!P$4,tisk!A660,0))</f>
        <v>1/2021</v>
      </c>
      <c r="G661" s="98">
        <f ca="1">IF(B661="","",OFFSET(List1!R$4,tisk!A660,0))</f>
        <v>35000</v>
      </c>
      <c r="H661" s="99">
        <f ca="1">IF(B661="","",OFFSET(List1!S$4,tisk!A660,0))</f>
        <v>44543</v>
      </c>
      <c r="I661" s="96">
        <f ca="1">IF(B661="","",OFFSET(List1!T$4,tisk!A660,0))</f>
        <v>90</v>
      </c>
      <c r="J661" s="96">
        <f ca="1">IF(B661="","",OFFSET(List1!U$4,tisk!A660,0))</f>
        <v>105</v>
      </c>
      <c r="K661" s="96">
        <f ca="1">IF(B661="","",OFFSET(List1!V$4,tisk!A660,0))</f>
        <v>150</v>
      </c>
      <c r="L661" s="96">
        <f ca="1">IF(B661="","",OFFSET(List1!W$4,tisk!A660,0))</f>
        <v>345</v>
      </c>
      <c r="M661" s="100">
        <f ca="1">IF(B661="","",OFFSET(List1!X$4,tisk!A660,0))</f>
        <v>26000</v>
      </c>
    </row>
    <row r="662" spans="1:13" s="2" customFormat="1" ht="75" customHeight="1" x14ac:dyDescent="0.3">
      <c r="A662" s="44"/>
      <c r="B662" s="96"/>
      <c r="C662" s="3" t="str">
        <f ca="1">IF(B661="","",CONCATENATE("Okres ",OFFSET(List1!G$4,tisk!A660,0),"
","Právní forma","
",OFFSET(List1!H$4,tisk!A660,0),"
","IČO ",OFFSET(List1!I$4,tisk!A660,0),"
 ","B.Ú. ",OFFSET(List1!J$4,tisk!A660,0)))</f>
        <v>Okres Prostějov
Právní forma
Obec, měst. č. hl. m. Prahy
IČO 00288667
 B.Ú. xxxxxxxxx</v>
      </c>
      <c r="D662" s="5" t="str">
        <f ca="1">IF(B661="","",OFFSET(List1!M$4,tisk!A660,0))</f>
        <v>Záměrem tohoto projektu je pořízení nových prostředků na hašení a čerpání pro jednotku sboru dobrovolných hasičů Prostějovičky.</v>
      </c>
      <c r="E662" s="97"/>
      <c r="F662" s="40"/>
      <c r="G662" s="98"/>
      <c r="H662" s="99"/>
      <c r="I662" s="96"/>
      <c r="J662" s="96"/>
      <c r="K662" s="96"/>
      <c r="L662" s="96"/>
      <c r="M662" s="100"/>
    </row>
    <row r="663" spans="1:13" s="2" customFormat="1" ht="30" customHeight="1" x14ac:dyDescent="0.3">
      <c r="A663" s="44">
        <f>ROW()/3-1</f>
        <v>220</v>
      </c>
      <c r="B663" s="96"/>
      <c r="C663" s="3" t="str">
        <f ca="1">IF(B661="","",CONCATENATE("Zástupce","
",OFFSET(List1!K$4,tisk!A660,0)))</f>
        <v xml:space="preserve">Zástupce
</v>
      </c>
      <c r="D663" s="5" t="str">
        <f ca="1">IF(B661="","",CONCATENATE("Dotace bude použita na:",OFFSET(List1!N$4,tisk!A660,0)))</f>
        <v>Dotace bude použita na:pořízení  prostředků na hašení a čerpání</v>
      </c>
      <c r="E663" s="97"/>
      <c r="F663" s="41" t="str">
        <f ca="1">IF(B661="","",OFFSET(List1!Q$4,tisk!A660,0))</f>
        <v>11/2021</v>
      </c>
      <c r="G663" s="98"/>
      <c r="H663" s="99"/>
      <c r="I663" s="96"/>
      <c r="J663" s="96"/>
      <c r="K663" s="96"/>
      <c r="L663" s="96"/>
      <c r="M663" s="100"/>
    </row>
    <row r="664" spans="1:13" s="2" customFormat="1" ht="75" customHeight="1" x14ac:dyDescent="0.3">
      <c r="A664" s="44"/>
      <c r="B664" s="96" t="str">
        <f ca="1">IF(OFFSET(List1!B$4,tisk!A663,0)&gt;0,OFFSET(List1!B$4,tisk!A663,0),"")</f>
        <v>163</v>
      </c>
      <c r="C664" s="3" t="str">
        <f ca="1">IF(B664="","",CONCATENATE(OFFSET(List1!C$4,tisk!A663,0),"
",OFFSET(List1!D$4,tisk!A663,0),"
",OFFSET(List1!E$4,tisk!A663,0),"
",OFFSET(List1!F$4,tisk!A663,0)))</f>
        <v>Obec Slatinice
Slatinice 50
Slatinice
78342</v>
      </c>
      <c r="D664" s="60" t="str">
        <f ca="1">IF(B664="","",OFFSET(List1!L$4,tisk!A663,0))</f>
        <v>Pořízení, technické zhodnocení a oprava požární techniky a nákup věcného vybavení a zajištění akceschopnosti pro JSDH Lípy</v>
      </c>
      <c r="E664" s="97">
        <f ca="1">IF(B664="","",OFFSET(List1!O$4,tisk!A663,0))</f>
        <v>35000</v>
      </c>
      <c r="F664" s="41" t="str">
        <f ca="1">IF(B664="","",OFFSET(List1!P$4,tisk!A663,0))</f>
        <v>1/2021</v>
      </c>
      <c r="G664" s="98">
        <f ca="1">IF(B664="","",OFFSET(List1!R$4,tisk!A663,0))</f>
        <v>35000</v>
      </c>
      <c r="H664" s="99">
        <f ca="1">IF(B664="","",OFFSET(List1!S$4,tisk!A663,0))</f>
        <v>44543</v>
      </c>
      <c r="I664" s="96">
        <f ca="1">IF(B664="","",OFFSET(List1!T$4,tisk!A663,0))</f>
        <v>70</v>
      </c>
      <c r="J664" s="96">
        <f ca="1">IF(B664="","",OFFSET(List1!U$4,tisk!A663,0))</f>
        <v>125</v>
      </c>
      <c r="K664" s="96">
        <f ca="1">IF(B664="","",OFFSET(List1!V$4,tisk!A663,0))</f>
        <v>150</v>
      </c>
      <c r="L664" s="96">
        <f ca="1">IF(B664="","",OFFSET(List1!W$4,tisk!A663,0))</f>
        <v>345</v>
      </c>
      <c r="M664" s="100">
        <f ca="1">IF(B664="","",OFFSET(List1!X$4,tisk!A663,0))</f>
        <v>12000</v>
      </c>
    </row>
    <row r="665" spans="1:13" s="2" customFormat="1" ht="75" customHeight="1" x14ac:dyDescent="0.3">
      <c r="A665" s="44"/>
      <c r="B665" s="96"/>
      <c r="C665" s="3" t="str">
        <f ca="1">IF(B664="","",CONCATENATE("Okres ",OFFSET(List1!G$4,tisk!A663,0),"
","Právní forma","
",OFFSET(List1!H$4,tisk!A663,0),"
","IČO ",OFFSET(List1!I$4,tisk!A663,0),"
 ","B.Ú. ",OFFSET(List1!J$4,tisk!A663,0)))</f>
        <v>Okres Olomouc
Právní forma
Obec, měst. č. hl. m. Prahy
IČO 00299456
 B.Ú. xxxxxxxxx</v>
      </c>
      <c r="D665" s="5" t="str">
        <f ca="1">IF(B664="","",OFFSET(List1!M$4,tisk!A663,0))</f>
        <v>Jednotka JSDH Lípy vypomáhá při krizových akcích, na který je vyžadován zateplený, nepromokavý, nehořlavý zásahový oblek. Naše jednotka je nyní vybavena pouze nezateplenými zásahovými oděvy, které nejsou dostačujícímy.</v>
      </c>
      <c r="E665" s="97"/>
      <c r="F665" s="40"/>
      <c r="G665" s="98"/>
      <c r="H665" s="99"/>
      <c r="I665" s="96"/>
      <c r="J665" s="96"/>
      <c r="K665" s="96"/>
      <c r="L665" s="96"/>
      <c r="M665" s="100"/>
    </row>
    <row r="666" spans="1:13" s="2" customFormat="1" ht="30" customHeight="1" x14ac:dyDescent="0.3">
      <c r="A666" s="44">
        <f>ROW()/3-1</f>
        <v>221</v>
      </c>
      <c r="B666" s="96"/>
      <c r="C666" s="3" t="str">
        <f ca="1">IF(B664="","",CONCATENATE("Zástupce","
",OFFSET(List1!K$4,tisk!A663,0)))</f>
        <v xml:space="preserve">Zástupce
</v>
      </c>
      <c r="D666" s="5" t="str">
        <f ca="1">IF(B664="","",CONCATENATE("Dotace bude použita na:",OFFSET(List1!N$4,tisk!A663,0)))</f>
        <v>Dotace bude použita na:pořízení ochranných prostředků pro hasiče</v>
      </c>
      <c r="E666" s="97"/>
      <c r="F666" s="41" t="str">
        <f ca="1">IF(B664="","",OFFSET(List1!Q$4,tisk!A663,0))</f>
        <v>11/2021</v>
      </c>
      <c r="G666" s="98"/>
      <c r="H666" s="99"/>
      <c r="I666" s="96"/>
      <c r="J666" s="96"/>
      <c r="K666" s="96"/>
      <c r="L666" s="96"/>
      <c r="M666" s="100"/>
    </row>
    <row r="667" spans="1:13" s="2" customFormat="1" ht="75" customHeight="1" x14ac:dyDescent="0.3">
      <c r="A667" s="44"/>
      <c r="B667" s="96" t="str">
        <f ca="1">IF(OFFSET(List1!B$4,tisk!A666,0)&gt;0,OFFSET(List1!B$4,tisk!A666,0),"")</f>
        <v>165</v>
      </c>
      <c r="C667" s="3" t="str">
        <f ca="1">IF(B667="","",CONCATENATE(OFFSET(List1!C$4,tisk!A666,0),"
",OFFSET(List1!D$4,tisk!A666,0),"
",OFFSET(List1!E$4,tisk!A666,0),"
",OFFSET(List1!F$4,tisk!A666,0)))</f>
        <v>Obec Slatinice
Slatinice 50
Slatinice
78342</v>
      </c>
      <c r="D667" s="60" t="str">
        <f ca="1">IF(B667="","",OFFSET(List1!L$4,tisk!A666,0))</f>
        <v>Pořízení, technické zhodnocení a oprava požární techniky a nákup věcného vybavení a zajištění akceschopnosti pro JSDH Slatinice</v>
      </c>
      <c r="E667" s="97">
        <f ca="1">IF(B667="","",OFFSET(List1!O$4,tisk!A666,0))</f>
        <v>35000</v>
      </c>
      <c r="F667" s="41" t="str">
        <f ca="1">IF(B667="","",OFFSET(List1!P$4,tisk!A666,0))</f>
        <v>1/2021</v>
      </c>
      <c r="G667" s="98">
        <f ca="1">IF(B667="","",OFFSET(List1!R$4,tisk!A666,0))</f>
        <v>35000</v>
      </c>
      <c r="H667" s="99">
        <f ca="1">IF(B667="","",OFFSET(List1!S$4,tisk!A666,0))</f>
        <v>44543</v>
      </c>
      <c r="I667" s="96">
        <f ca="1">IF(B667="","",OFFSET(List1!T$4,tisk!A666,0))</f>
        <v>70</v>
      </c>
      <c r="J667" s="96">
        <f ca="1">IF(B667="","",OFFSET(List1!U$4,tisk!A666,0))</f>
        <v>125</v>
      </c>
      <c r="K667" s="96">
        <f ca="1">IF(B667="","",OFFSET(List1!V$4,tisk!A666,0))</f>
        <v>150</v>
      </c>
      <c r="L667" s="96">
        <f ca="1">IF(B667="","",OFFSET(List1!W$4,tisk!A666,0))</f>
        <v>345</v>
      </c>
      <c r="M667" s="100">
        <f ca="1">IF(B667="","",OFFSET(List1!X$4,tisk!A666,0))</f>
        <v>12000</v>
      </c>
    </row>
    <row r="668" spans="1:13" s="2" customFormat="1" ht="75" customHeight="1" x14ac:dyDescent="0.3">
      <c r="A668" s="44"/>
      <c r="B668" s="96"/>
      <c r="C668" s="3" t="str">
        <f ca="1">IF(B667="","",CONCATENATE("Okres ",OFFSET(List1!G$4,tisk!A666,0),"
","Právní forma","
",OFFSET(List1!H$4,tisk!A666,0),"
","IČO ",OFFSET(List1!I$4,tisk!A666,0),"
 ","B.Ú. ",OFFSET(List1!J$4,tisk!A666,0)))</f>
        <v>Okres Olomouc
Právní forma
Obec, měst. č. hl. m. Prahy
IČO 00299456
 B.Ú. xxxxxxxxx</v>
      </c>
      <c r="D668" s="5" t="str">
        <f ca="1">IF(B667="","",OFFSET(List1!M$4,tisk!A666,0))</f>
        <v>Jednotka JSDH Slatinice vypomáhá při krizových akcích, na který je vyžadován zateplený, nepromokavý, nehořlavý zásahový oblek. Naše jednotka je nyní vybavena pouze nezateplenými zásahovými oděvy, které nejsou dostačujícímy.</v>
      </c>
      <c r="E668" s="97"/>
      <c r="F668" s="40"/>
      <c r="G668" s="98"/>
      <c r="H668" s="99"/>
      <c r="I668" s="96"/>
      <c r="J668" s="96"/>
      <c r="K668" s="96"/>
      <c r="L668" s="96"/>
      <c r="M668" s="100"/>
    </row>
    <row r="669" spans="1:13" s="2" customFormat="1" ht="30" customHeight="1" x14ac:dyDescent="0.3">
      <c r="A669" s="44">
        <f>ROW()/3-1</f>
        <v>222</v>
      </c>
      <c r="B669" s="96"/>
      <c r="C669" s="3" t="str">
        <f ca="1">IF(B667="","",CONCATENATE("Zástupce","
",OFFSET(List1!K$4,tisk!A666,0)))</f>
        <v xml:space="preserve">Zástupce
</v>
      </c>
      <c r="D669" s="5" t="str">
        <f ca="1">IF(B667="","",CONCATENATE("Dotace bude použita na:",OFFSET(List1!N$4,tisk!A666,0)))</f>
        <v>Dotace bude použita na:pořízení ochranných prostředků pro hasiče</v>
      </c>
      <c r="E669" s="97"/>
      <c r="F669" s="41" t="str">
        <f ca="1">IF(B667="","",OFFSET(List1!Q$4,tisk!A666,0))</f>
        <v>11/2021</v>
      </c>
      <c r="G669" s="98"/>
      <c r="H669" s="99"/>
      <c r="I669" s="96"/>
      <c r="J669" s="96"/>
      <c r="K669" s="96"/>
      <c r="L669" s="96"/>
      <c r="M669" s="100"/>
    </row>
    <row r="670" spans="1:13" s="2" customFormat="1" ht="75" customHeight="1" x14ac:dyDescent="0.3">
      <c r="A670" s="44"/>
      <c r="B670" s="96" t="str">
        <f ca="1">IF(OFFSET(List1!B$4,tisk!A669,0)&gt;0,OFFSET(List1!B$4,tisk!A669,0),"")</f>
        <v>86</v>
      </c>
      <c r="C670" s="3" t="str">
        <f ca="1">IF(B670="","",CONCATENATE(OFFSET(List1!C$4,tisk!A669,0),"
",OFFSET(List1!D$4,tisk!A669,0),"
",OFFSET(List1!E$4,tisk!A669,0),"
",OFFSET(List1!F$4,tisk!A669,0)))</f>
        <v>Obec Těšetice
Těšetice 75
Těšetice
78346</v>
      </c>
      <c r="D670" s="60" t="str">
        <f ca="1">IF(B670="","",OFFSET(List1!L$4,tisk!A669,0))</f>
        <v>Pořízení, technické zhodnocení a oprava požární techniky a nákup věcného vybavení a zajištění akceschopnosti pro JSDH Těšetice</v>
      </c>
      <c r="E670" s="97">
        <f ca="1">IF(B670="","",OFFSET(List1!O$4,tisk!A669,0))</f>
        <v>35000</v>
      </c>
      <c r="F670" s="41" t="str">
        <f ca="1">IF(B670="","",OFFSET(List1!P$4,tisk!A669,0))</f>
        <v>1/2021</v>
      </c>
      <c r="G670" s="98">
        <f ca="1">IF(B670="","",OFFSET(List1!R$4,tisk!A669,0))</f>
        <v>35000</v>
      </c>
      <c r="H670" s="99">
        <f ca="1">IF(B670="","",OFFSET(List1!S$4,tisk!A669,0))</f>
        <v>44543</v>
      </c>
      <c r="I670" s="96">
        <f ca="1">IF(B670="","",OFFSET(List1!T$4,tisk!A669,0))</f>
        <v>70</v>
      </c>
      <c r="J670" s="96">
        <f ca="1">IF(B670="","",OFFSET(List1!U$4,tisk!A669,0))</f>
        <v>125</v>
      </c>
      <c r="K670" s="96">
        <f ca="1">IF(B670="","",OFFSET(List1!V$4,tisk!A669,0))</f>
        <v>150</v>
      </c>
      <c r="L670" s="96">
        <f ca="1">IF(B670="","",OFFSET(List1!W$4,tisk!A669,0))</f>
        <v>345</v>
      </c>
      <c r="M670" s="100">
        <f ca="1">IF(B670="","",OFFSET(List1!X$4,tisk!A669,0))</f>
        <v>12000</v>
      </c>
    </row>
    <row r="671" spans="1:13" s="2" customFormat="1" ht="75" customHeight="1" x14ac:dyDescent="0.3">
      <c r="A671" s="44"/>
      <c r="B671" s="96"/>
      <c r="C671" s="3" t="str">
        <f ca="1">IF(B670="","",CONCATENATE("Okres ",OFFSET(List1!G$4,tisk!A669,0),"
","Právní forma","
",OFFSET(List1!H$4,tisk!A669,0),"
","IČO ",OFFSET(List1!I$4,tisk!A669,0),"
 ","B.Ú. ",OFFSET(List1!J$4,tisk!A669,0)))</f>
        <v>Okres Olomouc
Právní forma
Obec, měst. č. hl. m. Prahy
IČO 00299545
 B.Ú. xxxxxxxxx</v>
      </c>
      <c r="D671" s="5" t="str">
        <f ca="1">IF(B670="","",OFFSET(List1!M$4,tisk!A669,0))</f>
        <v>JSDH Těšetice - nové zásahové obleky</v>
      </c>
      <c r="E671" s="97"/>
      <c r="F671" s="40"/>
      <c r="G671" s="98"/>
      <c r="H671" s="99"/>
      <c r="I671" s="96"/>
      <c r="J671" s="96"/>
      <c r="K671" s="96"/>
      <c r="L671" s="96"/>
      <c r="M671" s="100"/>
    </row>
    <row r="672" spans="1:13" s="2" customFormat="1" ht="30" customHeight="1" x14ac:dyDescent="0.3">
      <c r="A672" s="44">
        <f>ROW()/3-1</f>
        <v>223</v>
      </c>
      <c r="B672" s="96"/>
      <c r="C672" s="3" t="str">
        <f ca="1">IF(B670="","",CONCATENATE("Zástupce","
",OFFSET(List1!K$4,tisk!A669,0)))</f>
        <v xml:space="preserve">Zástupce
</v>
      </c>
      <c r="D672" s="5" t="str">
        <f ca="1">IF(B670="","",CONCATENATE("Dotace bude použita na:",OFFSET(List1!N$4,tisk!A669,0)))</f>
        <v>Dotace bude použita na:pořízení ochranných prostředků pro hasiče</v>
      </c>
      <c r="E672" s="97"/>
      <c r="F672" s="41" t="str">
        <f ca="1">IF(B670="","",OFFSET(List1!Q$4,tisk!A669,0))</f>
        <v>11/2021</v>
      </c>
      <c r="G672" s="98"/>
      <c r="H672" s="99"/>
      <c r="I672" s="96"/>
      <c r="J672" s="96"/>
      <c r="K672" s="96"/>
      <c r="L672" s="96"/>
      <c r="M672" s="100"/>
    </row>
    <row r="673" spans="1:13" s="2" customFormat="1" ht="75" customHeight="1" x14ac:dyDescent="0.3">
      <c r="A673" s="44"/>
      <c r="B673" s="96" t="str">
        <f ca="1">IF(OFFSET(List1!B$4,tisk!A672,0)&gt;0,OFFSET(List1!B$4,tisk!A672,0),"")</f>
        <v>101</v>
      </c>
      <c r="C673" s="3" t="str">
        <f ca="1">IF(B673="","",CONCATENATE(OFFSET(List1!C$4,tisk!A672,0),"
",OFFSET(List1!D$4,tisk!A672,0),"
",OFFSET(List1!E$4,tisk!A672,0),"
",OFFSET(List1!F$4,tisk!A672,0)))</f>
        <v>Obec Vícov
Vícov 46
Vícov
79803</v>
      </c>
      <c r="D673" s="60" t="str">
        <f ca="1">IF(B673="","",OFFSET(List1!L$4,tisk!A672,0))</f>
        <v>Pořízení, technické zhodnocení a oprava požární techniky a nákup věcného vybavení a zajištění akceschopnosti pro JSDH Vícov</v>
      </c>
      <c r="E673" s="97">
        <f ca="1">IF(B673="","",OFFSET(List1!O$4,tisk!A672,0))</f>
        <v>39000</v>
      </c>
      <c r="F673" s="41" t="str">
        <f ca="1">IF(B673="","",OFFSET(List1!P$4,tisk!A672,0))</f>
        <v>1/2021</v>
      </c>
      <c r="G673" s="98">
        <f ca="1">IF(B673="","",OFFSET(List1!R$4,tisk!A672,0))</f>
        <v>34000</v>
      </c>
      <c r="H673" s="99">
        <f ca="1">IF(B673="","",OFFSET(List1!S$4,tisk!A672,0))</f>
        <v>44543</v>
      </c>
      <c r="I673" s="96">
        <f ca="1">IF(B673="","",OFFSET(List1!T$4,tisk!A672,0))</f>
        <v>90</v>
      </c>
      <c r="J673" s="96">
        <f ca="1">IF(B673="","",OFFSET(List1!U$4,tisk!A672,0))</f>
        <v>105</v>
      </c>
      <c r="K673" s="96">
        <f ca="1">IF(B673="","",OFFSET(List1!V$4,tisk!A672,0))</f>
        <v>150</v>
      </c>
      <c r="L673" s="96">
        <f ca="1">IF(B673="","",OFFSET(List1!W$4,tisk!A672,0))</f>
        <v>345</v>
      </c>
      <c r="M673" s="100">
        <f ca="1">IF(B673="","",OFFSET(List1!X$4,tisk!A672,0))</f>
        <v>14000</v>
      </c>
    </row>
    <row r="674" spans="1:13" s="2" customFormat="1" ht="75" customHeight="1" x14ac:dyDescent="0.3">
      <c r="A674" s="44"/>
      <c r="B674" s="96"/>
      <c r="C674" s="3" t="str">
        <f ca="1">IF(B673="","",CONCATENATE("Okres ",OFFSET(List1!G$4,tisk!A672,0),"
","Právní forma","
",OFFSET(List1!H$4,tisk!A672,0),"
","IČO ",OFFSET(List1!I$4,tisk!A672,0),"
 ","B.Ú. ",OFFSET(List1!J$4,tisk!A672,0)))</f>
        <v>Okres Prostějov
Právní forma
Obec, měst. č. hl. m. Prahy
IČO 00288896
 B.Ú. xxxxxxxxx</v>
      </c>
      <c r="D674" s="5" t="str">
        <f ca="1">IF(B673="","",OFFSET(List1!M$4,tisk!A672,0))</f>
        <v>Pořízení přenosného plovoucího čerpadla pro zajištění lepší akceschopnosti JSDH Vícov.</v>
      </c>
      <c r="E674" s="97"/>
      <c r="F674" s="40"/>
      <c r="G674" s="98"/>
      <c r="H674" s="99"/>
      <c r="I674" s="96"/>
      <c r="J674" s="96"/>
      <c r="K674" s="96"/>
      <c r="L674" s="96"/>
      <c r="M674" s="100"/>
    </row>
    <row r="675" spans="1:13" s="2" customFormat="1" ht="30" customHeight="1" x14ac:dyDescent="0.3">
      <c r="A675" s="44">
        <f>ROW()/3-1</f>
        <v>224</v>
      </c>
      <c r="B675" s="96"/>
      <c r="C675" s="3" t="str">
        <f ca="1">IF(B673="","",CONCATENATE("Zástupce","
",OFFSET(List1!K$4,tisk!A672,0)))</f>
        <v xml:space="preserve">Zástupce
</v>
      </c>
      <c r="D675" s="5" t="str">
        <f ca="1">IF(B673="","",CONCATENATE("Dotace bude použita na:",OFFSET(List1!N$4,tisk!A672,0)))</f>
        <v>Dotace bude použita na:pořízení prostředků pro čerpání</v>
      </c>
      <c r="E675" s="97"/>
      <c r="F675" s="41" t="str">
        <f ca="1">IF(B673="","",OFFSET(List1!Q$4,tisk!A672,0))</f>
        <v>11/2021</v>
      </c>
      <c r="G675" s="98"/>
      <c r="H675" s="99"/>
      <c r="I675" s="96"/>
      <c r="J675" s="96"/>
      <c r="K675" s="96"/>
      <c r="L675" s="96"/>
      <c r="M675" s="100"/>
    </row>
    <row r="676" spans="1:13" s="2" customFormat="1" ht="75" customHeight="1" x14ac:dyDescent="0.3">
      <c r="A676" s="44"/>
      <c r="B676" s="96" t="str">
        <f ca="1">IF(OFFSET(List1!B$4,tisk!A675,0)&gt;0,OFFSET(List1!B$4,tisk!A675,0),"")</f>
        <v>63</v>
      </c>
      <c r="C676" s="3" t="str">
        <f ca="1">IF(B676="","",CONCATENATE(OFFSET(List1!C$4,tisk!A675,0),"
",OFFSET(List1!D$4,tisk!A675,0),"
",OFFSET(List1!E$4,tisk!A675,0),"
",OFFSET(List1!F$4,tisk!A675,0)))</f>
        <v>Obec Zdětín
Zdětín 49
Zdětín
79843</v>
      </c>
      <c r="D676" s="60" t="str">
        <f ca="1">IF(B676="","",OFFSET(List1!L$4,tisk!A675,0))</f>
        <v>Pořízení, technické zhodnocení a oprava požární techniky a nákup věcného vybavení a zajištění akceschopnosti pro JSDH Zdětín</v>
      </c>
      <c r="E676" s="97">
        <f ca="1">IF(B676="","",OFFSET(List1!O$4,tisk!A675,0))</f>
        <v>32000</v>
      </c>
      <c r="F676" s="41" t="str">
        <f ca="1">IF(B676="","",OFFSET(List1!P$4,tisk!A675,0))</f>
        <v>1/2021</v>
      </c>
      <c r="G676" s="98">
        <f ca="1">IF(B676="","",OFFSET(List1!R$4,tisk!A675,0))</f>
        <v>32000</v>
      </c>
      <c r="H676" s="99">
        <f ca="1">IF(B676="","",OFFSET(List1!S$4,tisk!A675,0))</f>
        <v>44543</v>
      </c>
      <c r="I676" s="96">
        <f ca="1">IF(B676="","",OFFSET(List1!T$4,tisk!A675,0))</f>
        <v>90</v>
      </c>
      <c r="J676" s="96">
        <f ca="1">IF(B676="","",OFFSET(List1!U$4,tisk!A675,0))</f>
        <v>105</v>
      </c>
      <c r="K676" s="96">
        <f ca="1">IF(B676="","",OFFSET(List1!V$4,tisk!A675,0))</f>
        <v>150</v>
      </c>
      <c r="L676" s="96">
        <f ca="1">IF(B676="","",OFFSET(List1!W$4,tisk!A675,0))</f>
        <v>345</v>
      </c>
      <c r="M676" s="100">
        <f ca="1">IF(B676="","",OFFSET(List1!X$4,tisk!A675,0))</f>
        <v>11000</v>
      </c>
    </row>
    <row r="677" spans="1:13" s="2" customFormat="1" ht="75" customHeight="1" x14ac:dyDescent="0.3">
      <c r="A677" s="44"/>
      <c r="B677" s="96"/>
      <c r="C677" s="3" t="str">
        <f ca="1">IF(B676="","",CONCATENATE("Okres ",OFFSET(List1!G$4,tisk!A675,0),"
","Právní forma","
",OFFSET(List1!H$4,tisk!A675,0),"
","IČO ",OFFSET(List1!I$4,tisk!A675,0),"
 ","B.Ú. ",OFFSET(List1!J$4,tisk!A675,0)))</f>
        <v>Okres Prostějov
Právní forma
Obec, měst. č. hl. m. Prahy
IČO 00600105
 B.Ú. xxxxxxxxx</v>
      </c>
      <c r="D677" s="5" t="str">
        <f ca="1">IF(B676="","",OFFSET(List1!M$4,tisk!A675,0))</f>
        <v>Z dotace budou pořízeny prostředky pro hašení a čerpání do nového přívěsného vozíku pro převoz stříkačky PS12, na který jsme získali dotace v loňském roce z rozpočtu Olomouckého kraje.</v>
      </c>
      <c r="E677" s="97"/>
      <c r="F677" s="40"/>
      <c r="G677" s="98"/>
      <c r="H677" s="99"/>
      <c r="I677" s="96"/>
      <c r="J677" s="96"/>
      <c r="K677" s="96"/>
      <c r="L677" s="96"/>
      <c r="M677" s="100"/>
    </row>
    <row r="678" spans="1:13" s="2" customFormat="1" ht="30" customHeight="1" x14ac:dyDescent="0.3">
      <c r="A678" s="44">
        <f>ROW()/3-1</f>
        <v>225</v>
      </c>
      <c r="B678" s="96"/>
      <c r="C678" s="3" t="str">
        <f ca="1">IF(B676="","",CONCATENATE("Zástupce","
",OFFSET(List1!K$4,tisk!A675,0)))</f>
        <v xml:space="preserve">Zástupce
</v>
      </c>
      <c r="D678" s="5" t="str">
        <f ca="1">IF(B676="","",CONCATENATE("Dotace bude použita na:",OFFSET(List1!N$4,tisk!A675,0)))</f>
        <v>Dotace bude použita na:pořízení prostředků pro hašení a čerpání pro JSDH obce Zdětín</v>
      </c>
      <c r="E678" s="97"/>
      <c r="F678" s="41" t="str">
        <f ca="1">IF(B676="","",OFFSET(List1!Q$4,tisk!A675,0))</f>
        <v>11/2021</v>
      </c>
      <c r="G678" s="98"/>
      <c r="H678" s="99"/>
      <c r="I678" s="96"/>
      <c r="J678" s="96"/>
      <c r="K678" s="96"/>
      <c r="L678" s="96"/>
      <c r="M678" s="100"/>
    </row>
    <row r="679" spans="1:13" s="2" customFormat="1" ht="75" customHeight="1" x14ac:dyDescent="0.3">
      <c r="A679" s="44"/>
      <c r="B679" s="96" t="str">
        <f ca="1">IF(OFFSET(List1!B$4,tisk!A678,0)&gt;0,OFFSET(List1!B$4,tisk!A678,0),"")</f>
        <v>82</v>
      </c>
      <c r="C679" s="3" t="str">
        <f ca="1">IF(B679="","",CONCATENATE(OFFSET(List1!C$4,tisk!A678,0),"
",OFFSET(List1!D$4,tisk!A678,0),"
",OFFSET(List1!E$4,tisk!A678,0),"
",OFFSET(List1!F$4,tisk!A678,0)))</f>
        <v>Město Žulová
Hlavní 36
Žulová
79065</v>
      </c>
      <c r="D679" s="60" t="str">
        <f ca="1">IF(B679="","",OFFSET(List1!L$4,tisk!A678,0))</f>
        <v>Pořízení, technické zhodnocení a oprava požární techniky a nákup věcného vybavení a zajištění akceschopnosti pro JSDH Tomíkovice</v>
      </c>
      <c r="E679" s="97">
        <f ca="1">IF(B679="","",OFFSET(List1!O$4,tisk!A678,0))</f>
        <v>15400</v>
      </c>
      <c r="F679" s="41" t="str">
        <f ca="1">IF(B679="","",OFFSET(List1!P$4,tisk!A678,0))</f>
        <v>1/2021</v>
      </c>
      <c r="G679" s="98">
        <f ca="1">IF(B679="","",OFFSET(List1!R$4,tisk!A678,0))</f>
        <v>15400</v>
      </c>
      <c r="H679" s="99">
        <f ca="1">IF(B679="","",OFFSET(List1!S$4,tisk!A678,0))</f>
        <v>44543</v>
      </c>
      <c r="I679" s="96">
        <f ca="1">IF(B679="","",OFFSET(List1!T$4,tisk!A678,0))</f>
        <v>70</v>
      </c>
      <c r="J679" s="96">
        <f ca="1">IF(B679="","",OFFSET(List1!U$4,tisk!A678,0))</f>
        <v>125</v>
      </c>
      <c r="K679" s="96">
        <f ca="1">IF(B679="","",OFFSET(List1!V$4,tisk!A678,0))</f>
        <v>150</v>
      </c>
      <c r="L679" s="96">
        <f ca="1">IF(B679="","",OFFSET(List1!W$4,tisk!A678,0))</f>
        <v>345</v>
      </c>
      <c r="M679" s="100">
        <f ca="1">IF(B679="","",OFFSET(List1!X$4,tisk!A678,0))</f>
        <v>5000</v>
      </c>
    </row>
    <row r="680" spans="1:13" s="2" customFormat="1" ht="75" customHeight="1" x14ac:dyDescent="0.3">
      <c r="A680" s="44"/>
      <c r="B680" s="96"/>
      <c r="C680" s="3" t="str">
        <f ca="1">IF(B679="","",CONCATENATE("Okres ",OFFSET(List1!G$4,tisk!A678,0),"
","Právní forma","
",OFFSET(List1!H$4,tisk!A678,0),"
","IČO ",OFFSET(List1!I$4,tisk!A678,0),"
 ","B.Ú. ",OFFSET(List1!J$4,tisk!A678,0)))</f>
        <v>Okres Jeseník
Právní forma
Obec, měst. č. hl. m. Prahy
IČO 00303682
 B.Ú. xxxxxxxxx</v>
      </c>
      <c r="D680" s="5" t="str">
        <f ca="1">IF(B679="","",OFFSET(List1!M$4,tisk!A678,0))</f>
        <v>Pláštěnka pro hasiče</v>
      </c>
      <c r="E680" s="97"/>
      <c r="F680" s="40"/>
      <c r="G680" s="98"/>
      <c r="H680" s="99"/>
      <c r="I680" s="96"/>
      <c r="J680" s="96"/>
      <c r="K680" s="96"/>
      <c r="L680" s="96"/>
      <c r="M680" s="100"/>
    </row>
    <row r="681" spans="1:13" s="2" customFormat="1" ht="30" customHeight="1" x14ac:dyDescent="0.3">
      <c r="A681" s="44">
        <f>ROW()/3-1</f>
        <v>226</v>
      </c>
      <c r="B681" s="96"/>
      <c r="C681" s="3" t="str">
        <f ca="1">IF(B679="","",CONCATENATE("Zástupce","
",OFFSET(List1!K$4,tisk!A678,0)))</f>
        <v xml:space="preserve">Zástupce
</v>
      </c>
      <c r="D681" s="5" t="str">
        <f ca="1">IF(B679="","",CONCATENATE("Dotace bude použita na:",OFFSET(List1!N$4,tisk!A678,0)))</f>
        <v>Dotace bude použita na:pořízení ochranných prostředků pro hasiče</v>
      </c>
      <c r="E681" s="97"/>
      <c r="F681" s="41" t="str">
        <f ca="1">IF(B679="","",OFFSET(List1!Q$4,tisk!A678,0))</f>
        <v>11/2021</v>
      </c>
      <c r="G681" s="98"/>
      <c r="H681" s="99"/>
      <c r="I681" s="96"/>
      <c r="J681" s="96"/>
      <c r="K681" s="96"/>
      <c r="L681" s="96"/>
      <c r="M681" s="100"/>
    </row>
    <row r="682" spans="1:13" s="2" customFormat="1" ht="75" customHeight="1" x14ac:dyDescent="0.3">
      <c r="A682" s="44"/>
      <c r="B682" s="96" t="str">
        <f ca="1">IF(OFFSET(List1!B$4,tisk!A681,0)&gt;0,OFFSET(List1!B$4,tisk!A681,0),"")</f>
        <v>224</v>
      </c>
      <c r="C682" s="3" t="str">
        <f ca="1">IF(B682="","",CONCATENATE(OFFSET(List1!C$4,tisk!A681,0),"
",OFFSET(List1!D$4,tisk!A681,0),"
",OFFSET(List1!E$4,tisk!A681,0),"
",OFFSET(List1!F$4,tisk!A681,0)))</f>
        <v>Obec Tršice
Tršice 50
Tršice
78357</v>
      </c>
      <c r="D682" s="60" t="str">
        <f ca="1">IF(B682="","",OFFSET(List1!L$4,tisk!A681,0))</f>
        <v>Pořízení, technické zhodnocení a oprava požární techniky a nákup věcného vybavení a zajištění akceschopnosti pro JSDH Vacanovice</v>
      </c>
      <c r="E682" s="97">
        <f ca="1">IF(B682="","",OFFSET(List1!O$4,tisk!A681,0))</f>
        <v>30400</v>
      </c>
      <c r="F682" s="41" t="str">
        <f ca="1">IF(B682="","",OFFSET(List1!P$4,tisk!A681,0))</f>
        <v>1/2021</v>
      </c>
      <c r="G682" s="98">
        <f ca="1">IF(B682="","",OFFSET(List1!R$4,tisk!A681,0))</f>
        <v>30400</v>
      </c>
      <c r="H682" s="99">
        <f ca="1">IF(B682="","",OFFSET(List1!S$4,tisk!A681,0))</f>
        <v>44543</v>
      </c>
      <c r="I682" s="96">
        <f ca="1">IF(B682="","",OFFSET(List1!T$4,tisk!A681,0))</f>
        <v>70</v>
      </c>
      <c r="J682" s="96">
        <f ca="1">IF(B682="","",OFFSET(List1!U$4,tisk!A681,0))</f>
        <v>115</v>
      </c>
      <c r="K682" s="96">
        <f ca="1">IF(B682="","",OFFSET(List1!V$4,tisk!A681,0))</f>
        <v>150</v>
      </c>
      <c r="L682" s="96">
        <f ca="1">IF(B682="","",OFFSET(List1!W$4,tisk!A681,0))</f>
        <v>335</v>
      </c>
      <c r="M682" s="100">
        <f ca="1">IF(B682="","",OFFSET(List1!X$4,tisk!A681,0))</f>
        <v>11000</v>
      </c>
    </row>
    <row r="683" spans="1:13" s="2" customFormat="1" ht="75" customHeight="1" x14ac:dyDescent="0.3">
      <c r="A683" s="44"/>
      <c r="B683" s="96"/>
      <c r="C683" s="3" t="str">
        <f ca="1">IF(B682="","",CONCATENATE("Okres ",OFFSET(List1!G$4,tisk!A681,0),"
","Právní forma","
",OFFSET(List1!H$4,tisk!A681,0),"
","IČO ",OFFSET(List1!I$4,tisk!A681,0),"
 ","B.Ú. ",OFFSET(List1!J$4,tisk!A681,0)))</f>
        <v>Okres Olomouc
Právní forma
Obec, měst. č. hl. m. Prahy
IČO 00299588
 B.Ú. xxxxxxxxx</v>
      </c>
      <c r="D683" s="5" t="str">
        <f ca="1">IF(B682="","",OFFSET(List1!M$4,tisk!A681,0))</f>
        <v>věcné vybavení jednotky</v>
      </c>
      <c r="E683" s="97"/>
      <c r="F683" s="40"/>
      <c r="G683" s="98"/>
      <c r="H683" s="99"/>
      <c r="I683" s="96"/>
      <c r="J683" s="96"/>
      <c r="K683" s="96"/>
      <c r="L683" s="96"/>
      <c r="M683" s="100"/>
    </row>
    <row r="684" spans="1:13" s="2" customFormat="1" ht="30" customHeight="1" x14ac:dyDescent="0.3">
      <c r="A684" s="44">
        <f>ROW()/3-1</f>
        <v>227</v>
      </c>
      <c r="B684" s="96"/>
      <c r="C684" s="3" t="str">
        <f ca="1">IF(B682="","",CONCATENATE("Zástupce","
",OFFSET(List1!K$4,tisk!A681,0)))</f>
        <v xml:space="preserve">Zástupce
</v>
      </c>
      <c r="D684" s="5" t="str">
        <f ca="1">IF(B682="","",CONCATENATE("Dotace bude použita na:",OFFSET(List1!N$4,tisk!A681,0)))</f>
        <v>Dotace bude použita na:pořízení prostředků pro osvětlení místa zásahu</v>
      </c>
      <c r="E684" s="97"/>
      <c r="F684" s="41" t="str">
        <f ca="1">IF(B682="","",OFFSET(List1!Q$4,tisk!A681,0))</f>
        <v>11/2021</v>
      </c>
      <c r="G684" s="98"/>
      <c r="H684" s="99"/>
      <c r="I684" s="96"/>
      <c r="J684" s="96"/>
      <c r="K684" s="96"/>
      <c r="L684" s="96"/>
      <c r="M684" s="100"/>
    </row>
    <row r="685" spans="1:13" s="2" customFormat="1" ht="75" customHeight="1" x14ac:dyDescent="0.3">
      <c r="A685" s="44"/>
      <c r="B685" s="96" t="str">
        <f ca="1">IF(OFFSET(List1!B$4,tisk!A684,0)&gt;0,OFFSET(List1!B$4,tisk!A684,0),"")</f>
        <v>79</v>
      </c>
      <c r="C685" s="3" t="str">
        <f ca="1">IF(B685="","",CONCATENATE(OFFSET(List1!C$4,tisk!A684,0),"
",OFFSET(List1!D$4,tisk!A684,0),"
",OFFSET(List1!E$4,tisk!A684,0),"
",OFFSET(List1!F$4,tisk!A684,0)))</f>
        <v>Obec Vikýřovice
Petrovská 168
Vikýřovice
78813</v>
      </c>
      <c r="D685" s="60" t="str">
        <f ca="1">IF(B685="","",OFFSET(List1!L$4,tisk!A684,0))</f>
        <v>Pořízení, technické zhodnocení a oprava požární techniky a nákup věcného vybavení a zajištění akceschopnosti pro JSDH Vikýřovice</v>
      </c>
      <c r="E685" s="97">
        <f ca="1">IF(B685="","",OFFSET(List1!O$4,tisk!A684,0))</f>
        <v>29500</v>
      </c>
      <c r="F685" s="41" t="str">
        <f ca="1">IF(B685="","",OFFSET(List1!P$4,tisk!A684,0))</f>
        <v>1/2021</v>
      </c>
      <c r="G685" s="98">
        <f ca="1">IF(B685="","",OFFSET(List1!R$4,tisk!A684,0))</f>
        <v>29500</v>
      </c>
      <c r="H685" s="99">
        <f ca="1">IF(B685="","",OFFSET(List1!S$4,tisk!A684,0))</f>
        <v>44543</v>
      </c>
      <c r="I685" s="96">
        <f ca="1">IF(B685="","",OFFSET(List1!T$4,tisk!A684,0))</f>
        <v>70</v>
      </c>
      <c r="J685" s="96">
        <f ca="1">IF(B685="","",OFFSET(List1!U$4,tisk!A684,0))</f>
        <v>115</v>
      </c>
      <c r="K685" s="96">
        <f ca="1">IF(B685="","",OFFSET(List1!V$4,tisk!A684,0))</f>
        <v>150</v>
      </c>
      <c r="L685" s="96">
        <f ca="1">IF(B685="","",OFFSET(List1!W$4,tisk!A684,0))</f>
        <v>335</v>
      </c>
      <c r="M685" s="100">
        <f ca="1">IF(B685="","",OFFSET(List1!X$4,tisk!A684,0))</f>
        <v>10000</v>
      </c>
    </row>
    <row r="686" spans="1:13" s="2" customFormat="1" ht="75" customHeight="1" x14ac:dyDescent="0.3">
      <c r="A686" s="44"/>
      <c r="B686" s="96"/>
      <c r="C686" s="3" t="str">
        <f ca="1">IF(B685="","",CONCATENATE("Okres ",OFFSET(List1!G$4,tisk!A684,0),"
","Právní forma","
",OFFSET(List1!H$4,tisk!A684,0),"
","IČO ",OFFSET(List1!I$4,tisk!A684,0),"
 ","B.Ú. ",OFFSET(List1!J$4,tisk!A684,0)))</f>
        <v>Okres Šumperk
Právní forma
Obec, měst. č. hl. m. Prahy
IČO 00635898
 B.Ú. xxxxxxxxx</v>
      </c>
      <c r="D686" s="5" t="str">
        <f ca="1">IF(B685="","",OFFSET(List1!M$4,tisk!A684,0))</f>
        <v>Předmětem žádosti o dotaci je pořízení 1 ks elektrocentrály pro osvětlení místa zásahu pro JSDH obce Vikýřovice. V současné době JSDH elektrocentrálu nevlastní.</v>
      </c>
      <c r="E686" s="97"/>
      <c r="F686" s="40"/>
      <c r="G686" s="98"/>
      <c r="H686" s="99"/>
      <c r="I686" s="96"/>
      <c r="J686" s="96"/>
      <c r="K686" s="96"/>
      <c r="L686" s="96"/>
      <c r="M686" s="100"/>
    </row>
    <row r="687" spans="1:13" s="2" customFormat="1" ht="30" customHeight="1" x14ac:dyDescent="0.3">
      <c r="A687" s="44">
        <f>ROW()/3-1</f>
        <v>228</v>
      </c>
      <c r="B687" s="96"/>
      <c r="C687" s="3" t="str">
        <f ca="1">IF(B685="","",CONCATENATE("Zástupce","
",OFFSET(List1!K$4,tisk!A684,0)))</f>
        <v xml:space="preserve">Zástupce
</v>
      </c>
      <c r="D687" s="5" t="str">
        <f ca="1">IF(B685="","",CONCATENATE("Dotace bude použita na:",OFFSET(List1!N$4,tisk!A684,0)))</f>
        <v>Dotace bude použita na:pořízení 1 kusu elektrocentrály</v>
      </c>
      <c r="E687" s="97"/>
      <c r="F687" s="41" t="str">
        <f ca="1">IF(B685="","",OFFSET(List1!Q$4,tisk!A684,0))</f>
        <v>11/2021</v>
      </c>
      <c r="G687" s="98"/>
      <c r="H687" s="99"/>
      <c r="I687" s="96"/>
      <c r="J687" s="96"/>
      <c r="K687" s="96"/>
      <c r="L687" s="96"/>
      <c r="M687" s="100"/>
    </row>
    <row r="688" spans="1:13" s="2" customFormat="1" ht="75" customHeight="1" x14ac:dyDescent="0.3">
      <c r="A688" s="44"/>
      <c r="B688" s="96" t="str">
        <f ca="1">IF(OFFSET(List1!B$4,tisk!A687,0)&gt;0,OFFSET(List1!B$4,tisk!A687,0),"")</f>
        <v>176</v>
      </c>
      <c r="C688" s="3" t="str">
        <f ca="1">IF(B688="","",CONCATENATE(OFFSET(List1!C$4,tisk!A687,0),"
",OFFSET(List1!D$4,tisk!A687,0),"
",OFFSET(List1!E$4,tisk!A687,0),"
",OFFSET(List1!F$4,tisk!A687,0)))</f>
        <v>Obec Dolní Újezd
Dolní Újezd 155
Dolní Újezd
75123</v>
      </c>
      <c r="D688" s="60" t="str">
        <f ca="1">IF(B688="","",OFFSET(List1!L$4,tisk!A687,0))</f>
        <v>Pořízení, technické zhodnocení a oprava požární techniky a nákup věcného vybavení a zajištění akceschopnosti pro JSDH Skoky</v>
      </c>
      <c r="E688" s="97">
        <f ca="1">IF(B688="","",OFFSET(List1!O$4,tisk!A687,0))</f>
        <v>14000</v>
      </c>
      <c r="F688" s="41" t="str">
        <f ca="1">IF(B688="","",OFFSET(List1!P$4,tisk!A687,0))</f>
        <v>1/2021</v>
      </c>
      <c r="G688" s="98">
        <f ca="1">IF(B688="","",OFFSET(List1!R$4,tisk!A687,0))</f>
        <v>14000</v>
      </c>
      <c r="H688" s="99">
        <f ca="1">IF(B688="","",OFFSET(List1!S$4,tisk!A687,0))</f>
        <v>44543</v>
      </c>
      <c r="I688" s="96">
        <f ca="1">IF(B688="","",OFFSET(List1!T$4,tisk!A687,0))</f>
        <v>70</v>
      </c>
      <c r="J688" s="96">
        <f ca="1">IF(B688="","",OFFSET(List1!U$4,tisk!A687,0))</f>
        <v>110</v>
      </c>
      <c r="K688" s="96">
        <f ca="1">IF(B688="","",OFFSET(List1!V$4,tisk!A687,0))</f>
        <v>150</v>
      </c>
      <c r="L688" s="96">
        <f ca="1">IF(B688="","",OFFSET(List1!W$4,tisk!A687,0))</f>
        <v>330</v>
      </c>
      <c r="M688" s="100">
        <f ca="1">IF(B688="","",OFFSET(List1!X$4,tisk!A687,0))</f>
        <v>5000</v>
      </c>
    </row>
    <row r="689" spans="1:13" s="2" customFormat="1" ht="75" customHeight="1" x14ac:dyDescent="0.3">
      <c r="A689" s="44"/>
      <c r="B689" s="96"/>
      <c r="C689" s="3" t="str">
        <f ca="1">IF(B688="","",CONCATENATE("Okres ",OFFSET(List1!G$4,tisk!A687,0),"
","Právní forma","
",OFFSET(List1!H$4,tisk!A687,0),"
","IČO ",OFFSET(List1!I$4,tisk!A687,0),"
 ","B.Ú. ",OFFSET(List1!J$4,tisk!A687,0)))</f>
        <v>Okres Přerov
Právní forma
Obec, měst. č. hl. m. Prahy
IČO 00636223
 B.Ú. xxxxxxxxx</v>
      </c>
      <c r="D689" s="5" t="str">
        <f ca="1">IF(B688="","",OFFSET(List1!M$4,tisk!A687,0))</f>
        <v>Pořízení chybějících prostředků pro práci s nebezpečným hmyzem včetně příslušenství.</v>
      </c>
      <c r="E689" s="97"/>
      <c r="F689" s="40"/>
      <c r="G689" s="98"/>
      <c r="H689" s="99"/>
      <c r="I689" s="96"/>
      <c r="J689" s="96"/>
      <c r="K689" s="96"/>
      <c r="L689" s="96"/>
      <c r="M689" s="100"/>
    </row>
    <row r="690" spans="1:13" s="2" customFormat="1" ht="30" customHeight="1" x14ac:dyDescent="0.3">
      <c r="A690" s="44">
        <f>ROW()/3-1</f>
        <v>229</v>
      </c>
      <c r="B690" s="96"/>
      <c r="C690" s="3" t="str">
        <f ca="1">IF(B688="","",CONCATENATE("Zástupce","
",OFFSET(List1!K$4,tisk!A687,0)))</f>
        <v xml:space="preserve">Zástupce
</v>
      </c>
      <c r="D690" s="5" t="str">
        <f ca="1">IF(B688="","",CONCATENATE("Dotace bude použita na:",OFFSET(List1!N$4,tisk!A687,0)))</f>
        <v>Dotace bude použita na:pořízení prostředků pro práci s nebezpečným hmyzem s příslušenstvím</v>
      </c>
      <c r="E690" s="97"/>
      <c r="F690" s="41" t="str">
        <f ca="1">IF(B688="","",OFFSET(List1!Q$4,tisk!A687,0))</f>
        <v>11/2021</v>
      </c>
      <c r="G690" s="98"/>
      <c r="H690" s="99"/>
      <c r="I690" s="96"/>
      <c r="J690" s="96"/>
      <c r="K690" s="96"/>
      <c r="L690" s="96"/>
      <c r="M690" s="100"/>
    </row>
    <row r="691" spans="1:13" s="2" customFormat="1" ht="75" customHeight="1" x14ac:dyDescent="0.3">
      <c r="A691" s="44"/>
      <c r="B691" s="96" t="str">
        <f ca="1">IF(OFFSET(List1!B$4,tisk!A690,0)&gt;0,OFFSET(List1!B$4,tisk!A690,0),"")</f>
        <v>104</v>
      </c>
      <c r="C691" s="3" t="str">
        <f ca="1">IF(B691="","",CONCATENATE(OFFSET(List1!C$4,tisk!A690,0),"
",OFFSET(List1!D$4,tisk!A690,0),"
",OFFSET(List1!E$4,tisk!A690,0),"
",OFFSET(List1!F$4,tisk!A690,0)))</f>
        <v>Obec Křelov-Břuchotín
Marie Majerové 45/25
Křelov-Břuchotín
78336</v>
      </c>
      <c r="D691" s="60" t="str">
        <f ca="1">IF(B691="","",OFFSET(List1!L$4,tisk!A690,0))</f>
        <v>Pořízení, technické zhodnocení a oprava požární techniky a nákup věcného vybavení a zajištění akceschopnosti pro JSDH Křelov-Břuchotín</v>
      </c>
      <c r="E691" s="97">
        <f ca="1">IF(B691="","",OFFSET(List1!O$4,tisk!A690,0))</f>
        <v>35000</v>
      </c>
      <c r="F691" s="41" t="str">
        <f ca="1">IF(B691="","",OFFSET(List1!P$4,tisk!A690,0))</f>
        <v>1/2021</v>
      </c>
      <c r="G691" s="98">
        <f ca="1">IF(B691="","",OFFSET(List1!R$4,tisk!A690,0))</f>
        <v>35000</v>
      </c>
      <c r="H691" s="99">
        <f ca="1">IF(B691="","",OFFSET(List1!S$4,tisk!A690,0))</f>
        <v>44543</v>
      </c>
      <c r="I691" s="96">
        <f ca="1">IF(B691="","",OFFSET(List1!T$4,tisk!A690,0))</f>
        <v>70</v>
      </c>
      <c r="J691" s="96">
        <f ca="1">IF(B691="","",OFFSET(List1!U$4,tisk!A690,0))</f>
        <v>110</v>
      </c>
      <c r="K691" s="96">
        <f ca="1">IF(B691="","",OFFSET(List1!V$4,tisk!A690,0))</f>
        <v>150</v>
      </c>
      <c r="L691" s="96">
        <f ca="1">IF(B691="","",OFFSET(List1!W$4,tisk!A690,0))</f>
        <v>330</v>
      </c>
      <c r="M691" s="100">
        <f ca="1">IF(B691="","",OFFSET(List1!X$4,tisk!A690,0))</f>
        <v>12000</v>
      </c>
    </row>
    <row r="692" spans="1:13" s="2" customFormat="1" ht="75" customHeight="1" x14ac:dyDescent="0.3">
      <c r="A692" s="44"/>
      <c r="B692" s="96"/>
      <c r="C692" s="3" t="str">
        <f ca="1">IF(B691="","",CONCATENATE("Okres ",OFFSET(List1!G$4,tisk!A690,0),"
","Právní forma","
",OFFSET(List1!H$4,tisk!A690,0),"
","IČO ",OFFSET(List1!I$4,tisk!A690,0),"
 ","B.Ú. ",OFFSET(List1!J$4,tisk!A690,0)))</f>
        <v>Okres Olomouc
Právní forma
Obec, měst. č. hl. m. Prahy
IČO 63028255
 B.Ú. xxxxxxxxx</v>
      </c>
      <c r="D692" s="5" t="str">
        <f ca="1">IF(B691="","",OFFSET(List1!M$4,tisk!A690,0))</f>
        <v>S ohledem na častý silný vítr dochází k lámání větví a stromů. Z tohoto důvodu hasiči potřebují toto vybavení.</v>
      </c>
      <c r="E692" s="97"/>
      <c r="F692" s="40"/>
      <c r="G692" s="98"/>
      <c r="H692" s="99"/>
      <c r="I692" s="96"/>
      <c r="J692" s="96"/>
      <c r="K692" s="96"/>
      <c r="L692" s="96"/>
      <c r="M692" s="100"/>
    </row>
    <row r="693" spans="1:13" s="2" customFormat="1" ht="30" customHeight="1" x14ac:dyDescent="0.3">
      <c r="A693" s="44">
        <f>ROW()/3-1</f>
        <v>230</v>
      </c>
      <c r="B693" s="96"/>
      <c r="C693" s="3" t="str">
        <f ca="1">IF(B691="","",CONCATENATE("Zástupce","
",OFFSET(List1!K$4,tisk!A690,0)))</f>
        <v xml:space="preserve">Zástupce
</v>
      </c>
      <c r="D693" s="5" t="str">
        <f ca="1">IF(B691="","",CONCATENATE("Dotace bude použita na:",OFFSET(List1!N$4,tisk!A690,0)))</f>
        <v>Dotace bude použita na:pořízení prostředků pro řezání s příslušenstvím</v>
      </c>
      <c r="E693" s="97"/>
      <c r="F693" s="41" t="str">
        <f ca="1">IF(B691="","",OFFSET(List1!Q$4,tisk!A690,0))</f>
        <v>11/2021</v>
      </c>
      <c r="G693" s="98"/>
      <c r="H693" s="99"/>
      <c r="I693" s="96"/>
      <c r="J693" s="96"/>
      <c r="K693" s="96"/>
      <c r="L693" s="96"/>
      <c r="M693" s="100"/>
    </row>
    <row r="694" spans="1:13" s="2" customFormat="1" ht="75" customHeight="1" x14ac:dyDescent="0.3">
      <c r="A694" s="44"/>
      <c r="B694" s="96" t="str">
        <f ca="1">IF(OFFSET(List1!B$4,tisk!A693,0)&gt;0,OFFSET(List1!B$4,tisk!A693,0),"")</f>
        <v>150</v>
      </c>
      <c r="C694" s="3" t="str">
        <f ca="1">IF(B694="","",CONCATENATE(OFFSET(List1!C$4,tisk!A693,0),"
",OFFSET(List1!D$4,tisk!A693,0),"
",OFFSET(List1!E$4,tisk!A693,0),"
",OFFSET(List1!F$4,tisk!A693,0)))</f>
        <v>Obec Přáslavice
Přáslavice 23
Přáslavice
78354</v>
      </c>
      <c r="D694" s="60" t="str">
        <f ca="1">IF(B694="","",OFFSET(List1!L$4,tisk!A693,0))</f>
        <v>Pořízení, technické zhodnocení a oprava požární techniky a nákup věcného vybavení a zajištění akceschopnosti pro JSDH Přáslavice</v>
      </c>
      <c r="E694" s="97">
        <f ca="1">IF(B694="","",OFFSET(List1!O$4,tisk!A693,0))</f>
        <v>27000</v>
      </c>
      <c r="F694" s="41" t="str">
        <f ca="1">IF(B694="","",OFFSET(List1!P$4,tisk!A693,0))</f>
        <v>1/2021</v>
      </c>
      <c r="G694" s="98">
        <f ca="1">IF(B694="","",OFFSET(List1!R$4,tisk!A693,0))</f>
        <v>27000</v>
      </c>
      <c r="H694" s="99">
        <f ca="1">IF(B694="","",OFFSET(List1!S$4,tisk!A693,0))</f>
        <v>44543</v>
      </c>
      <c r="I694" s="96">
        <f ca="1">IF(B694="","",OFFSET(List1!T$4,tisk!A693,0))</f>
        <v>70</v>
      </c>
      <c r="J694" s="96">
        <f ca="1">IF(B694="","",OFFSET(List1!U$4,tisk!A693,0))</f>
        <v>110</v>
      </c>
      <c r="K694" s="96">
        <f ca="1">IF(B694="","",OFFSET(List1!V$4,tisk!A693,0))</f>
        <v>150</v>
      </c>
      <c r="L694" s="96">
        <f ca="1">IF(B694="","",OFFSET(List1!W$4,tisk!A693,0))</f>
        <v>330</v>
      </c>
      <c r="M694" s="100">
        <f ca="1">IF(B694="","",OFFSET(List1!X$4,tisk!A693,0))</f>
        <v>9000</v>
      </c>
    </row>
    <row r="695" spans="1:13" s="2" customFormat="1" ht="75" customHeight="1" x14ac:dyDescent="0.3">
      <c r="A695" s="44"/>
      <c r="B695" s="96"/>
      <c r="C695" s="3" t="str">
        <f ca="1">IF(B694="","",CONCATENATE("Okres ",OFFSET(List1!G$4,tisk!A693,0),"
","Právní forma","
",OFFSET(List1!H$4,tisk!A693,0),"
","IČO ",OFFSET(List1!I$4,tisk!A693,0),"
 ","B.Ú. ",OFFSET(List1!J$4,tisk!A693,0)))</f>
        <v>Okres Olomouc
Právní forma
Obec, měst. č. hl. m. Prahy
IČO 00576255
 B.Ú. xxxxxxxxx</v>
      </c>
      <c r="D695" s="5" t="str">
        <f ca="1">IF(B694="","",OFFSET(List1!M$4,tisk!A693,0))</f>
        <v>JSDH Přáslavice v současné době naprosto postrádá čtyřdílný žebřík v délce 8,3 m určený pro zásahovou, odklízecí a úklidovou činnost JSDH Přáslavice.</v>
      </c>
      <c r="E695" s="97"/>
      <c r="F695" s="40"/>
      <c r="G695" s="98"/>
      <c r="H695" s="99"/>
      <c r="I695" s="96"/>
      <c r="J695" s="96"/>
      <c r="K695" s="96"/>
      <c r="L695" s="96"/>
      <c r="M695" s="100"/>
    </row>
    <row r="696" spans="1:13" s="2" customFormat="1" ht="45.75" customHeight="1" x14ac:dyDescent="0.3">
      <c r="A696" s="44">
        <f>ROW()/3-1</f>
        <v>231</v>
      </c>
      <c r="B696" s="96"/>
      <c r="C696" s="3" t="str">
        <f ca="1">IF(B694="","",CONCATENATE("Zástupce","
",OFFSET(List1!K$4,tisk!A693,0)))</f>
        <v xml:space="preserve">Zástupce
</v>
      </c>
      <c r="D696" s="5" t="str">
        <f ca="1">IF(B694="","",CONCATENATE("Dotace bude použita na:",OFFSET(List1!N$4,tisk!A693,0)))</f>
        <v>Dotace bude použita na:pořízení přenosných žebříků</v>
      </c>
      <c r="E696" s="97"/>
      <c r="F696" s="41" t="str">
        <f ca="1">IF(B694="","",OFFSET(List1!Q$4,tisk!A693,0))</f>
        <v>11/2021</v>
      </c>
      <c r="G696" s="98"/>
      <c r="H696" s="99"/>
      <c r="I696" s="96"/>
      <c r="J696" s="96"/>
      <c r="K696" s="96"/>
      <c r="L696" s="96"/>
      <c r="M696" s="100"/>
    </row>
    <row r="697" spans="1:13" s="2" customFormat="1" ht="57" customHeight="1" x14ac:dyDescent="0.3">
      <c r="A697" s="44"/>
      <c r="B697" s="96" t="str">
        <f ca="1">IF(OFFSET(List1!B$4,tisk!A696,0)&gt;0,OFFSET(List1!B$4,tisk!A696,0),"")</f>
        <v>56</v>
      </c>
      <c r="C697" s="3" t="str">
        <f ca="1">IF(B697="","",CONCATENATE(OFFSET(List1!C$4,tisk!A696,0),"
",OFFSET(List1!D$4,tisk!A696,0),"
",OFFSET(List1!E$4,tisk!A696,0),"
",OFFSET(List1!F$4,tisk!A696,0)))</f>
        <v>Obec Sudkov
Sudkov 96
Sudkov
78821</v>
      </c>
      <c r="D697" s="60" t="str">
        <f ca="1">IF(B697="","",OFFSET(List1!L$4,tisk!A696,0))</f>
        <v>Pořízení, technické zhodnocení a oprava požární techniky a nákup věcného vybavení a zajištění akceschopnosti pro JSDH Sudkov</v>
      </c>
      <c r="E697" s="97">
        <f ca="1">IF(B697="","",OFFSET(List1!O$4,tisk!A696,0))</f>
        <v>40993</v>
      </c>
      <c r="F697" s="41" t="str">
        <f ca="1">IF(B697="","",OFFSET(List1!P$4,tisk!A696,0))</f>
        <v>1/2021</v>
      </c>
      <c r="G697" s="98">
        <f ca="1">IF(B697="","",OFFSET(List1!R$4,tisk!A696,0))</f>
        <v>35000</v>
      </c>
      <c r="H697" s="99">
        <f ca="1">IF(B697="","",OFFSET(List1!S$4,tisk!A696,0))</f>
        <v>44543</v>
      </c>
      <c r="I697" s="96">
        <f ca="1">IF(B697="","",OFFSET(List1!T$4,tisk!A696,0))</f>
        <v>70</v>
      </c>
      <c r="J697" s="96">
        <f ca="1">IF(B697="","",OFFSET(List1!U$4,tisk!A696,0))</f>
        <v>110</v>
      </c>
      <c r="K697" s="96">
        <f ca="1">IF(B697="","",OFFSET(List1!V$4,tisk!A696,0))</f>
        <v>150</v>
      </c>
      <c r="L697" s="96">
        <f ca="1">IF(B697="","",OFFSET(List1!W$4,tisk!A696,0))</f>
        <v>330</v>
      </c>
      <c r="M697" s="100">
        <f ca="1">IF(B697="","",OFFSET(List1!X$4,tisk!A696,0))</f>
        <v>15000</v>
      </c>
    </row>
    <row r="698" spans="1:13" s="2" customFormat="1" ht="75" customHeight="1" x14ac:dyDescent="0.3">
      <c r="A698" s="44"/>
      <c r="B698" s="96"/>
      <c r="C698" s="3" t="str">
        <f ca="1">IF(B697="","",CONCATENATE("Okres ",OFFSET(List1!G$4,tisk!A696,0),"
","Právní forma","
",OFFSET(List1!H$4,tisk!A696,0),"
","IČO ",OFFSET(List1!I$4,tisk!A696,0),"
 ","B.Ú. ",OFFSET(List1!J$4,tisk!A696,0)))</f>
        <v>Okres Šumperk
Právní forma
Obec, měst. č. hl. m. Prahy
IČO 00303411
 B.Ú. xxxxxxxxx</v>
      </c>
      <c r="D698" s="5" t="str">
        <f ca="1">IF(B697="","",OFFSET(List1!M$4,tisk!A696,0))</f>
        <v>z dotace bychom chtěli pořídit soubor prostředků, které budou sloužit členům jednotky při povodních</v>
      </c>
      <c r="E698" s="97"/>
      <c r="F698" s="40"/>
      <c r="G698" s="98"/>
      <c r="H698" s="99"/>
      <c r="I698" s="96"/>
      <c r="J698" s="96"/>
      <c r="K698" s="96"/>
      <c r="L698" s="96"/>
      <c r="M698" s="100"/>
    </row>
    <row r="699" spans="1:13" s="2" customFormat="1" ht="30" customHeight="1" x14ac:dyDescent="0.3">
      <c r="A699" s="44">
        <f>ROW()/3-1</f>
        <v>232</v>
      </c>
      <c r="B699" s="96"/>
      <c r="C699" s="3" t="str">
        <f ca="1">IF(B697="","",CONCATENATE("Zástupce","
",OFFSET(List1!K$4,tisk!A696,0)))</f>
        <v xml:space="preserve">Zástupce
</v>
      </c>
      <c r="D699" s="5" t="str">
        <f ca="1">IF(B697="","",CONCATENATE("Dotace bude použita na:",OFFSET(List1!N$4,tisk!A696,0)))</f>
        <v>Dotace bude použita na:pořízení prostředků pro práci na vodní hladině pro členy jednotky sboru dobrovolných hasičů</v>
      </c>
      <c r="E699" s="97"/>
      <c r="F699" s="41" t="str">
        <f ca="1">IF(B697="","",OFFSET(List1!Q$4,tisk!A696,0))</f>
        <v>11/2021</v>
      </c>
      <c r="G699" s="98"/>
      <c r="H699" s="99"/>
      <c r="I699" s="96"/>
      <c r="J699" s="96"/>
      <c r="K699" s="96"/>
      <c r="L699" s="96"/>
      <c r="M699" s="100"/>
    </row>
    <row r="700" spans="1:13" s="2" customFormat="1" ht="65.400000000000006" customHeight="1" x14ac:dyDescent="0.3">
      <c r="A700" s="44"/>
      <c r="B700" s="96" t="str">
        <f ca="1">IF(OFFSET(List1!B$4,tisk!A699,0)&gt;0,OFFSET(List1!B$4,tisk!A699,0),"")</f>
        <v>215</v>
      </c>
      <c r="C700" s="3" t="str">
        <f ca="1">IF(B700="","",CONCATENATE(OFFSET(List1!C$4,tisk!A699,0),"
",OFFSET(List1!D$4,tisk!A699,0),"
",OFFSET(List1!E$4,tisk!A699,0),"
",OFFSET(List1!F$4,tisk!A699,0)))</f>
        <v>Obec Drahanovice
Drahanovice 144
Drahanovice
78344</v>
      </c>
      <c r="D700" s="60" t="str">
        <f ca="1">IF(B700="","",OFFSET(List1!L$4,tisk!A699,0))</f>
        <v>Pořízení, technické zhodnocení a oprava požární techniky a nákup věcného vybavení a zajištění akceschopnosti pro JSDH Střížov</v>
      </c>
      <c r="E700" s="97">
        <f ca="1">IF(B700="","",OFFSET(List1!O$4,tisk!A699,0))</f>
        <v>26000</v>
      </c>
      <c r="F700" s="41" t="str">
        <f ca="1">IF(B700="","",OFFSET(List1!P$4,tisk!A699,0))</f>
        <v>1/2021</v>
      </c>
      <c r="G700" s="98">
        <f ca="1">IF(B700="","",OFFSET(List1!R$4,tisk!A699,0))</f>
        <v>26000</v>
      </c>
      <c r="H700" s="99">
        <f ca="1">IF(B700="","",OFFSET(List1!S$4,tisk!A699,0))</f>
        <v>44543</v>
      </c>
      <c r="I700" s="96">
        <f ca="1">IF(B700="","",OFFSET(List1!T$4,tisk!A699,0))</f>
        <v>70</v>
      </c>
      <c r="J700" s="96">
        <f ca="1">IF(B700="","",OFFSET(List1!U$4,tisk!A699,0))</f>
        <v>105</v>
      </c>
      <c r="K700" s="96">
        <f ca="1">IF(B700="","",OFFSET(List1!V$4,tisk!A699,0))</f>
        <v>150</v>
      </c>
      <c r="L700" s="96">
        <f ca="1">IF(B700="","",OFFSET(List1!W$4,tisk!A699,0))</f>
        <v>325</v>
      </c>
      <c r="M700" s="100">
        <f ca="1">IF(B700="","",OFFSET(List1!X$4,tisk!A699,0))</f>
        <v>9000</v>
      </c>
    </row>
    <row r="701" spans="1:13" s="2" customFormat="1" ht="81.75" customHeight="1" x14ac:dyDescent="0.3">
      <c r="A701" s="44"/>
      <c r="B701" s="96"/>
      <c r="C701" s="3" t="str">
        <f ca="1">IF(B700="","",CONCATENATE("Okres ",OFFSET(List1!G$4,tisk!A699,0),"
","Právní forma","
",OFFSET(List1!H$4,tisk!A699,0),"
","IČO ",OFFSET(List1!I$4,tisk!A699,0),"
 ","B.Ú. ",OFFSET(List1!J$4,tisk!A699,0)))</f>
        <v>Okres Olomouc
Právní forma
Obec, měst. č. hl. m. Prahy
IČO 00298841
 B.Ú. xxxxxxxxx</v>
      </c>
      <c r="D701" s="5" t="str">
        <f ca="1">IF(B700="","",OFFSET(List1!M$4,tisk!A699,0))</f>
        <v>Vybavení zásahové jednotky SDH Střížov prostředky pro čerpání (plovoucí přenosné čerpadlo).</v>
      </c>
      <c r="E701" s="97"/>
      <c r="F701" s="40"/>
      <c r="G701" s="98"/>
      <c r="H701" s="99"/>
      <c r="I701" s="96"/>
      <c r="J701" s="96"/>
      <c r="K701" s="96"/>
      <c r="L701" s="96"/>
      <c r="M701" s="100"/>
    </row>
    <row r="702" spans="1:13" s="2" customFormat="1" ht="60.75" customHeight="1" x14ac:dyDescent="0.3">
      <c r="A702" s="44">
        <f>ROW()/3-1</f>
        <v>233</v>
      </c>
      <c r="B702" s="96"/>
      <c r="C702" s="3" t="str">
        <f ca="1">IF(B700="","",CONCATENATE("Zástupce","
",OFFSET(List1!K$4,tisk!A699,0)))</f>
        <v xml:space="preserve">Zástupce
</v>
      </c>
      <c r="D702" s="5" t="str">
        <f ca="1">IF(B700="","",CONCATENATE("Dotace bude použita na:",OFFSET(List1!N$4,tisk!A699,0)))</f>
        <v>Dotace bude použita na:pořízení prostředků pro čerpání</v>
      </c>
      <c r="E702" s="97"/>
      <c r="F702" s="41" t="str">
        <f ca="1">IF(B700="","",OFFSET(List1!Q$4,tisk!A699,0))</f>
        <v>11/2021</v>
      </c>
      <c r="G702" s="98"/>
      <c r="H702" s="99"/>
      <c r="I702" s="96"/>
      <c r="J702" s="96"/>
      <c r="K702" s="96"/>
      <c r="L702" s="96"/>
      <c r="M702" s="100"/>
    </row>
    <row r="703" spans="1:13" s="2" customFormat="1" ht="58.95" customHeight="1" x14ac:dyDescent="0.3">
      <c r="A703" s="44"/>
      <c r="B703" s="96" t="str">
        <f ca="1">IF(OFFSET(List1!B$4,tisk!A702,0)&gt;0,OFFSET(List1!B$4,tisk!A702,0),"")</f>
        <v>71</v>
      </c>
      <c r="C703" s="3" t="str">
        <f ca="1">IF(B703="","",CONCATENATE(OFFSET(List1!C$4,tisk!A702,0),"
",OFFSET(List1!D$4,tisk!A702,0),"
",OFFSET(List1!E$4,tisk!A702,0),"
",OFFSET(List1!F$4,tisk!A702,0)))</f>
        <v>Obec Leština
Družstevní 92
Leština
78971</v>
      </c>
      <c r="D703" s="60" t="str">
        <f ca="1">IF(B703="","",OFFSET(List1!L$4,tisk!A702,0))</f>
        <v>Pořízení, technické zhodnocení a oprava požární techniky a nákup věcného vybavení a zajištění akceschopnosti pro JSDH Leština</v>
      </c>
      <c r="E703" s="97">
        <f ca="1">IF(B703="","",OFFSET(List1!O$4,tisk!A702,0))</f>
        <v>31000</v>
      </c>
      <c r="F703" s="41" t="str">
        <f ca="1">IF(B703="","",OFFSET(List1!P$4,tisk!A702,0))</f>
        <v>1/2021</v>
      </c>
      <c r="G703" s="98">
        <f ca="1">IF(B703="","",OFFSET(List1!R$4,tisk!A702,0))</f>
        <v>31000</v>
      </c>
      <c r="H703" s="99">
        <f ca="1">IF(B703="","",OFFSET(List1!S$4,tisk!A702,0))</f>
        <v>44543</v>
      </c>
      <c r="I703" s="96">
        <f ca="1">IF(B703="","",OFFSET(List1!T$4,tisk!A702,0))</f>
        <v>70</v>
      </c>
      <c r="J703" s="96">
        <f ca="1">IF(B703="","",OFFSET(List1!U$4,tisk!A702,0))</f>
        <v>105</v>
      </c>
      <c r="K703" s="96">
        <f ca="1">IF(B703="","",OFFSET(List1!V$4,tisk!A702,0))</f>
        <v>150</v>
      </c>
      <c r="L703" s="96">
        <f ca="1">IF(B703="","",OFFSET(List1!W$4,tisk!A702,0))</f>
        <v>325</v>
      </c>
      <c r="M703" s="100">
        <f ca="1">IF(B703="","",OFFSET(List1!X$4,tisk!A702,0))</f>
        <v>11000</v>
      </c>
    </row>
    <row r="704" spans="1:13" s="2" customFormat="1" ht="75" customHeight="1" x14ac:dyDescent="0.3">
      <c r="A704" s="44"/>
      <c r="B704" s="96"/>
      <c r="C704" s="3" t="str">
        <f ca="1">IF(B703="","",CONCATENATE("Okres ",OFFSET(List1!G$4,tisk!A702,0),"
","Právní forma","
",OFFSET(List1!H$4,tisk!A702,0),"
","IČO ",OFFSET(List1!I$4,tisk!A702,0),"
 ","B.Ú. ",OFFSET(List1!J$4,tisk!A702,0)))</f>
        <v>Okres Šumperk
Právní forma
Obec, měst. č. hl. m. Prahy
IČO 00302881
 B.Ú. xxxxxxxxx</v>
      </c>
      <c r="D704" s="5" t="str">
        <f ca="1">IF(B703="","",OFFSET(List1!M$4,tisk!A702,0))</f>
        <v>Pořízením uvažované techniky dojde ke zvýšení akceschopnosti  JSDH obce Leština.</v>
      </c>
      <c r="E704" s="97"/>
      <c r="F704" s="40"/>
      <c r="G704" s="98"/>
      <c r="H704" s="99"/>
      <c r="I704" s="96"/>
      <c r="J704" s="96"/>
      <c r="K704" s="96"/>
      <c r="L704" s="96"/>
      <c r="M704" s="100"/>
    </row>
    <row r="705" spans="1:13" s="2" customFormat="1" ht="39.6" customHeight="1" x14ac:dyDescent="0.3">
      <c r="A705" s="44">
        <f>ROW()/3-1</f>
        <v>234</v>
      </c>
      <c r="B705" s="96"/>
      <c r="C705" s="3" t="str">
        <f ca="1">IF(B703="","",CONCATENATE("Zástupce","
",OFFSET(List1!K$4,tisk!A702,0)))</f>
        <v xml:space="preserve">Zástupce
</v>
      </c>
      <c r="D705" s="5" t="str">
        <f ca="1">IF(B703="","",CONCATENATE("Dotace bude použita na:",OFFSET(List1!N$4,tisk!A702,0)))</f>
        <v>Dotace bude použita na:pořízení prostředků pro hašení a čerpání</v>
      </c>
      <c r="E705" s="97"/>
      <c r="F705" s="41" t="str">
        <f ca="1">IF(B703="","",OFFSET(List1!Q$4,tisk!A702,0))</f>
        <v>11/2021</v>
      </c>
      <c r="G705" s="98"/>
      <c r="H705" s="99"/>
      <c r="I705" s="96"/>
      <c r="J705" s="96"/>
      <c r="K705" s="96"/>
      <c r="L705" s="96"/>
      <c r="M705" s="100"/>
    </row>
    <row r="706" spans="1:13" s="2" customFormat="1" ht="61.2" customHeight="1" x14ac:dyDescent="0.3">
      <c r="A706" s="44"/>
      <c r="B706" s="96" t="str">
        <f ca="1">IF(OFFSET(List1!B$4,tisk!A705,0)&gt;0,OFFSET(List1!B$4,tisk!A705,0),"")</f>
        <v>234</v>
      </c>
      <c r="C706" s="3" t="str">
        <f ca="1">IF(B706="","",CONCATENATE(OFFSET(List1!C$4,tisk!A705,0),"
",OFFSET(List1!D$4,tisk!A705,0),"
",OFFSET(List1!E$4,tisk!A705,0),"
",OFFSET(List1!F$4,tisk!A705,0)))</f>
        <v>Obec Příkazy
Příkazy 125
Příkazy
78333</v>
      </c>
      <c r="D706" s="60" t="str">
        <f ca="1">IF(B706="","",OFFSET(List1!L$4,tisk!A705,0))</f>
        <v>Pořízení, technické zhodnocení a oprava požární techniky a nákup věcného vybavení a zajištění akceschopnosti pro JSDH Hynkov</v>
      </c>
      <c r="E706" s="97">
        <f ca="1">IF(B706="","",OFFSET(List1!O$4,tisk!A705,0))</f>
        <v>25000</v>
      </c>
      <c r="F706" s="41" t="str">
        <f ca="1">IF(B706="","",OFFSET(List1!P$4,tisk!A705,0))</f>
        <v>1/2021</v>
      </c>
      <c r="G706" s="98">
        <f ca="1">IF(B706="","",OFFSET(List1!R$4,tisk!A705,0))</f>
        <v>25000</v>
      </c>
      <c r="H706" s="99">
        <f ca="1">IF(B706="","",OFFSET(List1!S$4,tisk!A705,0))</f>
        <v>44543</v>
      </c>
      <c r="I706" s="96">
        <f ca="1">IF(B706="","",OFFSET(List1!T$4,tisk!A705,0))</f>
        <v>70</v>
      </c>
      <c r="J706" s="96">
        <f ca="1">IF(B706="","",OFFSET(List1!U$4,tisk!A705,0))</f>
        <v>105</v>
      </c>
      <c r="K706" s="96">
        <f ca="1">IF(B706="","",OFFSET(List1!V$4,tisk!A705,0))</f>
        <v>150</v>
      </c>
      <c r="L706" s="96">
        <f ca="1">IF(B706="","",OFFSET(List1!W$4,tisk!A705,0))</f>
        <v>325</v>
      </c>
      <c r="M706" s="100">
        <f ca="1">IF(B706="","",OFFSET(List1!X$4,tisk!A705,0))</f>
        <v>8000</v>
      </c>
    </row>
    <row r="707" spans="1:13" s="2" customFormat="1" ht="75" customHeight="1" x14ac:dyDescent="0.3">
      <c r="A707" s="44"/>
      <c r="B707" s="96"/>
      <c r="C707" s="3" t="str">
        <f ca="1">IF(B706="","",CONCATENATE("Okres ",OFFSET(List1!G$4,tisk!A705,0),"
","Právní forma","
",OFFSET(List1!H$4,tisk!A705,0),"
","IČO ",OFFSET(List1!I$4,tisk!A705,0),"
 ","B.Ú. ",OFFSET(List1!J$4,tisk!A705,0)))</f>
        <v>Okres Olomouc
Právní forma
Obec, měst. č. hl. m. Prahy
IČO 00228711
 B.Ú. xxxxxxxxx</v>
      </c>
      <c r="D707" s="5" t="str">
        <f ca="1">IF(B706="","",OFFSET(List1!M$4,tisk!A705,0))</f>
        <v>JSDH Hynkov má hadice typu C a B ve špatném stavu a je potřebné provést výměnu. Přejezdové můstky, které jednotka vlastní jsou rozpadlé a nedají se opravit. Ponorné kalové čerpadlo bude sloužit při povodních.</v>
      </c>
      <c r="E707" s="97"/>
      <c r="F707" s="40"/>
      <c r="G707" s="98"/>
      <c r="H707" s="99"/>
      <c r="I707" s="96"/>
      <c r="J707" s="96"/>
      <c r="K707" s="96"/>
      <c r="L707" s="96"/>
      <c r="M707" s="100"/>
    </row>
    <row r="708" spans="1:13" s="2" customFormat="1" ht="42.75" customHeight="1" x14ac:dyDescent="0.3">
      <c r="A708" s="44">
        <f>ROW()/3-1</f>
        <v>235</v>
      </c>
      <c r="B708" s="96"/>
      <c r="C708" s="3" t="str">
        <f ca="1">IF(B706="","",CONCATENATE("Zástupce","
",OFFSET(List1!K$4,tisk!A705,0)))</f>
        <v xml:space="preserve">Zástupce
</v>
      </c>
      <c r="D708" s="5" t="str">
        <f ca="1">IF(B706="","",CONCATENATE("Dotace bude použita na:",OFFSET(List1!N$4,tisk!A705,0)))</f>
        <v>Dotace bude použita na:pořízení prostředků pro hašení a čerpání</v>
      </c>
      <c r="E708" s="97"/>
      <c r="F708" s="41" t="str">
        <f ca="1">IF(B706="","",OFFSET(List1!Q$4,tisk!A705,0))</f>
        <v>11/2021</v>
      </c>
      <c r="G708" s="98"/>
      <c r="H708" s="99"/>
      <c r="I708" s="96"/>
      <c r="J708" s="96"/>
      <c r="K708" s="96"/>
      <c r="L708" s="96"/>
      <c r="M708" s="100"/>
    </row>
    <row r="709" spans="1:13" s="2" customFormat="1" ht="63" customHeight="1" x14ac:dyDescent="0.3">
      <c r="A709" s="44"/>
      <c r="B709" s="96" t="str">
        <f ca="1">IF(OFFSET(List1!B$4,tisk!A708,0)&gt;0,OFFSET(List1!B$4,tisk!A708,0),"")</f>
        <v>34</v>
      </c>
      <c r="C709" s="3" t="str">
        <f ca="1">IF(B709="","",CONCATENATE(OFFSET(List1!C$4,tisk!A708,0),"
",OFFSET(List1!D$4,tisk!A708,0),"
",OFFSET(List1!E$4,tisk!A708,0),"
",OFFSET(List1!F$4,tisk!A708,0)))</f>
        <v>Město Lipník nad Bečvou
náměstí T. G. Masaryka 89/11
Lipník nad Bečvou
75131</v>
      </c>
      <c r="D709" s="60" t="str">
        <f ca="1">IF(B709="","",OFFSET(List1!L$4,tisk!A708,0))</f>
        <v>Pořízení, technické zhodnocení a oprava požární techniky a nákup věcného vybavení a zajištění akceschopnosti pro JSDH Loučka</v>
      </c>
      <c r="E709" s="97">
        <f ca="1">IF(B709="","",OFFSET(List1!O$4,tisk!A708,0))</f>
        <v>35000</v>
      </c>
      <c r="F709" s="41" t="str">
        <f ca="1">IF(B709="","",OFFSET(List1!P$4,tisk!A708,0))</f>
        <v>1/2021</v>
      </c>
      <c r="G709" s="98">
        <f ca="1">IF(B709="","",OFFSET(List1!R$4,tisk!A708,0))</f>
        <v>35000</v>
      </c>
      <c r="H709" s="99">
        <f ca="1">IF(B709="","",OFFSET(List1!S$4,tisk!A708,0))</f>
        <v>44543</v>
      </c>
      <c r="I709" s="96">
        <f ca="1">IF(B709="","",OFFSET(List1!T$4,tisk!A708,0))</f>
        <v>50</v>
      </c>
      <c r="J709" s="96">
        <f ca="1">IF(B709="","",OFFSET(List1!U$4,tisk!A708,0))</f>
        <v>115</v>
      </c>
      <c r="K709" s="96">
        <f ca="1">IF(B709="","",OFFSET(List1!V$4,tisk!A708,0))</f>
        <v>150</v>
      </c>
      <c r="L709" s="96">
        <f ca="1">IF(B709="","",OFFSET(List1!W$4,tisk!A708,0))</f>
        <v>315</v>
      </c>
      <c r="M709" s="100">
        <f ca="1">IF(B709="","",OFFSET(List1!X$4,tisk!A708,0))</f>
        <v>12000</v>
      </c>
    </row>
    <row r="710" spans="1:13" s="2" customFormat="1" ht="75" customHeight="1" x14ac:dyDescent="0.3">
      <c r="A710" s="44"/>
      <c r="B710" s="96"/>
      <c r="C710" s="3" t="str">
        <f ca="1">IF(B709="","",CONCATENATE("Okres ",OFFSET(List1!G$4,tisk!A708,0),"
","Právní forma","
",OFFSET(List1!H$4,tisk!A708,0),"
","IČO ",OFFSET(List1!I$4,tisk!A708,0),"
 ","B.Ú. ",OFFSET(List1!J$4,tisk!A708,0)))</f>
        <v>Okres Přerov
Právní forma
Obec, měst. č. hl. m. Prahy
IČO 00301493
 B.Ú. xxxxxxxxx</v>
      </c>
      <c r="D710" s="5" t="str">
        <f ca="1">IF(B709="","",OFFSET(List1!M$4,tisk!A708,0))</f>
        <v>Pořízení elektrocentrály s příslušenstvím pro zvýšení akceschopnosti JSDH hlavně při nočních zásazích mimo obec v terénu.</v>
      </c>
      <c r="E710" s="97"/>
      <c r="F710" s="40"/>
      <c r="G710" s="98"/>
      <c r="H710" s="99"/>
      <c r="I710" s="96"/>
      <c r="J710" s="96"/>
      <c r="K710" s="96"/>
      <c r="L710" s="96"/>
      <c r="M710" s="100"/>
    </row>
    <row r="711" spans="1:13" s="2" customFormat="1" ht="30" customHeight="1" x14ac:dyDescent="0.3">
      <c r="A711" s="44">
        <f>ROW()/3-1</f>
        <v>236</v>
      </c>
      <c r="B711" s="96"/>
      <c r="C711" s="3" t="str">
        <f ca="1">IF(B709="","",CONCATENATE("Zástupce","
",OFFSET(List1!K$4,tisk!A708,0)))</f>
        <v xml:space="preserve">Zástupce
</v>
      </c>
      <c r="D711" s="5" t="str">
        <f ca="1">IF(B709="","",CONCATENATE("Dotace bude použita na:",OFFSET(List1!N$4,tisk!A708,0)))</f>
        <v>Dotace bude použita na:pořízení elektrocentrály s příslušenstvím</v>
      </c>
      <c r="E711" s="97"/>
      <c r="F711" s="41" t="str">
        <f ca="1">IF(B709="","",OFFSET(List1!Q$4,tisk!A708,0))</f>
        <v>11/2021</v>
      </c>
      <c r="G711" s="98"/>
      <c r="H711" s="99"/>
      <c r="I711" s="96"/>
      <c r="J711" s="96"/>
      <c r="K711" s="96"/>
      <c r="L711" s="96"/>
      <c r="M711" s="100"/>
    </row>
    <row r="712" spans="1:13" s="2" customFormat="1" ht="75" customHeight="1" x14ac:dyDescent="0.3">
      <c r="A712" s="44"/>
      <c r="B712" s="96" t="str">
        <f ca="1">IF(OFFSET(List1!B$4,tisk!A711,0)&gt;0,OFFSET(List1!B$4,tisk!A711,0),"")</f>
        <v>24</v>
      </c>
      <c r="C712" s="3" t="str">
        <f ca="1">IF(B712="","",CONCATENATE(OFFSET(List1!C$4,tisk!A711,0),"
",OFFSET(List1!D$4,tisk!A711,0),"
",OFFSET(List1!E$4,tisk!A711,0),"
",OFFSET(List1!F$4,tisk!A711,0)))</f>
        <v>Město Lipník nad Bečvou
náměstí T. G. Masaryka 89/11
Lipník nad Bečvou
75131</v>
      </c>
      <c r="D712" s="60" t="str">
        <f ca="1">IF(B712="","",OFFSET(List1!L$4,tisk!A711,0))</f>
        <v>Pořízení, technické zhodnocení a oprava požární techniky a nákup věcného vybavení a zajištění akceschopnosti pro JSDH Nové Dvory</v>
      </c>
      <c r="E712" s="97">
        <f ca="1">IF(B712="","",OFFSET(List1!O$4,tisk!A711,0))</f>
        <v>40100</v>
      </c>
      <c r="F712" s="41" t="str">
        <f ca="1">IF(B712="","",OFFSET(List1!P$4,tisk!A711,0))</f>
        <v>1/2021</v>
      </c>
      <c r="G712" s="98">
        <f ca="1">IF(B712="","",OFFSET(List1!R$4,tisk!A711,0))</f>
        <v>35000</v>
      </c>
      <c r="H712" s="99">
        <f ca="1">IF(B712="","",OFFSET(List1!S$4,tisk!A711,0))</f>
        <v>44543</v>
      </c>
      <c r="I712" s="96">
        <f ca="1">IF(B712="","",OFFSET(List1!T$4,tisk!A711,0))</f>
        <v>50</v>
      </c>
      <c r="J712" s="96">
        <f ca="1">IF(B712="","",OFFSET(List1!U$4,tisk!A711,0))</f>
        <v>105</v>
      </c>
      <c r="K712" s="96">
        <f ca="1">IF(B712="","",OFFSET(List1!V$4,tisk!A711,0))</f>
        <v>150</v>
      </c>
      <c r="L712" s="96">
        <f ca="1">IF(B712="","",OFFSET(List1!W$4,tisk!A711,0))</f>
        <v>305</v>
      </c>
      <c r="M712" s="100">
        <f ca="1">IF(B712="","",OFFSET(List1!X$4,tisk!A711,0))</f>
        <v>14000</v>
      </c>
    </row>
    <row r="713" spans="1:13" s="2" customFormat="1" ht="75" customHeight="1" x14ac:dyDescent="0.3">
      <c r="A713" s="44"/>
      <c r="B713" s="96"/>
      <c r="C713" s="3" t="str">
        <f ca="1">IF(B712="","",CONCATENATE("Okres ",OFFSET(List1!G$4,tisk!A711,0),"
","Právní forma","
",OFFSET(List1!H$4,tisk!A711,0),"
","IČO ",OFFSET(List1!I$4,tisk!A711,0),"
 ","B.Ú. ",OFFSET(List1!J$4,tisk!A711,0)))</f>
        <v>Okres Přerov
Právní forma
Obec, měst. č. hl. m. Prahy
IČO 00301493
 B.Ú. xxxxxxxxx</v>
      </c>
      <c r="D713" s="5" t="str">
        <f ca="1">IF(B712="","",OFFSET(List1!M$4,tisk!A711,0))</f>
        <v>Kalové čerpadlo s příslušenství pro zvýšení akceschopnosti JSDH, která pravidelně při SPA na řece Bečvě musí nastoupit se svou technikou a čerpat vodu.</v>
      </c>
      <c r="E713" s="97"/>
      <c r="F713" s="40"/>
      <c r="G713" s="98"/>
      <c r="H713" s="99"/>
      <c r="I713" s="96"/>
      <c r="J713" s="96"/>
      <c r="K713" s="96"/>
      <c r="L713" s="96"/>
      <c r="M713" s="100"/>
    </row>
    <row r="714" spans="1:13" s="2" customFormat="1" ht="40.200000000000003" customHeight="1" x14ac:dyDescent="0.3">
      <c r="A714" s="44">
        <f>ROW()/3-1</f>
        <v>237</v>
      </c>
      <c r="B714" s="96"/>
      <c r="C714" s="3" t="str">
        <f ca="1">IF(B712="","",CONCATENATE("Zástupce","
",OFFSET(List1!K$4,tisk!A711,0)))</f>
        <v xml:space="preserve">Zástupce
</v>
      </c>
      <c r="D714" s="5" t="str">
        <f ca="1">IF(B712="","",CONCATENATE("Dotace bude použita na:",OFFSET(List1!N$4,tisk!A711,0)))</f>
        <v>Dotace bude použita na:pořízení kalového čerpadla s příslušenstvím  Investiční dotace</v>
      </c>
      <c r="E714" s="97"/>
      <c r="F714" s="41" t="str">
        <f ca="1">IF(B712="","",OFFSET(List1!Q$4,tisk!A711,0))</f>
        <v>11/2021</v>
      </c>
      <c r="G714" s="98"/>
      <c r="H714" s="99"/>
      <c r="I714" s="96"/>
      <c r="J714" s="96"/>
      <c r="K714" s="96"/>
      <c r="L714" s="96"/>
      <c r="M714" s="100"/>
    </row>
    <row r="715" spans="1:13" s="2" customFormat="1" ht="75" customHeight="1" x14ac:dyDescent="0.3">
      <c r="A715" s="44"/>
      <c r="B715" s="96" t="str">
        <f ca="1">IF(OFFSET(List1!B$4,tisk!A714,0)&gt;0,OFFSET(List1!B$4,tisk!A714,0),"")</f>
        <v>212</v>
      </c>
      <c r="C715" s="3" t="str">
        <f ca="1">IF(B715="","",CONCATENATE(OFFSET(List1!C$4,tisk!A714,0),"
",OFFSET(List1!D$4,tisk!A714,0),"
",OFFSET(List1!E$4,tisk!A714,0),"
",OFFSET(List1!F$4,tisk!A714,0)))</f>
        <v>Statutární město Prostějov
nám. T. G. Masaryka 130/14
Prostějov
79601</v>
      </c>
      <c r="D715" s="60" t="str">
        <f ca="1">IF(B715="","",OFFSET(List1!L$4,tisk!A714,0))</f>
        <v>Pořízení, technické zhodnocení a oprava požární techniky a nákup věcného vybavení a zajištění akceschopnosti pro JSDH Prostějov  - Čechovice</v>
      </c>
      <c r="E715" s="97">
        <f ca="1">IF(B715="","",OFFSET(List1!O$4,tisk!A714,0))</f>
        <v>35000</v>
      </c>
      <c r="F715" s="41" t="str">
        <f ca="1">IF(B715="","",OFFSET(List1!P$4,tisk!A714,0))</f>
        <v>1/2021</v>
      </c>
      <c r="G715" s="98">
        <f ca="1">IF(B715="","",OFFSET(List1!R$4,tisk!A714,0))</f>
        <v>35000</v>
      </c>
      <c r="H715" s="99">
        <f ca="1">IF(B715="","",OFFSET(List1!S$4,tisk!A714,0))</f>
        <v>44543</v>
      </c>
      <c r="I715" s="96">
        <f ca="1">IF(B715="","",OFFSET(List1!T$4,tisk!A714,0))</f>
        <v>30</v>
      </c>
      <c r="J715" s="96">
        <f ca="1">IF(B715="","",OFFSET(List1!U$4,tisk!A714,0))</f>
        <v>125</v>
      </c>
      <c r="K715" s="96">
        <f ca="1">IF(B715="","",OFFSET(List1!V$4,tisk!A714,0))</f>
        <v>150</v>
      </c>
      <c r="L715" s="96">
        <f ca="1">IF(B715="","",OFFSET(List1!W$4,tisk!A714,0))</f>
        <v>305</v>
      </c>
      <c r="M715" s="100">
        <f ca="1">IF(B715="","",OFFSET(List1!X$4,tisk!A714,0))</f>
        <v>12000</v>
      </c>
    </row>
    <row r="716" spans="1:13" s="2" customFormat="1" ht="75" customHeight="1" x14ac:dyDescent="0.3">
      <c r="A716" s="44"/>
      <c r="B716" s="96"/>
      <c r="C716" s="3" t="str">
        <f ca="1">IF(B715="","",CONCATENATE("Okres ",OFFSET(List1!G$4,tisk!A714,0),"
","Právní forma","
",OFFSET(List1!H$4,tisk!A714,0),"
","IČO ",OFFSET(List1!I$4,tisk!A714,0),"
 ","B.Ú. ",OFFSET(List1!J$4,tisk!A714,0)))</f>
        <v>Okres Prostějov
Právní forma
Obec, měst. č. hl. m. Prahy
IČO 00288659
 B.Ú. xxxxxxxxx</v>
      </c>
      <c r="D716" s="5" t="str">
        <f ca="1">IF(B715="","",OFFSET(List1!M$4,tisk!A714,0))</f>
        <v>Pořízení ochranných prostředků pro JSDH města Prostějova JPO Čechovice.</v>
      </c>
      <c r="E716" s="97"/>
      <c r="F716" s="40"/>
      <c r="G716" s="98"/>
      <c r="H716" s="99"/>
      <c r="I716" s="96"/>
      <c r="J716" s="96"/>
      <c r="K716" s="96"/>
      <c r="L716" s="96"/>
      <c r="M716" s="100"/>
    </row>
    <row r="717" spans="1:13" s="2" customFormat="1" ht="31.95" customHeight="1" x14ac:dyDescent="0.3">
      <c r="A717" s="44">
        <f>ROW()/3-1</f>
        <v>238</v>
      </c>
      <c r="B717" s="96"/>
      <c r="C717" s="3" t="str">
        <f ca="1">IF(B715="","",CONCATENATE("Zástupce","
",OFFSET(List1!K$4,tisk!A714,0)))</f>
        <v xml:space="preserve">Zástupce
</v>
      </c>
      <c r="D717" s="5" t="str">
        <f ca="1">IF(B715="","",CONCATENATE("Dotace bude použita na:",OFFSET(List1!N$4,tisk!A714,0)))</f>
        <v>Dotace bude použita na:pořízení ochranných prostředků pro hasiče.</v>
      </c>
      <c r="E717" s="97"/>
      <c r="F717" s="41" t="str">
        <f ca="1">IF(B715="","",OFFSET(List1!Q$4,tisk!A714,0))</f>
        <v>11/2021</v>
      </c>
      <c r="G717" s="98"/>
      <c r="H717" s="99"/>
      <c r="I717" s="96"/>
      <c r="J717" s="96"/>
      <c r="K717" s="96"/>
      <c r="L717" s="96"/>
      <c r="M717" s="100"/>
    </row>
    <row r="718" spans="1:13" s="2" customFormat="1" ht="82.95" customHeight="1" x14ac:dyDescent="0.3">
      <c r="A718" s="44"/>
      <c r="B718" s="96" t="str">
        <f ca="1">IF(OFFSET(List1!B$4,tisk!A717,0)&gt;0,OFFSET(List1!B$4,tisk!A717,0),"")</f>
        <v>218</v>
      </c>
      <c r="C718" s="3" t="str">
        <f ca="1">IF(B718="","",CONCATENATE(OFFSET(List1!C$4,tisk!A717,0),"
",OFFSET(List1!D$4,tisk!A717,0),"
",OFFSET(List1!E$4,tisk!A717,0),"
",OFFSET(List1!F$4,tisk!A717,0)))</f>
        <v>Statutární město Prostějov
nám. T. G. Masaryka 130/14
Prostějov
79601</v>
      </c>
      <c r="D718" s="60" t="str">
        <f ca="1">IF(B718="","",OFFSET(List1!L$4,tisk!A717,0))</f>
        <v>Pořízení, technické zhodnocení a oprava požární techniky a nákup věcného vybavení a zajištění akceschopnosti pro JSDH Prostějov - Domamyslice</v>
      </c>
      <c r="E718" s="97">
        <f ca="1">IF(B718="","",OFFSET(List1!O$4,tisk!A717,0))</f>
        <v>35000</v>
      </c>
      <c r="F718" s="41" t="str">
        <f ca="1">IF(B718="","",OFFSET(List1!P$4,tisk!A717,0))</f>
        <v>1/2021</v>
      </c>
      <c r="G718" s="98">
        <f ca="1">IF(B718="","",OFFSET(List1!R$4,tisk!A717,0))</f>
        <v>35000</v>
      </c>
      <c r="H718" s="99">
        <f ca="1">IF(B718="","",OFFSET(List1!S$4,tisk!A717,0))</f>
        <v>44543</v>
      </c>
      <c r="I718" s="96">
        <f ca="1">IF(B718="","",OFFSET(List1!T$4,tisk!A717,0))</f>
        <v>30</v>
      </c>
      <c r="J718" s="96">
        <f ca="1">IF(B718="","",OFFSET(List1!U$4,tisk!A717,0))</f>
        <v>125</v>
      </c>
      <c r="K718" s="96">
        <f ca="1">IF(B718="","",OFFSET(List1!V$4,tisk!A717,0))</f>
        <v>150</v>
      </c>
      <c r="L718" s="96">
        <f ca="1">IF(B718="","",OFFSET(List1!W$4,tisk!A717,0))</f>
        <v>305</v>
      </c>
      <c r="M718" s="100">
        <f ca="1">IF(B718="","",OFFSET(List1!X$4,tisk!A717,0))</f>
        <v>12000</v>
      </c>
    </row>
    <row r="719" spans="1:13" s="2" customFormat="1" ht="75" customHeight="1" x14ac:dyDescent="0.3">
      <c r="A719" s="44"/>
      <c r="B719" s="96"/>
      <c r="C719" s="3" t="str">
        <f ca="1">IF(B718="","",CONCATENATE("Okres ",OFFSET(List1!G$4,tisk!A717,0),"
","Právní forma","
",OFFSET(List1!H$4,tisk!A717,0),"
","IČO ",OFFSET(List1!I$4,tisk!A717,0),"
 ","B.Ú. ",OFFSET(List1!J$4,tisk!A717,0)))</f>
        <v>Okres Prostějov
Právní forma
Obec, měst. č. hl. m. Prahy
IČO 00288659
 B.Ú. xxxxxxxxx</v>
      </c>
      <c r="D719" s="5" t="str">
        <f ca="1">IF(B718="","",OFFSET(List1!M$4,tisk!A717,0))</f>
        <v>Pořízení ochranných prostředků pro JSDH města Prostějova JPO Domamyslice.</v>
      </c>
      <c r="E719" s="97"/>
      <c r="F719" s="40"/>
      <c r="G719" s="98"/>
      <c r="H719" s="99"/>
      <c r="I719" s="96"/>
      <c r="J719" s="96"/>
      <c r="K719" s="96"/>
      <c r="L719" s="96"/>
      <c r="M719" s="100"/>
    </row>
    <row r="720" spans="1:13" s="2" customFormat="1" ht="30" customHeight="1" x14ac:dyDescent="0.3">
      <c r="A720" s="44">
        <f>ROW()/3-1</f>
        <v>239</v>
      </c>
      <c r="B720" s="96"/>
      <c r="C720" s="3" t="str">
        <f ca="1">IF(B718="","",CONCATENATE("Zástupce","
",OFFSET(List1!K$4,tisk!A717,0)))</f>
        <v xml:space="preserve">Zástupce
</v>
      </c>
      <c r="D720" s="5" t="str">
        <f ca="1">IF(B718="","",CONCATENATE("Dotace bude použita na:",OFFSET(List1!N$4,tisk!A717,0)))</f>
        <v>Dotace bude použita na:pořízení ochranných prostředků pro hasiče</v>
      </c>
      <c r="E720" s="97"/>
      <c r="F720" s="41" t="str">
        <f ca="1">IF(B718="","",OFFSET(List1!Q$4,tisk!A717,0))</f>
        <v>11/2021</v>
      </c>
      <c r="G720" s="98"/>
      <c r="H720" s="99"/>
      <c r="I720" s="96"/>
      <c r="J720" s="96"/>
      <c r="K720" s="96"/>
      <c r="L720" s="96"/>
      <c r="M720" s="100"/>
    </row>
    <row r="721" spans="1:13" s="2" customFormat="1" ht="87" customHeight="1" x14ac:dyDescent="0.3">
      <c r="A721" s="44"/>
      <c r="B721" s="96" t="str">
        <f ca="1">IF(OFFSET(List1!B$4,tisk!A720,0)&gt;0,OFFSET(List1!B$4,tisk!A720,0),"")</f>
        <v>216</v>
      </c>
      <c r="C721" s="3" t="str">
        <f ca="1">IF(B721="","",CONCATENATE(OFFSET(List1!C$4,tisk!A720,0),"
",OFFSET(List1!D$4,tisk!A720,0),"
",OFFSET(List1!E$4,tisk!A720,0),"
",OFFSET(List1!F$4,tisk!A720,0)))</f>
        <v>Statutární město Prostějov
nám. T. G. Masaryka 130/14
Prostějov
79601</v>
      </c>
      <c r="D721" s="60" t="str">
        <f ca="1">IF(B721="","",OFFSET(List1!L$4,tisk!A720,0))</f>
        <v>Pořízení, technické zhodnocení a oprava požární techniky a nákup věcného vybavení a zajištění akceschopnosti pro JSDH Prostějov - Krasice</v>
      </c>
      <c r="E721" s="97">
        <f ca="1">IF(B721="","",OFFSET(List1!O$4,tisk!A720,0))</f>
        <v>35000</v>
      </c>
      <c r="F721" s="41" t="str">
        <f ca="1">IF(B721="","",OFFSET(List1!P$4,tisk!A720,0))</f>
        <v>1/2021</v>
      </c>
      <c r="G721" s="98">
        <f ca="1">IF(B721="","",OFFSET(List1!R$4,tisk!A720,0))</f>
        <v>35000</v>
      </c>
      <c r="H721" s="99">
        <f ca="1">IF(B721="","",OFFSET(List1!S$4,tisk!A720,0))</f>
        <v>44543</v>
      </c>
      <c r="I721" s="96">
        <f ca="1">IF(B721="","",OFFSET(List1!T$4,tisk!A720,0))</f>
        <v>30</v>
      </c>
      <c r="J721" s="96">
        <f ca="1">IF(B721="","",OFFSET(List1!U$4,tisk!A720,0))</f>
        <v>125</v>
      </c>
      <c r="K721" s="96">
        <f ca="1">IF(B721="","",OFFSET(List1!V$4,tisk!A720,0))</f>
        <v>150</v>
      </c>
      <c r="L721" s="96">
        <f ca="1">IF(B721="","",OFFSET(List1!W$4,tisk!A720,0))</f>
        <v>305</v>
      </c>
      <c r="M721" s="100">
        <f ca="1">IF(B721="","",OFFSET(List1!X$4,tisk!A720,0))</f>
        <v>12000</v>
      </c>
    </row>
    <row r="722" spans="1:13" s="2" customFormat="1" ht="75" customHeight="1" x14ac:dyDescent="0.3">
      <c r="A722" s="44"/>
      <c r="B722" s="96"/>
      <c r="C722" s="3" t="str">
        <f ca="1">IF(B721="","",CONCATENATE("Okres ",OFFSET(List1!G$4,tisk!A720,0),"
","Právní forma","
",OFFSET(List1!H$4,tisk!A720,0),"
","IČO ",OFFSET(List1!I$4,tisk!A720,0),"
 ","B.Ú. ",OFFSET(List1!J$4,tisk!A720,0)))</f>
        <v>Okres Prostějov
Právní forma
Obec, měst. č. hl. m. Prahy
IČO 00288659
 B.Ú. xxxxxxxxx</v>
      </c>
      <c r="D722" s="5" t="str">
        <f ca="1">IF(B721="","",OFFSET(List1!M$4,tisk!A720,0))</f>
        <v>Pořízení ochranných prostředků pro JSDH města Prostějova - JPO Krasice.</v>
      </c>
      <c r="E722" s="97"/>
      <c r="F722" s="40"/>
      <c r="G722" s="98"/>
      <c r="H722" s="99"/>
      <c r="I722" s="96"/>
      <c r="J722" s="96"/>
      <c r="K722" s="96"/>
      <c r="L722" s="96"/>
      <c r="M722" s="100"/>
    </row>
    <row r="723" spans="1:13" s="2" customFormat="1" ht="30" customHeight="1" x14ac:dyDescent="0.3">
      <c r="A723" s="44">
        <f>ROW()/3-1</f>
        <v>240</v>
      </c>
      <c r="B723" s="96"/>
      <c r="C723" s="3" t="str">
        <f ca="1">IF(B721="","",CONCATENATE("Zástupce","
",OFFSET(List1!K$4,tisk!A720,0)))</f>
        <v xml:space="preserve">Zástupce
</v>
      </c>
      <c r="D723" s="5" t="str">
        <f ca="1">IF(B721="","",CONCATENATE("Dotace bude použita na:",OFFSET(List1!N$4,tisk!A720,0)))</f>
        <v>Dotace bude použita na:pořízení ochranných prostředků pro hasiče.</v>
      </c>
      <c r="E723" s="97"/>
      <c r="F723" s="41" t="str">
        <f ca="1">IF(B721="","",OFFSET(List1!Q$4,tisk!A720,0))</f>
        <v>11/2021</v>
      </c>
      <c r="G723" s="98"/>
      <c r="H723" s="99"/>
      <c r="I723" s="96"/>
      <c r="J723" s="96"/>
      <c r="K723" s="96"/>
      <c r="L723" s="96"/>
      <c r="M723" s="100"/>
    </row>
    <row r="724" spans="1:13" s="2" customFormat="1" ht="84.6" customHeight="1" x14ac:dyDescent="0.3">
      <c r="A724" s="44"/>
      <c r="B724" s="96" t="str">
        <f ca="1">IF(OFFSET(List1!B$4,tisk!A723,0)&gt;0,OFFSET(List1!B$4,tisk!A723,0),"")</f>
        <v>213</v>
      </c>
      <c r="C724" s="3" t="str">
        <f ca="1">IF(B724="","",CONCATENATE(OFFSET(List1!C$4,tisk!A723,0),"
",OFFSET(List1!D$4,tisk!A723,0),"
",OFFSET(List1!E$4,tisk!A723,0),"
",OFFSET(List1!F$4,tisk!A723,0)))</f>
        <v>Statutární město Prostějov
nám. T. G. Masaryka 130/14
Prostějov
79601</v>
      </c>
      <c r="D724" s="60" t="str">
        <f ca="1">IF(B724="","",OFFSET(List1!L$4,tisk!A723,0))</f>
        <v>Pořízení, technické zhodnocení a oprava požární techniky a nákup věcného vybavení a zajištění akceschopnosti pro JSDH Prostějov - Žešov</v>
      </c>
      <c r="E724" s="97">
        <f ca="1">IF(B724="","",OFFSET(List1!O$4,tisk!A723,0))</f>
        <v>35000</v>
      </c>
      <c r="F724" s="41" t="str">
        <f ca="1">IF(B724="","",OFFSET(List1!P$4,tisk!A723,0))</f>
        <v>1/2021</v>
      </c>
      <c r="G724" s="98">
        <f ca="1">IF(B724="","",OFFSET(List1!R$4,tisk!A723,0))</f>
        <v>35000</v>
      </c>
      <c r="H724" s="99">
        <f ca="1">IF(B724="","",OFFSET(List1!S$4,tisk!A723,0))</f>
        <v>44543</v>
      </c>
      <c r="I724" s="96">
        <f ca="1">IF(B724="","",OFFSET(List1!T$4,tisk!A723,0))</f>
        <v>30</v>
      </c>
      <c r="J724" s="96">
        <f ca="1">IF(B724="","",OFFSET(List1!U$4,tisk!A723,0))</f>
        <v>125</v>
      </c>
      <c r="K724" s="96">
        <f ca="1">IF(B724="","",OFFSET(List1!V$4,tisk!A723,0))</f>
        <v>150</v>
      </c>
      <c r="L724" s="96">
        <f ca="1">IF(B724="","",OFFSET(List1!W$4,tisk!A723,0))</f>
        <v>305</v>
      </c>
      <c r="M724" s="100">
        <f ca="1">IF(B724="","",OFFSET(List1!X$4,tisk!A723,0))</f>
        <v>12000</v>
      </c>
    </row>
    <row r="725" spans="1:13" s="2" customFormat="1" ht="75" customHeight="1" x14ac:dyDescent="0.3">
      <c r="A725" s="44"/>
      <c r="B725" s="96"/>
      <c r="C725" s="3" t="str">
        <f ca="1">IF(B724="","",CONCATENATE("Okres ",OFFSET(List1!G$4,tisk!A723,0),"
","Právní forma","
",OFFSET(List1!H$4,tisk!A723,0),"
","IČO ",OFFSET(List1!I$4,tisk!A723,0),"
 ","B.Ú. ",OFFSET(List1!J$4,tisk!A723,0)))</f>
        <v>Okres Prostějov
Právní forma
Obec, měst. č. hl. m. Prahy
IČO 00288659
 B.Ú. xxxxxxxxx</v>
      </c>
      <c r="D725" s="5" t="str">
        <f ca="1">IF(B724="","",OFFSET(List1!M$4,tisk!A723,0))</f>
        <v>Pořízení ochranných prostředků hasičů JSDH města Prostějova - JPO Žešov.</v>
      </c>
      <c r="E725" s="97"/>
      <c r="F725" s="40"/>
      <c r="G725" s="98"/>
      <c r="H725" s="99"/>
      <c r="I725" s="96"/>
      <c r="J725" s="96"/>
      <c r="K725" s="96"/>
      <c r="L725" s="96"/>
      <c r="M725" s="100"/>
    </row>
    <row r="726" spans="1:13" s="2" customFormat="1" ht="30" customHeight="1" x14ac:dyDescent="0.3">
      <c r="A726" s="44">
        <f>ROW()/3-1</f>
        <v>241</v>
      </c>
      <c r="B726" s="96"/>
      <c r="C726" s="3" t="str">
        <f ca="1">IF(B724="","",CONCATENATE("Zástupce","
",OFFSET(List1!K$4,tisk!A723,0)))</f>
        <v xml:space="preserve">Zástupce
</v>
      </c>
      <c r="D726" s="5" t="str">
        <f ca="1">IF(B724="","",CONCATENATE("Dotace bude použita na:",OFFSET(List1!N$4,tisk!A723,0)))</f>
        <v>Dotace bude použita na:pořízení ochranných prostředků pro hasiče</v>
      </c>
      <c r="E726" s="97"/>
      <c r="F726" s="41" t="str">
        <f ca="1">IF(B724="","",OFFSET(List1!Q$4,tisk!A723,0))</f>
        <v>11/2021</v>
      </c>
      <c r="G726" s="98"/>
      <c r="H726" s="99"/>
      <c r="I726" s="96"/>
      <c r="J726" s="96"/>
      <c r="K726" s="96"/>
      <c r="L726" s="96"/>
      <c r="M726" s="100"/>
    </row>
    <row r="727" spans="1:13" s="2" customFormat="1" ht="86.4" customHeight="1" x14ac:dyDescent="0.3">
      <c r="A727" s="44"/>
      <c r="B727" s="96" t="str">
        <f ca="1">IF(OFFSET(List1!B$4,tisk!A726,0)&gt;0,OFFSET(List1!B$4,tisk!A726,0),"")</f>
        <v>164</v>
      </c>
      <c r="C727" s="3" t="str">
        <f ca="1">IF(B727="","",CONCATENATE(OFFSET(List1!C$4,tisk!A726,0),"
",OFFSET(List1!D$4,tisk!A726,0),"
",OFFSET(List1!E$4,tisk!A726,0),"
",OFFSET(List1!F$4,tisk!A726,0)))</f>
        <v>Statutární město Přerov
Bratrská 709/34
Přerov
75002</v>
      </c>
      <c r="D727" s="60" t="str">
        <f ca="1">IF(B727="","",OFFSET(List1!L$4,tisk!A726,0))</f>
        <v>Pořízení, technické zhodnocení a oprava požární techniky a nákup věcného vybavení a zajištění akceschopnosti pro JSDH Přerov VI - Újezdec</v>
      </c>
      <c r="E727" s="97">
        <f ca="1">IF(B727="","",OFFSET(List1!O$4,tisk!A726,0))</f>
        <v>34600</v>
      </c>
      <c r="F727" s="41" t="str">
        <f ca="1">IF(B727="","",OFFSET(List1!P$4,tisk!A726,0))</f>
        <v>1/2021</v>
      </c>
      <c r="G727" s="98">
        <f ca="1">IF(B727="","",OFFSET(List1!R$4,tisk!A726,0))</f>
        <v>34600</v>
      </c>
      <c r="H727" s="99">
        <f ca="1">IF(B727="","",OFFSET(List1!S$4,tisk!A726,0))</f>
        <v>44543</v>
      </c>
      <c r="I727" s="96">
        <f ca="1">IF(B727="","",OFFSET(List1!T$4,tisk!A726,0))</f>
        <v>30</v>
      </c>
      <c r="J727" s="96">
        <f ca="1">IF(B727="","",OFFSET(List1!U$4,tisk!A726,0))</f>
        <v>125</v>
      </c>
      <c r="K727" s="96">
        <f ca="1">IF(B727="","",OFFSET(List1!V$4,tisk!A726,0))</f>
        <v>150</v>
      </c>
      <c r="L727" s="96">
        <f ca="1">IF(B727="","",OFFSET(List1!W$4,tisk!A726,0))</f>
        <v>305</v>
      </c>
      <c r="M727" s="100">
        <f ca="1">IF(B727="","",OFFSET(List1!X$4,tisk!A726,0))</f>
        <v>12000</v>
      </c>
    </row>
    <row r="728" spans="1:13" s="2" customFormat="1" ht="75" customHeight="1" x14ac:dyDescent="0.3">
      <c r="A728" s="44"/>
      <c r="B728" s="96"/>
      <c r="C728" s="3" t="str">
        <f ca="1">IF(B727="","",CONCATENATE("Okres ",OFFSET(List1!G$4,tisk!A726,0),"
","Právní forma","
",OFFSET(List1!H$4,tisk!A726,0),"
","IČO ",OFFSET(List1!I$4,tisk!A726,0),"
 ","B.Ú. ",OFFSET(List1!J$4,tisk!A726,0)))</f>
        <v>Okres Přerov
Právní forma
Obec, měst. č. hl. m. Prahy
IČO 00301825
 B.Ú. xxxxxxxxx</v>
      </c>
      <c r="D728" s="5" t="str">
        <f ca="1">IF(B727="","",OFFSET(List1!M$4,tisk!A726,0))</f>
        <v>Pro kompletní zajištění akceschopnosti JSDH Přerov VI–Újezdec a je plánováno pořízení nových zásahových kompletů a příslušenství, a to z důvodu nahrazení části již dosluhujících, v současné době používaných kompletů.</v>
      </c>
      <c r="E728" s="97"/>
      <c r="F728" s="40"/>
      <c r="G728" s="98"/>
      <c r="H728" s="99"/>
      <c r="I728" s="96"/>
      <c r="J728" s="96"/>
      <c r="K728" s="96"/>
      <c r="L728" s="96"/>
      <c r="M728" s="100"/>
    </row>
    <row r="729" spans="1:13" s="2" customFormat="1" ht="30" customHeight="1" x14ac:dyDescent="0.3">
      <c r="A729" s="44">
        <f>ROW()/3-1</f>
        <v>242</v>
      </c>
      <c r="B729" s="96"/>
      <c r="C729" s="3" t="str">
        <f ca="1">IF(B727="","",CONCATENATE("Zástupce","
",OFFSET(List1!K$4,tisk!A726,0)))</f>
        <v xml:space="preserve">Zástupce
</v>
      </c>
      <c r="D729" s="5" t="str">
        <f ca="1">IF(B727="","",CONCATENATE("Dotace bude použita na:",OFFSET(List1!N$4,tisk!A726,0)))</f>
        <v>Dotace bude použita na:pořízení ochranných prostředků pro hasiče</v>
      </c>
      <c r="E729" s="97"/>
      <c r="F729" s="41" t="str">
        <f ca="1">IF(B727="","",OFFSET(List1!Q$4,tisk!A726,0))</f>
        <v>11/2021</v>
      </c>
      <c r="G729" s="98"/>
      <c r="H729" s="99"/>
      <c r="I729" s="96"/>
      <c r="J729" s="96"/>
      <c r="K729" s="96"/>
      <c r="L729" s="96"/>
      <c r="M729" s="100"/>
    </row>
    <row r="730" spans="1:13" s="2" customFormat="1" ht="75" customHeight="1" x14ac:dyDescent="0.3">
      <c r="A730" s="44"/>
      <c r="B730" s="96" t="str">
        <f ca="1">IF(OFFSET(List1!B$4,tisk!A729,0)&gt;0,OFFSET(List1!B$4,tisk!A729,0),"")</f>
        <v>44</v>
      </c>
      <c r="C730" s="3" t="str">
        <f ca="1">IF(B730="","",CONCATENATE(OFFSET(List1!C$4,tisk!A729,0),"
",OFFSET(List1!D$4,tisk!A729,0),"
",OFFSET(List1!E$4,tisk!A729,0),"
",OFFSET(List1!F$4,tisk!A729,0)))</f>
        <v>Obec Skorošice
Skorošice 93
Skorošice
79065</v>
      </c>
      <c r="D730" s="60" t="str">
        <f ca="1">IF(B730="","",OFFSET(List1!L$4,tisk!A729,0))</f>
        <v>Pořízení, technické zhodnocení a oprava požární techniky a nákup věcného vybavení a zajištění akceschopnosti pro JSDH Skorošice-Nýznerov</v>
      </c>
      <c r="E730" s="97">
        <f ca="1">IF(B730="","",OFFSET(List1!O$4,tisk!A729,0))</f>
        <v>5000</v>
      </c>
      <c r="F730" s="41" t="str">
        <f ca="1">IF(B730="","",OFFSET(List1!P$4,tisk!A729,0))</f>
        <v>1/2021</v>
      </c>
      <c r="G730" s="98">
        <f ca="1">IF(B730="","",OFFSET(List1!R$4,tisk!A729,0))</f>
        <v>5000</v>
      </c>
      <c r="H730" s="99">
        <f ca="1">IF(B730="","",OFFSET(List1!S$4,tisk!A729,0))</f>
        <v>44543</v>
      </c>
      <c r="I730" s="96">
        <f ca="1">IF(B730="","",OFFSET(List1!T$4,tisk!A729,0))</f>
        <v>90</v>
      </c>
      <c r="J730" s="96">
        <f ca="1">IF(B730="","",OFFSET(List1!U$4,tisk!A729,0))</f>
        <v>110</v>
      </c>
      <c r="K730" s="96">
        <f ca="1">IF(B730="","",OFFSET(List1!V$4,tisk!A729,0))</f>
        <v>80</v>
      </c>
      <c r="L730" s="96">
        <f ca="1">IF(B730="","",OFFSET(List1!W$4,tisk!A729,0))</f>
        <v>280</v>
      </c>
      <c r="M730" s="100">
        <f ca="1">IF(B730="","",OFFSET(List1!X$4,tisk!A729,0))</f>
        <v>5000</v>
      </c>
    </row>
    <row r="731" spans="1:13" s="2" customFormat="1" ht="75" customHeight="1" x14ac:dyDescent="0.3">
      <c r="A731" s="44"/>
      <c r="B731" s="96"/>
      <c r="C731" s="3" t="str">
        <f ca="1">IF(B730="","",CONCATENATE("Okres ",OFFSET(List1!G$4,tisk!A729,0),"
","Právní forma","
",OFFSET(List1!H$4,tisk!A729,0),"
","IČO ",OFFSET(List1!I$4,tisk!A729,0),"
 ","B.Ú. ",OFFSET(List1!J$4,tisk!A729,0)))</f>
        <v>Okres Jeseník
Právní forma
Obec, měst. č. hl. m. Prahy
IČO 00635863
 B.Ú. xxxxxxxxx</v>
      </c>
      <c r="D731" s="5" t="str">
        <f ca="1">IF(B730="","",OFFSET(List1!M$4,tisk!A729,0))</f>
        <v>Pořízení prostředků pro práci ve výšce a volnou hloubkou. Dovybavení jednotky SDH Skorošice-Nýznerov JPO V.</v>
      </c>
      <c r="E731" s="97"/>
      <c r="F731" s="40"/>
      <c r="G731" s="98"/>
      <c r="H731" s="99"/>
      <c r="I731" s="96"/>
      <c r="J731" s="96"/>
      <c r="K731" s="96"/>
      <c r="L731" s="96"/>
      <c r="M731" s="100"/>
    </row>
    <row r="732" spans="1:13" s="2" customFormat="1" ht="30" customHeight="1" x14ac:dyDescent="0.3">
      <c r="A732" s="44">
        <f>ROW()/3-1</f>
        <v>243</v>
      </c>
      <c r="B732" s="96"/>
      <c r="C732" s="3" t="str">
        <f ca="1">IF(B730="","",CONCATENATE("Zástupce","
",OFFSET(List1!K$4,tisk!A729,0)))</f>
        <v xml:space="preserve">Zástupce
</v>
      </c>
      <c r="D732" s="5" t="str">
        <f ca="1">IF(B730="","",CONCATENATE("Dotace bude použita na:",OFFSET(List1!N$4,tisk!A729,0)))</f>
        <v>Dotace bude použita na:pořízení prostředků pro práci ve výšce a volnou hloubkou</v>
      </c>
      <c r="E732" s="97"/>
      <c r="F732" s="41" t="str">
        <f ca="1">IF(B730="","",OFFSET(List1!Q$4,tisk!A729,0))</f>
        <v>11/2021</v>
      </c>
      <c r="G732" s="98"/>
      <c r="H732" s="99"/>
      <c r="I732" s="96"/>
      <c r="J732" s="96"/>
      <c r="K732" s="96"/>
      <c r="L732" s="96"/>
      <c r="M732" s="100"/>
    </row>
    <row r="733" spans="1:13" s="2" customFormat="1" ht="61.2" customHeight="1" x14ac:dyDescent="0.3">
      <c r="A733" s="44"/>
      <c r="B733" s="96" t="str">
        <f ca="1">IF(OFFSET(List1!B$4,tisk!A732,0)&gt;0,OFFSET(List1!B$4,tisk!A732,0),"")</f>
        <v>220</v>
      </c>
      <c r="C733" s="3" t="str">
        <f ca="1">IF(B733="","",CONCATENATE(OFFSET(List1!C$4,tisk!A732,0),"
",OFFSET(List1!D$4,tisk!A732,0),"
",OFFSET(List1!E$4,tisk!A732,0),"
",OFFSET(List1!F$4,tisk!A732,0)))</f>
        <v>Obec Držovice
SNP 71/37
Držovice
79607</v>
      </c>
      <c r="D733" s="60" t="str">
        <f ca="1">IF(B733="","",OFFSET(List1!L$4,tisk!A732,0))</f>
        <v>Pořízení, technické zhodnocení a oprava požární techniky a nákup věcného vybavení a zajištění akceschopnosti pro JSDH Držovice</v>
      </c>
      <c r="E733" s="97">
        <f ca="1">IF(B733="","",OFFSET(List1!O$4,tisk!A732,0))</f>
        <v>35000</v>
      </c>
      <c r="F733" s="41" t="str">
        <f ca="1">IF(B733="","",OFFSET(List1!P$4,tisk!A732,0))</f>
        <v>1/2021</v>
      </c>
      <c r="G733" s="98">
        <f ca="1">IF(B733="","",OFFSET(List1!R$4,tisk!A732,0))</f>
        <v>35000</v>
      </c>
      <c r="H733" s="99">
        <f ca="1">IF(B733="","",OFFSET(List1!S$4,tisk!A732,0))</f>
        <v>44543</v>
      </c>
      <c r="I733" s="96">
        <f ca="1">IF(B733="","",OFFSET(List1!T$4,tisk!A732,0))</f>
        <v>70</v>
      </c>
      <c r="J733" s="96">
        <f ca="1">IF(B733="","",OFFSET(List1!U$4,tisk!A732,0))</f>
        <v>51</v>
      </c>
      <c r="K733" s="96">
        <f ca="1">IF(B733="","",OFFSET(List1!V$4,tisk!A732,0))</f>
        <v>150</v>
      </c>
      <c r="L733" s="96">
        <f ca="1">IF(B733="","",OFFSET(List1!W$4,tisk!A732,0))</f>
        <v>271</v>
      </c>
      <c r="M733" s="100">
        <f ca="1">IF(B733="","",OFFSET(List1!X$4,tisk!A732,0))</f>
        <v>12000</v>
      </c>
    </row>
    <row r="734" spans="1:13" s="2" customFormat="1" ht="75" customHeight="1" x14ac:dyDescent="0.3">
      <c r="A734" s="44"/>
      <c r="B734" s="96"/>
      <c r="C734" s="3" t="str">
        <f ca="1">IF(B733="","",CONCATENATE("Okres ",OFFSET(List1!G$4,tisk!A732,0),"
","Právní forma","
",OFFSET(List1!H$4,tisk!A732,0),"
","IČO ",OFFSET(List1!I$4,tisk!A732,0),"
 ","B.Ú. ",OFFSET(List1!J$4,tisk!A732,0)))</f>
        <v>Okres Prostějov
Právní forma
Obec, měst. č. hl. m. Prahy
IČO 75082144
 B.Ú. xxxxxxxxx</v>
      </c>
      <c r="D734" s="5" t="str">
        <f ca="1">IF(B733="","",OFFSET(List1!M$4,tisk!A732,0))</f>
        <v>Je potřeba vybavit jednotku pro případ povodní (říčka Romže), přívalových dešťů( kopcovitý terén na severu obce) a ekologické havárie( galvanická zinkovna v obci)</v>
      </c>
      <c r="E734" s="97"/>
      <c r="F734" s="40"/>
      <c r="G734" s="98"/>
      <c r="H734" s="99"/>
      <c r="I734" s="96"/>
      <c r="J734" s="96"/>
      <c r="K734" s="96"/>
      <c r="L734" s="96"/>
      <c r="M734" s="100"/>
    </row>
    <row r="735" spans="1:13" s="2" customFormat="1" ht="30" customHeight="1" x14ac:dyDescent="0.3">
      <c r="A735" s="44">
        <f>ROW()/3-1</f>
        <v>244</v>
      </c>
      <c r="B735" s="96"/>
      <c r="C735" s="3" t="str">
        <f ca="1">IF(B733="","",CONCATENATE("Zástupce","
",OFFSET(List1!K$4,tisk!A732,0)))</f>
        <v xml:space="preserve">Zástupce
</v>
      </c>
      <c r="D735" s="5" t="str">
        <f ca="1">IF(B733="","",CONCATENATE("Dotace bude použita na:",OFFSET(List1!N$4,tisk!A732,0)))</f>
        <v>Dotace bude použita na:pořízení ostatního nezařazeného materiálu - krycí plachty, plničku pytlů, pytle jednokomorové a dvoukomorové, Vapex, hydrofoní sorbeční had, sudy na nebezpečné látky, sběrač sorbentu a ženijní a pomocný materiál</v>
      </c>
      <c r="E735" s="97"/>
      <c r="F735" s="41" t="str">
        <f ca="1">IF(B733="","",OFFSET(List1!Q$4,tisk!A732,0))</f>
        <v>11/2021</v>
      </c>
      <c r="G735" s="98"/>
      <c r="H735" s="99"/>
      <c r="I735" s="96"/>
      <c r="J735" s="96"/>
      <c r="K735" s="96"/>
      <c r="L735" s="96"/>
      <c r="M735" s="100"/>
    </row>
    <row r="736" spans="1:13" s="2" customFormat="1" ht="59.4" customHeight="1" x14ac:dyDescent="0.3">
      <c r="A736" s="44"/>
      <c r="B736" s="96" t="str">
        <f ca="1">IF(OFFSET(List1!B$4,tisk!A735,0)&gt;0,OFFSET(List1!B$4,tisk!A735,0),"")</f>
        <v>46</v>
      </c>
      <c r="C736" s="3" t="str">
        <f ca="1">IF(B736="","",CONCATENATE(OFFSET(List1!C$4,tisk!A735,0),"
",OFFSET(List1!D$4,tisk!A735,0),"
",OFFSET(List1!E$4,tisk!A735,0),"
",OFFSET(List1!F$4,tisk!A735,0)))</f>
        <v>Obec Dolní Studénky
Dolní Studénky 99
Dolní Studénky
78820</v>
      </c>
      <c r="D736" s="60" t="str">
        <f ca="1">IF(B736="","",OFFSET(List1!L$4,tisk!A735,0))</f>
        <v>Pořízení, technické zhodnocení a oprava požární techniky a nákup věcného vybavení a zajištění akceschopnosti pro JSDH Dolní Studénky</v>
      </c>
      <c r="E736" s="97">
        <f ca="1">IF(B736="","",OFFSET(List1!O$4,tisk!A735,0))</f>
        <v>28000</v>
      </c>
      <c r="F736" s="41" t="str">
        <f ca="1">IF(B736="","",OFFSET(List1!P$4,tisk!A735,0))</f>
        <v>1/2021</v>
      </c>
      <c r="G736" s="98">
        <f ca="1">IF(B736="","",OFFSET(List1!R$4,tisk!A735,0))</f>
        <v>28000</v>
      </c>
      <c r="H736" s="99">
        <f ca="1">IF(B736="","",OFFSET(List1!S$4,tisk!A735,0))</f>
        <v>44543</v>
      </c>
      <c r="I736" s="96">
        <f ca="1">IF(B736="","",OFFSET(List1!T$4,tisk!A735,0))</f>
        <v>70</v>
      </c>
      <c r="J736" s="96">
        <f ca="1">IF(B736="","",OFFSET(List1!U$4,tisk!A735,0))</f>
        <v>115</v>
      </c>
      <c r="K736" s="96">
        <f ca="1">IF(B736="","",OFFSET(List1!V$4,tisk!A735,0))</f>
        <v>80</v>
      </c>
      <c r="L736" s="96">
        <f ca="1">IF(B736="","",OFFSET(List1!W$4,tisk!A735,0))</f>
        <v>265</v>
      </c>
      <c r="M736" s="100">
        <f ca="1">IF(B736="","",OFFSET(List1!X$4,tisk!A735,0))</f>
        <v>10000</v>
      </c>
    </row>
    <row r="737" spans="1:13" s="2" customFormat="1" ht="75" customHeight="1" x14ac:dyDescent="0.3">
      <c r="A737" s="44"/>
      <c r="B737" s="96"/>
      <c r="C737" s="3" t="str">
        <f ca="1">IF(B736="","",CONCATENATE("Okres ",OFFSET(List1!G$4,tisk!A735,0),"
","Právní forma","
",OFFSET(List1!H$4,tisk!A735,0),"
","IČO ",OFFSET(List1!I$4,tisk!A735,0),"
 ","B.Ú. ",OFFSET(List1!J$4,tisk!A735,0)))</f>
        <v>Okres Šumperk
Právní forma
Obec, měst. č. hl. m. Prahy
IČO 00635936
 B.Ú. xxxxxxxxx</v>
      </c>
      <c r="D737" s="5" t="str">
        <f ca="1">IF(B736="","",OFFSET(List1!M$4,tisk!A735,0))</f>
        <v>Zkvalitnění zásahů výjezdové jednotky.</v>
      </c>
      <c r="E737" s="97"/>
      <c r="F737" s="40"/>
      <c r="G737" s="98"/>
      <c r="H737" s="99"/>
      <c r="I737" s="96"/>
      <c r="J737" s="96"/>
      <c r="K737" s="96"/>
      <c r="L737" s="96"/>
      <c r="M737" s="100"/>
    </row>
    <row r="738" spans="1:13" s="2" customFormat="1" ht="82.95" customHeight="1" x14ac:dyDescent="0.3">
      <c r="A738" s="44">
        <f>ROW()/3-1</f>
        <v>245</v>
      </c>
      <c r="B738" s="96"/>
      <c r="C738" s="3" t="str">
        <f ca="1">IF(B736="","",CONCATENATE("Zástupce","
",OFFSET(List1!K$4,tisk!A735,0)))</f>
        <v xml:space="preserve">Zástupce
</v>
      </c>
      <c r="D738" s="5" t="str">
        <f ca="1">IF(B736="","",CONCATENATE("Dotace bude použita na:",OFFSET(List1!N$4,tisk!A735,0)))</f>
        <v>Dotace bude použita na:pořízení termokamery + doplňky</v>
      </c>
      <c r="E738" s="97"/>
      <c r="F738" s="41" t="str">
        <f ca="1">IF(B736="","",OFFSET(List1!Q$4,tisk!A735,0))</f>
        <v>11/2021</v>
      </c>
      <c r="G738" s="98"/>
      <c r="H738" s="99"/>
      <c r="I738" s="96"/>
      <c r="J738" s="96"/>
      <c r="K738" s="96"/>
      <c r="L738" s="96"/>
      <c r="M738" s="100"/>
    </row>
    <row r="739" spans="1:13" s="2" customFormat="1" ht="59.4" customHeight="1" x14ac:dyDescent="0.3">
      <c r="A739" s="44"/>
      <c r="B739" s="96" t="str">
        <f ca="1">IF(OFFSET(List1!B$4,tisk!A738,0)&gt;0,OFFSET(List1!B$4,tisk!A738,0),"")</f>
        <v>74</v>
      </c>
      <c r="C739" s="3" t="str">
        <f ca="1">IF(B739="","",CONCATENATE(OFFSET(List1!C$4,tisk!A738,0),"
",OFFSET(List1!D$4,tisk!A738,0),"
",OFFSET(List1!E$4,tisk!A738,0),"
",OFFSET(List1!F$4,tisk!A738,0)))</f>
        <v>Obec Bernartice
Bernartice 60
Bernartice
79057</v>
      </c>
      <c r="D739" s="60" t="str">
        <f ca="1">IF(B739="","",OFFSET(List1!L$4,tisk!A738,0))</f>
        <v>Pořízení, technické zhodnocení a oprava požární techniky a nákup věcného vybavení a zajištění akceschopnosti pro JSDH Bernartice</v>
      </c>
      <c r="E739" s="97">
        <f ca="1">IF(B739="","",OFFSET(List1!O$4,tisk!A738,0))</f>
        <v>34900</v>
      </c>
      <c r="F739" s="41" t="str">
        <f ca="1">IF(B739="","",OFFSET(List1!P$4,tisk!A738,0))</f>
        <v>1/2021</v>
      </c>
      <c r="G739" s="98">
        <f ca="1">IF(B739="","",OFFSET(List1!R$4,tisk!A738,0))</f>
        <v>34900</v>
      </c>
      <c r="H739" s="99">
        <f ca="1">IF(B739="","",OFFSET(List1!S$4,tisk!A738,0))</f>
        <v>44543</v>
      </c>
      <c r="I739" s="96">
        <f ca="1">IF(B739="","",OFFSET(List1!T$4,tisk!A738,0))</f>
        <v>90</v>
      </c>
      <c r="J739" s="96">
        <f ca="1">IF(B739="","",OFFSET(List1!U$4,tisk!A738,0))</f>
        <v>81</v>
      </c>
      <c r="K739" s="96">
        <f ca="1">IF(B739="","",OFFSET(List1!V$4,tisk!A738,0))</f>
        <v>80</v>
      </c>
      <c r="L739" s="96">
        <f ca="1">IF(B739="","",OFFSET(List1!W$4,tisk!A738,0))</f>
        <v>251</v>
      </c>
      <c r="M739" s="100">
        <f ca="1">IF(B739="","",OFFSET(List1!X$4,tisk!A738,0))</f>
        <v>12000</v>
      </c>
    </row>
    <row r="740" spans="1:13" s="2" customFormat="1" ht="75" customHeight="1" x14ac:dyDescent="0.3">
      <c r="A740" s="44"/>
      <c r="B740" s="96"/>
      <c r="C740" s="3" t="str">
        <f ca="1">IF(B739="","",CONCATENATE("Okres ",OFFSET(List1!G$4,tisk!A738,0),"
","Právní forma","
",OFFSET(List1!H$4,tisk!A738,0),"
","IČO ",OFFSET(List1!I$4,tisk!A738,0),"
 ","B.Ú. ",OFFSET(List1!J$4,tisk!A738,0)))</f>
        <v>Okres Jeseník
Právní forma
Obec, měst. č. hl. m. Prahy
IČO 00302325
 B.Ú. xxxxxxxxx</v>
      </c>
      <c r="D740" s="5" t="str">
        <f ca="1">IF(B739="","",OFFSET(List1!M$4,tisk!A738,0))</f>
        <v>Pořízení vybavení  k zajištění akceschopnosti zásahové jednotky při povodních a technichých havaríích s povodní souvisejících.</v>
      </c>
      <c r="E740" s="97"/>
      <c r="F740" s="40"/>
      <c r="G740" s="98"/>
      <c r="H740" s="99"/>
      <c r="I740" s="96"/>
      <c r="J740" s="96"/>
      <c r="K740" s="96"/>
      <c r="L740" s="96"/>
      <c r="M740" s="100"/>
    </row>
    <row r="741" spans="1:13" s="2" customFormat="1" ht="30" customHeight="1" x14ac:dyDescent="0.3">
      <c r="A741" s="44">
        <f>ROW()/3-1</f>
        <v>246</v>
      </c>
      <c r="B741" s="96"/>
      <c r="C741" s="3" t="str">
        <f ca="1">IF(B739="","",CONCATENATE("Zástupce","
",OFFSET(List1!K$4,tisk!A738,0)))</f>
        <v xml:space="preserve">Zástupce
</v>
      </c>
      <c r="D741" s="5" t="str">
        <f ca="1">IF(B739="","",CONCATENATE("Dotace bude použita na:",OFFSET(List1!N$4,tisk!A738,0)))</f>
        <v>Dotace bude použita na:pořízení norné stěny, sorpčního hada, plničky protipovodňových pytlů a protipovodňové pytle</v>
      </c>
      <c r="E741" s="97"/>
      <c r="F741" s="41" t="str">
        <f ca="1">IF(B739="","",OFFSET(List1!Q$4,tisk!A738,0))</f>
        <v>11/2021</v>
      </c>
      <c r="G741" s="98"/>
      <c r="H741" s="99"/>
      <c r="I741" s="96"/>
      <c r="J741" s="96"/>
      <c r="K741" s="96"/>
      <c r="L741" s="96"/>
      <c r="M741" s="100"/>
    </row>
    <row r="742" spans="1:13" s="2" customFormat="1" ht="61.2" customHeight="1" x14ac:dyDescent="0.3">
      <c r="A742" s="44"/>
      <c r="B742" s="96" t="str">
        <f ca="1">IF(OFFSET(List1!B$4,tisk!A741,0)&gt;0,OFFSET(List1!B$4,tisk!A741,0),"")</f>
        <v>157</v>
      </c>
      <c r="C742" s="3" t="str">
        <f ca="1">IF(B742="","",CONCATENATE(OFFSET(List1!C$4,tisk!A741,0),"
",OFFSET(List1!D$4,tisk!A741,0),"
",OFFSET(List1!E$4,tisk!A741,0),"
",OFFSET(List1!F$4,tisk!A741,0)))</f>
        <v>Obec Lobodice
Lobodice 39
Lobodice
75101</v>
      </c>
      <c r="D742" s="60" t="str">
        <f ca="1">IF(B742="","",OFFSET(List1!L$4,tisk!A741,0))</f>
        <v>Pořízení, technické zhodnocení a oprava požární techniky a nákup věcného vybavení a zajištění akceschopnosti pro JSDH Lobodice</v>
      </c>
      <c r="E742" s="97">
        <f ca="1">IF(B742="","",OFFSET(List1!O$4,tisk!A741,0))</f>
        <v>25000</v>
      </c>
      <c r="F742" s="41" t="str">
        <f ca="1">IF(B742="","",OFFSET(List1!P$4,tisk!A741,0))</f>
        <v>1/2021</v>
      </c>
      <c r="G742" s="98">
        <f ca="1">IF(B742="","",OFFSET(List1!R$4,tisk!A741,0))</f>
        <v>25000</v>
      </c>
      <c r="H742" s="99">
        <f ca="1">IF(B742="","",OFFSET(List1!S$4,tisk!A741,0))</f>
        <v>44543</v>
      </c>
      <c r="I742" s="96">
        <f ca="1">IF(B742="","",OFFSET(List1!T$4,tisk!A741,0))</f>
        <v>90</v>
      </c>
      <c r="J742" s="96">
        <f ca="1">IF(B742="","",OFFSET(List1!U$4,tisk!A741,0))</f>
        <v>51</v>
      </c>
      <c r="K742" s="96">
        <f ca="1">IF(B742="","",OFFSET(List1!V$4,tisk!A741,0))</f>
        <v>80</v>
      </c>
      <c r="L742" s="96">
        <f ca="1">IF(B742="","",OFFSET(List1!W$4,tisk!A741,0))</f>
        <v>221</v>
      </c>
      <c r="M742" s="100">
        <f ca="1">IF(B742="","",OFFSET(List1!X$4,tisk!A741,0))</f>
        <v>8000</v>
      </c>
    </row>
    <row r="743" spans="1:13" s="2" customFormat="1" ht="87" customHeight="1" x14ac:dyDescent="0.3">
      <c r="A743" s="44"/>
      <c r="B743" s="96"/>
      <c r="C743" s="3" t="str">
        <f ca="1">IF(B742="","",CONCATENATE("Okres ",OFFSET(List1!G$4,tisk!A741,0),"
","Právní forma","
",OFFSET(List1!H$4,tisk!A741,0),"
","IČO ",OFFSET(List1!I$4,tisk!A741,0),"
 ","B.Ú. ",OFFSET(List1!J$4,tisk!A741,0)))</f>
        <v>Okres Přerov
Právní forma
Obec, měst. č. hl. m. Prahy
IČO 00301523
 B.Ú. xxxxxxxxx</v>
      </c>
      <c r="D743" s="5" t="str">
        <f ca="1">IF(B742="","",OFFSET(List1!M$4,tisk!A741,0))</f>
        <v>Nákup válcové protipovodňové zábrany v délce 10 metrů.</v>
      </c>
      <c r="E743" s="97"/>
      <c r="F743" s="40"/>
      <c r="G743" s="98"/>
      <c r="H743" s="99"/>
      <c r="I743" s="96"/>
      <c r="J743" s="96"/>
      <c r="K743" s="96"/>
      <c r="L743" s="96"/>
      <c r="M743" s="100"/>
    </row>
    <row r="744" spans="1:13" s="2" customFormat="1" ht="51" customHeight="1" x14ac:dyDescent="0.3">
      <c r="A744" s="44">
        <f>ROW()/3-1</f>
        <v>247</v>
      </c>
      <c r="B744" s="96"/>
      <c r="C744" s="3" t="str">
        <f ca="1">IF(B742="","",CONCATENATE("Zástupce","
",OFFSET(List1!K$4,tisk!A741,0)))</f>
        <v xml:space="preserve">Zástupce
</v>
      </c>
      <c r="D744" s="5" t="str">
        <f ca="1">IF(B742="","",CONCATENATE("Dotace bude použita na:",OFFSET(List1!N$4,tisk!A741,0)))</f>
        <v>Dotace bude použita na:pořízení válcové protipovodňové zábrany v délce 10 metrů</v>
      </c>
      <c r="E744" s="97"/>
      <c r="F744" s="41" t="str">
        <f ca="1">IF(B742="","",OFFSET(List1!Q$4,tisk!A741,0))</f>
        <v>11/2021</v>
      </c>
      <c r="G744" s="98"/>
      <c r="H744" s="99"/>
      <c r="I744" s="96"/>
      <c r="J744" s="96"/>
      <c r="K744" s="96"/>
      <c r="L744" s="96"/>
      <c r="M744" s="100"/>
    </row>
    <row r="745" spans="1:13" s="2" customFormat="1" ht="57.6" customHeight="1" x14ac:dyDescent="0.3">
      <c r="A745" s="44"/>
      <c r="B745" s="96" t="str">
        <f ca="1">IF(OFFSET(List1!B$4,tisk!A744,0)&gt;0,OFFSET(List1!B$4,tisk!A744,0),"")</f>
        <v>94</v>
      </c>
      <c r="C745" s="3" t="str">
        <f ca="1">IF(B745="","",CONCATENATE(OFFSET(List1!C$4,tisk!A744,0),"
",OFFSET(List1!D$4,tisk!A744,0),"
",OFFSET(List1!E$4,tisk!A744,0),"
",OFFSET(List1!F$4,tisk!A744,0)))</f>
        <v>Statutární město Olomouc
Horní náměstí 583
Olomouc
77900</v>
      </c>
      <c r="D745" s="60" t="str">
        <f ca="1">IF(B745="","",OFFSET(List1!L$4,tisk!A744,0))</f>
        <v>Pořízení, technické zhodnocení a oprava požární techniky a nákup věcného vybavení a zajištění akceschopnosti pro JSDH Holice</v>
      </c>
      <c r="E745" s="97">
        <f ca="1">IF(B745="","",OFFSET(List1!O$4,tisk!A744,0))</f>
        <v>56000</v>
      </c>
      <c r="F745" s="41" t="str">
        <f ca="1">IF(B745="","",OFFSET(List1!P$4,tisk!A744,0))</f>
        <v>1/2021</v>
      </c>
      <c r="G745" s="98">
        <f ca="1">IF(B745="","",OFFSET(List1!R$4,tisk!A744,0))</f>
        <v>35000</v>
      </c>
      <c r="H745" s="99">
        <f ca="1">IF(B745="","",OFFSET(List1!S$4,tisk!A744,0))</f>
        <v>44543</v>
      </c>
      <c r="I745" s="96">
        <f ca="1">IF(B745="","",OFFSET(List1!T$4,tisk!A744,0))</f>
        <v>30</v>
      </c>
      <c r="J745" s="96">
        <f ca="1">IF(B745="","",OFFSET(List1!U$4,tisk!A744,0))</f>
        <v>110</v>
      </c>
      <c r="K745" s="96">
        <f ca="1">IF(B745="","",OFFSET(List1!V$4,tisk!A744,0))</f>
        <v>80</v>
      </c>
      <c r="L745" s="96">
        <f ca="1">IF(B745="","",OFFSET(List1!W$4,tisk!A744,0))</f>
        <v>220</v>
      </c>
      <c r="M745" s="100">
        <f ca="1">IF(B745="","",OFFSET(List1!X$4,tisk!A744,0))</f>
        <v>21000</v>
      </c>
    </row>
    <row r="746" spans="1:13" s="2" customFormat="1" ht="75" customHeight="1" x14ac:dyDescent="0.3">
      <c r="A746" s="44"/>
      <c r="B746" s="96"/>
      <c r="C746" s="3" t="str">
        <f ca="1">IF(B745="","",CONCATENATE("Okres ",OFFSET(List1!G$4,tisk!A744,0),"
","Právní forma","
",OFFSET(List1!H$4,tisk!A744,0),"
","IČO ",OFFSET(List1!I$4,tisk!A744,0),"
 ","B.Ú. ",OFFSET(List1!J$4,tisk!A744,0)))</f>
        <v>Okres Olomouc
Právní forma
Obec, měst. č. hl. m. Prahy
IČO 00299308
 B.Ú. xxxxxxxxx</v>
      </c>
      <c r="D746" s="5" t="str">
        <f ca="1">IF(B745="","",OFFSET(List1!M$4,tisk!A744,0))</f>
        <v>Pořízení prostředků pro práci ve výšce a volnou hloubkou vč. příslušenství k zajištění akceschopnosti JSDH Holice.</v>
      </c>
      <c r="E746" s="97"/>
      <c r="F746" s="40"/>
      <c r="G746" s="98"/>
      <c r="H746" s="99"/>
      <c r="I746" s="96"/>
      <c r="J746" s="96"/>
      <c r="K746" s="96"/>
      <c r="L746" s="96"/>
      <c r="M746" s="100"/>
    </row>
    <row r="747" spans="1:13" s="2" customFormat="1" ht="30" customHeight="1" x14ac:dyDescent="0.3">
      <c r="A747" s="44">
        <f>ROW()/3-1</f>
        <v>248</v>
      </c>
      <c r="B747" s="96"/>
      <c r="C747" s="3" t="str">
        <f ca="1">IF(B745="","",CONCATENATE("Zástupce","
",OFFSET(List1!K$4,tisk!A744,0)))</f>
        <v xml:space="preserve">Zástupce
</v>
      </c>
      <c r="D747" s="5" t="str">
        <f ca="1">IF(B745="","",CONCATENATE("Dotace bude použita na:",OFFSET(List1!N$4,tisk!A744,0)))</f>
        <v>Dotace bude použita na:pořízení prostředků pro práci ve výšce a volnou hloubkou vč. příslušenství</v>
      </c>
      <c r="E747" s="97"/>
      <c r="F747" s="41" t="str">
        <f ca="1">IF(B745="","",OFFSET(List1!Q$4,tisk!A744,0))</f>
        <v>11/2021</v>
      </c>
      <c r="G747" s="98"/>
      <c r="H747" s="99"/>
      <c r="I747" s="96"/>
      <c r="J747" s="96"/>
      <c r="K747" s="96"/>
      <c r="L747" s="96"/>
      <c r="M747" s="100"/>
    </row>
    <row r="748" spans="1:13" s="2" customFormat="1" ht="61.2" customHeight="1" x14ac:dyDescent="0.3">
      <c r="A748" s="44"/>
      <c r="B748" s="96" t="str">
        <f ca="1">IF(OFFSET(List1!B$4,tisk!A747,0)&gt;0,OFFSET(List1!B$4,tisk!A747,0),"")</f>
        <v>199</v>
      </c>
      <c r="C748" s="3" t="str">
        <f ca="1">IF(B748="","",CONCATENATE(OFFSET(List1!C$4,tisk!A747,0),"
",OFFSET(List1!D$4,tisk!A747,0),"
",OFFSET(List1!E$4,tisk!A747,0),"
",OFFSET(List1!F$4,tisk!A747,0)))</f>
        <v>Obec Bělá pod Pradědem
Domašov 381
Bělá pod Pradědem
79001</v>
      </c>
      <c r="D748" s="60" t="str">
        <f ca="1">IF(B748="","",OFFSET(List1!L$4,tisk!A747,0))</f>
        <v>Pořízení, technické zhodnocení a oprava požární techniky a nákup věcného vybavení a zajištění akceschopnosti pro JSDH Bělá pod Pradědem</v>
      </c>
      <c r="E748" s="97">
        <f ca="1">IF(B748="","",OFFSET(List1!O$4,tisk!A747,0))</f>
        <v>55000</v>
      </c>
      <c r="F748" s="41" t="str">
        <f ca="1">IF(B748="","",OFFSET(List1!P$4,tisk!A747,0))</f>
        <v>1/2021</v>
      </c>
      <c r="G748" s="98">
        <f ca="1">IF(B748="","",OFFSET(List1!R$4,tisk!A747,0))</f>
        <v>27000</v>
      </c>
      <c r="H748" s="99">
        <f ca="1">IF(B748="","",OFFSET(List1!S$4,tisk!A747,0))</f>
        <v>44543</v>
      </c>
      <c r="I748" s="96">
        <f ca="1">IF(B748="","",OFFSET(List1!T$4,tisk!A747,0))</f>
        <v>70</v>
      </c>
      <c r="J748" s="96">
        <f ca="1">IF(B748="","",OFFSET(List1!U$4,tisk!A747,0))</f>
        <v>81</v>
      </c>
      <c r="K748" s="96">
        <f ca="1">IF(B748="","",OFFSET(List1!V$4,tisk!A747,0))</f>
        <v>51</v>
      </c>
      <c r="L748" s="96">
        <f ca="1">IF(B748="","",OFFSET(List1!W$4,tisk!A747,0))</f>
        <v>202</v>
      </c>
      <c r="M748" s="100">
        <f ca="1">IF(B748="","",OFFSET(List1!X$4,tisk!A747,0))</f>
        <v>20000</v>
      </c>
    </row>
    <row r="749" spans="1:13" s="2" customFormat="1" ht="75" customHeight="1" x14ac:dyDescent="0.3">
      <c r="A749" s="44"/>
      <c r="B749" s="96"/>
      <c r="C749" s="3" t="str">
        <f ca="1">IF(B748="","",CONCATENATE("Okres ",OFFSET(List1!G$4,tisk!A747,0),"
","Právní forma","
",OFFSET(List1!H$4,tisk!A747,0),"
","IČO ",OFFSET(List1!I$4,tisk!A747,0),"
 ","B.Ú. ",OFFSET(List1!J$4,tisk!A747,0)))</f>
        <v>Okres Jeseník
Právní forma
Obec, měst. č. hl. m. Prahy
IČO 00302333
 B.Ú. xxxxxxxxx</v>
      </c>
      <c r="D749" s="5" t="str">
        <f ca="1">IF(B748="","",OFFSET(List1!M$4,tisk!A747,0))</f>
        <v>Žádáme o nový dílenský kompresor a odlučovač oleje s filtrem pro zajištění tlaku v pneumatikách, brzdovém systému a vzduchové pérování pro okamžitý výjezd zásahových vozidel.</v>
      </c>
      <c r="E749" s="97"/>
      <c r="F749" s="40"/>
      <c r="G749" s="98"/>
      <c r="H749" s="99"/>
      <c r="I749" s="96"/>
      <c r="J749" s="96"/>
      <c r="K749" s="96"/>
      <c r="L749" s="96"/>
      <c r="M749" s="100"/>
    </row>
    <row r="750" spans="1:13" s="2" customFormat="1" ht="40.200000000000003" customHeight="1" x14ac:dyDescent="0.3">
      <c r="A750" s="44">
        <f>ROW()/3-1</f>
        <v>249</v>
      </c>
      <c r="B750" s="96"/>
      <c r="C750" s="3" t="str">
        <f ca="1">IF(B748="","",CONCATENATE("Zástupce","
",OFFSET(List1!K$4,tisk!A747,0)))</f>
        <v xml:space="preserve">Zástupce
</v>
      </c>
      <c r="D750" s="5" t="str">
        <f ca="1">IF(B748="","",CONCATENATE("Dotace bude použita na:",OFFSET(List1!N$4,tisk!A747,0)))</f>
        <v>Dotace bude použita na:pořízení dílenského kompresoru a odlučovače oleje s filtrem   Investiční dotace</v>
      </c>
      <c r="E750" s="97"/>
      <c r="F750" s="41" t="str">
        <f ca="1">IF(B748="","",OFFSET(List1!Q$4,tisk!A747,0))</f>
        <v>11/2021</v>
      </c>
      <c r="G750" s="98"/>
      <c r="H750" s="99"/>
      <c r="I750" s="96"/>
      <c r="J750" s="96"/>
      <c r="K750" s="96"/>
      <c r="L750" s="96"/>
      <c r="M750" s="100"/>
    </row>
    <row r="751" spans="1:13" x14ac:dyDescent="0.3">
      <c r="B751" s="73"/>
      <c r="C751" s="79" t="s">
        <v>1916</v>
      </c>
      <c r="D751" s="74"/>
      <c r="E751" s="85">
        <f ca="1">SUM(E4:E750)</f>
        <v>18695719.960000001</v>
      </c>
      <c r="F751" s="75"/>
      <c r="G751" s="85">
        <f ca="1">SUM(G4:G750)</f>
        <v>10569500</v>
      </c>
      <c r="H751" s="75"/>
      <c r="I751" s="75"/>
      <c r="J751" s="75"/>
      <c r="K751" s="75"/>
      <c r="L751" s="75"/>
      <c r="M751" s="76">
        <f ca="1">SUM(M4:M750)</f>
        <v>6926100</v>
      </c>
    </row>
    <row r="752" spans="1:13" x14ac:dyDescent="0.3">
      <c r="C752" s="3"/>
      <c r="D752" s="5"/>
      <c r="E752" s="9"/>
      <c r="F752" s="42"/>
      <c r="G752" s="7"/>
      <c r="H752" s="2"/>
      <c r="I752" s="2"/>
      <c r="J752" s="2"/>
      <c r="K752" s="2"/>
      <c r="L752" s="2"/>
      <c r="M752" s="77"/>
    </row>
    <row r="753" spans="3:13" x14ac:dyDescent="0.3">
      <c r="C753" s="3"/>
      <c r="D753" s="5"/>
      <c r="E753" s="9"/>
      <c r="F753" s="42"/>
      <c r="G753" s="7"/>
      <c r="H753" s="2"/>
      <c r="I753" s="2"/>
      <c r="J753" s="2"/>
      <c r="K753" s="2"/>
      <c r="L753" s="2"/>
      <c r="M753" s="77"/>
    </row>
    <row r="754" spans="3:13" x14ac:dyDescent="0.3">
      <c r="C754" s="3"/>
      <c r="D754" s="5"/>
      <c r="E754" s="9"/>
      <c r="F754" s="42"/>
      <c r="G754" s="7"/>
      <c r="H754" s="2"/>
      <c r="I754" s="2"/>
      <c r="J754" s="2"/>
      <c r="K754" s="2"/>
      <c r="L754" s="2"/>
      <c r="M754" s="77"/>
    </row>
  </sheetData>
  <mergeCells count="2248">
    <mergeCell ref="B745:B747"/>
    <mergeCell ref="E745:E747"/>
    <mergeCell ref="G745:G747"/>
    <mergeCell ref="H745:H747"/>
    <mergeCell ref="I745:I747"/>
    <mergeCell ref="J745:J747"/>
    <mergeCell ref="K745:K747"/>
    <mergeCell ref="L745:L747"/>
    <mergeCell ref="M745:M747"/>
    <mergeCell ref="J742:J744"/>
    <mergeCell ref="K742:K744"/>
    <mergeCell ref="L742:L744"/>
    <mergeCell ref="M742:M744"/>
    <mergeCell ref="B748:B750"/>
    <mergeCell ref="E748:E750"/>
    <mergeCell ref="G748:G750"/>
    <mergeCell ref="H748:H750"/>
    <mergeCell ref="I748:I750"/>
    <mergeCell ref="J748:J750"/>
    <mergeCell ref="K748:K750"/>
    <mergeCell ref="L748:L750"/>
    <mergeCell ref="M748:M750"/>
    <mergeCell ref="B742:B744"/>
    <mergeCell ref="E742:E744"/>
    <mergeCell ref="G742:G744"/>
    <mergeCell ref="H742:H744"/>
    <mergeCell ref="I742:I744"/>
    <mergeCell ref="E739:E741"/>
    <mergeCell ref="G739:G741"/>
    <mergeCell ref="H739:H741"/>
    <mergeCell ref="I739:I741"/>
    <mergeCell ref="J739:J741"/>
    <mergeCell ref="K739:K741"/>
    <mergeCell ref="L739:L741"/>
    <mergeCell ref="M739:M741"/>
    <mergeCell ref="B736:B738"/>
    <mergeCell ref="E736:E738"/>
    <mergeCell ref="G736:G738"/>
    <mergeCell ref="H736:H738"/>
    <mergeCell ref="I736:I738"/>
    <mergeCell ref="J736:J738"/>
    <mergeCell ref="K736:K738"/>
    <mergeCell ref="L736:L738"/>
    <mergeCell ref="M736:M738"/>
    <mergeCell ref="B739:B741"/>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0:B732"/>
    <mergeCell ref="E730:E732"/>
    <mergeCell ref="G730:G732"/>
    <mergeCell ref="H730:H732"/>
    <mergeCell ref="E727:E729"/>
    <mergeCell ref="G727:G729"/>
    <mergeCell ref="H727:H729"/>
    <mergeCell ref="I727:I729"/>
    <mergeCell ref="J727:J729"/>
    <mergeCell ref="K727:K729"/>
    <mergeCell ref="L727:L729"/>
    <mergeCell ref="M727:M729"/>
    <mergeCell ref="B724:B726"/>
    <mergeCell ref="E724:E726"/>
    <mergeCell ref="G724:G726"/>
    <mergeCell ref="H724:H726"/>
    <mergeCell ref="I724:I726"/>
    <mergeCell ref="J724:J726"/>
    <mergeCell ref="K724:K726"/>
    <mergeCell ref="L724:L726"/>
    <mergeCell ref="M724:M726"/>
    <mergeCell ref="B727:B729"/>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8:B720"/>
    <mergeCell ref="E718:E720"/>
    <mergeCell ref="G718:G720"/>
    <mergeCell ref="H718:H720"/>
    <mergeCell ref="E715:E717"/>
    <mergeCell ref="G715:G717"/>
    <mergeCell ref="H715:H717"/>
    <mergeCell ref="I715:I717"/>
    <mergeCell ref="J715:J717"/>
    <mergeCell ref="K715:K717"/>
    <mergeCell ref="L715:L717"/>
    <mergeCell ref="M715:M717"/>
    <mergeCell ref="B712:B714"/>
    <mergeCell ref="E712:E714"/>
    <mergeCell ref="G712:G714"/>
    <mergeCell ref="H712:H714"/>
    <mergeCell ref="I712:I714"/>
    <mergeCell ref="J712:J714"/>
    <mergeCell ref="K712:K714"/>
    <mergeCell ref="L712:L714"/>
    <mergeCell ref="M712:M714"/>
    <mergeCell ref="B715:B717"/>
    <mergeCell ref="E703:E705"/>
    <mergeCell ref="G703:G705"/>
    <mergeCell ref="H703:H705"/>
    <mergeCell ref="I703:I705"/>
    <mergeCell ref="J703:J705"/>
    <mergeCell ref="K703:K705"/>
    <mergeCell ref="L703:L705"/>
    <mergeCell ref="M703:M705"/>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6:B708"/>
    <mergeCell ref="E706:E708"/>
    <mergeCell ref="G706:G708"/>
    <mergeCell ref="H706:H708"/>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B3"/>
    <mergeCell ref="C1:C3"/>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E1:E3"/>
    <mergeCell ref="F1:F3"/>
    <mergeCell ref="G1:G3"/>
    <mergeCell ref="H1:H3"/>
    <mergeCell ref="M1:M3"/>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fRule type="notContainsBlanks" dxfId="7" priority="6" stopIfTrue="1">
      <formula>LEN(TRIM(C9))&gt;0</formula>
    </cfRule>
  </conditionalFormatting>
  <conditionalFormatting sqref="B7:B750">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fRule type="notContainsBlanks" dxfId="4" priority="4" stopIfTrue="1">
      <formula>LEN(TRIM(C7))&gt;0</formula>
    </cfRule>
  </conditionalFormatting>
  <conditionalFormatting sqref="E7:E750">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cfRule type="notContainsBlanks" dxfId="2" priority="2" stopIfTrue="1">
      <formula>LEN(TRIM(F7))&gt;0</formula>
    </cfRule>
  </conditionalFormatting>
  <conditionalFormatting sqref="G7:L750">
    <cfRule type="notContainsBlanks" dxfId="1" priority="10" stopIfTrue="1">
      <formula>LEN(TRIM(G7))&gt;0</formula>
    </cfRule>
  </conditionalFormatting>
  <conditionalFormatting sqref="M7:M750">
    <cfRule type="notContainsBlanks" dxfId="0" priority="1" stopIfTrue="1">
      <formula>LEN(TRIM(M7))&gt;0</formula>
    </cfRule>
  </conditionalFormatting>
  <pageMargins left="0.19685039370078741" right="0.31496062992125984" top="0.47244094488188981" bottom="0.55118110236220474" header="0.11811023622047245" footer="0.23622047244094491"/>
  <pageSetup paperSize="9" scale="83" firstPageNumber="7" fitToHeight="0" orientation="landscape" useFirstPageNumber="1" r:id="rId1"/>
  <headerFooter alignWithMargins="0">
    <oddHeader>&amp;L&amp;"Arial,Kurzíva"&amp;10Usnesení příloha č. 02 Seznam žadatelů dotačního titulu č. 14_02_01</oddHeader>
    <oddFooter>&amp;L&amp;"Arial,Kurzíva"&amp;10Zastupitelstvo Olomouckého kraje 26. 4. 2021     
6. - Program na podporu JSDH 2021 – vyhodnocení dotačního titulu č. 14_02_01 
Usnesení příloha č. 02 Seznam žadatelů DT č. 14_02_01&amp;R&amp;"Arial,Kurzíva"&amp;10Strana &amp;P celkem stran 91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List1</vt:lpstr>
      <vt:lpstr>tisk</vt:lpstr>
      <vt:lpstr>List1!Názvy_tisku</vt:lpstr>
      <vt:lpstr>tisk!Názvy_tisku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Procházková Blanka</dc:creator>
  <cp:lastModifiedBy>Procházková Blanka</cp:lastModifiedBy>
  <cp:lastPrinted>2021-03-23T11:44:59Z</cp:lastPrinted>
  <dcterms:created xsi:type="dcterms:W3CDTF">2016-08-30T11:35:03Z</dcterms:created>
  <dcterms:modified xsi:type="dcterms:W3CDTF">2021-04-15T05:44:08Z</dcterms:modified>
</cp:coreProperties>
</file>