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590" windowHeight="11520"/>
  </bookViews>
  <sheets>
    <sheet name="Rozpočet účelových dotací 2013" sheetId="1" r:id="rId1"/>
  </sheets>
  <calcPr calcId="145621"/>
</workbook>
</file>

<file path=xl/calcChain.xml><?xml version="1.0" encoding="utf-8"?>
<calcChain xmlns="http://schemas.openxmlformats.org/spreadsheetml/2006/main">
  <c r="B308" i="1" l="1"/>
  <c r="B278" i="1"/>
  <c r="B238" i="1"/>
  <c r="B215" i="1"/>
  <c r="B213" i="1"/>
  <c r="B207" i="1"/>
  <c r="B201" i="1"/>
  <c r="B186" i="1"/>
  <c r="B162" i="1"/>
  <c r="B146" i="1"/>
  <c r="B122" i="1"/>
  <c r="B97" i="1"/>
  <c r="B94" i="1"/>
  <c r="B84" i="1"/>
  <c r="B65" i="1"/>
  <c r="B36" i="1"/>
  <c r="B33" i="1"/>
  <c r="B21" i="1" l="1"/>
  <c r="B12" i="1"/>
  <c r="B164" i="1"/>
  <c r="B116" i="1"/>
  <c r="B119" i="1" s="1"/>
  <c r="B14" i="1" l="1"/>
  <c r="B105" i="1" l="1"/>
  <c r="B108" i="1" s="1"/>
  <c r="B72" i="1" l="1"/>
  <c r="B46" i="1"/>
  <c r="B292" i="1"/>
  <c r="B286" i="1" l="1"/>
  <c r="B295" i="1" s="1"/>
  <c r="B302" i="1"/>
  <c r="B305" i="1" s="1"/>
  <c r="B272" i="1" l="1"/>
  <c r="B264" i="1"/>
  <c r="B255" i="1"/>
  <c r="B247" i="1"/>
  <c r="B222" i="1"/>
  <c r="B195" i="1"/>
  <c r="B188" i="1"/>
  <c r="B275" i="1" l="1"/>
  <c r="B257" i="1"/>
  <c r="B240" i="1"/>
  <c r="B149" i="1" l="1"/>
</calcChain>
</file>

<file path=xl/sharedStrings.xml><?xml version="1.0" encoding="utf-8"?>
<sst xmlns="http://schemas.openxmlformats.org/spreadsheetml/2006/main" count="246" uniqueCount="150">
  <si>
    <t>Název školy</t>
  </si>
  <si>
    <t>Celkem školy a školská zařízení zřizovaná Olomouckým krajem</t>
  </si>
  <si>
    <t>Krajské školy</t>
  </si>
  <si>
    <t>ÚZ 33 215</t>
  </si>
  <si>
    <t>Soukromé školy</t>
  </si>
  <si>
    <t>SŠ, ZŠ a MŠ DC 90, s.r.o., Nedbalova 36, Olomouc</t>
  </si>
  <si>
    <t>ZŠ speciální Jasněnka, o.p.s., Jiráskova 772, Uničov</t>
  </si>
  <si>
    <t>MŠ, ZŠ a Střední škola CREDO, o.p.s., Mozartova 43, Olomouc</t>
  </si>
  <si>
    <t>MŠ Sluníčko Olomouc, o.p.s., Blahoslavova 2</t>
  </si>
  <si>
    <t>SŠ, ZŠ a MŠ Jistota, o.p.s., Tetín 1, Prostějov</t>
  </si>
  <si>
    <t>Soukromá ZŠ Acorn´s &amp; John's school s.r.o., U Bečvy 2, Přerov</t>
  </si>
  <si>
    <t>ZŠ a MŠ Schola - Viva, o.p.s., Erbenova 16, Šumperk</t>
  </si>
  <si>
    <t>ZŠ a střední škola Pomněnka o.p.s., Šumavská 13, Šumperk</t>
  </si>
  <si>
    <t>Celkem</t>
  </si>
  <si>
    <t>Celkem soukromé školy Olomouckého kraje</t>
  </si>
  <si>
    <t>Waldorfská ZŠ a MŠ Olomouc s.r.o., Kosinova 3</t>
  </si>
  <si>
    <t>ZŠ a MŠ - Dětské centrum Hranice, Struhlovsko 1424</t>
  </si>
  <si>
    <t>Gymnázium Jana Blahoslava a Střední pedagogická škola, Přerov, Denisova 3</t>
  </si>
  <si>
    <t>Obecní školy</t>
  </si>
  <si>
    <t>Celkem obecní školství Olomouckého kraje</t>
  </si>
  <si>
    <t>Celkem školy a školská zařízení v Olomouckém kraji</t>
  </si>
  <si>
    <t>Dotace na rozvojový program „Financování asistentů pedagoga pro děti, žáky a studenty se zdravotním postižením v roce 2012“</t>
  </si>
  <si>
    <t>Prima mateřská škola, s.r.o., Komenského 45/262, Hranice</t>
  </si>
  <si>
    <t>Speciální mateřská škola AaJ s.r.o., U Bečvy 2, Přerov</t>
  </si>
  <si>
    <t>Rozpočet na rok 2013</t>
  </si>
  <si>
    <t>Okres Jeseník</t>
  </si>
  <si>
    <t>Obec s rozšířenou působností: Jeseník</t>
  </si>
  <si>
    <t>ZŠ a MŠ Bělá pod Pradědem</t>
  </si>
  <si>
    <t>ZŠ a MŠ Bernartice</t>
  </si>
  <si>
    <t>Základní škola Česká Ves</t>
  </si>
  <si>
    <t>Základní škola Javorník, Školní 72</t>
  </si>
  <si>
    <t>ZŠ a MŠ Kobylá nad Vidnavkou</t>
  </si>
  <si>
    <t>Základní škola Mikulovice, Hlavní 346</t>
  </si>
  <si>
    <t>Základní škola Vápenná</t>
  </si>
  <si>
    <t>Základní škola Vidnava</t>
  </si>
  <si>
    <t>Základní škola Zlaté Hory</t>
  </si>
  <si>
    <t>Celkem Jeseník</t>
  </si>
  <si>
    <t>Celkem okres Jeseník</t>
  </si>
  <si>
    <t>Okres Olomouc</t>
  </si>
  <si>
    <t>Obec s rozšířenou působností: Litovel</t>
  </si>
  <si>
    <t>Základní škola Litovel, Jungmannova 655</t>
  </si>
  <si>
    <t>Celkem Litovel</t>
  </si>
  <si>
    <t>Obec s rozšířenou působností: Olomouc</t>
  </si>
  <si>
    <t>ZŠ a MŠ Hněvotín</t>
  </si>
  <si>
    <t>ZŠ a MŠ Olomouc, Nedvědova 17</t>
  </si>
  <si>
    <t>ZŠ a MŠ Olomouc, Řezníčkova 1</t>
  </si>
  <si>
    <t>ZŠ a MŠ Těšetice</t>
  </si>
  <si>
    <t>Celkem Olomouc</t>
  </si>
  <si>
    <t>Obec s rozšířenou působností: Šternberk</t>
  </si>
  <si>
    <t>Základní škola Moravský Beroun, Opavská 128</t>
  </si>
  <si>
    <t>Základní škola Šternberk, nám. Svobody 3</t>
  </si>
  <si>
    <t>Základní škola Šternberk, Svatoplukova 7</t>
  </si>
  <si>
    <t>Celkem Šternberk</t>
  </si>
  <si>
    <t>Obec s rozšířenou působností: Uničov</t>
  </si>
  <si>
    <t>ZŠ a MŠ Újezd</t>
  </si>
  <si>
    <t>Základní škola Uničov, J. Haška 211</t>
  </si>
  <si>
    <t>Základní škola Uničov, Pionýrů 685</t>
  </si>
  <si>
    <t>Celkem Uničov</t>
  </si>
  <si>
    <t>Celkem okres Olomouc</t>
  </si>
  <si>
    <t>Okres Prostějov</t>
  </si>
  <si>
    <t>Obec s rozšířenou působností: Konice</t>
  </si>
  <si>
    <t>Základní škola a gymnázium Konice, Tyršova 609</t>
  </si>
  <si>
    <t>Mateřská škola Stražisko</t>
  </si>
  <si>
    <t>Celkem Konice</t>
  </si>
  <si>
    <t>Obec s rozšířenou působností: Prostějov</t>
  </si>
  <si>
    <t>Mateřská škola Dobromilice</t>
  </si>
  <si>
    <t>Základní škola Dobromilice</t>
  </si>
  <si>
    <t>Mateřská škola Hrubčice</t>
  </si>
  <si>
    <t>Základní škola Hrubčice</t>
  </si>
  <si>
    <t>Základní škola Klenovice na Hané</t>
  </si>
  <si>
    <t xml:space="preserve">ZŠ a MŠ Kostelec na Hané </t>
  </si>
  <si>
    <t>Základní škola Laškov</t>
  </si>
  <si>
    <t>Základní škola Němčice nad Hanou, Tyršova 360</t>
  </si>
  <si>
    <t>ZŠ a MŠ Pěnčín</t>
  </si>
  <si>
    <t>ZŠ a MŠ Prostějov, Kollárova ul. 4</t>
  </si>
  <si>
    <t>Reálné gymnázium a základní škola Prostějov, Studentská 4</t>
  </si>
  <si>
    <t>ZŠ a MŠ Přemyslovice</t>
  </si>
  <si>
    <t>Základní škola Zdeny Kaprálové a MŠ Vrbátky</t>
  </si>
  <si>
    <t>Celkem Prostějov</t>
  </si>
  <si>
    <t>Celkem okres Prostějov</t>
  </si>
  <si>
    <t>Okres Přerov</t>
  </si>
  <si>
    <t>Obec s rozšířenou působností: Hranice</t>
  </si>
  <si>
    <t>Základní škola Hranice, Struhlovsko 1795</t>
  </si>
  <si>
    <t>Celkem Hranice</t>
  </si>
  <si>
    <t>Obec s rozšířenou působností: Přerov</t>
  </si>
  <si>
    <t>Základní škola Kojetín, Svatopluka Čecha 586</t>
  </si>
  <si>
    <t>ZŠ a MŠ Měrovice nad Hanou</t>
  </si>
  <si>
    <t>Mateřská škola Přerov, Komenského 25</t>
  </si>
  <si>
    <t>Základní škola Přerov, B. Němcové 16</t>
  </si>
  <si>
    <t>Celkem Přerov</t>
  </si>
  <si>
    <t>Celkem okres Přerov</t>
  </si>
  <si>
    <t>Okres Šumperk</t>
  </si>
  <si>
    <t>Obec s rozšířenou působností: Mohelnice</t>
  </si>
  <si>
    <t>Základní škola Mohelnice, Vodní 27</t>
  </si>
  <si>
    <t>Celkem Mohelnice</t>
  </si>
  <si>
    <t>Obec s rozšířenou působností: Šumperk</t>
  </si>
  <si>
    <t xml:space="preserve">ZŠ a MŠ Bohdíkov </t>
  </si>
  <si>
    <t>ZŠ a MŠ Olšany</t>
  </si>
  <si>
    <t>ZŠ a MŠ Staré Město, Nádražní 77</t>
  </si>
  <si>
    <t>Základní škola Šumperk, Sluneční 38</t>
  </si>
  <si>
    <t>Celkem Šumperk</t>
  </si>
  <si>
    <t>Celkem okres Šumperk</t>
  </si>
  <si>
    <t>Dotace na rozvojový program „Financování asistentů pedagoga pro děti, žáky a studenty se sociálním znevýhodněním pro rok 2013"</t>
  </si>
  <si>
    <t>ÚZ 33 457</t>
  </si>
  <si>
    <t>Základní škola a Mateřská škola Hranice, Nová 1820</t>
  </si>
  <si>
    <t>Střední škola a Základní škola Lipník nad Bečvou, Osecká 301</t>
  </si>
  <si>
    <t>Základní škola Jeseník, Fučíkova 312</t>
  </si>
  <si>
    <t>Gymnázium, Jeseník, Komenského 281</t>
  </si>
  <si>
    <t>Gymnázium Jana Opletala, Litovel, Opletalova 189</t>
  </si>
  <si>
    <t>Gymnázium, Olomouc, Čajkovského 9</t>
  </si>
  <si>
    <t>Slovanské gymnázium, Olomouc, tř. Jiřího z Poděbrad 13</t>
  </si>
  <si>
    <t>Gymnázium,  Olomouc - Hejčín, Tomkova 45</t>
  </si>
  <si>
    <t>Gymnázium, Šternberk, Horní náměstí 5</t>
  </si>
  <si>
    <t>Gymnázium, Uničov, Gymnazijní 257</t>
  </si>
  <si>
    <t>Vyšší odborná škola a Střední průmyslová škola elektrotechnická, Olomouc, Božetěchova 3</t>
  </si>
  <si>
    <t>Střední průmyslová škola strojnická, Olomouc, tř. 17. listopadu 49</t>
  </si>
  <si>
    <t xml:space="preserve">Střední průmyslová škola a Střední odborné učiliště Uničov </t>
  </si>
  <si>
    <t>Střední  škola zemědělská, Olomouc, U Hradiska 4</t>
  </si>
  <si>
    <t>Obchodní akademie, Olomouc, tř. Spojenců 11</t>
  </si>
  <si>
    <t>Střední zdravotnická škola a Vyšší odborná škola zdravotnická Emanuela Pöttinga, Olomouc, Pöttingova 2</t>
  </si>
  <si>
    <t>Střední škola polytechnická, Olomouc, Rooseveltova 79</t>
  </si>
  <si>
    <t>Střední škola polygrafická, Olomouc, Střední Novosadská  87/53</t>
  </si>
  <si>
    <t>Střední škola technická a obchodní, Olomouc, Kosinova 4</t>
  </si>
  <si>
    <t>Gymnázium Jiřího Wolkera, Prostějov, Kollárova 3</t>
  </si>
  <si>
    <t>Střední odborná škola průmyslová a Střední odborné učiliště strojírenské, Prostějov, Lidická 4</t>
  </si>
  <si>
    <t>Střední zdravotnická škola, Prostějov, Vápenice 3</t>
  </si>
  <si>
    <t>Gymnázium Jakuba Škody, Přerov, Komenského 29</t>
  </si>
  <si>
    <t>Gymnázium, Hranice, Zborovská 293</t>
  </si>
  <si>
    <t>Gymnázium, Kojetín, Svatopluka Čecha 683</t>
  </si>
  <si>
    <t>Střední průmyslová škola Hranice</t>
  </si>
  <si>
    <t>Střední průmyslová škola, Přerov, Havlíčkova 2</t>
  </si>
  <si>
    <t>Střední lesnická škola, Hranice, Jurikova 588</t>
  </si>
  <si>
    <t>Obchodní akademie a Jazyková škola s právem státní jazykové zkoušky, Přerov, Bartošova 24</t>
  </si>
  <si>
    <t>Gymnázium, Šumperk, Masarykovo náměstí 8</t>
  </si>
  <si>
    <t>Gymnázium, Zábřeh, náměstí Osvobození 20</t>
  </si>
  <si>
    <t>Vyšší odborná škola a Střední průmyslová škola,Šumperk, Gen. Krátkého 1</t>
  </si>
  <si>
    <t>Vyšší odborná škola a Střední škola automobilní, Zábřeh, U Dráhy 6</t>
  </si>
  <si>
    <t>Střední odborná škola, Šumperk, Zemědělská 3</t>
  </si>
  <si>
    <t>Obchodní akademie a Jazyková škola s právem státní jazykové zkoušky, Šumperk, Hlavní třída 31</t>
  </si>
  <si>
    <t>ÚZ 33 038</t>
  </si>
  <si>
    <t>Dotace na rozvojový program Hodnocení žáků a škol podle výsledků v soutěžích v roce 2012 - Excelence středních  škol 2012</t>
  </si>
  <si>
    <t xml:space="preserve">Celkem </t>
  </si>
  <si>
    <t>Střední odborná škola služeb s.r.o. Olomouc - Pavlovičky</t>
  </si>
  <si>
    <t>Střední odborná škola podnikání a obchodu spol. s r.o. Prostějov</t>
  </si>
  <si>
    <t>Dotace na rozvojový program „Zajištění bezplatné přípravy k začlenění do základního vzdělávání dětí osob se státní příslušností jiného členského státu Evropské unie"</t>
  </si>
  <si>
    <t>ÚZ 33 435</t>
  </si>
  <si>
    <t>Dotace na rozvojový program  "Bezplatná výuka českého jazyka přizpůsobená potřebám žáků - cizinců z tzv. třetích zemí"</t>
  </si>
  <si>
    <t>ÚZ 33 024</t>
  </si>
  <si>
    <t>MŠ Univerzity Palackého Olomouc</t>
  </si>
  <si>
    <t>MŠ 1. olomoucká sportovní s.r.o., Karafiátová 895/3a, Olomouc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</si>
</sst>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9"/>
      <name val="Arial"/>
      <charset val="238"/>
    </font>
    <font>
      <b/>
      <sz val="9"/>
      <name val="Arial CE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4" fillId="0" borderId="0" xfId="0" applyFont="1"/>
    <xf numFmtId="1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49" fontId="4" fillId="2" borderId="3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8" fillId="0" borderId="0" xfId="0" applyNumberFormat="1" applyFont="1"/>
    <xf numFmtId="0" fontId="4" fillId="0" borderId="0" xfId="0" applyFont="1" applyBorder="1" applyAlignment="1">
      <alignment wrapText="1"/>
    </xf>
    <xf numFmtId="3" fontId="4" fillId="0" borderId="0" xfId="0" applyNumberFormat="1" applyFont="1" applyBorder="1"/>
    <xf numFmtId="0" fontId="4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wrapText="1"/>
    </xf>
    <xf numFmtId="49" fontId="4" fillId="3" borderId="3" xfId="0" applyNumberFormat="1" applyFont="1" applyFill="1" applyBorder="1" applyAlignment="1"/>
    <xf numFmtId="0" fontId="6" fillId="0" borderId="0" xfId="0" applyFont="1" applyAlignment="1">
      <alignment vertical="center"/>
    </xf>
    <xf numFmtId="4" fontId="5" fillId="0" borderId="0" xfId="0" applyNumberFormat="1" applyFont="1"/>
    <xf numFmtId="3" fontId="4" fillId="0" borderId="9" xfId="0" applyNumberFormat="1" applyFont="1" applyBorder="1" applyAlignment="1">
      <alignment vertical="center"/>
    </xf>
    <xf numFmtId="1" fontId="4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vertical="center" wrapText="1"/>
    </xf>
    <xf numFmtId="3" fontId="4" fillId="0" borderId="2" xfId="0" applyNumberFormat="1" applyFont="1" applyBorder="1" applyAlignment="1">
      <alignment vertical="center"/>
    </xf>
    <xf numFmtId="3" fontId="4" fillId="3" borderId="4" xfId="0" applyNumberFormat="1" applyFont="1" applyFill="1" applyBorder="1" applyAlignment="1"/>
    <xf numFmtId="3" fontId="4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Fill="1" applyBorder="1"/>
    <xf numFmtId="0" fontId="7" fillId="0" borderId="0" xfId="0" applyFont="1" applyFill="1" applyBorder="1"/>
    <xf numFmtId="49" fontId="4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/>
    <xf numFmtId="1" fontId="4" fillId="0" borderId="1" xfId="0" applyNumberFormat="1" applyFont="1" applyFill="1" applyBorder="1"/>
    <xf numFmtId="0" fontId="4" fillId="0" borderId="1" xfId="1" applyFont="1" applyFill="1" applyBorder="1" applyAlignment="1"/>
    <xf numFmtId="1" fontId="4" fillId="0" borderId="1" xfId="0" applyNumberFormat="1" applyFont="1" applyFill="1" applyBorder="1" applyAlignment="1"/>
    <xf numFmtId="3" fontId="4" fillId="0" borderId="0" xfId="0" applyNumberFormat="1" applyFont="1" applyFill="1" applyBorder="1"/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3" fontId="8" fillId="4" borderId="1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vertical="center"/>
    </xf>
    <xf numFmtId="3" fontId="4" fillId="5" borderId="4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wrapText="1"/>
    </xf>
    <xf numFmtId="3" fontId="4" fillId="2" borderId="4" xfId="0" applyNumberFormat="1" applyFont="1" applyFill="1" applyBorder="1" applyAlignment="1"/>
    <xf numFmtId="0" fontId="4" fillId="0" borderId="0" xfId="0" applyFont="1" applyFill="1"/>
    <xf numFmtId="0" fontId="0" fillId="0" borderId="0" xfId="0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8"/>
  <sheetViews>
    <sheetView tabSelected="1" view="pageLayout" topLeftCell="A274" zoomScaleNormal="100" zoomScaleSheetLayoutView="100" workbookViewId="0">
      <selection activeCell="A298" sqref="A298"/>
    </sheetView>
  </sheetViews>
  <sheetFormatPr defaultRowHeight="13.5" customHeight="1" x14ac:dyDescent="0.2"/>
  <cols>
    <col min="1" max="1" width="69.7109375" style="1" customWidth="1"/>
    <col min="2" max="2" width="16.7109375" style="1" customWidth="1"/>
    <col min="3" max="16384" width="9.140625" style="1"/>
  </cols>
  <sheetData>
    <row r="1" spans="1:2" ht="54" customHeight="1" x14ac:dyDescent="0.2">
      <c r="A1" s="65" t="s">
        <v>146</v>
      </c>
      <c r="B1" s="65"/>
    </row>
    <row r="2" spans="1:2" ht="15.75" customHeight="1" x14ac:dyDescent="0.25">
      <c r="A2" s="28" t="s">
        <v>147</v>
      </c>
      <c r="B2" s="4"/>
    </row>
    <row r="3" spans="1:2" ht="13.5" customHeight="1" x14ac:dyDescent="0.25">
      <c r="A3" s="28"/>
      <c r="B3" s="4"/>
    </row>
    <row r="4" spans="1:2" ht="13.5" customHeight="1" x14ac:dyDescent="0.2">
      <c r="A4" s="6" t="s">
        <v>18</v>
      </c>
      <c r="B4" s="4"/>
    </row>
    <row r="5" spans="1:2" ht="13.5" customHeight="1" x14ac:dyDescent="0.2">
      <c r="A5" s="6"/>
      <c r="B5" s="4"/>
    </row>
    <row r="6" spans="1:2" ht="13.5" customHeight="1" x14ac:dyDescent="0.2">
      <c r="A6" s="30" t="s">
        <v>25</v>
      </c>
      <c r="B6" s="4"/>
    </row>
    <row r="7" spans="1:2" ht="13.5" customHeight="1" x14ac:dyDescent="0.2">
      <c r="A7" s="31"/>
      <c r="B7" s="4"/>
    </row>
    <row r="8" spans="1:2" ht="13.5" customHeight="1" thickBot="1" x14ac:dyDescent="0.25">
      <c r="A8" s="30" t="s">
        <v>26</v>
      </c>
      <c r="B8" s="4"/>
    </row>
    <row r="9" spans="1:2" ht="30" customHeight="1" thickBot="1" x14ac:dyDescent="0.25">
      <c r="A9" s="2" t="s">
        <v>0</v>
      </c>
      <c r="B9" s="3" t="s">
        <v>24</v>
      </c>
    </row>
    <row r="10" spans="1:2" ht="13.5" customHeight="1" x14ac:dyDescent="0.2">
      <c r="A10" s="39" t="s">
        <v>34</v>
      </c>
      <c r="B10" s="8">
        <v>6678</v>
      </c>
    </row>
    <row r="11" spans="1:2" ht="13.5" customHeight="1" thickBot="1" x14ac:dyDescent="0.25">
      <c r="A11" s="39" t="s">
        <v>35</v>
      </c>
      <c r="B11" s="8">
        <v>23384</v>
      </c>
    </row>
    <row r="12" spans="1:2" ht="13.5" customHeight="1" thickBot="1" x14ac:dyDescent="0.25">
      <c r="A12" s="45" t="s">
        <v>36</v>
      </c>
      <c r="B12" s="46">
        <f>SUM(B10:B11)</f>
        <v>30062</v>
      </c>
    </row>
    <row r="13" spans="1:2" s="62" customFormat="1" ht="13.5" customHeight="1" thickBot="1" x14ac:dyDescent="0.25">
      <c r="A13" s="47"/>
      <c r="B13" s="51"/>
    </row>
    <row r="14" spans="1:2" s="62" customFormat="1" ht="13.5" customHeight="1" thickBot="1" x14ac:dyDescent="0.25">
      <c r="A14" s="55" t="s">
        <v>37</v>
      </c>
      <c r="B14" s="56">
        <f>B12</f>
        <v>30062</v>
      </c>
    </row>
    <row r="15" spans="1:2" s="62" customFormat="1" ht="13.5" customHeight="1" x14ac:dyDescent="0.2">
      <c r="A15" s="47"/>
      <c r="B15" s="51"/>
    </row>
    <row r="16" spans="1:2" s="62" customFormat="1" ht="13.5" customHeight="1" x14ac:dyDescent="0.2">
      <c r="A16" s="30" t="s">
        <v>38</v>
      </c>
      <c r="B16" s="4"/>
    </row>
    <row r="17" spans="1:2" s="62" customFormat="1" ht="13.5" customHeight="1" x14ac:dyDescent="0.2">
      <c r="A17" s="32"/>
      <c r="B17" s="4"/>
    </row>
    <row r="18" spans="1:2" s="62" customFormat="1" ht="13.5" customHeight="1" thickBot="1" x14ac:dyDescent="0.25">
      <c r="A18" s="30" t="s">
        <v>39</v>
      </c>
      <c r="B18" s="4"/>
    </row>
    <row r="19" spans="1:2" s="62" customFormat="1" ht="30" customHeight="1" thickBot="1" x14ac:dyDescent="0.25">
      <c r="A19" s="2" t="s">
        <v>0</v>
      </c>
      <c r="B19" s="3" t="s">
        <v>24</v>
      </c>
    </row>
    <row r="20" spans="1:2" s="62" customFormat="1" ht="13.5" customHeight="1" thickBot="1" x14ac:dyDescent="0.25">
      <c r="A20" s="48" t="s">
        <v>40</v>
      </c>
      <c r="B20" s="8">
        <v>26225</v>
      </c>
    </row>
    <row r="21" spans="1:2" s="62" customFormat="1" ht="13.5" customHeight="1" thickBot="1" x14ac:dyDescent="0.25">
      <c r="A21" s="45" t="s">
        <v>41</v>
      </c>
      <c r="B21" s="46">
        <f>B20</f>
        <v>26225</v>
      </c>
    </row>
    <row r="22" spans="1:2" s="62" customFormat="1" ht="13.5" customHeight="1" x14ac:dyDescent="0.2">
      <c r="A22" s="32"/>
      <c r="B22" s="4"/>
    </row>
    <row r="23" spans="1:2" s="62" customFormat="1" ht="13.5" customHeight="1" thickBot="1" x14ac:dyDescent="0.25">
      <c r="A23" s="30" t="s">
        <v>42</v>
      </c>
      <c r="B23" s="4"/>
    </row>
    <row r="24" spans="1:2" s="62" customFormat="1" ht="30" customHeight="1" thickBot="1" x14ac:dyDescent="0.25">
      <c r="A24" s="2" t="s">
        <v>0</v>
      </c>
      <c r="B24" s="3" t="s">
        <v>24</v>
      </c>
    </row>
    <row r="25" spans="1:2" s="62" customFormat="1" ht="13.5" customHeight="1" thickBot="1" x14ac:dyDescent="0.25">
      <c r="A25" s="50" t="s">
        <v>45</v>
      </c>
      <c r="B25" s="8">
        <v>21750</v>
      </c>
    </row>
    <row r="26" spans="1:2" s="62" customFormat="1" ht="13.5" customHeight="1" thickBot="1" x14ac:dyDescent="0.25">
      <c r="A26" s="45" t="s">
        <v>47</v>
      </c>
      <c r="B26" s="46">
        <v>21750</v>
      </c>
    </row>
    <row r="27" spans="1:2" s="62" customFormat="1" ht="13.5" customHeight="1" x14ac:dyDescent="0.2">
      <c r="A27" s="32"/>
      <c r="B27" s="4"/>
    </row>
    <row r="28" spans="1:2" s="62" customFormat="1" ht="13.5" customHeight="1" thickBot="1" x14ac:dyDescent="0.25">
      <c r="A28" s="30" t="s">
        <v>48</v>
      </c>
      <c r="B28" s="4"/>
    </row>
    <row r="29" spans="1:2" s="62" customFormat="1" ht="30" customHeight="1" thickBot="1" x14ac:dyDescent="0.25">
      <c r="A29" s="2" t="s">
        <v>0</v>
      </c>
      <c r="B29" s="3" t="s">
        <v>24</v>
      </c>
    </row>
    <row r="30" spans="1:2" s="62" customFormat="1" ht="13.5" customHeight="1" thickBot="1" x14ac:dyDescent="0.25">
      <c r="A30" s="50" t="s">
        <v>51</v>
      </c>
      <c r="B30" s="8">
        <v>7595</v>
      </c>
    </row>
    <row r="31" spans="1:2" s="62" customFormat="1" ht="13.5" customHeight="1" thickBot="1" x14ac:dyDescent="0.25">
      <c r="A31" s="45" t="s">
        <v>52</v>
      </c>
      <c r="B31" s="46">
        <v>7595</v>
      </c>
    </row>
    <row r="32" spans="1:2" s="62" customFormat="1" ht="13.5" customHeight="1" thickBot="1" x14ac:dyDescent="0.25">
      <c r="A32" s="47"/>
      <c r="B32" s="51"/>
    </row>
    <row r="33" spans="1:4" ht="13.5" customHeight="1" thickBot="1" x14ac:dyDescent="0.25">
      <c r="A33" s="55" t="s">
        <v>58</v>
      </c>
      <c r="B33" s="56">
        <f>B21+B26+B31</f>
        <v>55570</v>
      </c>
    </row>
    <row r="34" spans="1:4" customFormat="1" ht="13.5" customHeight="1" x14ac:dyDescent="0.2">
      <c r="A34" s="63"/>
      <c r="B34" s="63"/>
    </row>
    <row r="35" spans="1:4" customFormat="1" ht="13.5" customHeight="1" thickBot="1" x14ac:dyDescent="0.25">
      <c r="A35" s="63"/>
      <c r="B35" s="63"/>
    </row>
    <row r="36" spans="1:4" ht="13.5" customHeight="1" thickBot="1" x14ac:dyDescent="0.25">
      <c r="A36" s="21" t="s">
        <v>19</v>
      </c>
      <c r="B36" s="7">
        <f>B14+B33</f>
        <v>85632</v>
      </c>
    </row>
    <row r="40" spans="1:4" ht="54" customHeight="1" x14ac:dyDescent="0.2">
      <c r="A40" s="66" t="s">
        <v>140</v>
      </c>
      <c r="B40" s="66"/>
      <c r="C40" s="26"/>
      <c r="D40" s="26"/>
    </row>
    <row r="41" spans="1:4" ht="15.75" customHeight="1" x14ac:dyDescent="0.25">
      <c r="A41" s="28" t="s">
        <v>139</v>
      </c>
      <c r="B41" s="4"/>
    </row>
    <row r="42" spans="1:4" ht="13.5" customHeight="1" x14ac:dyDescent="0.2">
      <c r="A42" s="29"/>
      <c r="B42" s="4"/>
    </row>
    <row r="43" spans="1:4" ht="13.5" customHeight="1" thickBot="1" x14ac:dyDescent="0.25">
      <c r="A43" s="30" t="s">
        <v>25</v>
      </c>
      <c r="B43" s="42"/>
    </row>
    <row r="44" spans="1:4" ht="30" customHeight="1" thickBot="1" x14ac:dyDescent="0.25">
      <c r="A44" s="2" t="s">
        <v>0</v>
      </c>
      <c r="B44" s="3" t="s">
        <v>24</v>
      </c>
    </row>
    <row r="45" spans="1:4" ht="13.5" customHeight="1" thickBot="1" x14ac:dyDescent="0.25">
      <c r="A45" s="39" t="s">
        <v>107</v>
      </c>
      <c r="B45" s="23">
        <v>44070</v>
      </c>
    </row>
    <row r="46" spans="1:4" ht="13.5" customHeight="1" thickBot="1" x14ac:dyDescent="0.25">
      <c r="A46" s="45" t="s">
        <v>37</v>
      </c>
      <c r="B46" s="46">
        <f>SUM(B45:B45)</f>
        <v>44070</v>
      </c>
    </row>
    <row r="47" spans="1:4" ht="13.5" customHeight="1" x14ac:dyDescent="0.2">
      <c r="A47" s="16"/>
      <c r="B47" s="4"/>
    </row>
    <row r="48" spans="1:4" ht="13.5" customHeight="1" thickBot="1" x14ac:dyDescent="0.25">
      <c r="A48" s="47" t="s">
        <v>38</v>
      </c>
      <c r="B48" s="4"/>
    </row>
    <row r="49" spans="1:2" ht="30" customHeight="1" thickBot="1" x14ac:dyDescent="0.25">
      <c r="A49" s="2" t="s">
        <v>0</v>
      </c>
      <c r="B49" s="3" t="s">
        <v>24</v>
      </c>
    </row>
    <row r="50" spans="1:2" ht="13.5" customHeight="1" x14ac:dyDescent="0.2">
      <c r="A50" s="19" t="s">
        <v>108</v>
      </c>
      <c r="B50" s="23">
        <v>24909</v>
      </c>
    </row>
    <row r="51" spans="1:2" ht="13.5" customHeight="1" x14ac:dyDescent="0.2">
      <c r="A51" s="49" t="s">
        <v>109</v>
      </c>
      <c r="B51" s="23">
        <v>59398</v>
      </c>
    </row>
    <row r="52" spans="1:2" ht="13.5" customHeight="1" x14ac:dyDescent="0.2">
      <c r="A52" s="19" t="s">
        <v>110</v>
      </c>
      <c r="B52" s="23">
        <v>228971</v>
      </c>
    </row>
    <row r="53" spans="1:2" ht="13.5" customHeight="1" x14ac:dyDescent="0.2">
      <c r="A53" s="48" t="s">
        <v>111</v>
      </c>
      <c r="B53" s="23">
        <v>164783</v>
      </c>
    </row>
    <row r="54" spans="1:2" ht="13.5" customHeight="1" x14ac:dyDescent="0.2">
      <c r="A54" s="19" t="s">
        <v>112</v>
      </c>
      <c r="B54" s="23">
        <v>40238</v>
      </c>
    </row>
    <row r="55" spans="1:2" ht="13.5" customHeight="1" x14ac:dyDescent="0.2">
      <c r="A55" s="50" t="s">
        <v>113</v>
      </c>
      <c r="B55" s="23">
        <v>90056</v>
      </c>
    </row>
    <row r="56" spans="1:2" ht="24.75" customHeight="1" x14ac:dyDescent="0.2">
      <c r="A56" s="13" t="s">
        <v>114</v>
      </c>
      <c r="B56" s="23">
        <v>95804</v>
      </c>
    </row>
    <row r="57" spans="1:2" ht="13.5" customHeight="1" x14ac:dyDescent="0.2">
      <c r="A57" s="50" t="s">
        <v>115</v>
      </c>
      <c r="B57" s="23">
        <v>28741</v>
      </c>
    </row>
    <row r="58" spans="1:2" ht="13.5" customHeight="1" x14ac:dyDescent="0.2">
      <c r="A58" s="13" t="s">
        <v>116</v>
      </c>
      <c r="B58" s="23">
        <v>3832</v>
      </c>
    </row>
    <row r="59" spans="1:2" ht="13.5" customHeight="1" x14ac:dyDescent="0.2">
      <c r="A59" s="13" t="s">
        <v>117</v>
      </c>
      <c r="B59" s="23">
        <v>8622</v>
      </c>
    </row>
    <row r="60" spans="1:2" ht="13.5" customHeight="1" x14ac:dyDescent="0.2">
      <c r="A60" s="13" t="s">
        <v>118</v>
      </c>
      <c r="B60" s="23">
        <v>17245</v>
      </c>
    </row>
    <row r="61" spans="1:2" ht="24.75" customHeight="1" x14ac:dyDescent="0.2">
      <c r="A61" s="13" t="s">
        <v>119</v>
      </c>
      <c r="B61" s="23">
        <v>18203</v>
      </c>
    </row>
    <row r="62" spans="1:2" ht="13.5" customHeight="1" x14ac:dyDescent="0.2">
      <c r="A62" s="50" t="s">
        <v>120</v>
      </c>
      <c r="B62" s="23">
        <v>9580</v>
      </c>
    </row>
    <row r="63" spans="1:2" ht="13.5" customHeight="1" x14ac:dyDescent="0.2">
      <c r="A63" s="50" t="s">
        <v>121</v>
      </c>
      <c r="B63" s="23">
        <v>8622</v>
      </c>
    </row>
    <row r="64" spans="1:2" ht="13.5" customHeight="1" thickBot="1" x14ac:dyDescent="0.25">
      <c r="A64" s="13" t="s">
        <v>122</v>
      </c>
      <c r="B64" s="23">
        <v>9580</v>
      </c>
    </row>
    <row r="65" spans="1:2" ht="13.5" customHeight="1" thickBot="1" x14ac:dyDescent="0.25">
      <c r="A65" s="45" t="s">
        <v>58</v>
      </c>
      <c r="B65" s="46">
        <f>SUM(B50:B64)</f>
        <v>808584</v>
      </c>
    </row>
    <row r="66" spans="1:2" ht="13.5" customHeight="1" x14ac:dyDescent="0.2">
      <c r="A66" s="16"/>
      <c r="B66" s="4"/>
    </row>
    <row r="67" spans="1:2" ht="13.5" customHeight="1" thickBot="1" x14ac:dyDescent="0.25">
      <c r="A67" s="47" t="s">
        <v>59</v>
      </c>
      <c r="B67" s="4"/>
    </row>
    <row r="68" spans="1:2" ht="30" customHeight="1" thickBot="1" x14ac:dyDescent="0.25">
      <c r="A68" s="2" t="s">
        <v>0</v>
      </c>
      <c r="B68" s="3" t="s">
        <v>24</v>
      </c>
    </row>
    <row r="69" spans="1:2" ht="13.5" customHeight="1" x14ac:dyDescent="0.2">
      <c r="A69" s="19" t="s">
        <v>123</v>
      </c>
      <c r="B69" s="23">
        <v>70895</v>
      </c>
    </row>
    <row r="70" spans="1:2" ht="24.75" customHeight="1" x14ac:dyDescent="0.2">
      <c r="A70" s="19" t="s">
        <v>124</v>
      </c>
      <c r="B70" s="23">
        <v>28741</v>
      </c>
    </row>
    <row r="71" spans="1:2" ht="13.5" customHeight="1" thickBot="1" x14ac:dyDescent="0.25">
      <c r="A71" s="19" t="s">
        <v>125</v>
      </c>
      <c r="B71" s="23">
        <v>9580</v>
      </c>
    </row>
    <row r="72" spans="1:2" ht="13.5" customHeight="1" thickBot="1" x14ac:dyDescent="0.25">
      <c r="A72" s="45" t="s">
        <v>79</v>
      </c>
      <c r="B72" s="46">
        <f>SUM(B69:B71)</f>
        <v>109216</v>
      </c>
    </row>
    <row r="73" spans="1:2" ht="13.5" customHeight="1" x14ac:dyDescent="0.2">
      <c r="A73" s="47"/>
      <c r="B73" s="51"/>
    </row>
    <row r="74" spans="1:2" ht="13.5" customHeight="1" thickBot="1" x14ac:dyDescent="0.25">
      <c r="A74" s="47" t="s">
        <v>80</v>
      </c>
      <c r="B74" s="4"/>
    </row>
    <row r="75" spans="1:2" ht="30" customHeight="1" thickBot="1" x14ac:dyDescent="0.25">
      <c r="A75" s="2" t="s">
        <v>0</v>
      </c>
      <c r="B75" s="3" t="s">
        <v>24</v>
      </c>
    </row>
    <row r="76" spans="1:2" ht="13.5" customHeight="1" x14ac:dyDescent="0.2">
      <c r="A76" s="52" t="s">
        <v>126</v>
      </c>
      <c r="B76" s="23">
        <v>166699</v>
      </c>
    </row>
    <row r="77" spans="1:2" ht="13.5" customHeight="1" x14ac:dyDescent="0.2">
      <c r="A77" s="38" t="s">
        <v>127</v>
      </c>
      <c r="B77" s="23">
        <v>67063</v>
      </c>
    </row>
    <row r="78" spans="1:2" ht="13.5" customHeight="1" x14ac:dyDescent="0.2">
      <c r="A78" s="38" t="s">
        <v>128</v>
      </c>
      <c r="B78" s="23">
        <v>28741</v>
      </c>
    </row>
    <row r="79" spans="1:2" ht="13.5" customHeight="1" x14ac:dyDescent="0.2">
      <c r="A79" s="53" t="s">
        <v>129</v>
      </c>
      <c r="B79" s="23">
        <v>47902</v>
      </c>
    </row>
    <row r="80" spans="1:2" ht="13.5" customHeight="1" x14ac:dyDescent="0.2">
      <c r="A80" s="20" t="s">
        <v>130</v>
      </c>
      <c r="B80" s="23">
        <v>9580</v>
      </c>
    </row>
    <row r="81" spans="1:2" ht="13.5" customHeight="1" x14ac:dyDescent="0.2">
      <c r="A81" s="38" t="s">
        <v>131</v>
      </c>
      <c r="B81" s="23">
        <v>42154</v>
      </c>
    </row>
    <row r="82" spans="1:2" ht="13.5" customHeight="1" x14ac:dyDescent="0.2">
      <c r="A82" s="52" t="s">
        <v>17</v>
      </c>
      <c r="B82" s="23">
        <v>1916</v>
      </c>
    </row>
    <row r="83" spans="1:2" ht="24.75" customHeight="1" thickBot="1" x14ac:dyDescent="0.25">
      <c r="A83" s="52" t="s">
        <v>132</v>
      </c>
      <c r="B83" s="23">
        <v>15329</v>
      </c>
    </row>
    <row r="84" spans="1:2" ht="13.5" customHeight="1" thickBot="1" x14ac:dyDescent="0.25">
      <c r="A84" s="45" t="s">
        <v>90</v>
      </c>
      <c r="B84" s="46">
        <f>SUM(B76:B83)</f>
        <v>379384</v>
      </c>
    </row>
    <row r="85" spans="1:2" ht="13.5" customHeight="1" x14ac:dyDescent="0.2">
      <c r="A85" s="47"/>
      <c r="B85" s="51"/>
    </row>
    <row r="86" spans="1:2" ht="13.5" customHeight="1" thickBot="1" x14ac:dyDescent="0.25">
      <c r="A86" s="47" t="s">
        <v>91</v>
      </c>
      <c r="B86" s="4"/>
    </row>
    <row r="87" spans="1:2" ht="30" customHeight="1" thickBot="1" x14ac:dyDescent="0.25">
      <c r="A87" s="2" t="s">
        <v>0</v>
      </c>
      <c r="B87" s="3" t="s">
        <v>24</v>
      </c>
    </row>
    <row r="88" spans="1:2" ht="13.5" customHeight="1" x14ac:dyDescent="0.2">
      <c r="A88" s="38" t="s">
        <v>133</v>
      </c>
      <c r="B88" s="23">
        <v>36405</v>
      </c>
    </row>
    <row r="89" spans="1:2" ht="13.5" customHeight="1" x14ac:dyDescent="0.2">
      <c r="A89" s="38" t="s">
        <v>134</v>
      </c>
      <c r="B89" s="23">
        <v>72811</v>
      </c>
    </row>
    <row r="90" spans="1:2" ht="13.5" customHeight="1" x14ac:dyDescent="0.2">
      <c r="A90" s="52" t="s">
        <v>135</v>
      </c>
      <c r="B90" s="23">
        <v>97720</v>
      </c>
    </row>
    <row r="91" spans="1:2" ht="13.5" customHeight="1" x14ac:dyDescent="0.2">
      <c r="A91" s="52" t="s">
        <v>136</v>
      </c>
      <c r="B91" s="23">
        <v>9580</v>
      </c>
    </row>
    <row r="92" spans="1:2" ht="13.5" customHeight="1" x14ac:dyDescent="0.2">
      <c r="A92" s="52" t="s">
        <v>137</v>
      </c>
      <c r="B92" s="23">
        <v>9580</v>
      </c>
    </row>
    <row r="93" spans="1:2" ht="24.75" customHeight="1" thickBot="1" x14ac:dyDescent="0.25">
      <c r="A93" s="52" t="s">
        <v>138</v>
      </c>
      <c r="B93" s="18">
        <v>9580</v>
      </c>
    </row>
    <row r="94" spans="1:2" ht="13.5" customHeight="1" thickBot="1" x14ac:dyDescent="0.25">
      <c r="A94" s="45" t="s">
        <v>101</v>
      </c>
      <c r="B94" s="46">
        <f>SUM(B88:B93)</f>
        <v>235676</v>
      </c>
    </row>
    <row r="95" spans="1:2" ht="13.5" customHeight="1" x14ac:dyDescent="0.2">
      <c r="A95" s="16"/>
      <c r="B95" s="4"/>
    </row>
    <row r="96" spans="1:2" ht="13.5" customHeight="1" thickBot="1" x14ac:dyDescent="0.25">
      <c r="A96" s="16"/>
      <c r="B96" s="4"/>
    </row>
    <row r="97" spans="1:2" ht="13.5" customHeight="1" thickBot="1" x14ac:dyDescent="0.25">
      <c r="A97" s="5" t="s">
        <v>1</v>
      </c>
      <c r="B97" s="7">
        <f>B46+B65+B72+B84+B94</f>
        <v>1576930</v>
      </c>
    </row>
    <row r="100" spans="1:2" ht="13.5" customHeight="1" x14ac:dyDescent="0.2">
      <c r="A100" s="6" t="s">
        <v>18</v>
      </c>
    </row>
    <row r="101" spans="1:2" ht="13.5" customHeight="1" thickBot="1" x14ac:dyDescent="0.25"/>
    <row r="102" spans="1:2" ht="30" customHeight="1" thickBot="1" x14ac:dyDescent="0.25">
      <c r="A102" s="2" t="s">
        <v>0</v>
      </c>
      <c r="B102" s="3" t="s">
        <v>24</v>
      </c>
    </row>
    <row r="103" spans="1:2" ht="13.5" customHeight="1" x14ac:dyDescent="0.2">
      <c r="A103" s="33" t="s">
        <v>75</v>
      </c>
      <c r="B103" s="8">
        <v>38322</v>
      </c>
    </row>
    <row r="104" spans="1:2" ht="13.5" customHeight="1" thickBot="1" x14ac:dyDescent="0.25">
      <c r="A104" s="33" t="s">
        <v>61</v>
      </c>
      <c r="B104" s="23">
        <v>19161</v>
      </c>
    </row>
    <row r="105" spans="1:2" ht="13.5" customHeight="1" thickBot="1" x14ac:dyDescent="0.25">
      <c r="A105" s="45" t="s">
        <v>141</v>
      </c>
      <c r="B105" s="46">
        <f>SUM(B103:B104)</f>
        <v>57483</v>
      </c>
    </row>
    <row r="106" spans="1:2" ht="13.5" customHeight="1" x14ac:dyDescent="0.2">
      <c r="A106" s="32"/>
      <c r="B106" s="4"/>
    </row>
    <row r="107" spans="1:2" ht="13.5" customHeight="1" thickBot="1" x14ac:dyDescent="0.25">
      <c r="A107" s="32"/>
      <c r="B107" s="4"/>
    </row>
    <row r="108" spans="1:2" ht="13.5" customHeight="1" thickBot="1" x14ac:dyDescent="0.25">
      <c r="A108" s="21" t="s">
        <v>19</v>
      </c>
      <c r="B108" s="7">
        <f>B105</f>
        <v>57483</v>
      </c>
    </row>
    <row r="111" spans="1:2" ht="13.5" customHeight="1" x14ac:dyDescent="0.2">
      <c r="A111" s="6" t="s">
        <v>4</v>
      </c>
    </row>
    <row r="112" spans="1:2" ht="13.5" customHeight="1" thickBot="1" x14ac:dyDescent="0.25"/>
    <row r="113" spans="1:2" ht="30" customHeight="1" thickBot="1" x14ac:dyDescent="0.25">
      <c r="A113" s="2" t="s">
        <v>0</v>
      </c>
      <c r="B113" s="3" t="s">
        <v>24</v>
      </c>
    </row>
    <row r="114" spans="1:2" ht="13.5" customHeight="1" x14ac:dyDescent="0.2">
      <c r="A114" s="48" t="s">
        <v>142</v>
      </c>
      <c r="B114" s="8">
        <v>1916</v>
      </c>
    </row>
    <row r="115" spans="1:2" ht="13.5" customHeight="1" thickBot="1" x14ac:dyDescent="0.25">
      <c r="A115" s="48" t="s">
        <v>143</v>
      </c>
      <c r="B115" s="23">
        <v>3832</v>
      </c>
    </row>
    <row r="116" spans="1:2" ht="13.5" customHeight="1" thickBot="1" x14ac:dyDescent="0.25">
      <c r="A116" s="45" t="s">
        <v>141</v>
      </c>
      <c r="B116" s="46">
        <f>SUM(B114:B115)</f>
        <v>5748</v>
      </c>
    </row>
    <row r="117" spans="1:2" ht="13.5" customHeight="1" x14ac:dyDescent="0.2">
      <c r="A117" s="32"/>
      <c r="B117" s="4"/>
    </row>
    <row r="118" spans="1:2" ht="13.5" customHeight="1" thickBot="1" x14ac:dyDescent="0.25">
      <c r="A118" s="32"/>
      <c r="B118" s="4"/>
    </row>
    <row r="119" spans="1:2" ht="13.5" customHeight="1" thickBot="1" x14ac:dyDescent="0.25">
      <c r="A119" s="5" t="s">
        <v>14</v>
      </c>
      <c r="B119" s="7">
        <f>B116</f>
        <v>5748</v>
      </c>
    </row>
    <row r="121" spans="1:2" ht="13.5" customHeight="1" thickBot="1" x14ac:dyDescent="0.25"/>
    <row r="122" spans="1:2" ht="13.5" customHeight="1" thickBot="1" x14ac:dyDescent="0.25">
      <c r="A122" s="22" t="s">
        <v>20</v>
      </c>
      <c r="B122" s="41">
        <f>B119+B108+B97</f>
        <v>1640161</v>
      </c>
    </row>
    <row r="126" spans="1:2" ht="54" customHeight="1" x14ac:dyDescent="0.2">
      <c r="A126" s="65" t="s">
        <v>21</v>
      </c>
      <c r="B126" s="67"/>
    </row>
    <row r="127" spans="1:2" ht="15" customHeight="1" x14ac:dyDescent="0.2">
      <c r="A127" s="9" t="s">
        <v>3</v>
      </c>
    </row>
    <row r="129" spans="1:2" ht="13.5" customHeight="1" x14ac:dyDescent="0.2">
      <c r="A129" s="6" t="s">
        <v>4</v>
      </c>
      <c r="B129" s="4"/>
    </row>
    <row r="130" spans="1:2" ht="13.5" customHeight="1" thickBot="1" x14ac:dyDescent="0.25">
      <c r="A130" s="6"/>
      <c r="B130" s="4"/>
    </row>
    <row r="131" spans="1:2" ht="30" customHeight="1" thickBot="1" x14ac:dyDescent="0.25">
      <c r="A131" s="2" t="s">
        <v>0</v>
      </c>
      <c r="B131" s="3" t="s">
        <v>24</v>
      </c>
    </row>
    <row r="132" spans="1:2" ht="13.5" customHeight="1" x14ac:dyDescent="0.2">
      <c r="A132" s="43" t="s">
        <v>15</v>
      </c>
      <c r="B132" s="8">
        <v>578340</v>
      </c>
    </row>
    <row r="133" spans="1:2" ht="13.5" customHeight="1" x14ac:dyDescent="0.2">
      <c r="A133" s="43" t="s">
        <v>5</v>
      </c>
      <c r="B133" s="23">
        <v>856800</v>
      </c>
    </row>
    <row r="134" spans="1:2" ht="13.5" customHeight="1" x14ac:dyDescent="0.2">
      <c r="A134" s="43" t="s">
        <v>6</v>
      </c>
      <c r="B134" s="23">
        <v>223146</v>
      </c>
    </row>
    <row r="135" spans="1:2" ht="13.5" customHeight="1" x14ac:dyDescent="0.2">
      <c r="A135" s="43" t="s">
        <v>7</v>
      </c>
      <c r="B135" s="23">
        <v>577080</v>
      </c>
    </row>
    <row r="136" spans="1:2" ht="13.5" customHeight="1" x14ac:dyDescent="0.2">
      <c r="A136" s="43" t="s">
        <v>8</v>
      </c>
      <c r="B136" s="8">
        <v>75600</v>
      </c>
    </row>
    <row r="137" spans="1:2" ht="13.5" customHeight="1" x14ac:dyDescent="0.2">
      <c r="A137" s="43" t="s">
        <v>9</v>
      </c>
      <c r="B137" s="8">
        <v>1082340</v>
      </c>
    </row>
    <row r="138" spans="1:2" ht="13.5" customHeight="1" x14ac:dyDescent="0.2">
      <c r="A138" s="43" t="s">
        <v>22</v>
      </c>
      <c r="B138" s="8">
        <v>63000</v>
      </c>
    </row>
    <row r="139" spans="1:2" ht="13.5" customHeight="1" x14ac:dyDescent="0.2">
      <c r="A139" s="43" t="s">
        <v>23</v>
      </c>
      <c r="B139" s="8">
        <v>63000</v>
      </c>
    </row>
    <row r="140" spans="1:2" ht="13.5" customHeight="1" x14ac:dyDescent="0.2">
      <c r="A140" s="43" t="s">
        <v>10</v>
      </c>
      <c r="B140" s="8">
        <v>189000</v>
      </c>
    </row>
    <row r="141" spans="1:2" ht="13.5" customHeight="1" x14ac:dyDescent="0.2">
      <c r="A141" s="44" t="s">
        <v>11</v>
      </c>
      <c r="B141" s="8">
        <v>592200</v>
      </c>
    </row>
    <row r="142" spans="1:2" ht="13.5" customHeight="1" x14ac:dyDescent="0.2">
      <c r="A142" s="43" t="s">
        <v>12</v>
      </c>
      <c r="B142" s="23">
        <v>541800</v>
      </c>
    </row>
    <row r="143" spans="1:2" ht="13.5" customHeight="1" x14ac:dyDescent="0.2">
      <c r="A143" s="43" t="s">
        <v>16</v>
      </c>
      <c r="B143" s="23">
        <v>630000</v>
      </c>
    </row>
    <row r="144" spans="1:2" ht="13.5" customHeight="1" x14ac:dyDescent="0.2">
      <c r="A144" s="43" t="s">
        <v>149</v>
      </c>
      <c r="B144" s="23">
        <v>36540</v>
      </c>
    </row>
    <row r="145" spans="1:2" ht="13.5" customHeight="1" thickBot="1" x14ac:dyDescent="0.25">
      <c r="A145" s="64" t="s">
        <v>148</v>
      </c>
      <c r="B145" s="25">
        <v>71820</v>
      </c>
    </row>
    <row r="146" spans="1:2" ht="13.5" customHeight="1" thickBot="1" x14ac:dyDescent="0.25">
      <c r="A146" s="45" t="s">
        <v>13</v>
      </c>
      <c r="B146" s="46">
        <f>SUM(B132:B145)</f>
        <v>5580666</v>
      </c>
    </row>
    <row r="147" spans="1:2" ht="13.5" customHeight="1" x14ac:dyDescent="0.2">
      <c r="A147" s="16"/>
      <c r="B147" s="17"/>
    </row>
    <row r="148" spans="1:2" ht="13.5" customHeight="1" thickBot="1" x14ac:dyDescent="0.25">
      <c r="A148" s="16"/>
      <c r="B148" s="17"/>
    </row>
    <row r="149" spans="1:2" ht="13.5" customHeight="1" thickBot="1" x14ac:dyDescent="0.25">
      <c r="A149" s="60" t="s">
        <v>14</v>
      </c>
      <c r="B149" s="61">
        <f>B146</f>
        <v>5580666</v>
      </c>
    </row>
    <row r="153" spans="1:2" ht="54" customHeight="1" x14ac:dyDescent="0.2">
      <c r="A153" s="65" t="s">
        <v>144</v>
      </c>
      <c r="B153" s="65"/>
    </row>
    <row r="154" spans="1:2" ht="13.5" customHeight="1" x14ac:dyDescent="0.2">
      <c r="A154" s="37"/>
      <c r="B154" s="27"/>
    </row>
    <row r="155" spans="1:2" ht="15.75" customHeight="1" x14ac:dyDescent="0.25">
      <c r="A155" s="28" t="s">
        <v>145</v>
      </c>
      <c r="B155" s="4"/>
    </row>
    <row r="156" spans="1:2" ht="13.5" customHeight="1" thickBot="1" x14ac:dyDescent="0.3">
      <c r="A156" s="28"/>
      <c r="B156" s="4"/>
    </row>
    <row r="157" spans="1:2" ht="13.5" customHeight="1" x14ac:dyDescent="0.2">
      <c r="A157" s="6" t="s">
        <v>18</v>
      </c>
      <c r="B157" s="4"/>
    </row>
    <row r="158" spans="1:2" ht="13.5" customHeight="1" thickBot="1" x14ac:dyDescent="0.25">
      <c r="A158" s="29"/>
      <c r="B158" s="4"/>
    </row>
    <row r="159" spans="1:2" ht="30" customHeight="1" thickBot="1" x14ac:dyDescent="0.25">
      <c r="A159" s="2" t="s">
        <v>0</v>
      </c>
      <c r="B159" s="3" t="s">
        <v>24</v>
      </c>
    </row>
    <row r="160" spans="1:2" ht="13.5" customHeight="1" x14ac:dyDescent="0.2">
      <c r="A160" s="34" t="s">
        <v>43</v>
      </c>
      <c r="B160" s="8">
        <v>14500</v>
      </c>
    </row>
    <row r="161" spans="1:2" ht="13.5" customHeight="1" thickBot="1" x14ac:dyDescent="0.25">
      <c r="A161" s="35" t="s">
        <v>56</v>
      </c>
      <c r="B161" s="23">
        <v>14208</v>
      </c>
    </row>
    <row r="162" spans="1:2" ht="13.5" customHeight="1" thickBot="1" x14ac:dyDescent="0.25">
      <c r="A162" s="45" t="s">
        <v>141</v>
      </c>
      <c r="B162" s="46">
        <f>SUM(B160:B161)</f>
        <v>28708</v>
      </c>
    </row>
    <row r="163" spans="1:2" ht="13.5" customHeight="1" thickBot="1" x14ac:dyDescent="0.25"/>
    <row r="164" spans="1:2" ht="13.5" customHeight="1" thickBot="1" x14ac:dyDescent="0.25">
      <c r="A164" s="21" t="s">
        <v>19</v>
      </c>
      <c r="B164" s="7">
        <f>B162</f>
        <v>28708</v>
      </c>
    </row>
    <row r="168" spans="1:2" ht="54" customHeight="1" x14ac:dyDescent="0.2">
      <c r="A168" s="65" t="s">
        <v>102</v>
      </c>
      <c r="B168" s="65"/>
    </row>
    <row r="169" spans="1:2" ht="13.5" customHeight="1" x14ac:dyDescent="0.2">
      <c r="A169" s="37"/>
      <c r="B169" s="27"/>
    </row>
    <row r="170" spans="1:2" ht="15.75" customHeight="1" x14ac:dyDescent="0.25">
      <c r="A170" s="28" t="s">
        <v>103</v>
      </c>
      <c r="B170" s="4"/>
    </row>
    <row r="171" spans="1:2" ht="13.5" customHeight="1" x14ac:dyDescent="0.25">
      <c r="A171" s="28"/>
      <c r="B171" s="4"/>
    </row>
    <row r="172" spans="1:2" ht="13.5" customHeight="1" x14ac:dyDescent="0.2">
      <c r="A172" s="6" t="s">
        <v>18</v>
      </c>
      <c r="B172" s="4"/>
    </row>
    <row r="173" spans="1:2" ht="13.5" customHeight="1" x14ac:dyDescent="0.2">
      <c r="A173" s="29"/>
      <c r="B173" s="4"/>
    </row>
    <row r="174" spans="1:2" ht="13.5" customHeight="1" x14ac:dyDescent="0.2">
      <c r="A174" s="30" t="s">
        <v>25</v>
      </c>
      <c r="B174" s="4"/>
    </row>
    <row r="175" spans="1:2" ht="13.5" customHeight="1" x14ac:dyDescent="0.2">
      <c r="A175" s="31"/>
      <c r="B175" s="4"/>
    </row>
    <row r="176" spans="1:2" ht="13.5" customHeight="1" thickBot="1" x14ac:dyDescent="0.25">
      <c r="A176" s="30" t="s">
        <v>26</v>
      </c>
      <c r="B176" s="4"/>
    </row>
    <row r="177" spans="1:2" ht="30" customHeight="1" thickBot="1" x14ac:dyDescent="0.25">
      <c r="A177" s="2" t="s">
        <v>0</v>
      </c>
      <c r="B177" s="3" t="s">
        <v>24</v>
      </c>
    </row>
    <row r="178" spans="1:2" ht="13.5" customHeight="1" x14ac:dyDescent="0.2">
      <c r="A178" s="57" t="s">
        <v>27</v>
      </c>
      <c r="B178" s="8">
        <v>191366</v>
      </c>
    </row>
    <row r="179" spans="1:2" ht="13.5" customHeight="1" x14ac:dyDescent="0.2">
      <c r="A179" s="39" t="s">
        <v>28</v>
      </c>
      <c r="B179" s="23">
        <v>239112</v>
      </c>
    </row>
    <row r="180" spans="1:2" ht="13.5" customHeight="1" x14ac:dyDescent="0.2">
      <c r="A180" s="39" t="s">
        <v>29</v>
      </c>
      <c r="B180" s="23">
        <v>190998</v>
      </c>
    </row>
    <row r="181" spans="1:2" ht="13.5" customHeight="1" x14ac:dyDescent="0.2">
      <c r="A181" s="39" t="s">
        <v>30</v>
      </c>
      <c r="B181" s="23">
        <v>712233</v>
      </c>
    </row>
    <row r="182" spans="1:2" ht="13.5" customHeight="1" x14ac:dyDescent="0.2">
      <c r="A182" s="39" t="s">
        <v>31</v>
      </c>
      <c r="B182" s="23">
        <v>308928</v>
      </c>
    </row>
    <row r="183" spans="1:2" ht="13.5" customHeight="1" x14ac:dyDescent="0.2">
      <c r="A183" s="39" t="s">
        <v>32</v>
      </c>
      <c r="B183" s="23">
        <v>216886</v>
      </c>
    </row>
    <row r="184" spans="1:2" ht="13.5" customHeight="1" x14ac:dyDescent="0.2">
      <c r="A184" s="39" t="s">
        <v>33</v>
      </c>
      <c r="B184" s="23">
        <v>169857</v>
      </c>
    </row>
    <row r="185" spans="1:2" ht="13.5" customHeight="1" thickBot="1" x14ac:dyDescent="0.25">
      <c r="A185" s="39" t="s">
        <v>34</v>
      </c>
      <c r="B185" s="23">
        <v>258702</v>
      </c>
    </row>
    <row r="186" spans="1:2" ht="13.5" customHeight="1" thickBot="1" x14ac:dyDescent="0.25">
      <c r="A186" s="45" t="s">
        <v>36</v>
      </c>
      <c r="B186" s="46">
        <f>SUM(B178:B185)</f>
        <v>2288082</v>
      </c>
    </row>
    <row r="187" spans="1:2" ht="13.5" customHeight="1" thickBot="1" x14ac:dyDescent="0.25">
      <c r="A187" s="32"/>
      <c r="B187" s="4"/>
    </row>
    <row r="188" spans="1:2" ht="13.5" customHeight="1" thickBot="1" x14ac:dyDescent="0.25">
      <c r="A188" s="55" t="s">
        <v>37</v>
      </c>
      <c r="B188" s="56">
        <f>B186</f>
        <v>2288082</v>
      </c>
    </row>
    <row r="189" spans="1:2" ht="13.5" customHeight="1" x14ac:dyDescent="0.2">
      <c r="A189" s="30"/>
      <c r="B189" s="4"/>
    </row>
    <row r="190" spans="1:2" ht="13.5" customHeight="1" x14ac:dyDescent="0.2">
      <c r="A190" s="30" t="s">
        <v>38</v>
      </c>
      <c r="B190" s="4"/>
    </row>
    <row r="191" spans="1:2" ht="13.5" customHeight="1" x14ac:dyDescent="0.2">
      <c r="A191" s="32"/>
      <c r="B191" s="4"/>
    </row>
    <row r="192" spans="1:2" ht="13.5" customHeight="1" thickBot="1" x14ac:dyDescent="0.25">
      <c r="A192" s="30" t="s">
        <v>39</v>
      </c>
      <c r="B192" s="4"/>
    </row>
    <row r="193" spans="1:2" ht="30" customHeight="1" thickBot="1" x14ac:dyDescent="0.25">
      <c r="A193" s="2" t="s">
        <v>0</v>
      </c>
      <c r="B193" s="3" t="s">
        <v>24</v>
      </c>
    </row>
    <row r="194" spans="1:2" ht="13.5" customHeight="1" thickBot="1" x14ac:dyDescent="0.25">
      <c r="A194" s="48" t="s">
        <v>40</v>
      </c>
      <c r="B194" s="23">
        <v>51910</v>
      </c>
    </row>
    <row r="195" spans="1:2" ht="13.5" customHeight="1" thickBot="1" x14ac:dyDescent="0.25">
      <c r="A195" s="45" t="s">
        <v>41</v>
      </c>
      <c r="B195" s="46">
        <f>SUM(B194:B194)</f>
        <v>51910</v>
      </c>
    </row>
    <row r="196" spans="1:2" ht="13.5" customHeight="1" x14ac:dyDescent="0.2">
      <c r="A196" s="32"/>
      <c r="B196" s="4"/>
    </row>
    <row r="197" spans="1:2" ht="13.5" customHeight="1" thickBot="1" x14ac:dyDescent="0.25">
      <c r="A197" s="30" t="s">
        <v>42</v>
      </c>
      <c r="B197" s="4"/>
    </row>
    <row r="198" spans="1:2" ht="30" customHeight="1" thickBot="1" x14ac:dyDescent="0.25">
      <c r="A198" s="2" t="s">
        <v>0</v>
      </c>
      <c r="B198" s="3" t="s">
        <v>24</v>
      </c>
    </row>
    <row r="199" spans="1:2" ht="13.5" customHeight="1" x14ac:dyDescent="0.2">
      <c r="A199" s="50" t="s">
        <v>44</v>
      </c>
      <c r="B199" s="23">
        <v>109404</v>
      </c>
    </row>
    <row r="200" spans="1:2" ht="13.5" customHeight="1" thickBot="1" x14ac:dyDescent="0.25">
      <c r="A200" s="48" t="s">
        <v>46</v>
      </c>
      <c r="B200" s="23">
        <v>54675</v>
      </c>
    </row>
    <row r="201" spans="1:2" ht="13.5" customHeight="1" thickBot="1" x14ac:dyDescent="0.25">
      <c r="A201" s="45" t="s">
        <v>47</v>
      </c>
      <c r="B201" s="46">
        <f>SUM(B199:B200)</f>
        <v>164079</v>
      </c>
    </row>
    <row r="202" spans="1:2" ht="13.5" customHeight="1" x14ac:dyDescent="0.2">
      <c r="A202" s="32"/>
      <c r="B202" s="4"/>
    </row>
    <row r="203" spans="1:2" ht="13.5" customHeight="1" thickBot="1" x14ac:dyDescent="0.25">
      <c r="A203" s="30" t="s">
        <v>48</v>
      </c>
      <c r="B203" s="4"/>
    </row>
    <row r="204" spans="1:2" ht="30" customHeight="1" thickBot="1" x14ac:dyDescent="0.25">
      <c r="A204" s="2" t="s">
        <v>0</v>
      </c>
      <c r="B204" s="3" t="s">
        <v>24</v>
      </c>
    </row>
    <row r="205" spans="1:2" ht="13.5" customHeight="1" x14ac:dyDescent="0.2">
      <c r="A205" s="50" t="s">
        <v>49</v>
      </c>
      <c r="B205" s="23">
        <v>236925</v>
      </c>
    </row>
    <row r="206" spans="1:2" ht="13.5" customHeight="1" thickBot="1" x14ac:dyDescent="0.25">
      <c r="A206" s="50" t="s">
        <v>50</v>
      </c>
      <c r="B206" s="23">
        <v>148602</v>
      </c>
    </row>
    <row r="207" spans="1:2" ht="13.5" customHeight="1" thickBot="1" x14ac:dyDescent="0.25">
      <c r="A207" s="45" t="s">
        <v>52</v>
      </c>
      <c r="B207" s="46">
        <f>SUM(B205:B206)</f>
        <v>385527</v>
      </c>
    </row>
    <row r="208" spans="1:2" ht="13.5" customHeight="1" x14ac:dyDescent="0.2">
      <c r="A208" s="32"/>
      <c r="B208" s="4"/>
    </row>
    <row r="209" spans="1:2" ht="13.5" customHeight="1" thickBot="1" x14ac:dyDescent="0.25">
      <c r="A209" s="30" t="s">
        <v>53</v>
      </c>
      <c r="B209" s="4"/>
    </row>
    <row r="210" spans="1:2" ht="30" customHeight="1" thickBot="1" x14ac:dyDescent="0.25">
      <c r="A210" s="2" t="s">
        <v>0</v>
      </c>
      <c r="B210" s="3" t="s">
        <v>24</v>
      </c>
    </row>
    <row r="211" spans="1:2" ht="13.5" customHeight="1" x14ac:dyDescent="0.2">
      <c r="A211" s="48" t="s">
        <v>54</v>
      </c>
      <c r="B211" s="23">
        <v>218700</v>
      </c>
    </row>
    <row r="212" spans="1:2" ht="13.5" customHeight="1" thickBot="1" x14ac:dyDescent="0.25">
      <c r="A212" s="48" t="s">
        <v>55</v>
      </c>
      <c r="B212" s="23">
        <v>44287</v>
      </c>
    </row>
    <row r="213" spans="1:2" ht="13.5" customHeight="1" thickBot="1" x14ac:dyDescent="0.25">
      <c r="A213" s="45" t="s">
        <v>57</v>
      </c>
      <c r="B213" s="46">
        <f>SUM(B211:B212)</f>
        <v>262987</v>
      </c>
    </row>
    <row r="214" spans="1:2" ht="13.5" customHeight="1" thickBot="1" x14ac:dyDescent="0.25">
      <c r="A214" s="32"/>
      <c r="B214" s="4"/>
    </row>
    <row r="215" spans="1:2" ht="13.5" customHeight="1" thickBot="1" x14ac:dyDescent="0.25">
      <c r="A215" s="55" t="s">
        <v>58</v>
      </c>
      <c r="B215" s="56">
        <f>B195+B201+B207+B213</f>
        <v>864503</v>
      </c>
    </row>
    <row r="216" spans="1:2" ht="13.5" customHeight="1" x14ac:dyDescent="0.2">
      <c r="A216" s="32"/>
      <c r="B216" s="4"/>
    </row>
    <row r="217" spans="1:2" ht="13.5" customHeight="1" x14ac:dyDescent="0.2">
      <c r="A217" s="30" t="s">
        <v>59</v>
      </c>
      <c r="B217" s="4"/>
    </row>
    <row r="218" spans="1:2" ht="13.5" customHeight="1" x14ac:dyDescent="0.2">
      <c r="A218" s="32"/>
      <c r="B218" s="4"/>
    </row>
    <row r="219" spans="1:2" ht="13.5" customHeight="1" thickBot="1" x14ac:dyDescent="0.25">
      <c r="A219" s="30" t="s">
        <v>60</v>
      </c>
      <c r="B219" s="4"/>
    </row>
    <row r="220" spans="1:2" ht="30" customHeight="1" thickBot="1" x14ac:dyDescent="0.25">
      <c r="A220" s="2" t="s">
        <v>0</v>
      </c>
      <c r="B220" s="3" t="s">
        <v>24</v>
      </c>
    </row>
    <row r="221" spans="1:2" ht="13.5" customHeight="1" thickBot="1" x14ac:dyDescent="0.25">
      <c r="A221" s="48" t="s">
        <v>62</v>
      </c>
      <c r="B221" s="23">
        <v>54675</v>
      </c>
    </row>
    <row r="222" spans="1:2" ht="13.5" customHeight="1" thickBot="1" x14ac:dyDescent="0.25">
      <c r="A222" s="45" t="s">
        <v>63</v>
      </c>
      <c r="B222" s="46">
        <f>SUM(B221:B221)</f>
        <v>54675</v>
      </c>
    </row>
    <row r="223" spans="1:2" ht="13.5" customHeight="1" x14ac:dyDescent="0.2">
      <c r="A223" s="32"/>
      <c r="B223" s="4"/>
    </row>
    <row r="224" spans="1:2" ht="13.5" customHeight="1" thickBot="1" x14ac:dyDescent="0.25">
      <c r="A224" s="30" t="s">
        <v>64</v>
      </c>
      <c r="B224" s="4"/>
    </row>
    <row r="225" spans="1:2" ht="30" customHeight="1" thickBot="1" x14ac:dyDescent="0.25">
      <c r="A225" s="2" t="s">
        <v>0</v>
      </c>
      <c r="B225" s="3" t="s">
        <v>24</v>
      </c>
    </row>
    <row r="226" spans="1:2" ht="13.5" customHeight="1" x14ac:dyDescent="0.2">
      <c r="A226" s="48" t="s">
        <v>65</v>
      </c>
      <c r="B226" s="23">
        <v>125102</v>
      </c>
    </row>
    <row r="227" spans="1:2" ht="13.5" customHeight="1" x14ac:dyDescent="0.2">
      <c r="A227" s="59" t="s">
        <v>66</v>
      </c>
      <c r="B227" s="23">
        <v>182250</v>
      </c>
    </row>
    <row r="228" spans="1:2" ht="13.5" customHeight="1" x14ac:dyDescent="0.2">
      <c r="A228" s="59" t="s">
        <v>67</v>
      </c>
      <c r="B228" s="23">
        <v>158566</v>
      </c>
    </row>
    <row r="229" spans="1:2" ht="13.5" customHeight="1" x14ac:dyDescent="0.2">
      <c r="A229" s="48" t="s">
        <v>68</v>
      </c>
      <c r="B229" s="23">
        <v>153090</v>
      </c>
    </row>
    <row r="230" spans="1:2" ht="13.5" customHeight="1" x14ac:dyDescent="0.2">
      <c r="A230" s="48" t="s">
        <v>69</v>
      </c>
      <c r="B230" s="23">
        <v>247860</v>
      </c>
    </row>
    <row r="231" spans="1:2" ht="13.5" customHeight="1" x14ac:dyDescent="0.2">
      <c r="A231" s="48" t="s">
        <v>70</v>
      </c>
      <c r="B231" s="23">
        <v>149955</v>
      </c>
    </row>
    <row r="232" spans="1:2" ht="13.5" customHeight="1" x14ac:dyDescent="0.2">
      <c r="A232" s="48" t="s">
        <v>71</v>
      </c>
      <c r="B232" s="23">
        <v>54675</v>
      </c>
    </row>
    <row r="233" spans="1:2" ht="13.5" customHeight="1" x14ac:dyDescent="0.2">
      <c r="A233" s="48" t="s">
        <v>72</v>
      </c>
      <c r="B233" s="23">
        <v>381267</v>
      </c>
    </row>
    <row r="234" spans="1:2" ht="13.5" customHeight="1" x14ac:dyDescent="0.2">
      <c r="A234" s="48" t="s">
        <v>73</v>
      </c>
      <c r="B234" s="23">
        <v>60363</v>
      </c>
    </row>
    <row r="235" spans="1:2" ht="13.5" customHeight="1" x14ac:dyDescent="0.2">
      <c r="A235" s="48" t="s">
        <v>74</v>
      </c>
      <c r="B235" s="23">
        <v>100686</v>
      </c>
    </row>
    <row r="236" spans="1:2" ht="13.5" customHeight="1" x14ac:dyDescent="0.2">
      <c r="A236" s="48" t="s">
        <v>76</v>
      </c>
      <c r="B236" s="23">
        <v>72900</v>
      </c>
    </row>
    <row r="237" spans="1:2" ht="13.5" customHeight="1" thickBot="1" x14ac:dyDescent="0.25">
      <c r="A237" s="48" t="s">
        <v>77</v>
      </c>
      <c r="B237" s="23">
        <v>189540</v>
      </c>
    </row>
    <row r="238" spans="1:2" ht="13.5" customHeight="1" thickBot="1" x14ac:dyDescent="0.25">
      <c r="A238" s="45" t="s">
        <v>78</v>
      </c>
      <c r="B238" s="46">
        <f>SUM(B226:B237)</f>
        <v>1876254</v>
      </c>
    </row>
    <row r="239" spans="1:2" ht="13.5" customHeight="1" thickBot="1" x14ac:dyDescent="0.25">
      <c r="A239" s="32"/>
      <c r="B239" s="4"/>
    </row>
    <row r="240" spans="1:2" ht="13.5" customHeight="1" thickBot="1" x14ac:dyDescent="0.25">
      <c r="A240" s="55" t="s">
        <v>79</v>
      </c>
      <c r="B240" s="56">
        <f>B222+B238</f>
        <v>1930929</v>
      </c>
    </row>
    <row r="241" spans="1:2" ht="13.5" customHeight="1" x14ac:dyDescent="0.2">
      <c r="A241" s="30"/>
      <c r="B241" s="36"/>
    </row>
    <row r="242" spans="1:2" ht="13.5" customHeight="1" x14ac:dyDescent="0.2">
      <c r="A242" s="30" t="s">
        <v>80</v>
      </c>
      <c r="B242" s="4"/>
    </row>
    <row r="243" spans="1:2" ht="13.5" customHeight="1" x14ac:dyDescent="0.2">
      <c r="A243" s="32"/>
      <c r="B243" s="4"/>
    </row>
    <row r="244" spans="1:2" ht="13.5" customHeight="1" thickBot="1" x14ac:dyDescent="0.25">
      <c r="A244" s="30" t="s">
        <v>81</v>
      </c>
      <c r="B244" s="4"/>
    </row>
    <row r="245" spans="1:2" ht="30" customHeight="1" thickBot="1" x14ac:dyDescent="0.25">
      <c r="A245" s="2" t="s">
        <v>0</v>
      </c>
      <c r="B245" s="3" t="s">
        <v>24</v>
      </c>
    </row>
    <row r="246" spans="1:2" ht="13.5" customHeight="1" thickBot="1" x14ac:dyDescent="0.25">
      <c r="A246" s="58" t="s">
        <v>82</v>
      </c>
      <c r="B246" s="23">
        <v>86508</v>
      </c>
    </row>
    <row r="247" spans="1:2" ht="13.5" customHeight="1" thickBot="1" x14ac:dyDescent="0.25">
      <c r="A247" s="45" t="s">
        <v>83</v>
      </c>
      <c r="B247" s="46">
        <f>SUM(B246:B246)</f>
        <v>86508</v>
      </c>
    </row>
    <row r="248" spans="1:2" ht="13.5" customHeight="1" x14ac:dyDescent="0.2">
      <c r="A248" s="30"/>
      <c r="B248" s="4"/>
    </row>
    <row r="249" spans="1:2" ht="13.5" customHeight="1" thickBot="1" x14ac:dyDescent="0.25">
      <c r="A249" s="30" t="s">
        <v>84</v>
      </c>
      <c r="B249" s="4"/>
    </row>
    <row r="250" spans="1:2" ht="30" customHeight="1" thickBot="1" x14ac:dyDescent="0.25">
      <c r="A250" s="2" t="s">
        <v>0</v>
      </c>
      <c r="B250" s="3" t="s">
        <v>24</v>
      </c>
    </row>
    <row r="251" spans="1:2" ht="13.5" customHeight="1" x14ac:dyDescent="0.2">
      <c r="A251" s="38" t="s">
        <v>85</v>
      </c>
      <c r="B251" s="23">
        <v>424884</v>
      </c>
    </row>
    <row r="252" spans="1:2" ht="13.5" customHeight="1" x14ac:dyDescent="0.2">
      <c r="A252" s="38" t="s">
        <v>86</v>
      </c>
      <c r="B252" s="23">
        <v>218700</v>
      </c>
    </row>
    <row r="253" spans="1:2" ht="13.5" customHeight="1" x14ac:dyDescent="0.2">
      <c r="A253" s="38" t="s">
        <v>87</v>
      </c>
      <c r="B253" s="23">
        <v>163296</v>
      </c>
    </row>
    <row r="254" spans="1:2" ht="13.5" customHeight="1" thickBot="1" x14ac:dyDescent="0.25">
      <c r="A254" s="54" t="s">
        <v>88</v>
      </c>
      <c r="B254" s="23">
        <v>635991</v>
      </c>
    </row>
    <row r="255" spans="1:2" ht="13.5" customHeight="1" thickBot="1" x14ac:dyDescent="0.25">
      <c r="A255" s="45" t="s">
        <v>89</v>
      </c>
      <c r="B255" s="46">
        <f>SUM(B251:B254)</f>
        <v>1442871</v>
      </c>
    </row>
    <row r="256" spans="1:2" ht="13.5" customHeight="1" thickBot="1" x14ac:dyDescent="0.25">
      <c r="A256" s="32"/>
      <c r="B256" s="4"/>
    </row>
    <row r="257" spans="1:2" ht="13.5" customHeight="1" thickBot="1" x14ac:dyDescent="0.25">
      <c r="A257" s="55" t="s">
        <v>90</v>
      </c>
      <c r="B257" s="56">
        <f>B255+B247</f>
        <v>1529379</v>
      </c>
    </row>
    <row r="258" spans="1:2" ht="13.5" customHeight="1" x14ac:dyDescent="0.2">
      <c r="A258" s="30"/>
      <c r="B258" s="36"/>
    </row>
    <row r="259" spans="1:2" ht="13.5" customHeight="1" x14ac:dyDescent="0.2">
      <c r="A259" s="30" t="s">
        <v>91</v>
      </c>
      <c r="B259" s="4"/>
    </row>
    <row r="260" spans="1:2" ht="13.5" customHeight="1" x14ac:dyDescent="0.2">
      <c r="A260" s="32"/>
      <c r="B260" s="4"/>
    </row>
    <row r="261" spans="1:2" ht="13.5" customHeight="1" thickBot="1" x14ac:dyDescent="0.25">
      <c r="A261" s="30" t="s">
        <v>92</v>
      </c>
      <c r="B261" s="4"/>
    </row>
    <row r="262" spans="1:2" ht="30" customHeight="1" thickBot="1" x14ac:dyDescent="0.25">
      <c r="A262" s="2" t="s">
        <v>0</v>
      </c>
      <c r="B262" s="3" t="s">
        <v>24</v>
      </c>
    </row>
    <row r="263" spans="1:2" ht="13.5" customHeight="1" thickBot="1" x14ac:dyDescent="0.25">
      <c r="A263" s="38" t="s">
        <v>93</v>
      </c>
      <c r="B263" s="23">
        <v>47392</v>
      </c>
    </row>
    <row r="264" spans="1:2" ht="13.5" customHeight="1" thickBot="1" x14ac:dyDescent="0.25">
      <c r="A264" s="45" t="s">
        <v>94</v>
      </c>
      <c r="B264" s="46">
        <f>SUM(B263:B263)</f>
        <v>47392</v>
      </c>
    </row>
    <row r="265" spans="1:2" ht="13.5" customHeight="1" x14ac:dyDescent="0.2">
      <c r="A265" s="32"/>
      <c r="B265" s="4"/>
    </row>
    <row r="266" spans="1:2" ht="13.5" customHeight="1" thickBot="1" x14ac:dyDescent="0.25">
      <c r="A266" s="30" t="s">
        <v>95</v>
      </c>
      <c r="B266" s="4"/>
    </row>
    <row r="267" spans="1:2" ht="30" customHeight="1" thickBot="1" x14ac:dyDescent="0.25">
      <c r="A267" s="2" t="s">
        <v>0</v>
      </c>
      <c r="B267" s="3" t="s">
        <v>24</v>
      </c>
    </row>
    <row r="268" spans="1:2" ht="13.5" customHeight="1" x14ac:dyDescent="0.2">
      <c r="A268" s="57" t="s">
        <v>96</v>
      </c>
      <c r="B268" s="8">
        <v>56862</v>
      </c>
    </row>
    <row r="269" spans="1:2" ht="13.5" customHeight="1" x14ac:dyDescent="0.2">
      <c r="A269" s="39" t="s">
        <v>97</v>
      </c>
      <c r="B269" s="23">
        <v>54675</v>
      </c>
    </row>
    <row r="270" spans="1:2" ht="13.5" customHeight="1" x14ac:dyDescent="0.2">
      <c r="A270" s="39" t="s">
        <v>98</v>
      </c>
      <c r="B270" s="23">
        <v>198288</v>
      </c>
    </row>
    <row r="271" spans="1:2" ht="13.5" customHeight="1" thickBot="1" x14ac:dyDescent="0.25">
      <c r="A271" s="39" t="s">
        <v>99</v>
      </c>
      <c r="B271" s="23">
        <v>174960</v>
      </c>
    </row>
    <row r="272" spans="1:2" ht="13.5" customHeight="1" thickBot="1" x14ac:dyDescent="0.25">
      <c r="A272" s="45" t="s">
        <v>100</v>
      </c>
      <c r="B272" s="46">
        <f>SUM(B268:B271)</f>
        <v>484785</v>
      </c>
    </row>
    <row r="273" spans="1:2" ht="13.5" customHeight="1" x14ac:dyDescent="0.2">
      <c r="A273" s="32"/>
      <c r="B273" s="4"/>
    </row>
    <row r="274" spans="1:2" ht="13.5" customHeight="1" thickBot="1" x14ac:dyDescent="0.25">
      <c r="A274" s="32"/>
      <c r="B274" s="4"/>
    </row>
    <row r="275" spans="1:2" ht="13.5" customHeight="1" thickBot="1" x14ac:dyDescent="0.25">
      <c r="A275" s="55" t="s">
        <v>101</v>
      </c>
      <c r="B275" s="56">
        <f>B272+B264</f>
        <v>532177</v>
      </c>
    </row>
    <row r="276" spans="1:2" ht="13.5" customHeight="1" x14ac:dyDescent="0.2">
      <c r="A276" s="32"/>
      <c r="B276" s="4"/>
    </row>
    <row r="277" spans="1:2" ht="13.5" customHeight="1" thickBot="1" x14ac:dyDescent="0.25">
      <c r="A277" s="32"/>
      <c r="B277" s="4"/>
    </row>
    <row r="278" spans="1:2" ht="13.5" customHeight="1" thickBot="1" x14ac:dyDescent="0.25">
      <c r="A278" s="21" t="s">
        <v>19</v>
      </c>
      <c r="B278" s="7">
        <f>B188+B215+B240+B257+B275</f>
        <v>7145070</v>
      </c>
    </row>
    <row r="281" spans="1:2" ht="13.5" customHeight="1" x14ac:dyDescent="0.2">
      <c r="A281" s="6" t="s">
        <v>2</v>
      </c>
      <c r="B281" s="10"/>
    </row>
    <row r="282" spans="1:2" ht="13.5" customHeight="1" x14ac:dyDescent="0.2">
      <c r="A282" s="6"/>
      <c r="B282" s="10"/>
    </row>
    <row r="283" spans="1:2" ht="13.5" customHeight="1" thickBot="1" x14ac:dyDescent="0.25">
      <c r="A283" s="30" t="s">
        <v>25</v>
      </c>
      <c r="B283" s="10"/>
    </row>
    <row r="284" spans="1:2" ht="30" customHeight="1" thickBot="1" x14ac:dyDescent="0.25">
      <c r="A284" s="2" t="s">
        <v>0</v>
      </c>
      <c r="B284" s="3" t="s">
        <v>24</v>
      </c>
    </row>
    <row r="285" spans="1:2" ht="13.5" customHeight="1" thickBot="1" x14ac:dyDescent="0.25">
      <c r="A285" s="40" t="s">
        <v>106</v>
      </c>
      <c r="B285" s="25">
        <v>462284</v>
      </c>
    </row>
    <row r="286" spans="1:2" ht="13.5" customHeight="1" thickBot="1" x14ac:dyDescent="0.25">
      <c r="A286" s="15" t="s">
        <v>13</v>
      </c>
      <c r="B286" s="46">
        <f>SUM(B285:B285)</f>
        <v>462284</v>
      </c>
    </row>
    <row r="287" spans="1:2" customFormat="1" ht="13.5" customHeight="1" x14ac:dyDescent="0.2"/>
    <row r="288" spans="1:2" ht="13.5" customHeight="1" thickBot="1" x14ac:dyDescent="0.25">
      <c r="A288" s="30" t="s">
        <v>80</v>
      </c>
      <c r="B288" s="10"/>
    </row>
    <row r="289" spans="1:2" ht="30" customHeight="1" thickBot="1" x14ac:dyDescent="0.25">
      <c r="A289" s="2" t="s">
        <v>0</v>
      </c>
      <c r="B289" s="3" t="s">
        <v>24</v>
      </c>
    </row>
    <row r="290" spans="1:2" ht="13.5" customHeight="1" x14ac:dyDescent="0.2">
      <c r="A290" s="38" t="s">
        <v>104</v>
      </c>
      <c r="B290" s="8">
        <v>141261</v>
      </c>
    </row>
    <row r="291" spans="1:2" ht="13.5" customHeight="1" thickBot="1" x14ac:dyDescent="0.25">
      <c r="A291" s="38" t="s">
        <v>105</v>
      </c>
      <c r="B291" s="23">
        <v>242028</v>
      </c>
    </row>
    <row r="292" spans="1:2" ht="13.5" customHeight="1" thickBot="1" x14ac:dyDescent="0.25">
      <c r="A292" s="15" t="s">
        <v>13</v>
      </c>
      <c r="B292" s="46">
        <f>SUM(B290:B291)</f>
        <v>383289</v>
      </c>
    </row>
    <row r="293" spans="1:2" customFormat="1" ht="13.5" customHeight="1" x14ac:dyDescent="0.2"/>
    <row r="294" spans="1:2" ht="13.5" customHeight="1" thickBot="1" x14ac:dyDescent="0.25">
      <c r="A294" s="11"/>
      <c r="B294" s="12"/>
    </row>
    <row r="295" spans="1:2" ht="13.5" customHeight="1" thickBot="1" x14ac:dyDescent="0.25">
      <c r="A295" s="5" t="s">
        <v>1</v>
      </c>
      <c r="B295" s="7">
        <f>B292+B286</f>
        <v>845573</v>
      </c>
    </row>
    <row r="298" spans="1:2" ht="13.5" customHeight="1" x14ac:dyDescent="0.2">
      <c r="A298" s="6" t="s">
        <v>4</v>
      </c>
      <c r="B298" s="4"/>
    </row>
    <row r="299" spans="1:2" ht="13.5" customHeight="1" thickBot="1" x14ac:dyDescent="0.25">
      <c r="A299" s="6"/>
      <c r="B299" s="4"/>
    </row>
    <row r="300" spans="1:2" ht="30" customHeight="1" thickBot="1" x14ac:dyDescent="0.25">
      <c r="A300" s="2" t="s">
        <v>0</v>
      </c>
      <c r="B300" s="3" t="s">
        <v>24</v>
      </c>
    </row>
    <row r="301" spans="1:2" ht="13.5" customHeight="1" thickBot="1" x14ac:dyDescent="0.25">
      <c r="A301" s="14" t="s">
        <v>15</v>
      </c>
      <c r="B301" s="8">
        <v>96480</v>
      </c>
    </row>
    <row r="302" spans="1:2" ht="13.5" customHeight="1" thickBot="1" x14ac:dyDescent="0.25">
      <c r="A302" s="15" t="s">
        <v>13</v>
      </c>
      <c r="B302" s="24">
        <f>SUM(B301:B301)</f>
        <v>96480</v>
      </c>
    </row>
    <row r="303" spans="1:2" ht="13.5" customHeight="1" x14ac:dyDescent="0.2">
      <c r="A303" s="16"/>
      <c r="B303" s="17"/>
    </row>
    <row r="304" spans="1:2" ht="13.5" customHeight="1" thickBot="1" x14ac:dyDescent="0.25">
      <c r="A304" s="16"/>
      <c r="B304" s="17"/>
    </row>
    <row r="305" spans="1:2" ht="13.5" customHeight="1" thickBot="1" x14ac:dyDescent="0.25">
      <c r="A305" s="5" t="s">
        <v>14</v>
      </c>
      <c r="B305" s="7">
        <f>B302</f>
        <v>96480</v>
      </c>
    </row>
    <row r="307" spans="1:2" ht="13.5" customHeight="1" thickBot="1" x14ac:dyDescent="0.25"/>
    <row r="308" spans="1:2" ht="13.5" customHeight="1" thickBot="1" x14ac:dyDescent="0.25">
      <c r="A308" s="22" t="s">
        <v>20</v>
      </c>
      <c r="B308" s="41">
        <f>B305+B295+B278</f>
        <v>8087123</v>
      </c>
    </row>
  </sheetData>
  <mergeCells count="5">
    <mergeCell ref="A153:B153"/>
    <mergeCell ref="A168:B168"/>
    <mergeCell ref="A1:B1"/>
    <mergeCell ref="A40:B40"/>
    <mergeCell ref="A126:B126"/>
  </mergeCells>
  <phoneticPr fontId="1" type="noConversion"/>
  <pageMargins left="0.78740157480314965" right="0.78740157480314965" top="1.1811023622047245" bottom="1.1811023622047245" header="0.51181102362204722" footer="0.51181102362204722"/>
  <pageSetup paperSize="9" firstPageNumber="18" orientation="portrait" useFirstPageNumber="1" r:id="rId1"/>
  <headerFooter alignWithMargins="0">
    <oddHeader>&amp;C&amp;"Arial,Kurzíva"&amp;12Příloha č. 3 - Rozpis rozpočtu rozvojových programů MŠMT na rok 2013 na jednotlivé školy a školská zařízení zřizovaná Olomouckým krajem, obcemi a na soukromé školy na území Olomouckého kraje</oddHeader>
    <oddFooter>&amp;L&amp;"Arial,Kurzíva"Zastupitelstvo Olomouckého kraje 26. 4. 2013
10 - Rozpis rozpočtu škol a školských zařízení v působnosti OK na rok 2013
Příloha č. 3 - Rozpis rozpočtu rozvojových programů MŠMT na rok 2013&amp;R&amp;"Arial,Kurzíva"Strana &amp;P (celkem 25)</oddFooter>
  </headerFooter>
  <rowBreaks count="3" manualBreakCount="3">
    <brk id="39" max="16383" man="1"/>
    <brk id="208" max="16383" man="1"/>
    <brk id="2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účelových dotací 2013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2013-03-29T08:59:43Z</cp:lastPrinted>
  <dcterms:created xsi:type="dcterms:W3CDTF">2003-03-18T09:23:49Z</dcterms:created>
  <dcterms:modified xsi:type="dcterms:W3CDTF">2013-04-10T12:25:05Z</dcterms:modified>
</cp:coreProperties>
</file>