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kumenty\!Rozpočet 2023 přímé náklady\ROK a ZOK\05-ZOK 26.2.2024 Rozpočet 2023\"/>
    </mc:Choice>
  </mc:AlternateContent>
  <xr:revisionPtr revIDLastSave="0" documentId="13_ncr:1_{F43A7248-CC14-497A-9F6A-53F3E8247B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 další prostř. z MŠMT" sheetId="1" r:id="rId1"/>
  </sheets>
  <definedNames>
    <definedName name="_xlnm.Print_Area" localSheetId="0">'Rozpočet další prostř. z MŠMT'!$A$6:$D$100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70" i="1" l="1"/>
  <c r="D1173" i="1" s="1"/>
  <c r="B1170" i="1"/>
  <c r="B1173" i="1" s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28" i="1"/>
  <c r="C1127" i="1"/>
  <c r="C1126" i="1"/>
  <c r="C1125" i="1"/>
  <c r="C1124" i="1"/>
  <c r="C1123" i="1"/>
  <c r="C1122" i="1"/>
  <c r="C1121" i="1"/>
  <c r="C1120" i="1"/>
  <c r="C1113" i="1"/>
  <c r="C1112" i="1"/>
  <c r="C1111" i="1"/>
  <c r="C1170" i="1" l="1"/>
  <c r="C1173" i="1" s="1"/>
  <c r="D1129" i="1" l="1"/>
  <c r="B1129" i="1"/>
  <c r="D1114" i="1"/>
  <c r="B1114" i="1"/>
  <c r="B1132" i="1" l="1"/>
  <c r="D1132" i="1"/>
  <c r="C1129" i="1"/>
  <c r="C1114" i="1"/>
  <c r="C1132" i="1" l="1"/>
  <c r="C1083" i="1"/>
  <c r="C1084" i="1"/>
  <c r="C1085" i="1"/>
  <c r="C1086" i="1"/>
  <c r="C1087" i="1"/>
  <c r="C1088" i="1"/>
  <c r="C1089" i="1"/>
  <c r="C1090" i="1"/>
  <c r="C1091" i="1"/>
  <c r="C1092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05" i="1"/>
  <c r="C1004" i="1"/>
  <c r="C994" i="1"/>
  <c r="C993" i="1"/>
  <c r="C992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45" i="1"/>
  <c r="C930" i="1"/>
  <c r="C931" i="1"/>
  <c r="C918" i="1"/>
  <c r="C919" i="1"/>
  <c r="C920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60" i="1"/>
  <c r="C861" i="1"/>
  <c r="C862" i="1"/>
  <c r="C836" i="1"/>
  <c r="C837" i="1"/>
  <c r="C838" i="1"/>
  <c r="C839" i="1"/>
  <c r="C840" i="1"/>
  <c r="C841" i="1"/>
  <c r="C842" i="1"/>
  <c r="C843" i="1"/>
  <c r="C844" i="1"/>
  <c r="C845" i="1"/>
  <c r="C846" i="1"/>
  <c r="C812" i="1"/>
  <c r="C813" i="1"/>
  <c r="C814" i="1"/>
  <c r="C815" i="1"/>
  <c r="C816" i="1"/>
  <c r="C817" i="1"/>
  <c r="C818" i="1"/>
  <c r="C794" i="1"/>
  <c r="C795" i="1"/>
  <c r="C796" i="1"/>
  <c r="C797" i="1"/>
  <c r="C798" i="1"/>
  <c r="C799" i="1"/>
  <c r="C800" i="1"/>
  <c r="C801" i="1"/>
  <c r="C802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54" i="1"/>
  <c r="C720" i="1"/>
  <c r="C721" i="1"/>
  <c r="C722" i="1"/>
  <c r="C723" i="1"/>
  <c r="C724" i="1"/>
  <c r="C725" i="1"/>
  <c r="C726" i="1"/>
  <c r="C727" i="1"/>
  <c r="C728" i="1"/>
  <c r="C729" i="1"/>
  <c r="C730" i="1"/>
  <c r="C702" i="1"/>
  <c r="C703" i="1"/>
  <c r="C704" i="1"/>
  <c r="C705" i="1"/>
  <c r="C706" i="1"/>
  <c r="C707" i="1"/>
  <c r="C708" i="1"/>
  <c r="C709" i="1"/>
  <c r="C710" i="1"/>
  <c r="C674" i="1"/>
  <c r="C675" i="1"/>
  <c r="C676" i="1"/>
  <c r="C677" i="1"/>
  <c r="C678" i="1"/>
  <c r="C679" i="1"/>
  <c r="C680" i="1"/>
  <c r="C664" i="1"/>
  <c r="C652" i="1"/>
  <c r="C653" i="1"/>
  <c r="C654" i="1"/>
  <c r="C631" i="1"/>
  <c r="C632" i="1"/>
  <c r="C633" i="1"/>
  <c r="C634" i="1"/>
  <c r="C635" i="1"/>
  <c r="C636" i="1"/>
  <c r="C637" i="1"/>
  <c r="C638" i="1"/>
  <c r="C601" i="1"/>
  <c r="C602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67" i="1"/>
  <c r="C568" i="1"/>
  <c r="C551" i="1"/>
  <c r="C552" i="1"/>
  <c r="C553" i="1"/>
  <c r="C526" i="1"/>
  <c r="C527" i="1"/>
  <c r="C528" i="1"/>
  <c r="C529" i="1"/>
  <c r="C530" i="1"/>
  <c r="C531" i="1"/>
  <c r="C532" i="1"/>
  <c r="C533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494" i="1"/>
  <c r="C495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374" i="1"/>
  <c r="C375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22" i="1"/>
  <c r="C323" i="1"/>
  <c r="C324" i="1"/>
  <c r="C325" i="1"/>
  <c r="C302" i="1"/>
  <c r="C303" i="1"/>
  <c r="C304" i="1"/>
  <c r="C305" i="1"/>
  <c r="C306" i="1"/>
  <c r="C307" i="1"/>
  <c r="C308" i="1"/>
  <c r="C309" i="1"/>
  <c r="C310" i="1"/>
  <c r="C311" i="1"/>
  <c r="C312" i="1"/>
  <c r="C283" i="1"/>
  <c r="C284" i="1"/>
  <c r="C285" i="1"/>
  <c r="C286" i="1"/>
  <c r="C287" i="1"/>
  <c r="C288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45" i="1"/>
  <c r="C246" i="1"/>
  <c r="C247" i="1"/>
  <c r="C227" i="1"/>
  <c r="C228" i="1"/>
  <c r="C229" i="1"/>
  <c r="C230" i="1"/>
  <c r="C231" i="1"/>
  <c r="C212" i="1"/>
  <c r="C213" i="1"/>
  <c r="C214" i="1"/>
  <c r="C215" i="1"/>
  <c r="C216" i="1"/>
  <c r="C217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38" i="1"/>
  <c r="C139" i="1"/>
  <c r="C140" i="1"/>
  <c r="C141" i="1"/>
  <c r="C142" i="1"/>
  <c r="C143" i="1"/>
  <c r="C144" i="1"/>
  <c r="C145" i="1"/>
  <c r="C146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86" i="1"/>
  <c r="C87" i="1"/>
  <c r="C88" i="1"/>
  <c r="C89" i="1"/>
  <c r="C90" i="1"/>
  <c r="C91" i="1"/>
  <c r="C92" i="1"/>
  <c r="C93" i="1"/>
  <c r="C94" i="1"/>
  <c r="C95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51" i="1"/>
  <c r="C52" i="1"/>
  <c r="C53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1093" i="1" l="1"/>
  <c r="C1074" i="1"/>
  <c r="C1034" i="1"/>
  <c r="C1006" i="1"/>
  <c r="C995" i="1"/>
  <c r="C979" i="1"/>
  <c r="C946" i="1"/>
  <c r="C932" i="1"/>
  <c r="C921" i="1"/>
  <c r="C909" i="1"/>
  <c r="C863" i="1"/>
  <c r="C847" i="1"/>
  <c r="C819" i="1"/>
  <c r="C803" i="1"/>
  <c r="C777" i="1"/>
  <c r="C755" i="1"/>
  <c r="C731" i="1"/>
  <c r="C711" i="1"/>
  <c r="C681" i="1"/>
  <c r="C665" i="1"/>
  <c r="C655" i="1"/>
  <c r="C639" i="1"/>
  <c r="C622" i="1"/>
  <c r="C608" i="1"/>
  <c r="C610" i="1" s="1"/>
  <c r="C609" i="1"/>
  <c r="C603" i="1"/>
  <c r="C592" i="1"/>
  <c r="C569" i="1"/>
  <c r="C554" i="1"/>
  <c r="C534" i="1"/>
  <c r="C517" i="1"/>
  <c r="C496" i="1"/>
  <c r="C485" i="1"/>
  <c r="C461" i="1"/>
  <c r="C437" i="1"/>
  <c r="C408" i="1"/>
  <c r="C376" i="1"/>
  <c r="C361" i="1"/>
  <c r="C326" i="1"/>
  <c r="C313" i="1"/>
  <c r="C289" i="1"/>
  <c r="C248" i="1"/>
  <c r="C232" i="1"/>
  <c r="C218" i="1"/>
  <c r="C203" i="1"/>
  <c r="C147" i="1"/>
  <c r="C125" i="1"/>
  <c r="C96" i="1"/>
  <c r="C77" i="1"/>
  <c r="C54" i="1"/>
  <c r="C42" i="1"/>
  <c r="C1082" i="1"/>
  <c r="C1081" i="1"/>
  <c r="C1080" i="1"/>
  <c r="C1079" i="1"/>
  <c r="C1054" i="1"/>
  <c r="C1053" i="1"/>
  <c r="C1052" i="1"/>
  <c r="C1051" i="1"/>
  <c r="C1046" i="1"/>
  <c r="C1045" i="1"/>
  <c r="C1044" i="1"/>
  <c r="C1043" i="1"/>
  <c r="C1014" i="1"/>
  <c r="C1013" i="1"/>
  <c r="C1012" i="1"/>
  <c r="C1011" i="1"/>
  <c r="C1003" i="1"/>
  <c r="C1002" i="1"/>
  <c r="C1001" i="1"/>
  <c r="C1000" i="1"/>
  <c r="C991" i="1"/>
  <c r="C990" i="1"/>
  <c r="C989" i="1"/>
  <c r="C988" i="1"/>
  <c r="C954" i="1"/>
  <c r="C953" i="1"/>
  <c r="C952" i="1"/>
  <c r="C951" i="1"/>
  <c r="C944" i="1"/>
  <c r="C943" i="1"/>
  <c r="C942" i="1"/>
  <c r="C941" i="1"/>
  <c r="C929" i="1"/>
  <c r="C928" i="1"/>
  <c r="C927" i="1"/>
  <c r="C926" i="1"/>
  <c r="C917" i="1"/>
  <c r="C916" i="1"/>
  <c r="C915" i="1"/>
  <c r="C914" i="1"/>
  <c r="C871" i="1"/>
  <c r="C870" i="1"/>
  <c r="C869" i="1"/>
  <c r="C868" i="1"/>
  <c r="C859" i="1"/>
  <c r="C858" i="1"/>
  <c r="C857" i="1"/>
  <c r="C856" i="1"/>
  <c r="C835" i="1"/>
  <c r="C834" i="1"/>
  <c r="C833" i="1"/>
  <c r="C832" i="1"/>
  <c r="C811" i="1"/>
  <c r="C810" i="1"/>
  <c r="C809" i="1"/>
  <c r="C808" i="1"/>
  <c r="C793" i="1"/>
  <c r="C792" i="1"/>
  <c r="C791" i="1"/>
  <c r="C790" i="1"/>
  <c r="C785" i="1"/>
  <c r="C784" i="1"/>
  <c r="C783" i="1"/>
  <c r="C782" i="1"/>
  <c r="C763" i="1"/>
  <c r="C762" i="1"/>
  <c r="C761" i="1"/>
  <c r="C760" i="1"/>
  <c r="C753" i="1"/>
  <c r="C752" i="1"/>
  <c r="C751" i="1"/>
  <c r="C750" i="1"/>
  <c r="C719" i="1"/>
  <c r="C718" i="1"/>
  <c r="C717" i="1"/>
  <c r="C716" i="1"/>
  <c r="C701" i="1"/>
  <c r="C700" i="1"/>
  <c r="C699" i="1"/>
  <c r="C698" i="1"/>
  <c r="C693" i="1"/>
  <c r="C692" i="1"/>
  <c r="C691" i="1"/>
  <c r="C690" i="1"/>
  <c r="C673" i="1"/>
  <c r="C672" i="1"/>
  <c r="C671" i="1"/>
  <c r="C670" i="1"/>
  <c r="C663" i="1"/>
  <c r="C662" i="1"/>
  <c r="C661" i="1"/>
  <c r="C660" i="1"/>
  <c r="C651" i="1"/>
  <c r="C650" i="1"/>
  <c r="C649" i="1"/>
  <c r="C648" i="1"/>
  <c r="C630" i="1"/>
  <c r="C629" i="1"/>
  <c r="C628" i="1"/>
  <c r="C627" i="1"/>
  <c r="C621" i="1"/>
  <c r="C620" i="1"/>
  <c r="C619" i="1"/>
  <c r="C618" i="1"/>
  <c r="C600" i="1"/>
  <c r="C599" i="1"/>
  <c r="C598" i="1"/>
  <c r="C597" i="1"/>
  <c r="C577" i="1"/>
  <c r="C576" i="1"/>
  <c r="C575" i="1"/>
  <c r="C574" i="1"/>
  <c r="C566" i="1"/>
  <c r="C565" i="1"/>
  <c r="C564" i="1"/>
  <c r="C563" i="1"/>
  <c r="C550" i="1"/>
  <c r="C549" i="1"/>
  <c r="C548" i="1"/>
  <c r="C547" i="1"/>
  <c r="C525" i="1"/>
  <c r="C524" i="1"/>
  <c r="C523" i="1"/>
  <c r="C522" i="1"/>
  <c r="C504" i="1"/>
  <c r="C503" i="1"/>
  <c r="C502" i="1"/>
  <c r="C501" i="1"/>
  <c r="C493" i="1"/>
  <c r="C492" i="1"/>
  <c r="C491" i="1"/>
  <c r="C490" i="1"/>
  <c r="C469" i="1"/>
  <c r="C468" i="1"/>
  <c r="C467" i="1"/>
  <c r="C466" i="1"/>
  <c r="C459" i="1"/>
  <c r="C458" i="1"/>
  <c r="C457" i="1"/>
  <c r="C456" i="1"/>
  <c r="C416" i="1"/>
  <c r="C415" i="1"/>
  <c r="C414" i="1"/>
  <c r="C413" i="1"/>
  <c r="C384" i="1"/>
  <c r="C383" i="1"/>
  <c r="C382" i="1"/>
  <c r="C381" i="1"/>
  <c r="C373" i="1"/>
  <c r="C372" i="1"/>
  <c r="C371" i="1"/>
  <c r="C370" i="1"/>
  <c r="C334" i="1"/>
  <c r="C333" i="1"/>
  <c r="C332" i="1"/>
  <c r="C331" i="1"/>
  <c r="C321" i="1"/>
  <c r="C320" i="1"/>
  <c r="C319" i="1"/>
  <c r="C318" i="1"/>
  <c r="C301" i="1"/>
  <c r="C300" i="1"/>
  <c r="C299" i="1"/>
  <c r="C298" i="1"/>
  <c r="C256" i="1"/>
  <c r="C255" i="1"/>
  <c r="C254" i="1"/>
  <c r="C253" i="1"/>
  <c r="C244" i="1"/>
  <c r="C243" i="1"/>
  <c r="C242" i="1"/>
  <c r="C241" i="1"/>
  <c r="C226" i="1"/>
  <c r="C225" i="1"/>
  <c r="C224" i="1"/>
  <c r="C223" i="1"/>
  <c r="C211" i="1"/>
  <c r="C210" i="1"/>
  <c r="C209" i="1"/>
  <c r="C208" i="1"/>
  <c r="C155" i="1"/>
  <c r="C154" i="1"/>
  <c r="C153" i="1"/>
  <c r="C152" i="1"/>
  <c r="C137" i="1"/>
  <c r="C136" i="1"/>
  <c r="C135" i="1"/>
  <c r="C134" i="1"/>
  <c r="C112" i="1"/>
  <c r="C111" i="1"/>
  <c r="C110" i="1"/>
  <c r="C109" i="1"/>
  <c r="C85" i="1"/>
  <c r="C84" i="1"/>
  <c r="C83" i="1"/>
  <c r="C82" i="1"/>
  <c r="C62" i="1"/>
  <c r="C61" i="1"/>
  <c r="C60" i="1"/>
  <c r="C59" i="1"/>
  <c r="C50" i="1"/>
  <c r="C49" i="1"/>
  <c r="C48" i="1"/>
  <c r="C47" i="1"/>
  <c r="C21" i="1"/>
  <c r="C20" i="1"/>
  <c r="C19" i="1"/>
  <c r="C18" i="1"/>
  <c r="B1094" i="1"/>
  <c r="B1075" i="1"/>
  <c r="B1047" i="1"/>
  <c r="B1035" i="1"/>
  <c r="B1007" i="1"/>
  <c r="B996" i="1"/>
  <c r="B980" i="1"/>
  <c r="B947" i="1"/>
  <c r="B933" i="1"/>
  <c r="B922" i="1"/>
  <c r="B910" i="1"/>
  <c r="B864" i="1"/>
  <c r="B848" i="1"/>
  <c r="B850" i="1" s="1"/>
  <c r="B820" i="1"/>
  <c r="B804" i="1"/>
  <c r="B786" i="1"/>
  <c r="B778" i="1"/>
  <c r="B756" i="1"/>
  <c r="B732" i="1"/>
  <c r="B712" i="1"/>
  <c r="B694" i="1"/>
  <c r="B682" i="1"/>
  <c r="B666" i="1"/>
  <c r="B656" i="1"/>
  <c r="B640" i="1"/>
  <c r="B623" i="1"/>
  <c r="B610" i="1"/>
  <c r="B604" i="1"/>
  <c r="B570" i="1"/>
  <c r="B555" i="1"/>
  <c r="B557" i="1" s="1"/>
  <c r="B535" i="1"/>
  <c r="B518" i="1"/>
  <c r="B497" i="1"/>
  <c r="B486" i="1"/>
  <c r="B462" i="1"/>
  <c r="B438" i="1"/>
  <c r="B409" i="1"/>
  <c r="B377" i="1"/>
  <c r="B362" i="1"/>
  <c r="B1096" i="1" l="1"/>
  <c r="C377" i="1"/>
  <c r="C486" i="1"/>
  <c r="C570" i="1"/>
  <c r="C656" i="1"/>
  <c r="C682" i="1"/>
  <c r="C786" i="1"/>
  <c r="C820" i="1"/>
  <c r="C947" i="1"/>
  <c r="C996" i="1"/>
  <c r="C438" i="1"/>
  <c r="B684" i="1"/>
  <c r="B982" i="1"/>
  <c r="B1037" i="1"/>
  <c r="C462" i="1"/>
  <c r="C518" i="1"/>
  <c r="C555" i="1"/>
  <c r="C557" i="1" s="1"/>
  <c r="C604" i="1"/>
  <c r="C623" i="1"/>
  <c r="C712" i="1"/>
  <c r="C756" i="1"/>
  <c r="C864" i="1"/>
  <c r="C922" i="1"/>
  <c r="C1035" i="1"/>
  <c r="C1075" i="1"/>
  <c r="B642" i="1"/>
  <c r="B440" i="1"/>
  <c r="C409" i="1"/>
  <c r="C497" i="1"/>
  <c r="C640" i="1"/>
  <c r="C666" i="1"/>
  <c r="C684" i="1" s="1"/>
  <c r="C732" i="1"/>
  <c r="C778" i="1"/>
  <c r="C804" i="1"/>
  <c r="C910" i="1"/>
  <c r="C933" i="1"/>
  <c r="C1007" i="1"/>
  <c r="C1047" i="1"/>
  <c r="C1094" i="1"/>
  <c r="B935" i="1"/>
  <c r="B538" i="1"/>
  <c r="B734" i="1"/>
  <c r="B823" i="1"/>
  <c r="C362" i="1"/>
  <c r="C535" i="1"/>
  <c r="C694" i="1"/>
  <c r="C848" i="1"/>
  <c r="C850" i="1" s="1"/>
  <c r="C980" i="1"/>
  <c r="C982" i="1" s="1"/>
  <c r="B327" i="1"/>
  <c r="C327" i="1"/>
  <c r="B314" i="1"/>
  <c r="C314" i="1"/>
  <c r="C290" i="1"/>
  <c r="B290" i="1"/>
  <c r="B249" i="1"/>
  <c r="C249" i="1"/>
  <c r="C440" i="1" l="1"/>
  <c r="C642" i="1"/>
  <c r="B364" i="1"/>
  <c r="B1098" i="1"/>
  <c r="B1101" i="1" s="1"/>
  <c r="C1037" i="1"/>
  <c r="C935" i="1"/>
  <c r="C734" i="1"/>
  <c r="C1096" i="1"/>
  <c r="C823" i="1"/>
  <c r="C538" i="1"/>
  <c r="C292" i="1"/>
  <c r="B292" i="1"/>
  <c r="C364" i="1"/>
  <c r="B233" i="1"/>
  <c r="C233" i="1"/>
  <c r="B219" i="1"/>
  <c r="C219" i="1"/>
  <c r="B204" i="1"/>
  <c r="C204" i="1"/>
  <c r="B148" i="1"/>
  <c r="C148" i="1"/>
  <c r="B126" i="1"/>
  <c r="B128" i="1" s="1"/>
  <c r="C126" i="1"/>
  <c r="C128" i="1" s="1"/>
  <c r="B97" i="1"/>
  <c r="C97" i="1"/>
  <c r="C78" i="1"/>
  <c r="B78" i="1"/>
  <c r="C55" i="1"/>
  <c r="B55" i="1"/>
  <c r="C43" i="1"/>
  <c r="B43" i="1"/>
  <c r="C1098" i="1" l="1"/>
  <c r="C1101" i="1"/>
  <c r="B235" i="1"/>
  <c r="B442" i="1" s="1"/>
  <c r="C235" i="1"/>
  <c r="C442" i="1" s="1"/>
  <c r="C593" i="1"/>
  <c r="C612" i="1" s="1"/>
  <c r="C736" i="1" s="1"/>
  <c r="C739" i="1" s="1"/>
  <c r="B593" i="1"/>
  <c r="B612" i="1" s="1"/>
  <c r="B736" i="1" s="1"/>
  <c r="B739" i="1" s="1"/>
  <c r="C12" i="1" l="1"/>
  <c r="C11" i="1"/>
  <c r="C13" i="1"/>
  <c r="C10" i="1"/>
  <c r="C9" i="1"/>
  <c r="C8" i="1"/>
  <c r="B14" i="1"/>
  <c r="B100" i="1" s="1"/>
  <c r="B445" i="1" s="1"/>
  <c r="C14" i="1" l="1"/>
  <c r="C100" i="1" s="1"/>
  <c r="C445" i="1" s="1"/>
  <c r="D535" i="1"/>
  <c r="D518" i="1"/>
  <c r="D497" i="1"/>
  <c r="D486" i="1"/>
  <c r="D462" i="1"/>
  <c r="D538" i="1" l="1"/>
  <c r="D249" i="1" l="1"/>
  <c r="D1094" i="1" l="1"/>
  <c r="D1075" i="1"/>
  <c r="D1047" i="1"/>
  <c r="D1035" i="1"/>
  <c r="D1007" i="1"/>
  <c r="D996" i="1"/>
  <c r="D980" i="1"/>
  <c r="D947" i="1"/>
  <c r="D933" i="1"/>
  <c r="D922" i="1"/>
  <c r="D910" i="1"/>
  <c r="D864" i="1"/>
  <c r="D848" i="1"/>
  <c r="D850" i="1" s="1"/>
  <c r="D820" i="1"/>
  <c r="D804" i="1"/>
  <c r="D786" i="1"/>
  <c r="D778" i="1"/>
  <c r="D756" i="1"/>
  <c r="D982" i="1" l="1"/>
  <c r="D1037" i="1"/>
  <c r="D1096" i="1"/>
  <c r="D935" i="1"/>
  <c r="D823" i="1"/>
  <c r="D1098" i="1" l="1"/>
  <c r="D1101" i="1" s="1"/>
  <c r="D732" i="1" l="1"/>
  <c r="D712" i="1"/>
  <c r="D694" i="1"/>
  <c r="D682" i="1"/>
  <c r="D666" i="1"/>
  <c r="D656" i="1"/>
  <c r="D640" i="1"/>
  <c r="D623" i="1"/>
  <c r="D610" i="1"/>
  <c r="D604" i="1"/>
  <c r="D593" i="1"/>
  <c r="D570" i="1"/>
  <c r="D555" i="1"/>
  <c r="D557" i="1" s="1"/>
  <c r="D684" i="1" l="1"/>
  <c r="D612" i="1"/>
  <c r="D642" i="1"/>
  <c r="D734" i="1"/>
  <c r="D736" i="1" l="1"/>
  <c r="D739" i="1" s="1"/>
  <c r="D438" i="1"/>
  <c r="D409" i="1"/>
  <c r="D377" i="1"/>
  <c r="D362" i="1"/>
  <c r="D327" i="1"/>
  <c r="D314" i="1"/>
  <c r="D290" i="1"/>
  <c r="D233" i="1"/>
  <c r="D219" i="1"/>
  <c r="D204" i="1"/>
  <c r="D148" i="1"/>
  <c r="D126" i="1"/>
  <c r="D128" i="1" s="1"/>
  <c r="D364" i="1" l="1"/>
  <c r="D235" i="1"/>
  <c r="D292" i="1"/>
  <c r="D440" i="1"/>
  <c r="D442" i="1" l="1"/>
  <c r="D97" i="1" l="1"/>
  <c r="D78" i="1"/>
  <c r="D55" i="1"/>
  <c r="D43" i="1"/>
  <c r="D14" i="1"/>
  <c r="D100" i="1" l="1"/>
  <c r="D445" i="1" s="1"/>
</calcChain>
</file>

<file path=xl/sharedStrings.xml><?xml version="1.0" encoding="utf-8"?>
<sst xmlns="http://schemas.openxmlformats.org/spreadsheetml/2006/main" count="1267" uniqueCount="551">
  <si>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</si>
  <si>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</si>
  <si>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</si>
  <si>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</si>
  <si>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</si>
  <si>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</si>
  <si>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</si>
  <si>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</si>
  <si>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</si>
  <si>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</si>
  <si>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</si>
  <si>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</si>
  <si>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Celkem školy a školská zařízení zřizovaná Olomouckým krajem</t>
  </si>
  <si>
    <t>Střední škola zemědělská, Přerov, Osmek 47</t>
  </si>
  <si>
    <t>Základní škola Uničov, Šternberská 35</t>
  </si>
  <si>
    <t>Slovanské gymnázium, Olomouc, tř. Jiřího z Poděbrad 13</t>
  </si>
  <si>
    <t>Sigmundova střední škola strojírenská, Lutín</t>
  </si>
  <si>
    <t>Střední škola polytechnická, Olomouc, Rooseveltova 79</t>
  </si>
  <si>
    <t>Gymnázium Jakuba Škody, Přerov, Komenského 29</t>
  </si>
  <si>
    <t>Gymnázium Jiřího Wolkera, Prostějov, Kollárova 3</t>
  </si>
  <si>
    <t>Gymnázium, Zábřeh, náměstí Osvobození 20</t>
  </si>
  <si>
    <t>Obchodní akademie a Jazyková škola s právem státní jazykové zkoušky, Šumperk, Hlavní třída 31</t>
  </si>
  <si>
    <t>Gymnázium, Olomouc, Čajkovského 9</t>
  </si>
  <si>
    <t>Střední škola gastronomie a služeb, Přerov, Šířava 7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</si>
  <si>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</si>
  <si>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</si>
  <si>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</si>
  <si>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</si>
  <si>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</si>
  <si>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Střední škola designu a módy, Prostějov</t>
  </si>
  <si>
    <t>Gymnázium, Jeseník, Komenského 281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</si>
  <si>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</si>
  <si>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</si>
  <si>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</si>
  <si>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</si>
  <si>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</si>
  <si>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</si>
  <si>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</si>
  <si>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>SZŠ a VOŠ zdravotnická Emanuela Pöttinga a JŠ s právem státní jazykové zkoušky Olomouc</t>
  </si>
  <si>
    <t>Střední škola, Základní škola, Mateřská škola a Dětský domov Zábřeh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</si>
  <si>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</si>
  <si>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</si>
  <si>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</si>
  <si>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</si>
  <si>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</si>
  <si>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</si>
  <si>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</si>
  <si>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>Střední odborná škola, Šumperk, Zemědělská 3</t>
  </si>
  <si>
    <t>Střední škola, Základní škola a Mateřská škola prof. V.Vejdovského Olomouc - Hejčín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</si>
  <si>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</si>
  <si>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</si>
  <si>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</si>
  <si>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</si>
  <si>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</si>
  <si>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</si>
  <si>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 xml:space="preserve">Střední průmyslová škola stavební, Lipník nad Bečvou, Komenského sady 257 </t>
  </si>
  <si>
    <t>Hotelová škola Vincenze Priessnitze a Obchodní akademie Jeseník</t>
  </si>
  <si>
    <t>Střední škola elektrotechnická, Lipník nad Bečvou, Tyršova 781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</si>
  <si>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</si>
  <si>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</si>
  <si>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</si>
  <si>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</si>
  <si>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</si>
  <si>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</si>
  <si>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</si>
  <si>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Střední škola sociální péče a služeb, Zábřeh, nám. 8. května 2 </t>
  </si>
  <si>
    <t>Střední škola, Základní škola a Mateřská škola Mohelnice, Masarykova 4</t>
  </si>
  <si>
    <t>Vyšší odborná škola a Střední průmyslová škola, Šumperk, Gen. Krátkého 1</t>
  </si>
  <si>
    <t>Základní škola a Mateřská škola Jeseník, Fučíkova 312</t>
  </si>
  <si>
    <t xml:space="preserve">Střední škola, Základní škola a Mateřská škola Šumperk, Hanácká 3 </t>
  </si>
  <si>
    <t>Střední průmyslová škola strojnická Olomouc</t>
  </si>
  <si>
    <t>Základní škola a Mateřská škola logopedická Olomouc</t>
  </si>
  <si>
    <t>Střední škola polygrafická, Olomouc, Střední novosadská  87/53</t>
  </si>
  <si>
    <t>Střední odborná škola průmyslová a Střední odborné učiliště strojírenské, Prostějov, Lidická 4</t>
  </si>
  <si>
    <t>Základní škola a Mateřská škola Hranice, Studentská 1095</t>
  </si>
  <si>
    <t>Střední průmyslová škola Jeseník</t>
  </si>
  <si>
    <t>Střední škola gastronomie, farmářství a služeb Jeseník</t>
  </si>
  <si>
    <t>Střední škola, Základní škola a Mateřská škola Lipník nad Bečvou, Osecká 301</t>
  </si>
  <si>
    <t>Střední zdravotnická škola, Prostějov, Vápenice 3</t>
  </si>
  <si>
    <t>Střední lesnická škola, Hranice, Jurikova 588</t>
  </si>
  <si>
    <t>SPŠ elektrotechnická a OA Mohelnice</t>
  </si>
  <si>
    <t>Odborné učiliště a Praktická škola, Mohelnice, Vodní 27</t>
  </si>
  <si>
    <t>Střední škola řemesel a Odborné učiliště Lipová - lázně</t>
  </si>
  <si>
    <t>Základní škola a Mateřská škola Tovačov</t>
  </si>
  <si>
    <t>Základní škola a Mateřská škola Troubky</t>
  </si>
  <si>
    <t>Celkem školy a školská zařízení v Olomouckém kraji</t>
  </si>
  <si>
    <t>ÚZ 33 086</t>
  </si>
  <si>
    <t>Krajské školy</t>
  </si>
  <si>
    <t>Obec s rozšířenou působností: Jeseník</t>
  </si>
  <si>
    <t>Základní škola a Mateřská škola Bělá pod Pradědem</t>
  </si>
  <si>
    <t>Základní škola a mateřská škola Bernartice, okres Jeseník</t>
  </si>
  <si>
    <t>Základní škola a Mateřská škola Černá Voda</t>
  </si>
  <si>
    <t>Základní škola Česká Ves</t>
  </si>
  <si>
    <t>Základní škola Javorník, Školní 72</t>
  </si>
  <si>
    <t>Základní škola Jeseník, Nábřežní 413</t>
  </si>
  <si>
    <t>Základní škola a Mateřská škola Kobylá nad Vidnavkou</t>
  </si>
  <si>
    <t>Základní škola a mateřská škola J. Schrotha, Lipová - lázně</t>
  </si>
  <si>
    <t xml:space="preserve">Základní škola Mikulovice, Hlavní 346 </t>
  </si>
  <si>
    <t>Základní škola a Mateřská škola Písečná u Jeseníku</t>
  </si>
  <si>
    <t>Základní škola a Mateřská škola Skorošice</t>
  </si>
  <si>
    <t>Základní škola a Mateřská škola Stará Červená Voda</t>
  </si>
  <si>
    <t>Základní škola a Mateřská škola Supíkovice</t>
  </si>
  <si>
    <t xml:space="preserve">Základní škola Vápenná </t>
  </si>
  <si>
    <t>Základní škola Vidnava</t>
  </si>
  <si>
    <t>Základní škola Zlaté Hory</t>
  </si>
  <si>
    <t>Základní škola Žulová</t>
  </si>
  <si>
    <t>Celkem Jeseník</t>
  </si>
  <si>
    <t>Obec s rozšířenou působností: Litovel</t>
  </si>
  <si>
    <t>Základní škola Bílá Lhota</t>
  </si>
  <si>
    <t>ZŠ, MŠ, ŠJ a ŠD Bouzov</t>
  </si>
  <si>
    <t>ZŠ a MŠ Červenka, Komenského 31</t>
  </si>
  <si>
    <t>ZŠ a MŠ Haňovice</t>
  </si>
  <si>
    <t>ZŠ a MŠ Cholina</t>
  </si>
  <si>
    <t>Základní škola Litovel, Jungmannova 655</t>
  </si>
  <si>
    <t xml:space="preserve">ZŠ a MŠ Litovel, Nasobůrky 91 </t>
  </si>
  <si>
    <t>Základní škola Litovel, Vítězná 1250</t>
  </si>
  <si>
    <t xml:space="preserve">ZŠ a MŠ Luká </t>
  </si>
  <si>
    <t>ZŠ a MŠ Náklo</t>
  </si>
  <si>
    <t>ZŠ a MŠ Pňovice</t>
  </si>
  <si>
    <t>ZŠ a MŠ Střeň</t>
  </si>
  <si>
    <t>Základní škola Vilémov</t>
  </si>
  <si>
    <t>Celkem Litovel</t>
  </si>
  <si>
    <t>Obec s rozšířenou působností: Olomouc</t>
  </si>
  <si>
    <t>ZŠ a MŠ Bělkovice-Lašťany</t>
  </si>
  <si>
    <t>ZŠ a MŠ Blatec</t>
  </si>
  <si>
    <t>ZŠ a MŠ Bohuňovice</t>
  </si>
  <si>
    <t>ZŠ a MŠ Bystročice</t>
  </si>
  <si>
    <t xml:space="preserve">ZŠ a MŠ Bystrovany </t>
  </si>
  <si>
    <t>ZŠ a MŠ Daskabát</t>
  </si>
  <si>
    <t>ZŠ a MŠ Dolany</t>
  </si>
  <si>
    <t>Základní škola Doloplazy</t>
  </si>
  <si>
    <t>ZŠ a MŠ Drahanovice</t>
  </si>
  <si>
    <t>ZŠ a MŠ Dub nad Moravou</t>
  </si>
  <si>
    <t>ZŠ a MŠ Grygov</t>
  </si>
  <si>
    <t>Základní škola Hlubočky, Olomoucká 116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</si>
  <si>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</si>
  <si>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</si>
  <si>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</si>
  <si>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</si>
  <si>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</si>
  <si>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 xml:space="preserve">ZŠ a MŠ Loučany </t>
  </si>
  <si>
    <t>ZŠ a MŠ Lutín, Školní 80</t>
  </si>
  <si>
    <t>ZŠ a MŠ Majetín, Školní 126</t>
  </si>
  <si>
    <t>ZŠ a MŠ Náměšť na Hané, Komenského 283</t>
  </si>
  <si>
    <t>ZŠ a MŠ Olomouc, Demlova 18</t>
  </si>
  <si>
    <t>ZŠ a MŠ Olomouc, Dvorského 33</t>
  </si>
  <si>
    <t>Základní škola Olomouc, Fr. Stupky 16</t>
  </si>
  <si>
    <t>Základní škola Olomouc, Gagarinova 19</t>
  </si>
  <si>
    <t>ZŠ a MŠ Olomouc, M. Gorkého 39</t>
  </si>
  <si>
    <t>Fakultní základní škola Olomouc, Hálkova 4</t>
  </si>
  <si>
    <t>Základní škola Olomouc, Heyrovského 33</t>
  </si>
  <si>
    <t>Fakultní ZŠ a MŠ Olomouc, Holečkova 10</t>
  </si>
  <si>
    <t>Základní škola Olomouc, Mozartova 48</t>
  </si>
  <si>
    <t>ZŠ a MŠ Olomouc, Náves Svobody 41</t>
  </si>
  <si>
    <t>ZŠ a MŠ Olomouc, Nedvědova 17</t>
  </si>
  <si>
    <t xml:space="preserve">Základní škola Olomouc, 8. května 29 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</si>
  <si>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</si>
  <si>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</si>
  <si>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</si>
  <si>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</si>
  <si>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Fakultní základní škola Olomouc, Tererovo nám. 1</t>
  </si>
  <si>
    <t>Základní škola Olomouc, tř. Spojenců 8</t>
  </si>
  <si>
    <t>Základní škola Olomouc, Zeyerova 28</t>
  </si>
  <si>
    <t>ZŠ a MŠ Přáslavice</t>
  </si>
  <si>
    <t>ZŠ a MŠ Příkazy</t>
  </si>
  <si>
    <t xml:space="preserve">ZŠ a MŠ Samotišky </t>
  </si>
  <si>
    <t>ZŠ a MŠ Skrbeň</t>
  </si>
  <si>
    <t>MŠ a ZŠ Slatinice</t>
  </si>
  <si>
    <t>Základní škola Štěpánov, Dolní 78</t>
  </si>
  <si>
    <t>ZŠ a MŠ Těšetice</t>
  </si>
  <si>
    <t>ZŠ a MŠ Tršice</t>
  </si>
  <si>
    <t xml:space="preserve">Masarykova ZŠ a MŠ Velká Bystřice, 8. května 67 </t>
  </si>
  <si>
    <t>Základní škola Velký Týnec</t>
  </si>
  <si>
    <t>ZŠ a MŠ Velký Újezd</t>
  </si>
  <si>
    <t>Základní škola Věrovany</t>
  </si>
  <si>
    <t>Celkem Olomouc</t>
  </si>
  <si>
    <t>Obec s rozšířenou působností: Šternberk</t>
  </si>
  <si>
    <t>ZŠ a MŠ Babice</t>
  </si>
  <si>
    <t>ZŠ a MŠ Huzová</t>
  </si>
  <si>
    <t>ZŠ a MŠ Jívová</t>
  </si>
  <si>
    <t>ZŠ a MŠ Mladějovice</t>
  </si>
  <si>
    <t>ZŠ a MŠ Libavá, Náměstí 150, 783 07 Město Libavá</t>
  </si>
  <si>
    <t>Základní škola Moravský Beroun, Opavská 128</t>
  </si>
  <si>
    <t>ZŠ a MŠ Štarnov</t>
  </si>
  <si>
    <t>Základní škola Šternberk, Dr. Hrubého 2</t>
  </si>
  <si>
    <t>Základní škola Šternberk, nám. Svobody 3</t>
  </si>
  <si>
    <t>Základní škola Šternberk, Svatoplukova 7</t>
  </si>
  <si>
    <t>ZŠ a MŠ Žerotín</t>
  </si>
  <si>
    <t>Celkem Šternberk</t>
  </si>
  <si>
    <t>Obec s rozšířenou působností: Uničov</t>
  </si>
  <si>
    <t xml:space="preserve">Základní škola Dlouhá Loučka, Šumvaldská 220 </t>
  </si>
  <si>
    <t>ZŠ a MŠ Medlov</t>
  </si>
  <si>
    <t>Základní škola Nová Hradečná</t>
  </si>
  <si>
    <t>Základní škola Paseka</t>
  </si>
  <si>
    <t xml:space="preserve">Základní škola Šumvald </t>
  </si>
  <si>
    <t>Základní škola Troubelice</t>
  </si>
  <si>
    <t>ZŠ a MŠ Újezd</t>
  </si>
  <si>
    <t>Základní škola Uničov, J. Haška 211</t>
  </si>
  <si>
    <t>Základní škola Uničov, Pionýrů 685</t>
  </si>
  <si>
    <t>Základní škola Uničov, U stadionu 849</t>
  </si>
  <si>
    <t>Celkem Uničov</t>
  </si>
  <si>
    <t>Obec s rozšířenou působností: Konice</t>
  </si>
  <si>
    <t>Základní škola Bohuslavice</t>
  </si>
  <si>
    <t xml:space="preserve">ZŠ a MŠ T. G. Masaryka Brodek u Konice </t>
  </si>
  <si>
    <t xml:space="preserve">Masarykova jubilejní ZŠ a MŠ Horní Štěpánov </t>
  </si>
  <si>
    <t>ZŠ a MŠ Hvozd u Prostějova</t>
  </si>
  <si>
    <t>ZŠ a MŠ Kladky</t>
  </si>
  <si>
    <t>Základní škola a gymnázium Konice, Tyršova 609</t>
  </si>
  <si>
    <t xml:space="preserve">ZŠ a MŠ Lipová </t>
  </si>
  <si>
    <t>Celkem Konice</t>
  </si>
  <si>
    <t>Obec s rozšířenou působností: Prostějov</t>
  </si>
  <si>
    <t xml:space="preserve">ZŠ a MŠ Bedihošť </t>
  </si>
  <si>
    <t xml:space="preserve">Základní škola Brodek u Prostějova, Císařská 65 </t>
  </si>
  <si>
    <t>ZŠ a MŠ Čechy pod  Kosířem, Komenského 5</t>
  </si>
  <si>
    <t xml:space="preserve">ZŠ a MŠ Čelechovice na Hané, U sokolovny 275 </t>
  </si>
  <si>
    <t>Jubilejní Masarykova ZŠ a MŠ Drahany</t>
  </si>
  <si>
    <t xml:space="preserve">Základní škola Hrubčice </t>
  </si>
  <si>
    <t>Základní škola Klenovice na Hané</t>
  </si>
  <si>
    <t xml:space="preserve">ZŠ a MŠ Kostelec na Hané </t>
  </si>
  <si>
    <t>Základní škola Kralice na Hané</t>
  </si>
  <si>
    <t>Základní škola Krumsín</t>
  </si>
  <si>
    <t>ZŠ a MŠ Laškov</t>
  </si>
  <si>
    <t>ZŠ a MŠ Mostkovice</t>
  </si>
  <si>
    <t xml:space="preserve">ZŠ a MŠ Myslejovice </t>
  </si>
  <si>
    <t>Základní škola Němčice nad Hanou, Tyršova 360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</si>
  <si>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</si>
  <si>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</si>
  <si>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</si>
  <si>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</si>
  <si>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Základní škola Pivín</t>
  </si>
  <si>
    <t>Základní škola Plumlov, Rudé armády 300</t>
  </si>
  <si>
    <t>Základní škola Prostějov, ul. dr. Horáka 24</t>
  </si>
  <si>
    <t>Základní škola Prostějov, ul. E. Valenty 52</t>
  </si>
  <si>
    <t>ZŠ a MŠ Prostějov, Kollárova ul. 4</t>
  </si>
  <si>
    <t>Základní škola Prostějov, ul. Vl. Majakovského 1</t>
  </si>
  <si>
    <t>ZŠ a MŠ Prostějov, Melantrichova ul. 60</t>
  </si>
  <si>
    <t>ZŠ a MŠ Prostějov, Palackého třída 14</t>
  </si>
  <si>
    <t>ZŠ a MŠ Jana Železného Prostějov, sídliště Svobody 3578/79</t>
  </si>
  <si>
    <t>Reálné gymnázium a základní škola Otto Wichterleho Prostějov, Studentská 2</t>
  </si>
  <si>
    <t xml:space="preserve">Základní škola Protivanov </t>
  </si>
  <si>
    <t xml:space="preserve">ZŠ a MŠ Přemyslovice </t>
  </si>
  <si>
    <t>ZŠ a MŠ Ptení</t>
  </si>
  <si>
    <t xml:space="preserve">ZŠ a MŠ Rozstání </t>
  </si>
  <si>
    <t xml:space="preserve">ZŠ a MŠ Smržice, Zákostelí 133 </t>
  </si>
  <si>
    <t xml:space="preserve">ZŠ a MŠ Tištín </t>
  </si>
  <si>
    <t>ZŠ a MŠ Určice</t>
  </si>
  <si>
    <t>Základní škola Zdeny Kaprálové a MŠ Vrbátky</t>
  </si>
  <si>
    <t xml:space="preserve">ZŠ a MŠ Vrchoslavice </t>
  </si>
  <si>
    <t xml:space="preserve">ZŠ a MŠ Vřesovice </t>
  </si>
  <si>
    <t>Celkem Prostějov</t>
  </si>
  <si>
    <t>Obec s rozšířenou působností: Hranice</t>
  </si>
  <si>
    <t>Základní škola a Mateřská škola Bělotín</t>
  </si>
  <si>
    <t>Základní škola a mateřská škola Černotín</t>
  </si>
  <si>
    <t>Základní škola a mateřská škola Hranice, Hranická 100</t>
  </si>
  <si>
    <t>Základní škola Hranice, tř. 1. máje 357</t>
  </si>
  <si>
    <t>Základní škola a mateřská škola Hranice, Struhlovsko</t>
  </si>
  <si>
    <t>Základní škola a mateřská škola Hranice, Šromotovo</t>
  </si>
  <si>
    <t>Základní škola Hustopeče nad Bečvou, Školní 223</t>
  </si>
  <si>
    <t>Základní škola a Mateřská škola Jindřichov</t>
  </si>
  <si>
    <t>Základní škola a mateřská škola Olšovec</t>
  </si>
  <si>
    <t>Základní škola a mateřská škola Opatovice</t>
  </si>
  <si>
    <t>Základní škola a Mateřská škola Partutovice</t>
  </si>
  <si>
    <t>Základní škola a Mateřská škola Potštát</t>
  </si>
  <si>
    <t>Základní škola a mateřská škola Skalička</t>
  </si>
  <si>
    <t>Základní škola a mateřská škola Střítež nad Ludinou</t>
  </si>
  <si>
    <t>Základní škola a mateřská škola Ústí</t>
  </si>
  <si>
    <t>Základní škola a mateřská škola Všechovice</t>
  </si>
  <si>
    <t>Celkem Hranice</t>
  </si>
  <si>
    <t>Obec s rozšířenou působností: Lipník nad Bečvou</t>
  </si>
  <si>
    <t>Základní škola Dolní Újezd a Mateřská škola Staměřice</t>
  </si>
  <si>
    <t>Základní škola a mateřská škola Jezernice</t>
  </si>
  <si>
    <t>Základní škola a mateřská škola Lipník nad Bečvou, ulice Hranická 511</t>
  </si>
  <si>
    <t>Základní škola Lipník nad Bečvou, Osecká 315</t>
  </si>
  <si>
    <t>Základní škola a mateřská škola Loučka</t>
  </si>
  <si>
    <t xml:space="preserve">Gymnázium Lipník nad Bečvou, Komenského sady 62 </t>
  </si>
  <si>
    <t>Základní škola a Mateřská škola Osek nad Bečvou</t>
  </si>
  <si>
    <t>Základní škola a Mateřská škola Soběchleby</t>
  </si>
  <si>
    <t>Základní škola a Mateřská škola Týn nad Bečvou</t>
  </si>
  <si>
    <t>Celkem Lipník nad Bečvou</t>
  </si>
  <si>
    <t>Obec s rozšířenou působností: Přerov</t>
  </si>
  <si>
    <t>Základní škola a Mateřská škola Beňov</t>
  </si>
  <si>
    <t xml:space="preserve">Základní škola Bochoř, Školní 213/13 </t>
  </si>
  <si>
    <t>Základní škola Brodek u Přerova, Majetínská 275</t>
  </si>
  <si>
    <t>Základní škola Dřevohostice, Školní 355</t>
  </si>
  <si>
    <t>Základní škola a mateřská škola Domaželice</t>
  </si>
  <si>
    <t>Základní škola Horní Moštěnice, Pod Vinohrady 30</t>
  </si>
  <si>
    <t>Základní škola Kojetín, náměstí Míru 83</t>
  </si>
  <si>
    <t>Základní škola Kojetín, Svatopluka Čecha 586</t>
  </si>
  <si>
    <t xml:space="preserve">Základní škola a Mateřská škola Kokory </t>
  </si>
  <si>
    <t>Základní škola a Mateřská škola Křenovice</t>
  </si>
  <si>
    <t>Základní škola a Mateřská škola Lazníky</t>
  </si>
  <si>
    <t>Základní škola a mateřská škola Lobodice</t>
  </si>
  <si>
    <t>Základní škola a Mateřská škola Měrovice nad Hanou</t>
  </si>
  <si>
    <t>Základní škola a mateřská škola, Pavlovice u Přerova</t>
  </si>
  <si>
    <t>Základní škola a mateřská škola Polkovice</t>
  </si>
  <si>
    <t>Základní škola a Mateřská škola Prosenice</t>
  </si>
  <si>
    <t xml:space="preserve">Základní škola Přerov, B. Němcové 16 </t>
  </si>
  <si>
    <t>Základní škola J. A. Komenského a Mateřská škola, Přerov-Předmostí, Hranická 14</t>
  </si>
  <si>
    <t xml:space="preserve">Základní škola Přerov, Za mlýnem 1 </t>
  </si>
  <si>
    <t>Základní škola Přerov, Svisle 13</t>
  </si>
  <si>
    <t>Základní škola Přerov, Trávník 27</t>
  </si>
  <si>
    <t>Základní škola Přerov, U tenisu 4</t>
  </si>
  <si>
    <t>Základní škola Přerov, Velká Dlážka 5</t>
  </si>
  <si>
    <t>Základní škola Přerov, Želatovská 8</t>
  </si>
  <si>
    <t>Základní škola a Slaměníkova mateřská škola Radslavice</t>
  </si>
  <si>
    <t>Základní škola a mateřská škola Rokytnice</t>
  </si>
  <si>
    <t>Základní škola a mateřská škola Stará Ves</t>
  </si>
  <si>
    <t>Základní škola a Mateřská škola Vlkoš</t>
  </si>
  <si>
    <t>Základní škola Želatovice</t>
  </si>
  <si>
    <t>Celkem Přerov</t>
  </si>
  <si>
    <t>Obec s rozšířenou působností: Mohelnice</t>
  </si>
  <si>
    <t xml:space="preserve">Základní škola Loštice, Komenského 17 </t>
  </si>
  <si>
    <t>Základní škola a Mateřská škola Maletín</t>
  </si>
  <si>
    <t xml:space="preserve">Základní škola Mohelnice, Mlýnská 1 </t>
  </si>
  <si>
    <t>Základní škola Mohelnice, Vodní 27</t>
  </si>
  <si>
    <t>Základní škola Moravičany</t>
  </si>
  <si>
    <t>Základní škola a Mateřská škola Pavlov</t>
  </si>
  <si>
    <t>Základní škola a Mateřská škola Úsov</t>
  </si>
  <si>
    <t>Celkem Mohelnice</t>
  </si>
  <si>
    <t>Obec s rozšířenou působností: Šumperk</t>
  </si>
  <si>
    <t>Základní škola Bludov, Nová Dědina 368</t>
  </si>
  <si>
    <t xml:space="preserve">ZŠ a MŠ Bohdíkov </t>
  </si>
  <si>
    <t>Základní škola Bohutín</t>
  </si>
  <si>
    <t>ZŠ a MŠ Bratrušov</t>
  </si>
  <si>
    <t>ZŠ a MŠ Bušín</t>
  </si>
  <si>
    <t>ZŠ a MŠ Dolní Studénky</t>
  </si>
  <si>
    <t xml:space="preserve">ZŠ a MŠ Hanušovice, Hlavní 145 </t>
  </si>
  <si>
    <t>ZŠ a MŠ Hrabišín</t>
  </si>
  <si>
    <t>Základní škola Chromeč</t>
  </si>
  <si>
    <t>ZŠ a MŠ Jindřichov</t>
  </si>
  <si>
    <t>Základní škola Libina</t>
  </si>
  <si>
    <t xml:space="preserve">ZŠ a MŠ Loučná nad Desnou </t>
  </si>
  <si>
    <t>ZŠ a MŠ Nový Malín</t>
  </si>
  <si>
    <t>ZŠ a MŠ Olšany</t>
  </si>
  <si>
    <t xml:space="preserve">ZŠ a MŠ Oskava </t>
  </si>
  <si>
    <t xml:space="preserve">ZŠ a MŠ Písařov </t>
  </si>
  <si>
    <t>Základní škola Ruda nad Moravou</t>
  </si>
  <si>
    <t xml:space="preserve">ZŠ a MŠ Ruda nad Moravou-Hrabenov, Školní 175 </t>
  </si>
  <si>
    <t xml:space="preserve">ZŠ a MŠ Staré Město, Nádražní 77 </t>
  </si>
  <si>
    <t>ZŠ a MŠ Sudkov</t>
  </si>
  <si>
    <t>Základní škola Šumperk, dr. E. Beneše 1</t>
  </si>
  <si>
    <t xml:space="preserve">Základní škola Šumperk, 8. května 63 </t>
  </si>
  <si>
    <t>Základní škola Šumperk, Sluneční 38</t>
  </si>
  <si>
    <t>Základní škola Šumperk, Vrchlického 22</t>
  </si>
  <si>
    <t>Základní škola Šumperk, Šumavská 21</t>
  </si>
  <si>
    <t xml:space="preserve">Základní škola a mateřská škola Údolí Desné </t>
  </si>
  <si>
    <t>ZŠ s MŠ Velké Losiny, Osvobození 350</t>
  </si>
  <si>
    <t>ZŠ a MŠ Vikýřovice</t>
  </si>
  <si>
    <t>Celkem Šumperk</t>
  </si>
  <si>
    <t>Obec s rozšířenou působností: Zábřeh</t>
  </si>
  <si>
    <t>ZŠ a MŠ Bohuslavice</t>
  </si>
  <si>
    <t xml:space="preserve">ZŠ a MŠ Brníčko </t>
  </si>
  <si>
    <t>ZŠ a MŠ Dubicko, Zábřežská 143</t>
  </si>
  <si>
    <t>ZŠ a MŠ Horní Studénky</t>
  </si>
  <si>
    <t>ZŠ a MŠ Hoštejn</t>
  </si>
  <si>
    <t>ZŠ a MŠ Hrabová</t>
  </si>
  <si>
    <t xml:space="preserve">ZŠ a MŠ Jedlí </t>
  </si>
  <si>
    <t>ZŠ a MŠ Jestřebí</t>
  </si>
  <si>
    <t xml:space="preserve">ZŠ a MŠ Kamenná </t>
  </si>
  <si>
    <t xml:space="preserve">ZŠ a MŠ Kolšov </t>
  </si>
  <si>
    <t xml:space="preserve">ZŠ a MŠ Lesnice </t>
  </si>
  <si>
    <t>ZŠ a MŠ Leština, 7. května 134</t>
  </si>
  <si>
    <t>ZŠ a MŠ Lukavice</t>
  </si>
  <si>
    <t xml:space="preserve">ZŠ a MŠ Nemile </t>
  </si>
  <si>
    <t>Základní škola Postřelmov</t>
  </si>
  <si>
    <t xml:space="preserve">ZŠ a MŠ Rájec </t>
  </si>
  <si>
    <t xml:space="preserve">ZŠ a MŠ Rohle </t>
  </si>
  <si>
    <t>ZŠ a MŠ Rovensko</t>
  </si>
  <si>
    <t xml:space="preserve">ZŠ a MŠ Svébohov </t>
  </si>
  <si>
    <t>Základní škola Štíty, Školní 98</t>
  </si>
  <si>
    <t>ZŠ a MŠ Zábřeh, R. Pavlů 4, Skalička</t>
  </si>
  <si>
    <t>Základní škola Zábřeh, B. Němcové 15</t>
  </si>
  <si>
    <t xml:space="preserve">Základní škola Zábřeh, Školská 11 </t>
  </si>
  <si>
    <t xml:space="preserve">Základní škola Zábřeh, Severovýchod 26 </t>
  </si>
  <si>
    <t>ZŠ a MŠ Zvole</t>
  </si>
  <si>
    <t>Celkem Zábřeh</t>
  </si>
  <si>
    <t>Celkem obecní školství Olomouckého kraje</t>
  </si>
  <si>
    <t>Obecní školy</t>
  </si>
  <si>
    <t>ÚZ 33 087</t>
  </si>
  <si>
    <t>Střední škola řemesel, Šumperk</t>
  </si>
  <si>
    <t>ÚZ 33 088</t>
  </si>
  <si>
    <t>Národní plán obnovy - doučování</t>
  </si>
  <si>
    <t>Národní plán obnovy - digitální učební pomůcky</t>
  </si>
  <si>
    <t>Národní plán obnovy - prevence digitální propasti</t>
  </si>
  <si>
    <t>Základní škola Javorník, okres Jeseník</t>
  </si>
  <si>
    <t>Základní škola Vápenná</t>
  </si>
  <si>
    <t>Základní škola Vilémov, okres Olomouc</t>
  </si>
  <si>
    <t>Základní škola a Mateřská škola Haňovice</t>
  </si>
  <si>
    <t>Základní škola a Mateřská škola Luká</t>
  </si>
  <si>
    <t>Základní škola a Mateřská škola Náklo</t>
  </si>
  <si>
    <t>Základní škola a Mateřská škola Bělkovice-Lašťany</t>
  </si>
  <si>
    <t>Základní škola a Mateřská škola Bystročice</t>
  </si>
  <si>
    <t>Základní škola a Mateřská škola Bystrovany</t>
  </si>
  <si>
    <t>Základní škola Hlubočky</t>
  </si>
  <si>
    <t>Základní škola a Mateřská škola Charváty</t>
  </si>
  <si>
    <t>Základní škola a Mateřská škola Křelov-Břuchotín</t>
  </si>
  <si>
    <t>Základní škola a Mateřská škola Loučany</t>
  </si>
  <si>
    <t>Základní škola a Mateřská škola Lutín</t>
  </si>
  <si>
    <t>Základní škola a mateřská škola Náměšť na Hané</t>
  </si>
  <si>
    <t>Základní škola a Mateřská škola Olomouc, Dvorského 33</t>
  </si>
  <si>
    <t>Fakultní základní škola a Mateřská škola Olomouc, Holečkova 10</t>
  </si>
  <si>
    <t>Základní škola a Mateřská škola Olomouc - Holice, Náves Svobody 41</t>
  </si>
  <si>
    <t>Fakultní ZŠ dr. Milady Horákové a MŠ Olomouc, Rožňavská 21</t>
  </si>
  <si>
    <t>Základní škola a Mateřská škola Samotišky</t>
  </si>
  <si>
    <t>Základní škola a Mateřská škola Tršice</t>
  </si>
  <si>
    <t>Základní škola a Mateřská škola Velký Újezd</t>
  </si>
  <si>
    <t>Základní škola a Mateřská škola Huzová</t>
  </si>
  <si>
    <t>Základní škola a Mateřská škola Mladějovice</t>
  </si>
  <si>
    <t>Základní škola Moravský Beroun</t>
  </si>
  <si>
    <t>Základní škola a Mateřská škola Štarnov</t>
  </si>
  <si>
    <t>Základní škola Dr. Hrubého 2, Šternberk</t>
  </si>
  <si>
    <t>Základní škola náměstí Svobody 3, Šternberk</t>
  </si>
  <si>
    <t>Základní škola a mateřská škola Žerotín</t>
  </si>
  <si>
    <t>Základní škola a gymnázium města Konice</t>
  </si>
  <si>
    <t>Základní škola a Mateřská škola Bohuslavice</t>
  </si>
  <si>
    <t>Masarykova jubilejní ZŠ a MŠ Horní Štěpánov</t>
  </si>
  <si>
    <t>Základní škola a mateřská škola Kladky</t>
  </si>
  <si>
    <t>Základní škola a mateřská škola Lipová</t>
  </si>
  <si>
    <t>Jubilejní Masarykova základní škola a mateřská škola Drahany</t>
  </si>
  <si>
    <t>Masarykova základní škola a mateřská škola Nezamyslice</t>
  </si>
  <si>
    <t xml:space="preserve">Základní škola nadporučíka letectva Josefa Františka a Mateřská škola Otaslavice </t>
  </si>
  <si>
    <t>Základní škola a mateřská škola Prostějov, Palackého tř. 14</t>
  </si>
  <si>
    <t>Základní škola a mateřská škola Jana Železného Prostějov</t>
  </si>
  <si>
    <t>Základní škola Hrubčice</t>
  </si>
  <si>
    <t>Základní škola a mateřská škola Myslejovice</t>
  </si>
  <si>
    <t>Základní škola a mateřská škola Rozstání</t>
  </si>
  <si>
    <t>Základní škola Zdeny Kaprálové a Mateřská škola Vrbátky</t>
  </si>
  <si>
    <t>Základní škola a Mateřská škola Vrchoslavice</t>
  </si>
  <si>
    <t>Základní škola a mateřská škola Vřesovice</t>
  </si>
  <si>
    <t>Základní škola a mateřská škola Hranice</t>
  </si>
  <si>
    <t>Základní škola Hustopeče nad Bečvou</t>
  </si>
  <si>
    <t>Gymnázium, Lipník nad Bečvou, Komenského sady 62</t>
  </si>
  <si>
    <t>Základní škola Mohelnice, Mlýnská 1</t>
  </si>
  <si>
    <t>Základní škola Loštice</t>
  </si>
  <si>
    <t>Základní škola Karla staršího ze Žerotína Bludov</t>
  </si>
  <si>
    <t>Základní škola Šumperk, Dr. E.Beneše 1</t>
  </si>
  <si>
    <t>Základní škola Šumperk, 8. května 63</t>
  </si>
  <si>
    <t>Základní škola Šumperk,Vrchlického 22</t>
  </si>
  <si>
    <t>Základní škola a Mateřská škola Bohdíkov</t>
  </si>
  <si>
    <t>Základní škola a Mateřská škola Bratrušov</t>
  </si>
  <si>
    <t>Základní škola a Mateřská škola Bušín</t>
  </si>
  <si>
    <t>Základní škola a Mateřská škola Loučná nad Desnou</t>
  </si>
  <si>
    <t>Základní škola a Mateřská škola Písařov</t>
  </si>
  <si>
    <t>Základní škola a Mateřská škola Hrabenov</t>
  </si>
  <si>
    <t>Základní škola a Mateřská škola Sudkov</t>
  </si>
  <si>
    <t>Základní škola a mateřská škola Brníčko</t>
  </si>
  <si>
    <t>Základní škola a mateřská škola Dubicko</t>
  </si>
  <si>
    <t>Základní škola a Mateřská škola Hoštejn</t>
  </si>
  <si>
    <t>Základní škola a Mateřská škola Hrabová</t>
  </si>
  <si>
    <t>Základní škola a Mateřská škola Jedlí</t>
  </si>
  <si>
    <t>Základní škola a mateřská škola Jestřebí</t>
  </si>
  <si>
    <t>Základní škola a mateřská škola Kamenná</t>
  </si>
  <si>
    <t>Základní škola Boleslava Hrbka a Mateřská škola Leština</t>
  </si>
  <si>
    <t>Základní škola a Mateřská škola Lukavice</t>
  </si>
  <si>
    <t>Základní škola a Mateřská škola Nemile</t>
  </si>
  <si>
    <t>Základní škola a Mateřská škola Rájec</t>
  </si>
  <si>
    <t>Základní škola a mateřská škola Svébohov</t>
  </si>
  <si>
    <t>Základní škola Zábřeh, Školská 406/11</t>
  </si>
  <si>
    <t>Základní škola a Mateřská škola Zvole</t>
  </si>
  <si>
    <t xml:space="preserve">Základní škola a mateřská škola Nasobůrky </t>
  </si>
  <si>
    <t>Základní škola, Mateřská škola, Školní jídelna a Školní družina Bouzov</t>
  </si>
  <si>
    <t>Základní škola a Mateřská škola Pňovice</t>
  </si>
  <si>
    <t>Základní škola a Mateřská škola Bohuňovice</t>
  </si>
  <si>
    <t>Masarykova základní škola a mateřská škola Velká Bystřice</t>
  </si>
  <si>
    <t>Základní škola Milady Petřkové Velký Týnec</t>
  </si>
  <si>
    <t>Základní škola a Mateřská škola Blatec</t>
  </si>
  <si>
    <t>Základní škola a Mateřská škola Aloise Štěpánka, Dolany</t>
  </si>
  <si>
    <t>Základní škola a Mateřská škola Dub nad Moravou</t>
  </si>
  <si>
    <t>Základní škola a  Mateřská škola Grygov</t>
  </si>
  <si>
    <t>Základní škola a Mateřská škola Hněvotín</t>
  </si>
  <si>
    <t>Základní škola a Mateřská škola Horka nad Moravou</t>
  </si>
  <si>
    <t>Základní škola a Mateřská škola Kožušany-Tážaly</t>
  </si>
  <si>
    <t>Základní škola a Mateřská škola Olomouc, Demlova 18</t>
  </si>
  <si>
    <t>Základní škola Olomouc, Stupkova 16</t>
  </si>
  <si>
    <t>Základní škola a Mateřská škola Olomouc, Gorkého 39</t>
  </si>
  <si>
    <t>Základní škola a Mateřská škola Olomouc, Nedvědova 17</t>
  </si>
  <si>
    <t>Fakultní základní škola Komenium a Mateřská škola Olomouc, 8. května 29</t>
  </si>
  <si>
    <t>Základní škola a Mateřská škola Olomouc - Nemilany, Raisova 1</t>
  </si>
  <si>
    <t>Základní škola a Mateřská škola Olomouc, Řezníčkova 1</t>
  </si>
  <si>
    <t>Základní škola a Mateřská škola Olomouc, Svatoplukova 11</t>
  </si>
  <si>
    <t>Základní škola  Olomouc, tř. Spojenců 8</t>
  </si>
  <si>
    <t>Základní škola a Mateřská škola Příkazy</t>
  </si>
  <si>
    <t>Mateřská škola a Základní škola Slatinice</t>
  </si>
  <si>
    <t>Základní škola Štěpánov</t>
  </si>
  <si>
    <t>Základní škola a mateřská škola Těšetice</t>
  </si>
  <si>
    <t>Základní škola a Mateřská škola Libavá, Náměstí 150, 783 07 Město Libavá</t>
  </si>
  <si>
    <t>Základní škola a Mateřská škola Jívová</t>
  </si>
  <si>
    <t>Základní škola Svatoplukova 7, Šternberk</t>
  </si>
  <si>
    <t>Základní škola Uničov, U Stadionu  849</t>
  </si>
  <si>
    <t>Základní škola Dlouhá Loučka</t>
  </si>
  <si>
    <t>Základní škola a Mateřská škola Medlov</t>
  </si>
  <si>
    <t>Základní škola Troubelice, okres Olomouc</t>
  </si>
  <si>
    <t>Základní škola a mateřská škola Újezd</t>
  </si>
  <si>
    <t>Základní škola Uničov, Haškova 211</t>
  </si>
  <si>
    <t>Základní škola a mateřská škola T.G. Masaryka Brodek u Konice</t>
  </si>
  <si>
    <t>Základní škola a Mateřská škola Přemyslovice</t>
  </si>
  <si>
    <t>Základní škola a mateřská škola Bedihošť</t>
  </si>
  <si>
    <t>Základní škola a Mateřská škola Čelechovice na Hané</t>
  </si>
  <si>
    <t>Základní škola Prostějov, ul. Dr. Horáka 24</t>
  </si>
  <si>
    <t>Základní škola a mateřská škola Prostějov, Kollárova ul. 4</t>
  </si>
  <si>
    <t>Základní škola a mateřská škola Prostějov, Melantrichova ul. 60</t>
  </si>
  <si>
    <t>Reálné gymnázium a základní škola města Prostějova, Studentská ul. 2</t>
  </si>
  <si>
    <t>Základní škola a mateřská škola Ptení</t>
  </si>
  <si>
    <t>Základní škola Brodek u Prostějova</t>
  </si>
  <si>
    <t>Základní škola a mateřská škola Čechy pod Kosířem</t>
  </si>
  <si>
    <t>Základní škola a mateřská škola Kostelec na Hané</t>
  </si>
  <si>
    <t>Základní škola a mateřská škola Mostkovice</t>
  </si>
  <si>
    <t>Základní škola Němčice nad Hanou</t>
  </si>
  <si>
    <t>Základní škola a mateřská škola Pěnčín</t>
  </si>
  <si>
    <t>Základní škola Plumlov</t>
  </si>
  <si>
    <t>Základní škola Protivanov</t>
  </si>
  <si>
    <t>Základní škola a Mateřská škola Smržice</t>
  </si>
  <si>
    <t>Základní škola a Mateřská škola Určice</t>
  </si>
  <si>
    <t>Základní škola Hranice, Tř. 1. máje</t>
  </si>
  <si>
    <t>Základní škola Lipník nad Bečvou, ulice Osecká 315</t>
  </si>
  <si>
    <t>Základní škola Přerov, Boženy Němcové 16</t>
  </si>
  <si>
    <t>Základní škola Přerov, Za Mlýnem 1</t>
  </si>
  <si>
    <t>Základní škola Přerov, U Tenisu 4</t>
  </si>
  <si>
    <t>Základní škola Bochoř</t>
  </si>
  <si>
    <t>Základní škola Brodek u Přerova</t>
  </si>
  <si>
    <t>Základní škola Dřevohostice</t>
  </si>
  <si>
    <t>Základní škola a Mateřská škola Horní Moštěnice</t>
  </si>
  <si>
    <t>Základní škola a Mateřská škola Údolí Desné</t>
  </si>
  <si>
    <t>Základní škola a mateřská škola Velké Losiny</t>
  </si>
  <si>
    <t>Základní škola a Mateřská škola Hanušovice</t>
  </si>
  <si>
    <t>Základní škola Chromeč, okres Šumperk</t>
  </si>
  <si>
    <t>Základní škola a Mateřská škola Nový Malín</t>
  </si>
  <si>
    <t>Základní škola a mateřská škola Olšany</t>
  </si>
  <si>
    <t>Základní škola a mateřská škola Oskava</t>
  </si>
  <si>
    <t>Základní škola a Mateřská škola Staré Město</t>
  </si>
  <si>
    <t>Základní škola a Mateřská škola Vikýřovice</t>
  </si>
  <si>
    <t>Základní škola a mateřská škola Horní Studénky</t>
  </si>
  <si>
    <t>Základní škola a mateřská škola Rohle</t>
  </si>
  <si>
    <t>Základní škola a Mateřská škola Rovensko</t>
  </si>
  <si>
    <t>Základní škola a mateřská škola Štíty</t>
  </si>
  <si>
    <t>Základní škola Zábřeh, Boženy Němcové 1503/15</t>
  </si>
  <si>
    <t>Základní škola a DDM Krasohled Zábřeh, Severovýchod 484/26</t>
  </si>
  <si>
    <t>Střední zdravotnická škola a Vyšší odborná škola zdravotnická, Šumperk</t>
  </si>
  <si>
    <t xml:space="preserve">Střední škola technická Mohelnice </t>
  </si>
  <si>
    <t>ZŠ a MŠ Senice na Hané, Žižkov 300</t>
  </si>
  <si>
    <t>Schválený rozpočet roku 2023</t>
  </si>
  <si>
    <t>Úpravy rozpočtu v roce 2023</t>
  </si>
  <si>
    <t>Konečný rozpočet roku 2023</t>
  </si>
  <si>
    <t>ÚZ 33 351</t>
  </si>
  <si>
    <t>Dotace na provázejícího učitele</t>
  </si>
  <si>
    <t>ÚZ 33 352</t>
  </si>
  <si>
    <t>Dotace na ukrajinského asistenta pedagoga</t>
  </si>
  <si>
    <t>Gymnázium, Hranice, Zborovská 293</t>
  </si>
  <si>
    <t>Gymnázium, Olomouc - Hejčín, Tomkova 45</t>
  </si>
  <si>
    <t>Základní škola Šumperk, Dr.E.Beneše 1</t>
  </si>
  <si>
    <t>Základní škola Uničov, U Stadionu 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</si>
</sst>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37">
    <xf numFmtId="0" fontId="0" fillId="0" borderId="0" xfId="0"/>
    <xf numFmtId="0" fontId="1" fillId="0" borderId="0" xfId="0" applyFont="1"/>
    <xf numFmtId="0" fontId="5" fillId="0" borderId="0" xfId="0" applyFont="1" applyFill="1" applyBorder="1"/>
    <xf numFmtId="49" fontId="6" fillId="0" borderId="0" xfId="0" applyNumberFormat="1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1" fontId="6" fillId="0" borderId="2" xfId="0" applyNumberFormat="1" applyFont="1" applyBorder="1" applyAlignment="1">
      <alignment wrapText="1"/>
    </xf>
    <xf numFmtId="0" fontId="6" fillId="0" borderId="0" xfId="0" applyFont="1" applyAlignment="1">
      <alignment horizontal="right"/>
    </xf>
    <xf numFmtId="0" fontId="8" fillId="0" borderId="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49" fontId="6" fillId="2" borderId="1" xfId="0" applyNumberFormat="1" applyFont="1" applyFill="1" applyBorder="1"/>
    <xf numFmtId="0" fontId="7" fillId="0" borderId="0" xfId="0" applyFont="1"/>
    <xf numFmtId="49" fontId="6" fillId="5" borderId="1" xfId="0" applyNumberFormat="1" applyFont="1" applyFill="1" applyBorder="1"/>
    <xf numFmtId="1" fontId="6" fillId="0" borderId="4" xfId="0" applyNumberFormat="1" applyFont="1" applyFill="1" applyBorder="1"/>
    <xf numFmtId="1" fontId="6" fillId="0" borderId="2" xfId="0" applyNumberFormat="1" applyFont="1" applyFill="1" applyBorder="1"/>
    <xf numFmtId="1" fontId="6" fillId="0" borderId="3" xfId="0" applyNumberFormat="1" applyFont="1" applyFill="1" applyBorder="1"/>
    <xf numFmtId="0" fontId="6" fillId="0" borderId="4" xfId="1" applyFont="1" applyFill="1" applyBorder="1" applyAlignment="1"/>
    <xf numFmtId="0" fontId="6" fillId="0" borderId="2" xfId="1" applyFont="1" applyFill="1" applyBorder="1" applyAlignment="1">
      <alignment wrapText="1"/>
    </xf>
    <xf numFmtId="1" fontId="6" fillId="0" borderId="2" xfId="0" applyNumberFormat="1" applyFont="1" applyFill="1" applyBorder="1" applyAlignment="1">
      <alignment wrapText="1"/>
    </xf>
    <xf numFmtId="0" fontId="6" fillId="0" borderId="2" xfId="1" applyFont="1" applyFill="1" applyBorder="1" applyAlignment="1"/>
    <xf numFmtId="1" fontId="6" fillId="0" borderId="2" xfId="0" applyNumberFormat="1" applyFont="1" applyFill="1" applyBorder="1" applyAlignment="1"/>
    <xf numFmtId="0" fontId="6" fillId="0" borderId="4" xfId="0" applyFont="1" applyFill="1" applyBorder="1"/>
    <xf numFmtId="0" fontId="6" fillId="0" borderId="2" xfId="0" applyFont="1" applyFill="1" applyBorder="1"/>
    <xf numFmtId="49" fontId="6" fillId="0" borderId="4" xfId="0" applyNumberFormat="1" applyFont="1" applyFill="1" applyBorder="1"/>
    <xf numFmtId="49" fontId="6" fillId="0" borderId="2" xfId="0" applyNumberFormat="1" applyFont="1" applyFill="1" applyBorder="1"/>
    <xf numFmtId="1" fontId="6" fillId="0" borderId="2" xfId="0" applyNumberFormat="1" applyFont="1" applyFill="1" applyBorder="1" applyAlignment="1">
      <alignment horizontal="left" wrapText="1"/>
    </xf>
    <xf numFmtId="0" fontId="6" fillId="0" borderId="3" xfId="0" applyFont="1" applyFill="1" applyBorder="1"/>
    <xf numFmtId="0" fontId="6" fillId="0" borderId="2" xfId="0" applyFont="1" applyFill="1" applyBorder="1" applyAlignment="1">
      <alignment wrapText="1"/>
    </xf>
    <xf numFmtId="0" fontId="8" fillId="0" borderId="4" xfId="0" applyFont="1" applyFill="1" applyBorder="1"/>
    <xf numFmtId="0" fontId="9" fillId="0" borderId="2" xfId="0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49" fontId="6" fillId="3" borderId="1" xfId="0" applyNumberFormat="1" applyFont="1" applyFill="1" applyBorder="1"/>
    <xf numFmtId="4" fontId="2" fillId="0" borderId="0" xfId="0" applyNumberFormat="1" applyFont="1"/>
    <xf numFmtId="4" fontId="6" fillId="0" borderId="0" xfId="0" applyNumberFormat="1" applyFont="1" applyFill="1" applyBorder="1"/>
    <xf numFmtId="4" fontId="1" fillId="0" borderId="0" xfId="0" applyNumberFormat="1" applyFont="1"/>
    <xf numFmtId="3" fontId="6" fillId="0" borderId="6" xfId="0" applyNumberFormat="1" applyFont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1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3" borderId="5" xfId="0" applyNumberFormat="1" applyFont="1" applyFill="1" applyBorder="1" applyAlignment="1">
      <alignment vertical="center"/>
    </xf>
    <xf numFmtId="3" fontId="6" fillId="0" borderId="6" xfId="0" applyNumberFormat="1" applyFont="1" applyBorder="1"/>
    <xf numFmtId="3" fontId="6" fillId="2" borderId="5" xfId="0" applyNumberFormat="1" applyFont="1" applyFill="1" applyBorder="1"/>
    <xf numFmtId="3" fontId="6" fillId="5" borderId="5" xfId="0" applyNumberFormat="1" applyFont="1" applyFill="1" applyBorder="1"/>
    <xf numFmtId="3" fontId="6" fillId="0" borderId="0" xfId="0" applyNumberFormat="1" applyFont="1" applyFill="1" applyBorder="1"/>
    <xf numFmtId="3" fontId="2" fillId="0" borderId="0" xfId="0" applyNumberFormat="1" applyFont="1"/>
    <xf numFmtId="3" fontId="6" fillId="3" borderId="5" xfId="0" applyNumberFormat="1" applyFont="1" applyFill="1" applyBorder="1"/>
    <xf numFmtId="3" fontId="6" fillId="0" borderId="7" xfId="0" applyNumberFormat="1" applyFont="1" applyBorder="1"/>
    <xf numFmtId="3" fontId="6" fillId="0" borderId="10" xfId="0" applyNumberFormat="1" applyFont="1" applyBorder="1" applyAlignment="1">
      <alignment vertical="center"/>
    </xf>
    <xf numFmtId="3" fontId="6" fillId="2" borderId="9" xfId="0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vertical="center"/>
    </xf>
    <xf numFmtId="3" fontId="6" fillId="0" borderId="13" xfId="0" applyNumberFormat="1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wrapText="1"/>
    </xf>
    <xf numFmtId="3" fontId="2" fillId="6" borderId="6" xfId="0" applyNumberFormat="1" applyFont="1" applyFill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vertical="center" wrapText="1"/>
    </xf>
    <xf numFmtId="1" fontId="6" fillId="0" borderId="16" xfId="0" applyNumberFormat="1" applyFont="1" applyFill="1" applyBorder="1" applyAlignment="1">
      <alignment vertical="center"/>
    </xf>
    <xf numFmtId="1" fontId="6" fillId="0" borderId="16" xfId="0" applyNumberFormat="1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 wrapText="1"/>
    </xf>
    <xf numFmtId="1" fontId="6" fillId="0" borderId="16" xfId="0" applyNumberFormat="1" applyFont="1" applyBorder="1" applyAlignment="1">
      <alignment wrapText="1"/>
    </xf>
    <xf numFmtId="0" fontId="6" fillId="0" borderId="16" xfId="1" applyFont="1" applyFill="1" applyBorder="1" applyAlignment="1">
      <alignment horizontal="left" vertical="center" wrapText="1"/>
    </xf>
    <xf numFmtId="49" fontId="6" fillId="2" borderId="15" xfId="0" applyNumberFormat="1" applyFont="1" applyFill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" fontId="6" fillId="2" borderId="15" xfId="0" applyNumberFormat="1" applyFont="1" applyFill="1" applyBorder="1" applyAlignment="1">
      <alignment vertical="center"/>
    </xf>
    <xf numFmtId="3" fontId="6" fillId="3" borderId="9" xfId="0" applyNumberFormat="1" applyFont="1" applyFill="1" applyBorder="1" applyAlignment="1">
      <alignment vertical="center"/>
    </xf>
    <xf numFmtId="3" fontId="6" fillId="3" borderId="14" xfId="0" applyNumberFormat="1" applyFont="1" applyFill="1" applyBorder="1" applyAlignment="1">
      <alignment vertical="center"/>
    </xf>
    <xf numFmtId="3" fontId="6" fillId="0" borderId="10" xfId="0" applyNumberFormat="1" applyFont="1" applyBorder="1"/>
    <xf numFmtId="3" fontId="6" fillId="0" borderId="17" xfId="0" applyNumberFormat="1" applyFont="1" applyBorder="1"/>
    <xf numFmtId="3" fontId="6" fillId="2" borderId="9" xfId="0" applyNumberFormat="1" applyFont="1" applyFill="1" applyBorder="1"/>
    <xf numFmtId="3" fontId="6" fillId="2" borderId="14" xfId="0" applyNumberFormat="1" applyFont="1" applyFill="1" applyBorder="1"/>
    <xf numFmtId="3" fontId="6" fillId="5" borderId="9" xfId="0" applyNumberFormat="1" applyFont="1" applyFill="1" applyBorder="1"/>
    <xf numFmtId="3" fontId="6" fillId="5" borderId="14" xfId="0" applyNumberFormat="1" applyFont="1" applyFill="1" applyBorder="1"/>
    <xf numFmtId="3" fontId="6" fillId="0" borderId="17" xfId="0" applyNumberFormat="1" applyFont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3" fontId="6" fillId="3" borderId="9" xfId="0" applyNumberFormat="1" applyFont="1" applyFill="1" applyBorder="1"/>
    <xf numFmtId="3" fontId="6" fillId="3" borderId="14" xfId="0" applyNumberFormat="1" applyFont="1" applyFill="1" applyBorder="1"/>
    <xf numFmtId="3" fontId="6" fillId="4" borderId="18" xfId="0" applyNumberFormat="1" applyFont="1" applyFill="1" applyBorder="1" applyAlignment="1">
      <alignment vertical="center" wrapText="1"/>
    </xf>
    <xf numFmtId="3" fontId="6" fillId="4" borderId="5" xfId="0" applyNumberFormat="1" applyFont="1" applyFill="1" applyBorder="1" applyAlignment="1">
      <alignment vertical="center" wrapText="1"/>
    </xf>
    <xf numFmtId="3" fontId="6" fillId="4" borderId="14" xfId="0" applyNumberFormat="1" applyFont="1" applyFill="1" applyBorder="1" applyAlignment="1">
      <alignment vertical="center" wrapText="1"/>
    </xf>
    <xf numFmtId="3" fontId="6" fillId="0" borderId="12" xfId="0" applyNumberFormat="1" applyFont="1" applyBorder="1"/>
    <xf numFmtId="3" fontId="2" fillId="6" borderId="10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6" fillId="4" borderId="19" xfId="0" applyNumberFormat="1" applyFont="1" applyFill="1" applyBorder="1" applyAlignment="1">
      <alignment vertical="center" wrapText="1"/>
    </xf>
    <xf numFmtId="4" fontId="6" fillId="0" borderId="10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vertical="center"/>
    </xf>
    <xf numFmtId="4" fontId="6" fillId="2" borderId="9" xfId="0" applyNumberFormat="1" applyFont="1" applyFill="1" applyBorder="1" applyAlignment="1">
      <alignment vertical="center"/>
    </xf>
    <xf numFmtId="4" fontId="6" fillId="2" borderId="14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6" fillId="3" borderId="9" xfId="0" applyNumberFormat="1" applyFont="1" applyFill="1" applyBorder="1" applyAlignment="1">
      <alignment vertical="center"/>
    </xf>
    <xf numFmtId="4" fontId="6" fillId="3" borderId="14" xfId="0" applyNumberFormat="1" applyFont="1" applyFill="1" applyBorder="1" applyAlignment="1">
      <alignment vertical="center"/>
    </xf>
    <xf numFmtId="4" fontId="6" fillId="3" borderId="5" xfId="0" applyNumberFormat="1" applyFont="1" applyFill="1" applyBorder="1" applyAlignment="1">
      <alignment vertical="center"/>
    </xf>
    <xf numFmtId="4" fontId="6" fillId="0" borderId="10" xfId="0" applyNumberFormat="1" applyFont="1" applyBorder="1"/>
    <xf numFmtId="4" fontId="6" fillId="0" borderId="6" xfId="0" applyNumberFormat="1" applyFont="1" applyBorder="1"/>
    <xf numFmtId="4" fontId="6" fillId="2" borderId="9" xfId="0" applyNumberFormat="1" applyFont="1" applyFill="1" applyBorder="1"/>
    <xf numFmtId="4" fontId="6" fillId="2" borderId="14" xfId="0" applyNumberFormat="1" applyFont="1" applyFill="1" applyBorder="1"/>
    <xf numFmtId="4" fontId="6" fillId="2" borderId="5" xfId="0" applyNumberFormat="1" applyFont="1" applyFill="1" applyBorder="1"/>
    <xf numFmtId="4" fontId="6" fillId="5" borderId="9" xfId="0" applyNumberFormat="1" applyFont="1" applyFill="1" applyBorder="1"/>
    <xf numFmtId="4" fontId="6" fillId="5" borderId="14" xfId="0" applyNumberFormat="1" applyFont="1" applyFill="1" applyBorder="1"/>
    <xf numFmtId="4" fontId="6" fillId="5" borderId="5" xfId="0" applyNumberFormat="1" applyFont="1" applyFill="1" applyBorder="1"/>
    <xf numFmtId="4" fontId="6" fillId="3" borderId="9" xfId="0" applyNumberFormat="1" applyFont="1" applyFill="1" applyBorder="1"/>
    <xf numFmtId="4" fontId="6" fillId="3" borderId="14" xfId="0" applyNumberFormat="1" applyFont="1" applyFill="1" applyBorder="1"/>
    <xf numFmtId="4" fontId="6" fillId="3" borderId="5" xfId="0" applyNumberFormat="1" applyFont="1" applyFill="1" applyBorder="1"/>
    <xf numFmtId="4" fontId="6" fillId="4" borderId="18" xfId="0" applyNumberFormat="1" applyFont="1" applyFill="1" applyBorder="1" applyAlignment="1">
      <alignment vertical="center" wrapText="1"/>
    </xf>
    <xf numFmtId="4" fontId="6" fillId="4" borderId="14" xfId="0" applyNumberFormat="1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vertical="center" wrapText="1"/>
    </xf>
    <xf numFmtId="4" fontId="6" fillId="4" borderId="19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Normální" xfId="0" builtinId="0"/>
    <cellStyle name="Normální 2" xfId="2" xr:uid="{00000000-0005-0000-0000-000001000000}"/>
    <cellStyle name="normální_Lis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73"/>
  <sheetViews>
    <sheetView tabSelected="1" view="pageLayout" topLeftCell="A19" zoomScaleNormal="100" workbookViewId="0">
      <selection activeCell="C1188" sqref="C1188"/>
    </sheetView>
  </sheetViews>
  <sheetFormatPr defaultColWidth="9.140625"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5" width="9.140625" style="1"/>
    <col min="6" max="7" width="14.7109375" style="1" customWidth="1"/>
    <col min="8" max="16384" width="9.140625" style="1"/>
  </cols>
  <sheetData>
    <row r="1" spans="1:4" ht="24" customHeight="1" x14ac:dyDescent="0.2">
      <c r="A1" s="135" t="s">
        <v>381</v>
      </c>
      <c r="B1" s="135"/>
      <c r="C1" s="135"/>
      <c r="D1" s="136"/>
    </row>
    <row r="2" spans="1:4" ht="24" customHeight="1" x14ac:dyDescent="0.25">
      <c r="A2" s="2" t="s">
        <v>86</v>
      </c>
      <c r="B2" s="2"/>
      <c r="C2" s="2"/>
    </row>
    <row r="4" spans="1:4" ht="15.75" x14ac:dyDescent="0.2">
      <c r="A4" s="25" t="s">
        <v>87</v>
      </c>
      <c r="B4" s="25"/>
      <c r="C4" s="25"/>
    </row>
    <row r="6" spans="1:4" ht="14.1" customHeight="1" thickBot="1" x14ac:dyDescent="0.25">
      <c r="A6" s="3" t="s">
        <v>0</v>
      </c>
      <c r="B6" s="3"/>
      <c r="C6" s="3"/>
      <c r="D6" s="21" t="s">
        <v>37</v>
      </c>
    </row>
    <row r="7" spans="1:4" ht="45" customHeight="1" thickBot="1" x14ac:dyDescent="0.25">
      <c r="A7" s="4" t="s">
        <v>10</v>
      </c>
      <c r="B7" s="71" t="s">
        <v>540</v>
      </c>
      <c r="C7" s="71" t="s">
        <v>541</v>
      </c>
      <c r="D7" s="23" t="s">
        <v>542</v>
      </c>
    </row>
    <row r="8" spans="1:4" ht="14.1" customHeight="1" x14ac:dyDescent="0.2">
      <c r="A8" s="6" t="s">
        <v>68</v>
      </c>
      <c r="B8" s="69">
        <v>58080</v>
      </c>
      <c r="C8" s="73">
        <f t="shared" ref="C8:C12" si="0">D8-B8</f>
        <v>0</v>
      </c>
      <c r="D8" s="57">
        <v>58080</v>
      </c>
    </row>
    <row r="9" spans="1:4" ht="14.1" customHeight="1" x14ac:dyDescent="0.2">
      <c r="A9" s="6" t="s">
        <v>30</v>
      </c>
      <c r="B9" s="69">
        <v>49920</v>
      </c>
      <c r="C9" s="73">
        <f t="shared" si="0"/>
        <v>0</v>
      </c>
      <c r="D9" s="57">
        <v>49920</v>
      </c>
    </row>
    <row r="10" spans="1:4" ht="14.1" customHeight="1" x14ac:dyDescent="0.2">
      <c r="A10" s="5" t="s">
        <v>75</v>
      </c>
      <c r="B10" s="69">
        <v>29760</v>
      </c>
      <c r="C10" s="73">
        <f t="shared" si="0"/>
        <v>-360</v>
      </c>
      <c r="D10" s="57">
        <v>29400</v>
      </c>
    </row>
    <row r="11" spans="1:4" ht="24" x14ac:dyDescent="0.2">
      <c r="A11" s="5" t="s">
        <v>56</v>
      </c>
      <c r="B11" s="69">
        <v>74400</v>
      </c>
      <c r="C11" s="73">
        <f t="shared" si="0"/>
        <v>0</v>
      </c>
      <c r="D11" s="57">
        <v>74400</v>
      </c>
    </row>
    <row r="12" spans="1:4" ht="14.1" customHeight="1" x14ac:dyDescent="0.2">
      <c r="A12" s="5" t="s">
        <v>82</v>
      </c>
      <c r="B12" s="69">
        <v>122880</v>
      </c>
      <c r="C12" s="73">
        <f t="shared" si="0"/>
        <v>0</v>
      </c>
      <c r="D12" s="57">
        <v>122880</v>
      </c>
    </row>
    <row r="13" spans="1:4" ht="14.1" customHeight="1" thickBot="1" x14ac:dyDescent="0.25">
      <c r="A13" s="5" t="s">
        <v>76</v>
      </c>
      <c r="B13" s="69">
        <v>99840</v>
      </c>
      <c r="C13" s="73">
        <f t="shared" ref="C13" si="1">D13-B13</f>
        <v>-50040</v>
      </c>
      <c r="D13" s="57">
        <v>49800</v>
      </c>
    </row>
    <row r="14" spans="1:4" ht="14.1" customHeight="1" thickBot="1" x14ac:dyDescent="0.25">
      <c r="A14" s="7" t="s">
        <v>1</v>
      </c>
      <c r="B14" s="70">
        <f>SUM(B8:B13)</f>
        <v>434880</v>
      </c>
      <c r="C14" s="72">
        <f>SUM(C8:C13)</f>
        <v>-50400</v>
      </c>
      <c r="D14" s="58">
        <f>SUM(D8:D13)</f>
        <v>384480</v>
      </c>
    </row>
    <row r="15" spans="1:4" ht="14.1" customHeight="1" x14ac:dyDescent="0.2">
      <c r="A15" s="8"/>
      <c r="B15" s="8"/>
      <c r="C15" s="8"/>
      <c r="D15" s="59"/>
    </row>
    <row r="16" spans="1:4" ht="14.1" customHeight="1" thickBot="1" x14ac:dyDescent="0.25">
      <c r="A16" s="9" t="s">
        <v>2</v>
      </c>
      <c r="B16" s="9"/>
      <c r="C16" s="9"/>
      <c r="D16" s="60" t="s">
        <v>37</v>
      </c>
    </row>
    <row r="17" spans="1:4" ht="45" customHeight="1" thickBot="1" x14ac:dyDescent="0.25">
      <c r="A17" s="79" t="s">
        <v>10</v>
      </c>
      <c r="B17" s="71" t="s">
        <v>540</v>
      </c>
      <c r="C17" s="71" t="s">
        <v>541</v>
      </c>
      <c r="D17" s="23" t="s">
        <v>542</v>
      </c>
    </row>
    <row r="18" spans="1:4" ht="14.1" customHeight="1" x14ac:dyDescent="0.2">
      <c r="A18" s="80" t="s">
        <v>71</v>
      </c>
      <c r="B18" s="88">
        <v>9600</v>
      </c>
      <c r="C18" s="73">
        <f t="shared" ref="C18:C41" si="2">D18-B18</f>
        <v>0</v>
      </c>
      <c r="D18" s="57">
        <v>9600</v>
      </c>
    </row>
    <row r="19" spans="1:4" ht="24" x14ac:dyDescent="0.2">
      <c r="A19" s="80" t="s">
        <v>48</v>
      </c>
      <c r="B19" s="88">
        <v>176640</v>
      </c>
      <c r="C19" s="73">
        <f t="shared" si="2"/>
        <v>0</v>
      </c>
      <c r="D19" s="57">
        <v>176640</v>
      </c>
    </row>
    <row r="20" spans="1:4" ht="14.1" customHeight="1" x14ac:dyDescent="0.2">
      <c r="A20" s="81" t="s">
        <v>61</v>
      </c>
      <c r="B20" s="88">
        <v>50880</v>
      </c>
      <c r="C20" s="73">
        <f t="shared" si="2"/>
        <v>-39780</v>
      </c>
      <c r="D20" s="57">
        <v>11100</v>
      </c>
    </row>
    <row r="21" spans="1:4" ht="14.1" customHeight="1" x14ac:dyDescent="0.2">
      <c r="A21" s="81" t="s">
        <v>14</v>
      </c>
      <c r="B21" s="88">
        <v>55200</v>
      </c>
      <c r="C21" s="73">
        <f t="shared" si="2"/>
        <v>0</v>
      </c>
      <c r="D21" s="57">
        <v>55200</v>
      </c>
    </row>
    <row r="22" spans="1:4" ht="14.1" customHeight="1" x14ac:dyDescent="0.2">
      <c r="A22" s="80" t="s">
        <v>40</v>
      </c>
      <c r="B22" s="88">
        <v>28800</v>
      </c>
      <c r="C22" s="73">
        <f t="shared" si="2"/>
        <v>0</v>
      </c>
      <c r="D22" s="57">
        <v>28800</v>
      </c>
    </row>
    <row r="23" spans="1:4" ht="14.1" customHeight="1" x14ac:dyDescent="0.2">
      <c r="A23" s="80" t="s">
        <v>31</v>
      </c>
      <c r="B23" s="88">
        <v>23040</v>
      </c>
      <c r="C23" s="73">
        <f t="shared" si="2"/>
        <v>0</v>
      </c>
      <c r="D23" s="57">
        <v>23040</v>
      </c>
    </row>
    <row r="24" spans="1:4" ht="14.1" customHeight="1" x14ac:dyDescent="0.2">
      <c r="A24" s="82" t="s">
        <v>22</v>
      </c>
      <c r="B24" s="88">
        <v>108960</v>
      </c>
      <c r="C24" s="73">
        <f t="shared" si="2"/>
        <v>0</v>
      </c>
      <c r="D24" s="57">
        <v>108960</v>
      </c>
    </row>
    <row r="25" spans="1:4" ht="14.1" customHeight="1" x14ac:dyDescent="0.2">
      <c r="A25" s="80" t="s">
        <v>15</v>
      </c>
      <c r="B25" s="88">
        <v>158400</v>
      </c>
      <c r="C25" s="73">
        <f t="shared" si="2"/>
        <v>0</v>
      </c>
      <c r="D25" s="57">
        <v>158400</v>
      </c>
    </row>
    <row r="26" spans="1:4" ht="14.1" customHeight="1" x14ac:dyDescent="0.2">
      <c r="A26" s="81" t="s">
        <v>41</v>
      </c>
      <c r="B26" s="88">
        <v>154080</v>
      </c>
      <c r="C26" s="73">
        <f t="shared" si="2"/>
        <v>0</v>
      </c>
      <c r="D26" s="57">
        <v>154080</v>
      </c>
    </row>
    <row r="27" spans="1:4" ht="14.1" customHeight="1" x14ac:dyDescent="0.2">
      <c r="A27" s="80" t="s">
        <v>42</v>
      </c>
      <c r="B27" s="88">
        <v>50880</v>
      </c>
      <c r="C27" s="73">
        <f t="shared" si="2"/>
        <v>0</v>
      </c>
      <c r="D27" s="57">
        <v>50880</v>
      </c>
    </row>
    <row r="28" spans="1:4" ht="14.1" customHeight="1" x14ac:dyDescent="0.2">
      <c r="A28" s="83" t="s">
        <v>43</v>
      </c>
      <c r="B28" s="88">
        <v>28800</v>
      </c>
      <c r="C28" s="73">
        <f t="shared" si="2"/>
        <v>0</v>
      </c>
      <c r="D28" s="57">
        <v>28800</v>
      </c>
    </row>
    <row r="29" spans="1:4" ht="24" customHeight="1" x14ac:dyDescent="0.2">
      <c r="A29" s="84" t="s">
        <v>53</v>
      </c>
      <c r="B29" s="88">
        <v>25920</v>
      </c>
      <c r="C29" s="73">
        <f t="shared" si="2"/>
        <v>0</v>
      </c>
      <c r="D29" s="57">
        <v>25920</v>
      </c>
    </row>
    <row r="30" spans="1:4" ht="14.1" customHeight="1" x14ac:dyDescent="0.2">
      <c r="A30" s="84" t="s">
        <v>70</v>
      </c>
      <c r="B30" s="88">
        <v>118560</v>
      </c>
      <c r="C30" s="73">
        <f t="shared" si="2"/>
        <v>0</v>
      </c>
      <c r="D30" s="57">
        <v>118560</v>
      </c>
    </row>
    <row r="31" spans="1:4" ht="24" x14ac:dyDescent="0.2">
      <c r="A31" s="84" t="s">
        <v>44</v>
      </c>
      <c r="B31" s="88">
        <v>100800</v>
      </c>
      <c r="C31" s="73">
        <f t="shared" si="2"/>
        <v>0</v>
      </c>
      <c r="D31" s="57">
        <v>100800</v>
      </c>
    </row>
    <row r="32" spans="1:4" ht="24" x14ac:dyDescent="0.2">
      <c r="A32" s="84" t="s">
        <v>54</v>
      </c>
      <c r="B32" s="88">
        <v>120960</v>
      </c>
      <c r="C32" s="73">
        <f t="shared" si="2"/>
        <v>-81660</v>
      </c>
      <c r="D32" s="57">
        <v>39300</v>
      </c>
    </row>
    <row r="33" spans="1:4" ht="14.1" customHeight="1" x14ac:dyDescent="0.2">
      <c r="A33" s="84" t="s">
        <v>50</v>
      </c>
      <c r="B33" s="88">
        <v>9600</v>
      </c>
      <c r="C33" s="73">
        <f t="shared" si="2"/>
        <v>0</v>
      </c>
      <c r="D33" s="57">
        <v>9600</v>
      </c>
    </row>
    <row r="34" spans="1:4" ht="24" customHeight="1" x14ac:dyDescent="0.2">
      <c r="A34" s="85" t="s">
        <v>38</v>
      </c>
      <c r="B34" s="88">
        <v>155520</v>
      </c>
      <c r="C34" s="73">
        <f t="shared" si="2"/>
        <v>-25320</v>
      </c>
      <c r="D34" s="57">
        <v>130200</v>
      </c>
    </row>
    <row r="35" spans="1:4" ht="14.1" customHeight="1" x14ac:dyDescent="0.2">
      <c r="A35" s="84" t="s">
        <v>45</v>
      </c>
      <c r="B35" s="88">
        <v>62400</v>
      </c>
      <c r="C35" s="73">
        <f t="shared" si="2"/>
        <v>0</v>
      </c>
      <c r="D35" s="57">
        <v>62400</v>
      </c>
    </row>
    <row r="36" spans="1:4" ht="14.1" customHeight="1" x14ac:dyDescent="0.2">
      <c r="A36" s="84" t="s">
        <v>16</v>
      </c>
      <c r="B36" s="88">
        <v>55200</v>
      </c>
      <c r="C36" s="73">
        <f t="shared" si="2"/>
        <v>0</v>
      </c>
      <c r="D36" s="57">
        <v>55200</v>
      </c>
    </row>
    <row r="37" spans="1:4" ht="24" x14ac:dyDescent="0.2">
      <c r="A37" s="86" t="s">
        <v>26</v>
      </c>
      <c r="B37" s="88">
        <v>130560</v>
      </c>
      <c r="C37" s="73">
        <f t="shared" si="2"/>
        <v>-60</v>
      </c>
      <c r="D37" s="57">
        <v>130500</v>
      </c>
    </row>
    <row r="38" spans="1:4" ht="14.1" customHeight="1" x14ac:dyDescent="0.2">
      <c r="A38" s="84" t="s">
        <v>17</v>
      </c>
      <c r="B38" s="88">
        <v>176160</v>
      </c>
      <c r="C38" s="73">
        <f t="shared" si="2"/>
        <v>-77460</v>
      </c>
      <c r="D38" s="57">
        <v>98700</v>
      </c>
    </row>
    <row r="39" spans="1:4" ht="24" x14ac:dyDescent="0.2">
      <c r="A39" s="84" t="s">
        <v>72</v>
      </c>
      <c r="B39" s="88">
        <v>58560</v>
      </c>
      <c r="C39" s="73">
        <f t="shared" si="2"/>
        <v>-24960</v>
      </c>
      <c r="D39" s="57">
        <v>33600</v>
      </c>
    </row>
    <row r="40" spans="1:4" ht="24" x14ac:dyDescent="0.2">
      <c r="A40" s="84" t="s">
        <v>25</v>
      </c>
      <c r="B40" s="88">
        <v>61440</v>
      </c>
      <c r="C40" s="73">
        <f t="shared" si="2"/>
        <v>0</v>
      </c>
      <c r="D40" s="57">
        <v>61440</v>
      </c>
    </row>
    <row r="41" spans="1:4" ht="24" x14ac:dyDescent="0.2">
      <c r="A41" s="84" t="s">
        <v>32</v>
      </c>
      <c r="B41" s="88">
        <v>45600</v>
      </c>
      <c r="C41" s="73">
        <f t="shared" si="2"/>
        <v>0</v>
      </c>
      <c r="D41" s="57">
        <v>45600</v>
      </c>
    </row>
    <row r="42" spans="1:4" ht="14.1" customHeight="1" thickBot="1" x14ac:dyDescent="0.25">
      <c r="A42" s="84" t="s">
        <v>28</v>
      </c>
      <c r="B42" s="88">
        <v>52800</v>
      </c>
      <c r="C42" s="73">
        <f t="shared" ref="C42" si="3">D42-B42</f>
        <v>0</v>
      </c>
      <c r="D42" s="57">
        <v>52800</v>
      </c>
    </row>
    <row r="43" spans="1:4" ht="14.1" customHeight="1" thickBot="1" x14ac:dyDescent="0.25">
      <c r="A43" s="87" t="s">
        <v>3</v>
      </c>
      <c r="B43" s="89">
        <f>SUM(B18:B42)</f>
        <v>2019360</v>
      </c>
      <c r="C43" s="72">
        <f>SUM(C18:C42)</f>
        <v>-249240</v>
      </c>
      <c r="D43" s="58">
        <f>SUM(D18:D42)</f>
        <v>1770120</v>
      </c>
    </row>
    <row r="44" spans="1:4" ht="14.1" customHeight="1" x14ac:dyDescent="0.2">
      <c r="A44" s="8"/>
      <c r="B44" s="8"/>
      <c r="C44" s="8"/>
      <c r="D44" s="59"/>
    </row>
    <row r="45" spans="1:4" ht="14.1" customHeight="1" thickBot="1" x14ac:dyDescent="0.25">
      <c r="A45" s="9" t="s">
        <v>4</v>
      </c>
      <c r="B45" s="9"/>
      <c r="C45" s="9"/>
      <c r="D45" s="60" t="s">
        <v>37</v>
      </c>
    </row>
    <row r="46" spans="1:4" ht="45" customHeight="1" thickBot="1" x14ac:dyDescent="0.25">
      <c r="A46" s="4" t="s">
        <v>10</v>
      </c>
      <c r="B46" s="71" t="s">
        <v>540</v>
      </c>
      <c r="C46" s="71" t="s">
        <v>541</v>
      </c>
      <c r="D46" s="23" t="s">
        <v>542</v>
      </c>
    </row>
    <row r="47" spans="1:4" ht="24" x14ac:dyDescent="0.2">
      <c r="A47" s="18" t="s">
        <v>24</v>
      </c>
      <c r="B47" s="69">
        <v>162720</v>
      </c>
      <c r="C47" s="73">
        <f t="shared" ref="C47:C49" si="4">D47-B47</f>
        <v>0</v>
      </c>
      <c r="D47" s="57">
        <v>162720</v>
      </c>
    </row>
    <row r="48" spans="1:4" ht="14.1" customHeight="1" x14ac:dyDescent="0.2">
      <c r="A48" s="11" t="s">
        <v>19</v>
      </c>
      <c r="B48" s="69">
        <v>76800</v>
      </c>
      <c r="C48" s="73">
        <f t="shared" si="4"/>
        <v>0</v>
      </c>
      <c r="D48" s="57">
        <v>76800</v>
      </c>
    </row>
    <row r="49" spans="1:4" ht="14.1" customHeight="1" x14ac:dyDescent="0.2">
      <c r="A49" s="11" t="s">
        <v>29</v>
      </c>
      <c r="B49" s="69">
        <v>24480</v>
      </c>
      <c r="C49" s="73">
        <f t="shared" si="4"/>
        <v>-180</v>
      </c>
      <c r="D49" s="57">
        <v>24300</v>
      </c>
    </row>
    <row r="50" spans="1:4" ht="24" customHeight="1" x14ac:dyDescent="0.2">
      <c r="A50" s="11" t="s">
        <v>73</v>
      </c>
      <c r="B50" s="69">
        <v>133440</v>
      </c>
      <c r="C50" s="73">
        <f>D50-B50</f>
        <v>-6240</v>
      </c>
      <c r="D50" s="57">
        <v>127200</v>
      </c>
    </row>
    <row r="51" spans="1:4" ht="14.1" customHeight="1" x14ac:dyDescent="0.2">
      <c r="A51" s="11" t="s">
        <v>62</v>
      </c>
      <c r="B51" s="69">
        <v>129600</v>
      </c>
      <c r="C51" s="73">
        <f t="shared" ref="C51:C53" si="5">D51-B51</f>
        <v>0</v>
      </c>
      <c r="D51" s="57">
        <v>129600</v>
      </c>
    </row>
    <row r="52" spans="1:4" ht="14.1" customHeight="1" x14ac:dyDescent="0.2">
      <c r="A52" s="11" t="s">
        <v>46</v>
      </c>
      <c r="B52" s="69">
        <v>62880</v>
      </c>
      <c r="C52" s="73">
        <f t="shared" si="5"/>
        <v>0</v>
      </c>
      <c r="D52" s="57">
        <v>62880</v>
      </c>
    </row>
    <row r="53" spans="1:4" ht="14.1" customHeight="1" x14ac:dyDescent="0.2">
      <c r="A53" s="11" t="s">
        <v>78</v>
      </c>
      <c r="B53" s="69">
        <v>9600</v>
      </c>
      <c r="C53" s="73">
        <f t="shared" si="5"/>
        <v>0</v>
      </c>
      <c r="D53" s="57">
        <v>9600</v>
      </c>
    </row>
    <row r="54" spans="1:4" ht="14.1" customHeight="1" thickBot="1" x14ac:dyDescent="0.25">
      <c r="A54" s="11" t="s">
        <v>49</v>
      </c>
      <c r="B54" s="69">
        <v>27840</v>
      </c>
      <c r="C54" s="73">
        <f t="shared" ref="C54" si="6">D54-B54</f>
        <v>0</v>
      </c>
      <c r="D54" s="57">
        <v>27840</v>
      </c>
    </row>
    <row r="55" spans="1:4" ht="14.1" customHeight="1" thickBot="1" x14ac:dyDescent="0.25">
      <c r="A55" s="7" t="s">
        <v>5</v>
      </c>
      <c r="B55" s="70">
        <f>SUM(B47:B54)</f>
        <v>627360</v>
      </c>
      <c r="C55" s="72">
        <f>SUM(C47:C54)</f>
        <v>-6420</v>
      </c>
      <c r="D55" s="58">
        <f>SUM(D47:D54)</f>
        <v>620940</v>
      </c>
    </row>
    <row r="56" spans="1:4" ht="14.1" customHeight="1" x14ac:dyDescent="0.2">
      <c r="A56" s="9"/>
      <c r="B56" s="9"/>
      <c r="C56" s="9"/>
      <c r="D56" s="59"/>
    </row>
    <row r="57" spans="1:4" ht="14.1" customHeight="1" thickBot="1" x14ac:dyDescent="0.25">
      <c r="A57" s="9" t="s">
        <v>6</v>
      </c>
      <c r="B57" s="9"/>
      <c r="C57" s="9"/>
      <c r="D57" s="60" t="s">
        <v>37</v>
      </c>
    </row>
    <row r="58" spans="1:4" ht="45" customHeight="1" thickBot="1" x14ac:dyDescent="0.25">
      <c r="A58" s="4" t="s">
        <v>10</v>
      </c>
      <c r="B58" s="71" t="s">
        <v>540</v>
      </c>
      <c r="C58" s="71" t="s">
        <v>541</v>
      </c>
      <c r="D58" s="23" t="s">
        <v>542</v>
      </c>
    </row>
    <row r="59" spans="1:4" ht="24" x14ac:dyDescent="0.2">
      <c r="A59" s="15" t="s">
        <v>74</v>
      </c>
      <c r="B59" s="69">
        <v>19200</v>
      </c>
      <c r="C59" s="73">
        <f t="shared" ref="C59:C76" si="7">D59-B59</f>
        <v>0</v>
      </c>
      <c r="D59" s="57">
        <v>19200</v>
      </c>
    </row>
    <row r="60" spans="1:4" ht="24" x14ac:dyDescent="0.2">
      <c r="A60" s="15" t="s">
        <v>58</v>
      </c>
      <c r="B60" s="69">
        <v>84000</v>
      </c>
      <c r="C60" s="73">
        <f t="shared" si="7"/>
        <v>0</v>
      </c>
      <c r="D60" s="57">
        <v>84000</v>
      </c>
    </row>
    <row r="61" spans="1:4" ht="24" x14ac:dyDescent="0.2">
      <c r="A61" s="15" t="s">
        <v>77</v>
      </c>
      <c r="B61" s="69">
        <v>45600</v>
      </c>
      <c r="C61" s="73">
        <f t="shared" si="7"/>
        <v>0</v>
      </c>
      <c r="D61" s="57">
        <v>45600</v>
      </c>
    </row>
    <row r="62" spans="1:4" ht="14.1" customHeight="1" x14ac:dyDescent="0.2">
      <c r="A62" s="15" t="s">
        <v>18</v>
      </c>
      <c r="B62" s="69">
        <v>125760</v>
      </c>
      <c r="C62" s="73">
        <f t="shared" si="7"/>
        <v>-2160</v>
      </c>
      <c r="D62" s="57">
        <v>123600</v>
      </c>
    </row>
    <row r="63" spans="1:4" ht="14.1" customHeight="1" x14ac:dyDescent="0.2">
      <c r="A63" s="14" t="s">
        <v>51</v>
      </c>
      <c r="B63" s="69">
        <v>52800</v>
      </c>
      <c r="C63" s="73">
        <f t="shared" si="7"/>
        <v>0</v>
      </c>
      <c r="D63" s="57">
        <v>52800</v>
      </c>
    </row>
    <row r="64" spans="1:4" ht="14.1" customHeight="1" x14ac:dyDescent="0.2">
      <c r="A64" s="14" t="s">
        <v>11</v>
      </c>
      <c r="B64" s="69">
        <v>46560</v>
      </c>
      <c r="C64" s="73">
        <f t="shared" si="7"/>
        <v>-42360</v>
      </c>
      <c r="D64" s="57">
        <v>4200</v>
      </c>
    </row>
    <row r="65" spans="1:4" ht="14.1" customHeight="1" x14ac:dyDescent="0.2">
      <c r="A65" s="16" t="s">
        <v>27</v>
      </c>
      <c r="B65" s="69">
        <v>123360</v>
      </c>
      <c r="C65" s="73">
        <f t="shared" si="7"/>
        <v>0</v>
      </c>
      <c r="D65" s="57">
        <v>123360</v>
      </c>
    </row>
    <row r="66" spans="1:4" ht="24" x14ac:dyDescent="0.2">
      <c r="A66" s="15" t="s">
        <v>55</v>
      </c>
      <c r="B66" s="69">
        <v>33600</v>
      </c>
      <c r="C66" s="73">
        <f t="shared" si="7"/>
        <v>0</v>
      </c>
      <c r="D66" s="57">
        <v>33600</v>
      </c>
    </row>
    <row r="67" spans="1:4" ht="14.1" customHeight="1" x14ac:dyDescent="0.2">
      <c r="A67" s="17" t="s">
        <v>33</v>
      </c>
      <c r="B67" s="69">
        <v>20160</v>
      </c>
      <c r="C67" s="73">
        <f t="shared" si="7"/>
        <v>-60</v>
      </c>
      <c r="D67" s="57">
        <v>20100</v>
      </c>
    </row>
    <row r="68" spans="1:4" ht="14.1" customHeight="1" x14ac:dyDescent="0.2">
      <c r="A68" s="15" t="s">
        <v>23</v>
      </c>
      <c r="B68" s="69">
        <v>124320</v>
      </c>
      <c r="C68" s="73">
        <f t="shared" si="7"/>
        <v>-120</v>
      </c>
      <c r="D68" s="57">
        <v>124200</v>
      </c>
    </row>
    <row r="69" spans="1:4" ht="14.1" customHeight="1" x14ac:dyDescent="0.2">
      <c r="A69" s="14" t="s">
        <v>79</v>
      </c>
      <c r="B69" s="69">
        <v>55200</v>
      </c>
      <c r="C69" s="73">
        <f t="shared" si="7"/>
        <v>-200</v>
      </c>
      <c r="D69" s="57">
        <v>55000</v>
      </c>
    </row>
    <row r="70" spans="1:4" ht="24" x14ac:dyDescent="0.2">
      <c r="A70" s="15" t="s">
        <v>34</v>
      </c>
      <c r="B70" s="69">
        <v>47040</v>
      </c>
      <c r="C70" s="73">
        <f t="shared" si="7"/>
        <v>-240</v>
      </c>
      <c r="D70" s="57">
        <v>46800</v>
      </c>
    </row>
    <row r="71" spans="1:4" ht="14.1" customHeight="1" x14ac:dyDescent="0.2">
      <c r="A71" s="14" t="s">
        <v>13</v>
      </c>
      <c r="B71" s="69">
        <v>9600</v>
      </c>
      <c r="C71" s="73">
        <f t="shared" si="7"/>
        <v>-9600</v>
      </c>
      <c r="D71" s="57">
        <v>0</v>
      </c>
    </row>
    <row r="72" spans="1:4" ht="24" customHeight="1" x14ac:dyDescent="0.2">
      <c r="A72" s="15" t="s">
        <v>63</v>
      </c>
      <c r="B72" s="69">
        <v>12960</v>
      </c>
      <c r="C72" s="73">
        <f t="shared" si="7"/>
        <v>-12960</v>
      </c>
      <c r="D72" s="57">
        <v>0</v>
      </c>
    </row>
    <row r="73" spans="1:4" ht="14.1" customHeight="1" x14ac:dyDescent="0.2">
      <c r="A73" s="15" t="s">
        <v>59</v>
      </c>
      <c r="B73" s="69">
        <v>108480</v>
      </c>
      <c r="C73" s="73">
        <f t="shared" si="7"/>
        <v>-64080</v>
      </c>
      <c r="D73" s="57">
        <v>44400</v>
      </c>
    </row>
    <row r="74" spans="1:4" ht="24" x14ac:dyDescent="0.2">
      <c r="A74" s="15" t="s">
        <v>57</v>
      </c>
      <c r="B74" s="69">
        <v>65280</v>
      </c>
      <c r="C74" s="73">
        <f t="shared" si="7"/>
        <v>0</v>
      </c>
      <c r="D74" s="57">
        <v>65280</v>
      </c>
    </row>
    <row r="75" spans="1:4" ht="14.1" customHeight="1" x14ac:dyDescent="0.2">
      <c r="A75" s="15" t="s">
        <v>35</v>
      </c>
      <c r="B75" s="69">
        <v>111360</v>
      </c>
      <c r="C75" s="73">
        <f t="shared" si="7"/>
        <v>0</v>
      </c>
      <c r="D75" s="57">
        <v>111360</v>
      </c>
    </row>
    <row r="76" spans="1:4" ht="14.1" customHeight="1" x14ac:dyDescent="0.2">
      <c r="A76" s="17" t="s">
        <v>64</v>
      </c>
      <c r="B76" s="69">
        <v>28320</v>
      </c>
      <c r="C76" s="73">
        <f t="shared" si="7"/>
        <v>0</v>
      </c>
      <c r="D76" s="57">
        <v>28320</v>
      </c>
    </row>
    <row r="77" spans="1:4" ht="14.1" customHeight="1" thickBot="1" x14ac:dyDescent="0.25">
      <c r="A77" s="22" t="s">
        <v>60</v>
      </c>
      <c r="B77" s="69">
        <v>45600</v>
      </c>
      <c r="C77" s="73">
        <f t="shared" ref="C77" si="8">D77-B77</f>
        <v>0</v>
      </c>
      <c r="D77" s="57">
        <v>45600</v>
      </c>
    </row>
    <row r="78" spans="1:4" ht="14.1" customHeight="1" thickBot="1" x14ac:dyDescent="0.25">
      <c r="A78" s="7" t="s">
        <v>7</v>
      </c>
      <c r="B78" s="70">
        <f>SUM(B59:B77)</f>
        <v>1159200</v>
      </c>
      <c r="C78" s="72">
        <f>SUM(C59:C77)</f>
        <v>-131780</v>
      </c>
      <c r="D78" s="58">
        <f>SUM(D59:D77)</f>
        <v>1027420</v>
      </c>
    </row>
    <row r="79" spans="1:4" ht="14.1" customHeight="1" x14ac:dyDescent="0.2">
      <c r="A79" s="9"/>
      <c r="B79" s="9"/>
      <c r="C79" s="9"/>
      <c r="D79" s="59"/>
    </row>
    <row r="80" spans="1:4" ht="14.1" customHeight="1" thickBot="1" x14ac:dyDescent="0.25">
      <c r="A80" s="9" t="s">
        <v>8</v>
      </c>
      <c r="B80" s="9"/>
      <c r="C80" s="9"/>
      <c r="D80" s="60" t="s">
        <v>37</v>
      </c>
    </row>
    <row r="81" spans="1:4" ht="45" customHeight="1" thickBot="1" x14ac:dyDescent="0.25">
      <c r="A81" s="4" t="s">
        <v>10</v>
      </c>
      <c r="B81" s="71" t="s">
        <v>540</v>
      </c>
      <c r="C81" s="71" t="s">
        <v>541</v>
      </c>
      <c r="D81" s="23" t="s">
        <v>542</v>
      </c>
    </row>
    <row r="82" spans="1:4" ht="24" x14ac:dyDescent="0.2">
      <c r="A82" s="11" t="s">
        <v>66</v>
      </c>
      <c r="B82" s="69">
        <v>21120</v>
      </c>
      <c r="C82" s="73">
        <f t="shared" ref="C82:C95" si="9">D82-B82</f>
        <v>-120</v>
      </c>
      <c r="D82" s="57">
        <v>21000</v>
      </c>
    </row>
    <row r="83" spans="1:4" ht="24" x14ac:dyDescent="0.2">
      <c r="A83" s="11" t="s">
        <v>69</v>
      </c>
      <c r="B83" s="69">
        <v>100320</v>
      </c>
      <c r="C83" s="73">
        <f t="shared" si="9"/>
        <v>-100320</v>
      </c>
      <c r="D83" s="57">
        <v>0</v>
      </c>
    </row>
    <row r="84" spans="1:4" ht="24" x14ac:dyDescent="0.2">
      <c r="A84" s="15" t="s">
        <v>39</v>
      </c>
      <c r="B84" s="69">
        <v>82560</v>
      </c>
      <c r="C84" s="73">
        <f t="shared" si="9"/>
        <v>0</v>
      </c>
      <c r="D84" s="57">
        <v>82560</v>
      </c>
    </row>
    <row r="85" spans="1:4" ht="14.1" customHeight="1" x14ac:dyDescent="0.2">
      <c r="A85" s="14" t="s">
        <v>36</v>
      </c>
      <c r="B85" s="69">
        <v>51360</v>
      </c>
      <c r="C85" s="73">
        <f t="shared" si="9"/>
        <v>0</v>
      </c>
      <c r="D85" s="57">
        <v>51360</v>
      </c>
    </row>
    <row r="86" spans="1:4" ht="14.1" customHeight="1" x14ac:dyDescent="0.2">
      <c r="A86" s="14" t="s">
        <v>20</v>
      </c>
      <c r="B86" s="69">
        <v>53280</v>
      </c>
      <c r="C86" s="73">
        <f t="shared" si="9"/>
        <v>-180</v>
      </c>
      <c r="D86" s="57">
        <v>53100</v>
      </c>
    </row>
    <row r="87" spans="1:4" ht="24" x14ac:dyDescent="0.2">
      <c r="A87" s="15" t="s">
        <v>67</v>
      </c>
      <c r="B87" s="69">
        <v>94080</v>
      </c>
      <c r="C87" s="73">
        <f t="shared" si="9"/>
        <v>-22980</v>
      </c>
      <c r="D87" s="57">
        <v>71100</v>
      </c>
    </row>
    <row r="88" spans="1:4" ht="24" x14ac:dyDescent="0.2">
      <c r="A88" s="15" t="s">
        <v>52</v>
      </c>
      <c r="B88" s="69">
        <v>188640</v>
      </c>
      <c r="C88" s="73">
        <f t="shared" si="9"/>
        <v>0</v>
      </c>
      <c r="D88" s="57">
        <v>188640</v>
      </c>
    </row>
    <row r="89" spans="1:4" ht="14.1" customHeight="1" x14ac:dyDescent="0.2">
      <c r="A89" s="15" t="s">
        <v>80</v>
      </c>
      <c r="B89" s="69">
        <v>103680</v>
      </c>
      <c r="C89" s="73">
        <f t="shared" si="9"/>
        <v>-180</v>
      </c>
      <c r="D89" s="57">
        <v>103500</v>
      </c>
    </row>
    <row r="90" spans="1:4" ht="14.1" customHeight="1" x14ac:dyDescent="0.2">
      <c r="A90" s="15" t="s">
        <v>47</v>
      </c>
      <c r="B90" s="69">
        <v>38400</v>
      </c>
      <c r="C90" s="73">
        <f t="shared" si="9"/>
        <v>0</v>
      </c>
      <c r="D90" s="57">
        <v>38400</v>
      </c>
    </row>
    <row r="91" spans="1:4" ht="14.1" customHeight="1" x14ac:dyDescent="0.2">
      <c r="A91" s="15" t="s">
        <v>379</v>
      </c>
      <c r="B91" s="69">
        <v>187200</v>
      </c>
      <c r="C91" s="73">
        <f t="shared" si="9"/>
        <v>0</v>
      </c>
      <c r="D91" s="57">
        <v>187200</v>
      </c>
    </row>
    <row r="92" spans="1:4" ht="24" customHeight="1" x14ac:dyDescent="0.2">
      <c r="A92" s="15" t="s">
        <v>21</v>
      </c>
      <c r="B92" s="69">
        <v>21600</v>
      </c>
      <c r="C92" s="73">
        <f t="shared" si="9"/>
        <v>0</v>
      </c>
      <c r="D92" s="57">
        <v>21600</v>
      </c>
    </row>
    <row r="93" spans="1:4" ht="24" x14ac:dyDescent="0.2">
      <c r="A93" s="15" t="s">
        <v>537</v>
      </c>
      <c r="B93" s="69">
        <v>56640</v>
      </c>
      <c r="C93" s="73">
        <f t="shared" si="9"/>
        <v>0</v>
      </c>
      <c r="D93" s="57">
        <v>56640</v>
      </c>
    </row>
    <row r="94" spans="1:4" ht="14.1" customHeight="1" x14ac:dyDescent="0.2">
      <c r="A94" s="15" t="s">
        <v>538</v>
      </c>
      <c r="B94" s="69">
        <v>65280</v>
      </c>
      <c r="C94" s="73">
        <f t="shared" si="9"/>
        <v>0</v>
      </c>
      <c r="D94" s="57">
        <v>65280</v>
      </c>
    </row>
    <row r="95" spans="1:4" ht="14.1" customHeight="1" x14ac:dyDescent="0.2">
      <c r="A95" s="15" t="s">
        <v>81</v>
      </c>
      <c r="B95" s="69">
        <v>114720</v>
      </c>
      <c r="C95" s="73">
        <f t="shared" si="9"/>
        <v>-58220</v>
      </c>
      <c r="D95" s="57">
        <v>56500</v>
      </c>
    </row>
    <row r="96" spans="1:4" ht="24.75" thickBot="1" x14ac:dyDescent="0.25">
      <c r="A96" s="15" t="s">
        <v>65</v>
      </c>
      <c r="B96" s="69">
        <v>142080</v>
      </c>
      <c r="C96" s="73">
        <f t="shared" ref="C96" si="10">D96-B96</f>
        <v>-60180</v>
      </c>
      <c r="D96" s="57">
        <v>81900</v>
      </c>
    </row>
    <row r="97" spans="1:4" ht="14.1" customHeight="1" thickBot="1" x14ac:dyDescent="0.25">
      <c r="A97" s="7" t="s">
        <v>9</v>
      </c>
      <c r="B97" s="70">
        <f>SUM(B82:B96)</f>
        <v>1320960</v>
      </c>
      <c r="C97" s="72">
        <f>SUM(C82:C96)</f>
        <v>-242180</v>
      </c>
      <c r="D97" s="58">
        <f>SUM(D82:D96)</f>
        <v>1078780</v>
      </c>
    </row>
    <row r="98" spans="1:4" ht="14.1" customHeight="1" x14ac:dyDescent="0.2">
      <c r="A98" s="8"/>
      <c r="B98" s="8"/>
      <c r="C98" s="8"/>
      <c r="D98" s="59"/>
    </row>
    <row r="99" spans="1:4" ht="14.1" customHeight="1" thickBot="1" x14ac:dyDescent="0.25">
      <c r="A99" s="8"/>
      <c r="B99" s="8"/>
      <c r="C99" s="8"/>
      <c r="D99" s="59"/>
    </row>
    <row r="100" spans="1:4" ht="24.75" thickBot="1" x14ac:dyDescent="0.25">
      <c r="A100" s="19" t="s">
        <v>12</v>
      </c>
      <c r="B100" s="90">
        <f>B14+B43+B55+B78+B97</f>
        <v>5561760</v>
      </c>
      <c r="C100" s="91">
        <f>C14+C43+C55+C78+C97</f>
        <v>-680020</v>
      </c>
      <c r="D100" s="61">
        <f>D14+D43+D55+D78+D97</f>
        <v>4881740</v>
      </c>
    </row>
    <row r="101" spans="1:4" x14ac:dyDescent="0.2">
      <c r="D101" s="59"/>
    </row>
    <row r="102" spans="1:4" x14ac:dyDescent="0.2">
      <c r="D102" s="59"/>
    </row>
    <row r="103" spans="1:4" ht="15.75" x14ac:dyDescent="0.2">
      <c r="A103" s="25" t="s">
        <v>377</v>
      </c>
      <c r="B103" s="25"/>
      <c r="C103" s="25"/>
      <c r="D103" s="59"/>
    </row>
    <row r="104" spans="1:4" x14ac:dyDescent="0.2">
      <c r="D104" s="59"/>
    </row>
    <row r="105" spans="1:4" x14ac:dyDescent="0.2">
      <c r="A105" s="3" t="s">
        <v>0</v>
      </c>
      <c r="B105" s="3"/>
      <c r="C105" s="3"/>
      <c r="D105" s="59"/>
    </row>
    <row r="106" spans="1:4" x14ac:dyDescent="0.2">
      <c r="A106" s="26"/>
      <c r="B106" s="26"/>
      <c r="C106" s="26"/>
      <c r="D106" s="59"/>
    </row>
    <row r="107" spans="1:4" ht="13.5" thickBot="1" x14ac:dyDescent="0.25">
      <c r="A107" s="3" t="s">
        <v>88</v>
      </c>
      <c r="B107" s="3"/>
      <c r="C107" s="3"/>
      <c r="D107" s="60" t="s">
        <v>37</v>
      </c>
    </row>
    <row r="108" spans="1:4" ht="45" customHeight="1" thickBot="1" x14ac:dyDescent="0.25">
      <c r="A108" s="4" t="s">
        <v>10</v>
      </c>
      <c r="B108" s="71" t="s">
        <v>540</v>
      </c>
      <c r="C108" s="71" t="s">
        <v>541</v>
      </c>
      <c r="D108" s="23" t="s">
        <v>542</v>
      </c>
    </row>
    <row r="109" spans="1:4" x14ac:dyDescent="0.2">
      <c r="A109" s="27" t="s">
        <v>89</v>
      </c>
      <c r="B109" s="92">
        <v>89280</v>
      </c>
      <c r="C109" s="73">
        <f t="shared" ref="C109:C124" si="11">D109-B109</f>
        <v>0</v>
      </c>
      <c r="D109" s="62">
        <v>89280</v>
      </c>
    </row>
    <row r="110" spans="1:4" ht="24" x14ac:dyDescent="0.2">
      <c r="A110" s="28" t="s">
        <v>90</v>
      </c>
      <c r="B110" s="98">
        <v>61920</v>
      </c>
      <c r="C110" s="73">
        <f t="shared" si="11"/>
        <v>-10920</v>
      </c>
      <c r="D110" s="57">
        <v>51000</v>
      </c>
    </row>
    <row r="111" spans="1:4" x14ac:dyDescent="0.2">
      <c r="A111" s="29" t="s">
        <v>91</v>
      </c>
      <c r="B111" s="98">
        <v>9600</v>
      </c>
      <c r="C111" s="73">
        <f t="shared" si="11"/>
        <v>0</v>
      </c>
      <c r="D111" s="57">
        <v>9600</v>
      </c>
    </row>
    <row r="112" spans="1:4" x14ac:dyDescent="0.2">
      <c r="A112" s="29" t="s">
        <v>92</v>
      </c>
      <c r="B112" s="98">
        <v>104160</v>
      </c>
      <c r="C112" s="73">
        <f t="shared" si="11"/>
        <v>0</v>
      </c>
      <c r="D112" s="57">
        <v>104160</v>
      </c>
    </row>
    <row r="113" spans="1:4" x14ac:dyDescent="0.2">
      <c r="A113" s="29" t="s">
        <v>93</v>
      </c>
      <c r="B113" s="98">
        <v>184320</v>
      </c>
      <c r="C113" s="73">
        <f t="shared" si="11"/>
        <v>0</v>
      </c>
      <c r="D113" s="57">
        <v>184320</v>
      </c>
    </row>
    <row r="114" spans="1:4" x14ac:dyDescent="0.2">
      <c r="A114" s="29" t="s">
        <v>94</v>
      </c>
      <c r="B114" s="98">
        <v>250560</v>
      </c>
      <c r="C114" s="73">
        <f t="shared" si="11"/>
        <v>-93310</v>
      </c>
      <c r="D114" s="57">
        <v>157250</v>
      </c>
    </row>
    <row r="115" spans="1:4" x14ac:dyDescent="0.2">
      <c r="A115" s="29" t="s">
        <v>95</v>
      </c>
      <c r="B115" s="98">
        <v>28320</v>
      </c>
      <c r="C115" s="73">
        <f t="shared" si="11"/>
        <v>0</v>
      </c>
      <c r="D115" s="57">
        <v>28320</v>
      </c>
    </row>
    <row r="116" spans="1:4" ht="24" x14ac:dyDescent="0.2">
      <c r="A116" s="28" t="s">
        <v>96</v>
      </c>
      <c r="B116" s="98">
        <v>54240</v>
      </c>
      <c r="C116" s="73">
        <f t="shared" si="11"/>
        <v>-28100</v>
      </c>
      <c r="D116" s="57">
        <v>26140</v>
      </c>
    </row>
    <row r="117" spans="1:4" x14ac:dyDescent="0.2">
      <c r="A117" s="29" t="s">
        <v>97</v>
      </c>
      <c r="B117" s="93">
        <v>91680</v>
      </c>
      <c r="C117" s="73">
        <f t="shared" si="11"/>
        <v>-12180</v>
      </c>
      <c r="D117" s="62">
        <v>79500</v>
      </c>
    </row>
    <row r="118" spans="1:4" x14ac:dyDescent="0.2">
      <c r="A118" s="29" t="s">
        <v>98</v>
      </c>
      <c r="B118" s="93">
        <v>9600</v>
      </c>
      <c r="C118" s="73">
        <f t="shared" si="11"/>
        <v>0</v>
      </c>
      <c r="D118" s="62">
        <v>9600</v>
      </c>
    </row>
    <row r="119" spans="1:4" x14ac:dyDescent="0.2">
      <c r="A119" s="29" t="s">
        <v>99</v>
      </c>
      <c r="B119" s="93">
        <v>10560</v>
      </c>
      <c r="C119" s="73">
        <f t="shared" si="11"/>
        <v>0</v>
      </c>
      <c r="D119" s="62">
        <v>10560</v>
      </c>
    </row>
    <row r="120" spans="1:4" x14ac:dyDescent="0.2">
      <c r="A120" s="29" t="s">
        <v>100</v>
      </c>
      <c r="B120" s="93">
        <v>20160</v>
      </c>
      <c r="C120" s="73">
        <f t="shared" si="11"/>
        <v>-4260</v>
      </c>
      <c r="D120" s="62">
        <v>15900</v>
      </c>
    </row>
    <row r="121" spans="1:4" x14ac:dyDescent="0.2">
      <c r="A121" s="29" t="s">
        <v>101</v>
      </c>
      <c r="B121" s="93">
        <v>41760</v>
      </c>
      <c r="C121" s="73">
        <f t="shared" si="11"/>
        <v>0</v>
      </c>
      <c r="D121" s="62">
        <v>41760</v>
      </c>
    </row>
    <row r="122" spans="1:4" x14ac:dyDescent="0.2">
      <c r="A122" s="29" t="s">
        <v>102</v>
      </c>
      <c r="B122" s="93">
        <v>50880</v>
      </c>
      <c r="C122" s="73">
        <f t="shared" si="11"/>
        <v>0</v>
      </c>
      <c r="D122" s="62">
        <v>50880</v>
      </c>
    </row>
    <row r="123" spans="1:4" x14ac:dyDescent="0.2">
      <c r="A123" s="29" t="s">
        <v>103</v>
      </c>
      <c r="B123" s="93">
        <v>38880</v>
      </c>
      <c r="C123" s="73">
        <f t="shared" si="11"/>
        <v>0</v>
      </c>
      <c r="D123" s="62">
        <v>38880</v>
      </c>
    </row>
    <row r="124" spans="1:4" x14ac:dyDescent="0.2">
      <c r="A124" s="29" t="s">
        <v>104</v>
      </c>
      <c r="B124" s="93">
        <v>87840</v>
      </c>
      <c r="C124" s="73">
        <f t="shared" si="11"/>
        <v>0</v>
      </c>
      <c r="D124" s="62">
        <v>87840</v>
      </c>
    </row>
    <row r="125" spans="1:4" ht="13.5" thickBot="1" x14ac:dyDescent="0.25">
      <c r="A125" s="30" t="s">
        <v>105</v>
      </c>
      <c r="B125" s="93">
        <v>34560</v>
      </c>
      <c r="C125" s="73">
        <f t="shared" ref="C125" si="12">D125-B125</f>
        <v>-12310</v>
      </c>
      <c r="D125" s="62">
        <v>22250</v>
      </c>
    </row>
    <row r="126" spans="1:4" ht="13.5" thickBot="1" x14ac:dyDescent="0.25">
      <c r="A126" s="31" t="s">
        <v>106</v>
      </c>
      <c r="B126" s="94">
        <f>SUM(B109:B125)</f>
        <v>1168320</v>
      </c>
      <c r="C126" s="95">
        <f>SUM(C109:C125)</f>
        <v>-161080</v>
      </c>
      <c r="D126" s="63">
        <f>SUM(D109:D125)</f>
        <v>1007240</v>
      </c>
    </row>
    <row r="127" spans="1:4" ht="13.5" thickBot="1" x14ac:dyDescent="0.25">
      <c r="A127" s="32"/>
      <c r="B127" s="59"/>
      <c r="C127" s="59"/>
      <c r="D127" s="59"/>
    </row>
    <row r="128" spans="1:4" ht="13.5" thickBot="1" x14ac:dyDescent="0.25">
      <c r="A128" s="33" t="s">
        <v>1</v>
      </c>
      <c r="B128" s="96">
        <f>B126</f>
        <v>1168320</v>
      </c>
      <c r="C128" s="97">
        <f>C126</f>
        <v>-161080</v>
      </c>
      <c r="D128" s="64">
        <f>D126</f>
        <v>1007240</v>
      </c>
    </row>
    <row r="129" spans="1:7" x14ac:dyDescent="0.2">
      <c r="A129" s="3"/>
      <c r="B129" s="3"/>
      <c r="C129" s="3"/>
      <c r="D129" s="65"/>
      <c r="F129" s="55"/>
      <c r="G129" s="55"/>
    </row>
    <row r="130" spans="1:7" x14ac:dyDescent="0.2">
      <c r="A130" s="3" t="s">
        <v>2</v>
      </c>
      <c r="B130" s="3"/>
      <c r="C130" s="3"/>
      <c r="D130" s="59"/>
      <c r="F130" s="54"/>
      <c r="G130" s="54"/>
    </row>
    <row r="131" spans="1:7" x14ac:dyDescent="0.2">
      <c r="A131" s="32"/>
      <c r="B131" s="32"/>
      <c r="C131" s="32"/>
      <c r="D131" s="59"/>
      <c r="F131" s="54"/>
      <c r="G131" s="54"/>
    </row>
    <row r="132" spans="1:7" ht="13.5" thickBot="1" x14ac:dyDescent="0.25">
      <c r="A132" s="3" t="s">
        <v>107</v>
      </c>
      <c r="B132" s="3"/>
      <c r="C132" s="3"/>
      <c r="D132" s="60" t="s">
        <v>37</v>
      </c>
    </row>
    <row r="133" spans="1:7" ht="45" customHeight="1" thickBot="1" x14ac:dyDescent="0.25">
      <c r="A133" s="4" t="s">
        <v>10</v>
      </c>
      <c r="B133" s="71" t="s">
        <v>540</v>
      </c>
      <c r="C133" s="71" t="s">
        <v>541</v>
      </c>
      <c r="D133" s="23" t="s">
        <v>542</v>
      </c>
    </row>
    <row r="134" spans="1:7" x14ac:dyDescent="0.2">
      <c r="A134" s="35" t="s">
        <v>108</v>
      </c>
      <c r="B134" s="92">
        <v>14400</v>
      </c>
      <c r="C134" s="73">
        <f t="shared" ref="C134:C146" si="13">D134-B134</f>
        <v>-5400</v>
      </c>
      <c r="D134" s="62">
        <v>9000</v>
      </c>
    </row>
    <row r="135" spans="1:7" x14ac:dyDescent="0.2">
      <c r="A135" s="35" t="s">
        <v>109</v>
      </c>
      <c r="B135" s="93">
        <v>34560</v>
      </c>
      <c r="C135" s="73">
        <f t="shared" si="13"/>
        <v>0</v>
      </c>
      <c r="D135" s="62">
        <v>34560</v>
      </c>
    </row>
    <row r="136" spans="1:7" x14ac:dyDescent="0.2">
      <c r="A136" s="35" t="s">
        <v>110</v>
      </c>
      <c r="B136" s="93">
        <v>18240</v>
      </c>
      <c r="C136" s="73">
        <f t="shared" si="13"/>
        <v>0</v>
      </c>
      <c r="D136" s="62">
        <v>18240</v>
      </c>
    </row>
    <row r="137" spans="1:7" x14ac:dyDescent="0.2">
      <c r="A137" s="35" t="s">
        <v>111</v>
      </c>
      <c r="B137" s="93">
        <v>9600</v>
      </c>
      <c r="C137" s="73">
        <f t="shared" si="13"/>
        <v>0</v>
      </c>
      <c r="D137" s="62">
        <v>9600</v>
      </c>
    </row>
    <row r="138" spans="1:7" x14ac:dyDescent="0.2">
      <c r="A138" s="35" t="s">
        <v>112</v>
      </c>
      <c r="B138" s="93">
        <v>9600</v>
      </c>
      <c r="C138" s="73">
        <f t="shared" si="13"/>
        <v>0</v>
      </c>
      <c r="D138" s="62">
        <v>9600</v>
      </c>
    </row>
    <row r="139" spans="1:7" x14ac:dyDescent="0.2">
      <c r="A139" s="35" t="s">
        <v>113</v>
      </c>
      <c r="B139" s="93">
        <v>146880</v>
      </c>
      <c r="C139" s="73">
        <f t="shared" si="13"/>
        <v>-4880</v>
      </c>
      <c r="D139" s="62">
        <v>142000</v>
      </c>
    </row>
    <row r="140" spans="1:7" x14ac:dyDescent="0.2">
      <c r="A140" s="35" t="s">
        <v>114</v>
      </c>
      <c r="B140" s="93">
        <v>21120</v>
      </c>
      <c r="C140" s="73">
        <f t="shared" si="13"/>
        <v>-1320</v>
      </c>
      <c r="D140" s="62">
        <v>19800</v>
      </c>
    </row>
    <row r="141" spans="1:7" x14ac:dyDescent="0.2">
      <c r="A141" s="35" t="s">
        <v>115</v>
      </c>
      <c r="B141" s="93">
        <v>148800</v>
      </c>
      <c r="C141" s="73">
        <f t="shared" si="13"/>
        <v>0</v>
      </c>
      <c r="D141" s="62">
        <v>148800</v>
      </c>
    </row>
    <row r="142" spans="1:7" x14ac:dyDescent="0.2">
      <c r="A142" s="35" t="s">
        <v>116</v>
      </c>
      <c r="B142" s="93">
        <v>63360</v>
      </c>
      <c r="C142" s="73">
        <f t="shared" si="13"/>
        <v>0</v>
      </c>
      <c r="D142" s="62">
        <v>63360</v>
      </c>
    </row>
    <row r="143" spans="1:7" x14ac:dyDescent="0.2">
      <c r="A143" s="35" t="s">
        <v>117</v>
      </c>
      <c r="B143" s="93">
        <v>45120</v>
      </c>
      <c r="C143" s="73">
        <f t="shared" si="13"/>
        <v>0</v>
      </c>
      <c r="D143" s="62">
        <v>45120</v>
      </c>
    </row>
    <row r="144" spans="1:7" x14ac:dyDescent="0.2">
      <c r="A144" s="35" t="s">
        <v>118</v>
      </c>
      <c r="B144" s="93">
        <v>51840</v>
      </c>
      <c r="C144" s="73">
        <f t="shared" si="13"/>
        <v>0</v>
      </c>
      <c r="D144" s="62">
        <v>51840</v>
      </c>
    </row>
    <row r="145" spans="1:7" x14ac:dyDescent="0.2">
      <c r="A145" s="35" t="s">
        <v>539</v>
      </c>
      <c r="B145" s="93">
        <v>82560</v>
      </c>
      <c r="C145" s="73">
        <f t="shared" si="13"/>
        <v>-51660</v>
      </c>
      <c r="D145" s="62">
        <v>30900</v>
      </c>
    </row>
    <row r="146" spans="1:7" x14ac:dyDescent="0.2">
      <c r="A146" s="35" t="s">
        <v>119</v>
      </c>
      <c r="B146" s="93">
        <v>16800</v>
      </c>
      <c r="C146" s="73">
        <f t="shared" si="13"/>
        <v>0</v>
      </c>
      <c r="D146" s="62">
        <v>16800</v>
      </c>
    </row>
    <row r="147" spans="1:7" ht="13.5" thickBot="1" x14ac:dyDescent="0.25">
      <c r="A147" s="36" t="s">
        <v>120</v>
      </c>
      <c r="B147" s="93">
        <v>9600</v>
      </c>
      <c r="C147" s="73">
        <f t="shared" ref="C147" si="14">D147-B147</f>
        <v>0</v>
      </c>
      <c r="D147" s="62">
        <v>9600</v>
      </c>
    </row>
    <row r="148" spans="1:7" ht="13.5" thickBot="1" x14ac:dyDescent="0.25">
      <c r="A148" s="31" t="s">
        <v>121</v>
      </c>
      <c r="B148" s="94">
        <f>SUM(B134:B147)</f>
        <v>672480</v>
      </c>
      <c r="C148" s="95">
        <f>SUM(C134:C147)</f>
        <v>-63260</v>
      </c>
      <c r="D148" s="63">
        <f>SUM(D134:D147)</f>
        <v>609220</v>
      </c>
    </row>
    <row r="149" spans="1:7" x14ac:dyDescent="0.2">
      <c r="A149" s="32"/>
      <c r="B149" s="32"/>
      <c r="C149" s="32"/>
      <c r="D149" s="59"/>
      <c r="F149" s="54"/>
      <c r="G149" s="54"/>
    </row>
    <row r="150" spans="1:7" ht="13.5" thickBot="1" x14ac:dyDescent="0.25">
      <c r="A150" s="3" t="s">
        <v>122</v>
      </c>
      <c r="B150" s="3"/>
      <c r="C150" s="3"/>
      <c r="D150" s="60" t="s">
        <v>37</v>
      </c>
    </row>
    <row r="151" spans="1:7" ht="45" customHeight="1" thickBot="1" x14ac:dyDescent="0.25">
      <c r="A151" s="4" t="s">
        <v>10</v>
      </c>
      <c r="B151" s="71" t="s">
        <v>540</v>
      </c>
      <c r="C151" s="71" t="s">
        <v>541</v>
      </c>
      <c r="D151" s="23" t="s">
        <v>542</v>
      </c>
    </row>
    <row r="152" spans="1:7" x14ac:dyDescent="0.2">
      <c r="A152" s="37" t="s">
        <v>123</v>
      </c>
      <c r="B152" s="92">
        <v>22080</v>
      </c>
      <c r="C152" s="73">
        <f t="shared" ref="C152:C202" si="15">D152-B152</f>
        <v>0</v>
      </c>
      <c r="D152" s="62">
        <v>22080</v>
      </c>
    </row>
    <row r="153" spans="1:7" x14ac:dyDescent="0.2">
      <c r="A153" s="35" t="s">
        <v>124</v>
      </c>
      <c r="B153" s="93">
        <v>9600</v>
      </c>
      <c r="C153" s="73">
        <f t="shared" si="15"/>
        <v>0</v>
      </c>
      <c r="D153" s="62">
        <v>9600</v>
      </c>
    </row>
    <row r="154" spans="1:7" x14ac:dyDescent="0.2">
      <c r="A154" s="35" t="s">
        <v>125</v>
      </c>
      <c r="B154" s="93">
        <v>96000</v>
      </c>
      <c r="C154" s="73">
        <f t="shared" si="15"/>
        <v>0</v>
      </c>
      <c r="D154" s="62">
        <v>96000</v>
      </c>
    </row>
    <row r="155" spans="1:7" x14ac:dyDescent="0.2">
      <c r="A155" s="35" t="s">
        <v>126</v>
      </c>
      <c r="B155" s="93">
        <v>9600</v>
      </c>
      <c r="C155" s="73">
        <f t="shared" si="15"/>
        <v>0</v>
      </c>
      <c r="D155" s="62">
        <v>9600</v>
      </c>
    </row>
    <row r="156" spans="1:7" x14ac:dyDescent="0.2">
      <c r="A156" s="35" t="s">
        <v>127</v>
      </c>
      <c r="B156" s="93">
        <v>33600</v>
      </c>
      <c r="C156" s="73">
        <f t="shared" si="15"/>
        <v>0</v>
      </c>
      <c r="D156" s="62">
        <v>33600</v>
      </c>
    </row>
    <row r="157" spans="1:7" x14ac:dyDescent="0.2">
      <c r="A157" s="35" t="s">
        <v>128</v>
      </c>
      <c r="B157" s="93">
        <v>9600</v>
      </c>
      <c r="C157" s="73">
        <f t="shared" si="15"/>
        <v>0</v>
      </c>
      <c r="D157" s="62">
        <v>9600</v>
      </c>
    </row>
    <row r="158" spans="1:7" x14ac:dyDescent="0.2">
      <c r="A158" s="35" t="s">
        <v>129</v>
      </c>
      <c r="B158" s="93">
        <v>48000</v>
      </c>
      <c r="C158" s="73">
        <f t="shared" si="15"/>
        <v>-30250</v>
      </c>
      <c r="D158" s="62">
        <v>17750</v>
      </c>
    </row>
    <row r="159" spans="1:7" x14ac:dyDescent="0.2">
      <c r="A159" s="35" t="s">
        <v>130</v>
      </c>
      <c r="B159" s="93">
        <v>23520</v>
      </c>
      <c r="C159" s="73">
        <f t="shared" si="15"/>
        <v>0</v>
      </c>
      <c r="D159" s="62">
        <v>23520</v>
      </c>
    </row>
    <row r="160" spans="1:7" x14ac:dyDescent="0.2">
      <c r="A160" s="38" t="s">
        <v>131</v>
      </c>
      <c r="B160" s="93">
        <v>10560</v>
      </c>
      <c r="C160" s="73">
        <f t="shared" si="15"/>
        <v>-10560</v>
      </c>
      <c r="D160" s="62">
        <v>0</v>
      </c>
    </row>
    <row r="161" spans="1:4" x14ac:dyDescent="0.2">
      <c r="A161" s="38" t="s">
        <v>132</v>
      </c>
      <c r="B161" s="93">
        <v>73440</v>
      </c>
      <c r="C161" s="73">
        <f t="shared" si="15"/>
        <v>0</v>
      </c>
      <c r="D161" s="62">
        <v>73440</v>
      </c>
    </row>
    <row r="162" spans="1:4" x14ac:dyDescent="0.2">
      <c r="A162" s="35" t="s">
        <v>133</v>
      </c>
      <c r="B162" s="93">
        <v>25920</v>
      </c>
      <c r="C162" s="73">
        <f t="shared" si="15"/>
        <v>0</v>
      </c>
      <c r="D162" s="62">
        <v>25920</v>
      </c>
    </row>
    <row r="163" spans="1:4" x14ac:dyDescent="0.2">
      <c r="A163" s="35" t="s">
        <v>134</v>
      </c>
      <c r="B163" s="93">
        <v>88800</v>
      </c>
      <c r="C163" s="73">
        <f t="shared" si="15"/>
        <v>0</v>
      </c>
      <c r="D163" s="62">
        <v>88800</v>
      </c>
    </row>
    <row r="164" spans="1:4" x14ac:dyDescent="0.2">
      <c r="A164" s="40" t="s">
        <v>135</v>
      </c>
      <c r="B164" s="93">
        <v>37920</v>
      </c>
      <c r="C164" s="73">
        <f t="shared" si="15"/>
        <v>0</v>
      </c>
      <c r="D164" s="62">
        <v>37920</v>
      </c>
    </row>
    <row r="165" spans="1:4" x14ac:dyDescent="0.2">
      <c r="A165" s="40" t="s">
        <v>136</v>
      </c>
      <c r="B165" s="93">
        <v>62400</v>
      </c>
      <c r="C165" s="73">
        <f t="shared" si="15"/>
        <v>0</v>
      </c>
      <c r="D165" s="62">
        <v>62400</v>
      </c>
    </row>
    <row r="166" spans="1:4" x14ac:dyDescent="0.2">
      <c r="A166" s="40" t="s">
        <v>137</v>
      </c>
      <c r="B166" s="93">
        <v>11520</v>
      </c>
      <c r="C166" s="73">
        <f t="shared" si="15"/>
        <v>0</v>
      </c>
      <c r="D166" s="62">
        <v>11520</v>
      </c>
    </row>
    <row r="167" spans="1:4" x14ac:dyDescent="0.2">
      <c r="A167" s="40" t="s">
        <v>138</v>
      </c>
      <c r="B167" s="93">
        <v>14880</v>
      </c>
      <c r="C167" s="73">
        <f t="shared" si="15"/>
        <v>0</v>
      </c>
      <c r="D167" s="62">
        <v>14880</v>
      </c>
    </row>
    <row r="168" spans="1:4" x14ac:dyDescent="0.2">
      <c r="A168" s="40" t="s">
        <v>139</v>
      </c>
      <c r="B168" s="93">
        <v>15360</v>
      </c>
      <c r="C168" s="73">
        <f t="shared" si="15"/>
        <v>0</v>
      </c>
      <c r="D168" s="62">
        <v>15360</v>
      </c>
    </row>
    <row r="169" spans="1:4" x14ac:dyDescent="0.2">
      <c r="A169" s="40" t="s">
        <v>140</v>
      </c>
      <c r="B169" s="93">
        <v>30720</v>
      </c>
      <c r="C169" s="73">
        <f t="shared" si="15"/>
        <v>-7320</v>
      </c>
      <c r="D169" s="62">
        <v>23400</v>
      </c>
    </row>
    <row r="170" spans="1:4" x14ac:dyDescent="0.2">
      <c r="A170" s="40" t="s">
        <v>141</v>
      </c>
      <c r="B170" s="93">
        <v>104160</v>
      </c>
      <c r="C170" s="73">
        <f t="shared" si="15"/>
        <v>-60</v>
      </c>
      <c r="D170" s="62">
        <v>104100</v>
      </c>
    </row>
    <row r="171" spans="1:4" x14ac:dyDescent="0.2">
      <c r="A171" s="40" t="s">
        <v>142</v>
      </c>
      <c r="B171" s="93">
        <v>13920</v>
      </c>
      <c r="C171" s="73">
        <f t="shared" si="15"/>
        <v>0</v>
      </c>
      <c r="D171" s="62">
        <v>13920</v>
      </c>
    </row>
    <row r="172" spans="1:4" x14ac:dyDescent="0.2">
      <c r="A172" s="40" t="s">
        <v>143</v>
      </c>
      <c r="B172" s="93">
        <v>62880</v>
      </c>
      <c r="C172" s="73">
        <f t="shared" si="15"/>
        <v>0</v>
      </c>
      <c r="D172" s="62">
        <v>62880</v>
      </c>
    </row>
    <row r="173" spans="1:4" x14ac:dyDescent="0.2">
      <c r="A173" s="40" t="s">
        <v>144</v>
      </c>
      <c r="B173" s="93">
        <v>239040</v>
      </c>
      <c r="C173" s="73">
        <f t="shared" si="15"/>
        <v>0</v>
      </c>
      <c r="D173" s="62">
        <v>239040</v>
      </c>
    </row>
    <row r="174" spans="1:4" x14ac:dyDescent="0.2">
      <c r="A174" s="40" t="s">
        <v>145</v>
      </c>
      <c r="B174" s="93">
        <v>107040</v>
      </c>
      <c r="C174" s="73">
        <f t="shared" si="15"/>
        <v>0</v>
      </c>
      <c r="D174" s="62">
        <v>107040</v>
      </c>
    </row>
    <row r="175" spans="1:4" x14ac:dyDescent="0.2">
      <c r="A175" s="40" t="s">
        <v>146</v>
      </c>
      <c r="B175" s="93">
        <v>116160</v>
      </c>
      <c r="C175" s="73">
        <f t="shared" si="15"/>
        <v>-60</v>
      </c>
      <c r="D175" s="62">
        <v>116100</v>
      </c>
    </row>
    <row r="176" spans="1:4" x14ac:dyDescent="0.2">
      <c r="A176" s="40" t="s">
        <v>147</v>
      </c>
      <c r="B176" s="93">
        <v>18720</v>
      </c>
      <c r="C176" s="73">
        <f t="shared" si="15"/>
        <v>-1320</v>
      </c>
      <c r="D176" s="62">
        <v>17400</v>
      </c>
    </row>
    <row r="177" spans="1:4" x14ac:dyDescent="0.2">
      <c r="A177" s="40" t="s">
        <v>148</v>
      </c>
      <c r="B177" s="93">
        <v>111840</v>
      </c>
      <c r="C177" s="73">
        <f t="shared" si="15"/>
        <v>0</v>
      </c>
      <c r="D177" s="62">
        <v>111840</v>
      </c>
    </row>
    <row r="178" spans="1:4" x14ac:dyDescent="0.2">
      <c r="A178" s="40" t="s">
        <v>149</v>
      </c>
      <c r="B178" s="93">
        <v>88320</v>
      </c>
      <c r="C178" s="73">
        <f t="shared" si="15"/>
        <v>-120</v>
      </c>
      <c r="D178" s="62">
        <v>88200</v>
      </c>
    </row>
    <row r="179" spans="1:4" x14ac:dyDescent="0.2">
      <c r="A179" s="40" t="s">
        <v>150</v>
      </c>
      <c r="B179" s="93">
        <v>273120</v>
      </c>
      <c r="C179" s="73">
        <f t="shared" si="15"/>
        <v>0</v>
      </c>
      <c r="D179" s="62">
        <v>273120</v>
      </c>
    </row>
    <row r="180" spans="1:4" x14ac:dyDescent="0.2">
      <c r="A180" s="40" t="s">
        <v>151</v>
      </c>
      <c r="B180" s="93">
        <v>295680</v>
      </c>
      <c r="C180" s="73">
        <f t="shared" si="15"/>
        <v>-2580</v>
      </c>
      <c r="D180" s="62">
        <v>293100</v>
      </c>
    </row>
    <row r="181" spans="1:4" x14ac:dyDescent="0.2">
      <c r="A181" s="40" t="s">
        <v>152</v>
      </c>
      <c r="B181" s="93">
        <v>104640</v>
      </c>
      <c r="C181" s="73">
        <f t="shared" si="15"/>
        <v>0</v>
      </c>
      <c r="D181" s="62">
        <v>104640</v>
      </c>
    </row>
    <row r="182" spans="1:4" x14ac:dyDescent="0.2">
      <c r="A182" s="40" t="s">
        <v>153</v>
      </c>
      <c r="B182" s="93">
        <v>92160</v>
      </c>
      <c r="C182" s="73">
        <f t="shared" si="15"/>
        <v>-24660</v>
      </c>
      <c r="D182" s="62">
        <v>67500</v>
      </c>
    </row>
    <row r="183" spans="1:4" x14ac:dyDescent="0.2">
      <c r="A183" s="40" t="s">
        <v>154</v>
      </c>
      <c r="B183" s="93">
        <v>187200</v>
      </c>
      <c r="C183" s="73">
        <f t="shared" si="15"/>
        <v>-6600</v>
      </c>
      <c r="D183" s="62">
        <v>180600</v>
      </c>
    </row>
    <row r="184" spans="1:4" x14ac:dyDescent="0.2">
      <c r="A184" s="40" t="s">
        <v>155</v>
      </c>
      <c r="B184" s="93">
        <v>138720</v>
      </c>
      <c r="C184" s="73">
        <f t="shared" si="15"/>
        <v>-39420</v>
      </c>
      <c r="D184" s="62">
        <v>99300</v>
      </c>
    </row>
    <row r="185" spans="1:4" x14ac:dyDescent="0.2">
      <c r="A185" s="40" t="s">
        <v>156</v>
      </c>
      <c r="B185" s="93">
        <v>130080</v>
      </c>
      <c r="C185" s="73">
        <f t="shared" si="15"/>
        <v>-17280</v>
      </c>
      <c r="D185" s="62">
        <v>112800</v>
      </c>
    </row>
    <row r="186" spans="1:4" x14ac:dyDescent="0.2">
      <c r="A186" s="40" t="s">
        <v>157</v>
      </c>
      <c r="B186" s="93">
        <v>58560</v>
      </c>
      <c r="C186" s="73">
        <f t="shared" si="15"/>
        <v>-21060</v>
      </c>
      <c r="D186" s="62">
        <v>37500</v>
      </c>
    </row>
    <row r="187" spans="1:4" x14ac:dyDescent="0.2">
      <c r="A187" s="40" t="s">
        <v>158</v>
      </c>
      <c r="B187" s="93">
        <v>150240</v>
      </c>
      <c r="C187" s="73">
        <f t="shared" si="15"/>
        <v>0</v>
      </c>
      <c r="D187" s="62">
        <v>150240</v>
      </c>
    </row>
    <row r="188" spans="1:4" x14ac:dyDescent="0.2">
      <c r="A188" s="40" t="s">
        <v>159</v>
      </c>
      <c r="B188" s="93">
        <v>185280</v>
      </c>
      <c r="C188" s="73">
        <f t="shared" si="15"/>
        <v>0</v>
      </c>
      <c r="D188" s="62">
        <v>185280</v>
      </c>
    </row>
    <row r="189" spans="1:4" x14ac:dyDescent="0.2">
      <c r="A189" s="40" t="s">
        <v>160</v>
      </c>
      <c r="B189" s="93">
        <v>144960</v>
      </c>
      <c r="C189" s="73">
        <f t="shared" si="15"/>
        <v>-3660</v>
      </c>
      <c r="D189" s="62">
        <v>141300</v>
      </c>
    </row>
    <row r="190" spans="1:4" x14ac:dyDescent="0.2">
      <c r="A190" s="40" t="s">
        <v>161</v>
      </c>
      <c r="B190" s="93">
        <v>129600</v>
      </c>
      <c r="C190" s="73">
        <f t="shared" si="15"/>
        <v>-55800</v>
      </c>
      <c r="D190" s="62">
        <v>73800</v>
      </c>
    </row>
    <row r="191" spans="1:4" x14ac:dyDescent="0.2">
      <c r="A191" s="40" t="s">
        <v>162</v>
      </c>
      <c r="B191" s="93">
        <v>231360</v>
      </c>
      <c r="C191" s="73">
        <f t="shared" si="15"/>
        <v>-26760</v>
      </c>
      <c r="D191" s="62">
        <v>204600</v>
      </c>
    </row>
    <row r="192" spans="1:4" x14ac:dyDescent="0.2">
      <c r="A192" s="40" t="s">
        <v>163</v>
      </c>
      <c r="B192" s="93">
        <v>10560</v>
      </c>
      <c r="C192" s="73">
        <f t="shared" si="15"/>
        <v>0</v>
      </c>
      <c r="D192" s="62">
        <v>10560</v>
      </c>
    </row>
    <row r="193" spans="1:7" x14ac:dyDescent="0.2">
      <c r="A193" s="40" t="s">
        <v>164</v>
      </c>
      <c r="B193" s="93">
        <v>18240</v>
      </c>
      <c r="C193" s="73">
        <f t="shared" si="15"/>
        <v>0</v>
      </c>
      <c r="D193" s="62">
        <v>18240</v>
      </c>
    </row>
    <row r="194" spans="1:7" x14ac:dyDescent="0.2">
      <c r="A194" s="35" t="s">
        <v>165</v>
      </c>
      <c r="B194" s="93">
        <v>22560</v>
      </c>
      <c r="C194" s="73">
        <f t="shared" si="15"/>
        <v>0</v>
      </c>
      <c r="D194" s="62">
        <v>22560</v>
      </c>
    </row>
    <row r="195" spans="1:7" x14ac:dyDescent="0.2">
      <c r="A195" s="35" t="s">
        <v>166</v>
      </c>
      <c r="B195" s="93">
        <v>24480</v>
      </c>
      <c r="C195" s="73">
        <f t="shared" si="15"/>
        <v>-2580</v>
      </c>
      <c r="D195" s="62">
        <v>21900</v>
      </c>
    </row>
    <row r="196" spans="1:7" x14ac:dyDescent="0.2">
      <c r="A196" s="35" t="s">
        <v>167</v>
      </c>
      <c r="B196" s="93">
        <v>57120</v>
      </c>
      <c r="C196" s="73">
        <f t="shared" si="15"/>
        <v>0</v>
      </c>
      <c r="D196" s="62">
        <v>57120</v>
      </c>
    </row>
    <row r="197" spans="1:7" x14ac:dyDescent="0.2">
      <c r="A197" s="35" t="s">
        <v>168</v>
      </c>
      <c r="B197" s="93">
        <v>110880</v>
      </c>
      <c r="C197" s="73">
        <f t="shared" si="15"/>
        <v>0</v>
      </c>
      <c r="D197" s="62">
        <v>110880</v>
      </c>
    </row>
    <row r="198" spans="1:7" x14ac:dyDescent="0.2">
      <c r="A198" s="35" t="s">
        <v>169</v>
      </c>
      <c r="B198" s="93">
        <v>55200</v>
      </c>
      <c r="C198" s="73">
        <f t="shared" si="15"/>
        <v>0</v>
      </c>
      <c r="D198" s="62">
        <v>55200</v>
      </c>
    </row>
    <row r="199" spans="1:7" x14ac:dyDescent="0.2">
      <c r="A199" s="35" t="s">
        <v>170</v>
      </c>
      <c r="B199" s="93">
        <v>13440</v>
      </c>
      <c r="C199" s="73">
        <f t="shared" si="15"/>
        <v>0</v>
      </c>
      <c r="D199" s="62">
        <v>13440</v>
      </c>
    </row>
    <row r="200" spans="1:7" x14ac:dyDescent="0.2">
      <c r="A200" s="40" t="s">
        <v>171</v>
      </c>
      <c r="B200" s="93">
        <v>96000</v>
      </c>
      <c r="C200" s="73">
        <f t="shared" si="15"/>
        <v>-26750</v>
      </c>
      <c r="D200" s="62">
        <v>69250</v>
      </c>
    </row>
    <row r="201" spans="1:7" x14ac:dyDescent="0.2">
      <c r="A201" s="40" t="s">
        <v>172</v>
      </c>
      <c r="B201" s="93">
        <v>70080</v>
      </c>
      <c r="C201" s="73">
        <f t="shared" si="15"/>
        <v>0</v>
      </c>
      <c r="D201" s="62">
        <v>70080</v>
      </c>
    </row>
    <row r="202" spans="1:7" x14ac:dyDescent="0.2">
      <c r="A202" s="40" t="s">
        <v>173</v>
      </c>
      <c r="B202" s="93">
        <v>58080</v>
      </c>
      <c r="C202" s="73">
        <f t="shared" si="15"/>
        <v>-180</v>
      </c>
      <c r="D202" s="62">
        <v>57900</v>
      </c>
    </row>
    <row r="203" spans="1:7" ht="13.5" thickBot="1" x14ac:dyDescent="0.25">
      <c r="A203" s="40" t="s">
        <v>174</v>
      </c>
      <c r="B203" s="93">
        <v>9600</v>
      </c>
      <c r="C203" s="73">
        <f t="shared" ref="C203" si="16">D203-B203</f>
        <v>-9600</v>
      </c>
      <c r="D203" s="62">
        <v>0</v>
      </c>
    </row>
    <row r="204" spans="1:7" ht="13.5" thickBot="1" x14ac:dyDescent="0.25">
      <c r="A204" s="31" t="s">
        <v>175</v>
      </c>
      <c r="B204" s="94">
        <f>SUM(B152:B203)</f>
        <v>4153440</v>
      </c>
      <c r="C204" s="95">
        <f>SUM(C152:C203)</f>
        <v>-286620</v>
      </c>
      <c r="D204" s="63">
        <f>SUM(D152:D203)</f>
        <v>3866820</v>
      </c>
    </row>
    <row r="205" spans="1:7" x14ac:dyDescent="0.2">
      <c r="A205" s="32"/>
      <c r="B205" s="32"/>
      <c r="C205" s="32"/>
      <c r="D205" s="59"/>
      <c r="F205" s="54"/>
      <c r="G205" s="54"/>
    </row>
    <row r="206" spans="1:7" ht="13.5" thickBot="1" x14ac:dyDescent="0.25">
      <c r="A206" s="3" t="s">
        <v>176</v>
      </c>
      <c r="B206" s="3"/>
      <c r="C206" s="3"/>
      <c r="D206" s="60" t="s">
        <v>37</v>
      </c>
    </row>
    <row r="207" spans="1:7" ht="45" customHeight="1" thickBot="1" x14ac:dyDescent="0.25">
      <c r="A207" s="4" t="s">
        <v>10</v>
      </c>
      <c r="B207" s="71" t="s">
        <v>540</v>
      </c>
      <c r="C207" s="71" t="s">
        <v>541</v>
      </c>
      <c r="D207" s="23" t="s">
        <v>542</v>
      </c>
    </row>
    <row r="208" spans="1:7" x14ac:dyDescent="0.2">
      <c r="A208" s="37" t="s">
        <v>177</v>
      </c>
      <c r="B208" s="92">
        <v>9600</v>
      </c>
      <c r="C208" s="73">
        <f t="shared" ref="C208:C217" si="17">D208-B208</f>
        <v>-9600</v>
      </c>
      <c r="D208" s="62">
        <v>0</v>
      </c>
    </row>
    <row r="209" spans="1:7" x14ac:dyDescent="0.2">
      <c r="A209" s="35" t="s">
        <v>178</v>
      </c>
      <c r="B209" s="93">
        <v>11520</v>
      </c>
      <c r="C209" s="73">
        <f t="shared" si="17"/>
        <v>0</v>
      </c>
      <c r="D209" s="62">
        <v>11520</v>
      </c>
    </row>
    <row r="210" spans="1:7" x14ac:dyDescent="0.2">
      <c r="A210" s="35" t="s">
        <v>179</v>
      </c>
      <c r="B210" s="93">
        <v>33600</v>
      </c>
      <c r="C210" s="73">
        <f t="shared" si="17"/>
        <v>-9300</v>
      </c>
      <c r="D210" s="62">
        <v>24300</v>
      </c>
    </row>
    <row r="211" spans="1:7" x14ac:dyDescent="0.2">
      <c r="A211" s="40" t="s">
        <v>180</v>
      </c>
      <c r="B211" s="93">
        <v>24480</v>
      </c>
      <c r="C211" s="73">
        <f t="shared" si="17"/>
        <v>0</v>
      </c>
      <c r="D211" s="62">
        <v>24480</v>
      </c>
    </row>
    <row r="212" spans="1:7" x14ac:dyDescent="0.2">
      <c r="A212" s="40" t="s">
        <v>181</v>
      </c>
      <c r="B212" s="93">
        <v>27360</v>
      </c>
      <c r="C212" s="73">
        <f t="shared" si="17"/>
        <v>0</v>
      </c>
      <c r="D212" s="62">
        <v>27360</v>
      </c>
    </row>
    <row r="213" spans="1:7" x14ac:dyDescent="0.2">
      <c r="A213" s="40" t="s">
        <v>182</v>
      </c>
      <c r="B213" s="93">
        <v>128160</v>
      </c>
      <c r="C213" s="73">
        <f t="shared" si="17"/>
        <v>0</v>
      </c>
      <c r="D213" s="62">
        <v>128160</v>
      </c>
    </row>
    <row r="214" spans="1:7" x14ac:dyDescent="0.2">
      <c r="A214" s="40" t="s">
        <v>183</v>
      </c>
      <c r="B214" s="93">
        <v>13920</v>
      </c>
      <c r="C214" s="73">
        <f t="shared" si="17"/>
        <v>0</v>
      </c>
      <c r="D214" s="62">
        <v>13920</v>
      </c>
    </row>
    <row r="215" spans="1:7" x14ac:dyDescent="0.2">
      <c r="A215" s="40" t="s">
        <v>184</v>
      </c>
      <c r="B215" s="93">
        <v>108000</v>
      </c>
      <c r="C215" s="73">
        <f t="shared" si="17"/>
        <v>-6600</v>
      </c>
      <c r="D215" s="62">
        <v>101400</v>
      </c>
    </row>
    <row r="216" spans="1:7" x14ac:dyDescent="0.2">
      <c r="A216" s="12" t="s">
        <v>185</v>
      </c>
      <c r="B216" s="93">
        <v>178560</v>
      </c>
      <c r="C216" s="73">
        <f t="shared" si="17"/>
        <v>-62560</v>
      </c>
      <c r="D216" s="62">
        <v>116000</v>
      </c>
    </row>
    <row r="217" spans="1:7" x14ac:dyDescent="0.2">
      <c r="A217" s="40" t="s">
        <v>186</v>
      </c>
      <c r="B217" s="93">
        <v>174240</v>
      </c>
      <c r="C217" s="73">
        <f t="shared" si="17"/>
        <v>0</v>
      </c>
      <c r="D217" s="62">
        <v>174240</v>
      </c>
    </row>
    <row r="218" spans="1:7" ht="13.5" thickBot="1" x14ac:dyDescent="0.25">
      <c r="A218" s="40" t="s">
        <v>187</v>
      </c>
      <c r="B218" s="93">
        <v>19200</v>
      </c>
      <c r="C218" s="73">
        <f t="shared" ref="C218" si="18">D218-B218</f>
        <v>0</v>
      </c>
      <c r="D218" s="62">
        <v>19200</v>
      </c>
    </row>
    <row r="219" spans="1:7" ht="13.5" thickBot="1" x14ac:dyDescent="0.25">
      <c r="A219" s="31" t="s">
        <v>188</v>
      </c>
      <c r="B219" s="94">
        <f>SUM(B208:B218)</f>
        <v>728640</v>
      </c>
      <c r="C219" s="95">
        <f>SUM(C208:C218)</f>
        <v>-88060</v>
      </c>
      <c r="D219" s="63">
        <f>SUM(D208:D218)</f>
        <v>640580</v>
      </c>
    </row>
    <row r="220" spans="1:7" x14ac:dyDescent="0.2">
      <c r="A220" s="32"/>
      <c r="B220" s="32"/>
      <c r="C220" s="32"/>
      <c r="D220" s="59"/>
      <c r="F220" s="54"/>
      <c r="G220" s="54"/>
    </row>
    <row r="221" spans="1:7" ht="13.5" thickBot="1" x14ac:dyDescent="0.25">
      <c r="A221" s="3" t="s">
        <v>189</v>
      </c>
      <c r="B221" s="3"/>
      <c r="C221" s="3"/>
      <c r="D221" s="60" t="s">
        <v>37</v>
      </c>
    </row>
    <row r="222" spans="1:7" ht="45" customHeight="1" thickBot="1" x14ac:dyDescent="0.25">
      <c r="A222" s="4" t="s">
        <v>10</v>
      </c>
      <c r="B222" s="71" t="s">
        <v>540</v>
      </c>
      <c r="C222" s="71" t="s">
        <v>541</v>
      </c>
      <c r="D222" s="23" t="s">
        <v>542</v>
      </c>
    </row>
    <row r="223" spans="1:7" x14ac:dyDescent="0.2">
      <c r="A223" s="43" t="s">
        <v>190</v>
      </c>
      <c r="B223" s="92">
        <v>65280</v>
      </c>
      <c r="C223" s="73">
        <f t="shared" ref="C223:C231" si="19">D223-B223</f>
        <v>0</v>
      </c>
      <c r="D223" s="62">
        <v>65280</v>
      </c>
    </row>
    <row r="224" spans="1:7" x14ac:dyDescent="0.2">
      <c r="A224" s="41" t="s">
        <v>191</v>
      </c>
      <c r="B224" s="93">
        <v>61440</v>
      </c>
      <c r="C224" s="73">
        <f t="shared" si="19"/>
        <v>0</v>
      </c>
      <c r="D224" s="62">
        <v>61440</v>
      </c>
    </row>
    <row r="225" spans="1:7" x14ac:dyDescent="0.2">
      <c r="A225" s="35" t="s">
        <v>192</v>
      </c>
      <c r="B225" s="93">
        <v>9600</v>
      </c>
      <c r="C225" s="73">
        <f t="shared" si="19"/>
        <v>0</v>
      </c>
      <c r="D225" s="62">
        <v>9600</v>
      </c>
    </row>
    <row r="226" spans="1:7" x14ac:dyDescent="0.2">
      <c r="A226" s="40" t="s">
        <v>193</v>
      </c>
      <c r="B226" s="93">
        <v>33600</v>
      </c>
      <c r="C226" s="73">
        <f t="shared" si="19"/>
        <v>0</v>
      </c>
      <c r="D226" s="62">
        <v>33600</v>
      </c>
    </row>
    <row r="227" spans="1:7" x14ac:dyDescent="0.2">
      <c r="A227" s="40" t="s">
        <v>194</v>
      </c>
      <c r="B227" s="93">
        <v>13920</v>
      </c>
      <c r="C227" s="73">
        <f t="shared" si="19"/>
        <v>0</v>
      </c>
      <c r="D227" s="62">
        <v>13920</v>
      </c>
    </row>
    <row r="228" spans="1:7" x14ac:dyDescent="0.2">
      <c r="A228" s="40" t="s">
        <v>195</v>
      </c>
      <c r="B228" s="93">
        <v>17280</v>
      </c>
      <c r="C228" s="73">
        <f t="shared" si="19"/>
        <v>0</v>
      </c>
      <c r="D228" s="62">
        <v>17280</v>
      </c>
    </row>
    <row r="229" spans="1:7" x14ac:dyDescent="0.2">
      <c r="A229" s="41" t="s">
        <v>196</v>
      </c>
      <c r="B229" s="93">
        <v>75840</v>
      </c>
      <c r="C229" s="73">
        <f t="shared" si="19"/>
        <v>-36590</v>
      </c>
      <c r="D229" s="62">
        <v>39250</v>
      </c>
    </row>
    <row r="230" spans="1:7" x14ac:dyDescent="0.2">
      <c r="A230" s="41" t="s">
        <v>197</v>
      </c>
      <c r="B230" s="93">
        <v>122880</v>
      </c>
      <c r="C230" s="73">
        <f t="shared" si="19"/>
        <v>0</v>
      </c>
      <c r="D230" s="62">
        <v>122880</v>
      </c>
    </row>
    <row r="231" spans="1:7" x14ac:dyDescent="0.2">
      <c r="A231" s="41" t="s">
        <v>198</v>
      </c>
      <c r="B231" s="93">
        <v>69600</v>
      </c>
      <c r="C231" s="73">
        <f t="shared" si="19"/>
        <v>0</v>
      </c>
      <c r="D231" s="62">
        <v>69600</v>
      </c>
    </row>
    <row r="232" spans="1:7" ht="13.5" thickBot="1" x14ac:dyDescent="0.25">
      <c r="A232" s="41" t="s">
        <v>199</v>
      </c>
      <c r="B232" s="93">
        <v>83520</v>
      </c>
      <c r="C232" s="73">
        <f t="shared" ref="C232" si="20">D232-B232</f>
        <v>0</v>
      </c>
      <c r="D232" s="62">
        <v>83520</v>
      </c>
    </row>
    <row r="233" spans="1:7" ht="13.5" thickBot="1" x14ac:dyDescent="0.25">
      <c r="A233" s="31" t="s">
        <v>200</v>
      </c>
      <c r="B233" s="94">
        <f>SUM(B223:B232)</f>
        <v>552960</v>
      </c>
      <c r="C233" s="95">
        <f>SUM(C223:C232)</f>
        <v>-36590</v>
      </c>
      <c r="D233" s="63">
        <f>SUM(D223:D232)</f>
        <v>516370</v>
      </c>
    </row>
    <row r="234" spans="1:7" ht="13.5" thickBot="1" x14ac:dyDescent="0.25">
      <c r="A234" s="32"/>
      <c r="B234" s="59"/>
      <c r="C234" s="59"/>
      <c r="D234" s="59"/>
    </row>
    <row r="235" spans="1:7" ht="13.5" thickBot="1" x14ac:dyDescent="0.25">
      <c r="A235" s="33" t="s">
        <v>3</v>
      </c>
      <c r="B235" s="96">
        <f>B148+B204+B219+B233</f>
        <v>6107520</v>
      </c>
      <c r="C235" s="97">
        <f>C148+C204+C219+C233</f>
        <v>-474530</v>
      </c>
      <c r="D235" s="64">
        <f>D148+D204+D219+D233</f>
        <v>5632990</v>
      </c>
    </row>
    <row r="236" spans="1:7" x14ac:dyDescent="0.2">
      <c r="A236" s="32"/>
      <c r="B236" s="32"/>
      <c r="C236" s="32"/>
      <c r="D236" s="59"/>
      <c r="F236" s="54"/>
      <c r="G236" s="54"/>
    </row>
    <row r="237" spans="1:7" x14ac:dyDescent="0.2">
      <c r="A237" s="3" t="s">
        <v>4</v>
      </c>
      <c r="B237" s="3"/>
      <c r="C237" s="3"/>
      <c r="D237" s="59"/>
      <c r="F237" s="54"/>
      <c r="G237" s="54"/>
    </row>
    <row r="238" spans="1:7" x14ac:dyDescent="0.2">
      <c r="A238" s="32"/>
      <c r="B238" s="32"/>
      <c r="C238" s="32"/>
      <c r="D238" s="59"/>
      <c r="F238" s="54"/>
      <c r="G238" s="54"/>
    </row>
    <row r="239" spans="1:7" ht="13.5" thickBot="1" x14ac:dyDescent="0.25">
      <c r="A239" s="3" t="s">
        <v>201</v>
      </c>
      <c r="B239" s="3"/>
      <c r="C239" s="3"/>
      <c r="D239" s="60" t="s">
        <v>37</v>
      </c>
    </row>
    <row r="240" spans="1:7" ht="45" customHeight="1" thickBot="1" x14ac:dyDescent="0.25">
      <c r="A240" s="4" t="s">
        <v>10</v>
      </c>
      <c r="B240" s="71" t="s">
        <v>540</v>
      </c>
      <c r="C240" s="71" t="s">
        <v>541</v>
      </c>
      <c r="D240" s="23" t="s">
        <v>542</v>
      </c>
    </row>
    <row r="241" spans="1:7" x14ac:dyDescent="0.2">
      <c r="A241" s="34" t="s">
        <v>202</v>
      </c>
      <c r="B241" s="92">
        <v>59040</v>
      </c>
      <c r="C241" s="73">
        <f t="shared" ref="C241:C247" si="21">D241-B241</f>
        <v>-2040</v>
      </c>
      <c r="D241" s="62">
        <v>57000</v>
      </c>
    </row>
    <row r="242" spans="1:7" x14ac:dyDescent="0.2">
      <c r="A242" s="35" t="s">
        <v>203</v>
      </c>
      <c r="B242" s="93">
        <v>55200</v>
      </c>
      <c r="C242" s="73">
        <f t="shared" si="21"/>
        <v>0</v>
      </c>
      <c r="D242" s="62">
        <v>55200</v>
      </c>
    </row>
    <row r="243" spans="1:7" x14ac:dyDescent="0.2">
      <c r="A243" s="35" t="s">
        <v>204</v>
      </c>
      <c r="B243" s="93">
        <v>10560</v>
      </c>
      <c r="C243" s="73">
        <f t="shared" si="21"/>
        <v>0</v>
      </c>
      <c r="D243" s="62">
        <v>10560</v>
      </c>
    </row>
    <row r="244" spans="1:7" x14ac:dyDescent="0.2">
      <c r="A244" s="35" t="s">
        <v>205</v>
      </c>
      <c r="B244" s="93">
        <v>9600</v>
      </c>
      <c r="C244" s="73">
        <f t="shared" si="21"/>
        <v>0</v>
      </c>
      <c r="D244" s="62">
        <v>9600</v>
      </c>
    </row>
    <row r="245" spans="1:7" x14ac:dyDescent="0.2">
      <c r="A245" s="35" t="s">
        <v>206</v>
      </c>
      <c r="B245" s="93">
        <v>21120</v>
      </c>
      <c r="C245" s="73">
        <f t="shared" si="21"/>
        <v>0</v>
      </c>
      <c r="D245" s="62">
        <v>21120</v>
      </c>
    </row>
    <row r="246" spans="1:7" x14ac:dyDescent="0.2">
      <c r="A246" s="35" t="s">
        <v>207</v>
      </c>
      <c r="B246" s="93">
        <v>153600</v>
      </c>
      <c r="C246" s="73">
        <f t="shared" si="21"/>
        <v>-13500</v>
      </c>
      <c r="D246" s="62">
        <v>140100</v>
      </c>
    </row>
    <row r="247" spans="1:7" x14ac:dyDescent="0.2">
      <c r="A247" s="35" t="s">
        <v>208</v>
      </c>
      <c r="B247" s="93">
        <v>33600</v>
      </c>
      <c r="C247" s="73">
        <f t="shared" si="21"/>
        <v>0</v>
      </c>
      <c r="D247" s="62">
        <v>33600</v>
      </c>
    </row>
    <row r="248" spans="1:7" ht="13.5" thickBot="1" x14ac:dyDescent="0.25">
      <c r="A248" s="35" t="s">
        <v>240</v>
      </c>
      <c r="B248" s="93">
        <v>59520</v>
      </c>
      <c r="C248" s="73">
        <f t="shared" ref="C248" si="22">D248-B248</f>
        <v>0</v>
      </c>
      <c r="D248" s="62">
        <v>59520</v>
      </c>
    </row>
    <row r="249" spans="1:7" ht="13.5" thickBot="1" x14ac:dyDescent="0.25">
      <c r="A249" s="31" t="s">
        <v>209</v>
      </c>
      <c r="B249" s="94">
        <f>SUM(B241:B248)</f>
        <v>402240</v>
      </c>
      <c r="C249" s="95">
        <f>SUM(C241:C248)</f>
        <v>-15540</v>
      </c>
      <c r="D249" s="63">
        <f>SUM(D241:D248)</f>
        <v>386700</v>
      </c>
    </row>
    <row r="250" spans="1:7" x14ac:dyDescent="0.2">
      <c r="A250" s="32"/>
      <c r="B250" s="32"/>
      <c r="C250" s="32"/>
      <c r="D250" s="66"/>
      <c r="F250" s="54"/>
      <c r="G250" s="54"/>
    </row>
    <row r="251" spans="1:7" ht="13.5" thickBot="1" x14ac:dyDescent="0.25">
      <c r="A251" s="3" t="s">
        <v>210</v>
      </c>
      <c r="B251" s="3"/>
      <c r="C251" s="3"/>
      <c r="D251" s="60" t="s">
        <v>37</v>
      </c>
    </row>
    <row r="252" spans="1:7" ht="45" customHeight="1" thickBot="1" x14ac:dyDescent="0.25">
      <c r="A252" s="4" t="s">
        <v>10</v>
      </c>
      <c r="B252" s="71" t="s">
        <v>540</v>
      </c>
      <c r="C252" s="71" t="s">
        <v>541</v>
      </c>
      <c r="D252" s="23" t="s">
        <v>542</v>
      </c>
    </row>
    <row r="253" spans="1:7" x14ac:dyDescent="0.2">
      <c r="A253" s="44" t="s">
        <v>211</v>
      </c>
      <c r="B253" s="92">
        <v>37920</v>
      </c>
      <c r="C253" s="73">
        <f t="shared" ref="C253:C288" si="23">D253-B253</f>
        <v>-170</v>
      </c>
      <c r="D253" s="62">
        <v>37750</v>
      </c>
    </row>
    <row r="254" spans="1:7" x14ac:dyDescent="0.2">
      <c r="A254" s="45" t="s">
        <v>212</v>
      </c>
      <c r="B254" s="93">
        <v>114240</v>
      </c>
      <c r="C254" s="73">
        <f t="shared" si="23"/>
        <v>0</v>
      </c>
      <c r="D254" s="62">
        <v>114240</v>
      </c>
    </row>
    <row r="255" spans="1:7" x14ac:dyDescent="0.2">
      <c r="A255" s="45" t="s">
        <v>213</v>
      </c>
      <c r="B255" s="93">
        <v>34560</v>
      </c>
      <c r="C255" s="73">
        <f t="shared" si="23"/>
        <v>0</v>
      </c>
      <c r="D255" s="62">
        <v>34560</v>
      </c>
    </row>
    <row r="256" spans="1:7" x14ac:dyDescent="0.2">
      <c r="A256" s="45" t="s">
        <v>214</v>
      </c>
      <c r="B256" s="93">
        <v>100800</v>
      </c>
      <c r="C256" s="73">
        <f t="shared" si="23"/>
        <v>-43300</v>
      </c>
      <c r="D256" s="62">
        <v>57500</v>
      </c>
    </row>
    <row r="257" spans="1:4" x14ac:dyDescent="0.2">
      <c r="A257" s="35" t="s">
        <v>215</v>
      </c>
      <c r="B257" s="93">
        <v>13440</v>
      </c>
      <c r="C257" s="73">
        <f t="shared" si="23"/>
        <v>0</v>
      </c>
      <c r="D257" s="62">
        <v>13440</v>
      </c>
    </row>
    <row r="258" spans="1:4" x14ac:dyDescent="0.2">
      <c r="A258" s="35" t="s">
        <v>216</v>
      </c>
      <c r="B258" s="93">
        <v>21120</v>
      </c>
      <c r="C258" s="73">
        <f t="shared" si="23"/>
        <v>-15270</v>
      </c>
      <c r="D258" s="62">
        <v>5850</v>
      </c>
    </row>
    <row r="259" spans="1:4" x14ac:dyDescent="0.2">
      <c r="A259" s="35" t="s">
        <v>217</v>
      </c>
      <c r="B259" s="93">
        <v>107040</v>
      </c>
      <c r="C259" s="73">
        <f t="shared" si="23"/>
        <v>-29540</v>
      </c>
      <c r="D259" s="62">
        <v>77500</v>
      </c>
    </row>
    <row r="260" spans="1:4" x14ac:dyDescent="0.2">
      <c r="A260" s="35" t="s">
        <v>218</v>
      </c>
      <c r="B260" s="93">
        <v>108960</v>
      </c>
      <c r="C260" s="73">
        <f t="shared" si="23"/>
        <v>-9960</v>
      </c>
      <c r="D260" s="62">
        <v>99000</v>
      </c>
    </row>
    <row r="261" spans="1:4" x14ac:dyDescent="0.2">
      <c r="A261" s="35" t="s">
        <v>219</v>
      </c>
      <c r="B261" s="93">
        <v>39360</v>
      </c>
      <c r="C261" s="73">
        <f t="shared" si="23"/>
        <v>-8160</v>
      </c>
      <c r="D261" s="62">
        <v>31200</v>
      </c>
    </row>
    <row r="262" spans="1:4" x14ac:dyDescent="0.2">
      <c r="A262" s="35" t="s">
        <v>220</v>
      </c>
      <c r="B262" s="93">
        <v>21120</v>
      </c>
      <c r="C262" s="73">
        <f t="shared" si="23"/>
        <v>0</v>
      </c>
      <c r="D262" s="62">
        <v>21120</v>
      </c>
    </row>
    <row r="263" spans="1:4" x14ac:dyDescent="0.2">
      <c r="A263" s="35" t="s">
        <v>221</v>
      </c>
      <c r="B263" s="93">
        <v>14400</v>
      </c>
      <c r="C263" s="73">
        <f t="shared" si="23"/>
        <v>0</v>
      </c>
      <c r="D263" s="62">
        <v>14400</v>
      </c>
    </row>
    <row r="264" spans="1:4" x14ac:dyDescent="0.2">
      <c r="A264" s="35" t="s">
        <v>222</v>
      </c>
      <c r="B264" s="93">
        <v>32640</v>
      </c>
      <c r="C264" s="73">
        <f t="shared" si="23"/>
        <v>0</v>
      </c>
      <c r="D264" s="62">
        <v>32640</v>
      </c>
    </row>
    <row r="265" spans="1:4" x14ac:dyDescent="0.2">
      <c r="A265" s="35" t="s">
        <v>223</v>
      </c>
      <c r="B265" s="93">
        <v>18240</v>
      </c>
      <c r="C265" s="73">
        <f t="shared" si="23"/>
        <v>-5240</v>
      </c>
      <c r="D265" s="62">
        <v>13000</v>
      </c>
    </row>
    <row r="266" spans="1:4" x14ac:dyDescent="0.2">
      <c r="A266" s="35" t="s">
        <v>224</v>
      </c>
      <c r="B266" s="93">
        <v>147360</v>
      </c>
      <c r="C266" s="73">
        <f t="shared" si="23"/>
        <v>-9360</v>
      </c>
      <c r="D266" s="62">
        <v>138000</v>
      </c>
    </row>
    <row r="267" spans="1:4" x14ac:dyDescent="0.2">
      <c r="A267" s="39" t="s">
        <v>225</v>
      </c>
      <c r="B267" s="93">
        <v>194400</v>
      </c>
      <c r="C267" s="73">
        <f t="shared" si="23"/>
        <v>-2400</v>
      </c>
      <c r="D267" s="62">
        <v>192000</v>
      </c>
    </row>
    <row r="268" spans="1:4" x14ac:dyDescent="0.2">
      <c r="A268" s="35" t="s">
        <v>226</v>
      </c>
      <c r="B268" s="93">
        <v>38400</v>
      </c>
      <c r="C268" s="73">
        <f t="shared" si="23"/>
        <v>0</v>
      </c>
      <c r="D268" s="62">
        <v>38400</v>
      </c>
    </row>
    <row r="269" spans="1:4" x14ac:dyDescent="0.2">
      <c r="A269" s="35" t="s">
        <v>227</v>
      </c>
      <c r="B269" s="93">
        <v>58080</v>
      </c>
      <c r="C269" s="73">
        <f t="shared" si="23"/>
        <v>0</v>
      </c>
      <c r="D269" s="62">
        <v>58080</v>
      </c>
    </row>
    <row r="270" spans="1:4" x14ac:dyDescent="0.2">
      <c r="A270" s="35" t="s">
        <v>228</v>
      </c>
      <c r="B270" s="93">
        <v>21120</v>
      </c>
      <c r="C270" s="73">
        <f t="shared" si="23"/>
        <v>0</v>
      </c>
      <c r="D270" s="62">
        <v>21120</v>
      </c>
    </row>
    <row r="271" spans="1:4" x14ac:dyDescent="0.2">
      <c r="A271" s="35" t="s">
        <v>229</v>
      </c>
      <c r="B271" s="93">
        <v>9600</v>
      </c>
      <c r="C271" s="73">
        <f t="shared" si="23"/>
        <v>0</v>
      </c>
      <c r="D271" s="62">
        <v>9600</v>
      </c>
    </row>
    <row r="272" spans="1:4" x14ac:dyDescent="0.2">
      <c r="A272" s="35" t="s">
        <v>230</v>
      </c>
      <c r="B272" s="93">
        <v>81120</v>
      </c>
      <c r="C272" s="73">
        <f t="shared" si="23"/>
        <v>0</v>
      </c>
      <c r="D272" s="62">
        <v>81120</v>
      </c>
    </row>
    <row r="273" spans="1:4" x14ac:dyDescent="0.2">
      <c r="A273" s="35" t="s">
        <v>231</v>
      </c>
      <c r="B273" s="93">
        <v>299520</v>
      </c>
      <c r="C273" s="73">
        <f t="shared" si="23"/>
        <v>-162120</v>
      </c>
      <c r="D273" s="62">
        <v>137400</v>
      </c>
    </row>
    <row r="274" spans="1:4" x14ac:dyDescent="0.2">
      <c r="A274" s="35" t="s">
        <v>232</v>
      </c>
      <c r="B274" s="93">
        <v>228000</v>
      </c>
      <c r="C274" s="73">
        <f t="shared" si="23"/>
        <v>-76000</v>
      </c>
      <c r="D274" s="62">
        <v>152000</v>
      </c>
    </row>
    <row r="275" spans="1:4" x14ac:dyDescent="0.2">
      <c r="A275" s="35" t="s">
        <v>233</v>
      </c>
      <c r="B275" s="93">
        <v>189600</v>
      </c>
      <c r="C275" s="73">
        <f t="shared" si="23"/>
        <v>0</v>
      </c>
      <c r="D275" s="62">
        <v>189600</v>
      </c>
    </row>
    <row r="276" spans="1:4" x14ac:dyDescent="0.2">
      <c r="A276" s="35" t="s">
        <v>234</v>
      </c>
      <c r="B276" s="93">
        <v>110880</v>
      </c>
      <c r="C276" s="73">
        <f t="shared" si="23"/>
        <v>-23380</v>
      </c>
      <c r="D276" s="62">
        <v>87500</v>
      </c>
    </row>
    <row r="277" spans="1:4" x14ac:dyDescent="0.2">
      <c r="A277" s="35" t="s">
        <v>235</v>
      </c>
      <c r="B277" s="93">
        <v>133440</v>
      </c>
      <c r="C277" s="73">
        <f t="shared" si="23"/>
        <v>0</v>
      </c>
      <c r="D277" s="62">
        <v>133440</v>
      </c>
    </row>
    <row r="278" spans="1:4" x14ac:dyDescent="0.2">
      <c r="A278" s="35" t="s">
        <v>236</v>
      </c>
      <c r="B278" s="93">
        <v>282720</v>
      </c>
      <c r="C278" s="73">
        <f t="shared" si="23"/>
        <v>-81720</v>
      </c>
      <c r="D278" s="62">
        <v>201000</v>
      </c>
    </row>
    <row r="279" spans="1:4" ht="24" x14ac:dyDescent="0.2">
      <c r="A279" s="46" t="s">
        <v>237</v>
      </c>
      <c r="B279" s="98">
        <v>121920</v>
      </c>
      <c r="C279" s="73">
        <f t="shared" si="23"/>
        <v>0</v>
      </c>
      <c r="D279" s="57">
        <v>121920</v>
      </c>
    </row>
    <row r="280" spans="1:4" ht="24" x14ac:dyDescent="0.2">
      <c r="A280" s="46" t="s">
        <v>238</v>
      </c>
      <c r="B280" s="98">
        <v>219840</v>
      </c>
      <c r="C280" s="73">
        <f t="shared" si="23"/>
        <v>0</v>
      </c>
      <c r="D280" s="57">
        <v>219840</v>
      </c>
    </row>
    <row r="281" spans="1:4" x14ac:dyDescent="0.2">
      <c r="A281" s="35" t="s">
        <v>239</v>
      </c>
      <c r="B281" s="93">
        <v>60960</v>
      </c>
      <c r="C281" s="73">
        <f t="shared" si="23"/>
        <v>-2100</v>
      </c>
      <c r="D281" s="62">
        <v>58860</v>
      </c>
    </row>
    <row r="282" spans="1:4" x14ac:dyDescent="0.2">
      <c r="A282" s="35" t="s">
        <v>241</v>
      </c>
      <c r="B282" s="93">
        <v>66240</v>
      </c>
      <c r="C282" s="73">
        <f t="shared" si="23"/>
        <v>-8040</v>
      </c>
      <c r="D282" s="62">
        <v>58200</v>
      </c>
    </row>
    <row r="283" spans="1:4" x14ac:dyDescent="0.2">
      <c r="A283" s="35" t="s">
        <v>242</v>
      </c>
      <c r="B283" s="93">
        <v>9600</v>
      </c>
      <c r="C283" s="73">
        <f t="shared" si="23"/>
        <v>-1800</v>
      </c>
      <c r="D283" s="62">
        <v>7800</v>
      </c>
    </row>
    <row r="284" spans="1:4" x14ac:dyDescent="0.2">
      <c r="A284" s="35" t="s">
        <v>243</v>
      </c>
      <c r="B284" s="93">
        <v>33120</v>
      </c>
      <c r="C284" s="73">
        <f t="shared" si="23"/>
        <v>0</v>
      </c>
      <c r="D284" s="62">
        <v>33120</v>
      </c>
    </row>
    <row r="285" spans="1:4" x14ac:dyDescent="0.2">
      <c r="A285" s="35" t="s">
        <v>244</v>
      </c>
      <c r="B285" s="93">
        <v>9600</v>
      </c>
      <c r="C285" s="73">
        <f t="shared" si="23"/>
        <v>0</v>
      </c>
      <c r="D285" s="62">
        <v>9600</v>
      </c>
    </row>
    <row r="286" spans="1:4" x14ac:dyDescent="0.2">
      <c r="A286" s="35" t="s">
        <v>245</v>
      </c>
      <c r="B286" s="93">
        <v>58560</v>
      </c>
      <c r="C286" s="73">
        <f t="shared" si="23"/>
        <v>0</v>
      </c>
      <c r="D286" s="62">
        <v>58560</v>
      </c>
    </row>
    <row r="287" spans="1:4" x14ac:dyDescent="0.2">
      <c r="A287" s="35" t="s">
        <v>246</v>
      </c>
      <c r="B287" s="93">
        <v>100320</v>
      </c>
      <c r="C287" s="73">
        <f t="shared" si="23"/>
        <v>0</v>
      </c>
      <c r="D287" s="62">
        <v>100320</v>
      </c>
    </row>
    <row r="288" spans="1:4" x14ac:dyDescent="0.2">
      <c r="A288" s="35" t="s">
        <v>247</v>
      </c>
      <c r="B288" s="93">
        <v>9600</v>
      </c>
      <c r="C288" s="73">
        <f t="shared" si="23"/>
        <v>0</v>
      </c>
      <c r="D288" s="62">
        <v>9600</v>
      </c>
    </row>
    <row r="289" spans="1:7" ht="13.5" thickBot="1" x14ac:dyDescent="0.25">
      <c r="A289" s="35" t="s">
        <v>248</v>
      </c>
      <c r="B289" s="93">
        <v>24480</v>
      </c>
      <c r="C289" s="73">
        <f t="shared" ref="C289" si="24">D289-B289</f>
        <v>0</v>
      </c>
      <c r="D289" s="62">
        <v>24480</v>
      </c>
    </row>
    <row r="290" spans="1:7" ht="13.5" thickBot="1" x14ac:dyDescent="0.25">
      <c r="A290" s="31" t="s">
        <v>249</v>
      </c>
      <c r="B290" s="94">
        <f>SUM(B253:B289)</f>
        <v>3172320</v>
      </c>
      <c r="C290" s="95">
        <f>SUM(C253:C289)</f>
        <v>-478560</v>
      </c>
      <c r="D290" s="63">
        <f>SUM(D253:D289)</f>
        <v>2693760</v>
      </c>
    </row>
    <row r="291" spans="1:7" ht="13.5" thickBot="1" x14ac:dyDescent="0.25">
      <c r="A291" s="32"/>
      <c r="B291" s="59"/>
      <c r="C291" s="59"/>
      <c r="D291" s="59"/>
    </row>
    <row r="292" spans="1:7" ht="13.5" thickBot="1" x14ac:dyDescent="0.25">
      <c r="A292" s="33" t="s">
        <v>5</v>
      </c>
      <c r="B292" s="96">
        <f>B249+B290</f>
        <v>3574560</v>
      </c>
      <c r="C292" s="97">
        <f>C249+C290</f>
        <v>-494100</v>
      </c>
      <c r="D292" s="64">
        <f>D249+D290</f>
        <v>3080460</v>
      </c>
    </row>
    <row r="293" spans="1:7" x14ac:dyDescent="0.2">
      <c r="A293" s="3"/>
      <c r="B293" s="3"/>
      <c r="C293" s="3"/>
      <c r="D293" s="65"/>
      <c r="F293" s="55"/>
      <c r="G293" s="55"/>
    </row>
    <row r="294" spans="1:7" x14ac:dyDescent="0.2">
      <c r="A294" s="3" t="s">
        <v>6</v>
      </c>
      <c r="B294" s="3"/>
      <c r="C294" s="3"/>
      <c r="D294" s="59"/>
      <c r="F294" s="54"/>
      <c r="G294" s="54"/>
    </row>
    <row r="295" spans="1:7" x14ac:dyDescent="0.2">
      <c r="A295" s="32"/>
      <c r="B295" s="32"/>
      <c r="C295" s="32"/>
      <c r="D295" s="59"/>
      <c r="F295" s="54"/>
      <c r="G295" s="54"/>
    </row>
    <row r="296" spans="1:7" ht="13.5" thickBot="1" x14ac:dyDescent="0.25">
      <c r="A296" s="3" t="s">
        <v>250</v>
      </c>
      <c r="B296" s="3"/>
      <c r="C296" s="3"/>
      <c r="D296" s="60" t="s">
        <v>37</v>
      </c>
    </row>
    <row r="297" spans="1:7" ht="45" customHeight="1" thickBot="1" x14ac:dyDescent="0.25">
      <c r="A297" s="4" t="s">
        <v>10</v>
      </c>
      <c r="B297" s="71" t="s">
        <v>540</v>
      </c>
      <c r="C297" s="71" t="s">
        <v>541</v>
      </c>
      <c r="D297" s="23" t="s">
        <v>542</v>
      </c>
    </row>
    <row r="298" spans="1:7" x14ac:dyDescent="0.2">
      <c r="A298" s="42" t="s">
        <v>251</v>
      </c>
      <c r="B298" s="92">
        <v>87360</v>
      </c>
      <c r="C298" s="73">
        <f t="shared" ref="C298:C312" si="25">D298-B298</f>
        <v>-34560</v>
      </c>
      <c r="D298" s="62">
        <v>52800</v>
      </c>
    </row>
    <row r="299" spans="1:7" x14ac:dyDescent="0.2">
      <c r="A299" s="43" t="s">
        <v>252</v>
      </c>
      <c r="B299" s="93">
        <v>10080</v>
      </c>
      <c r="C299" s="73">
        <f t="shared" si="25"/>
        <v>0</v>
      </c>
      <c r="D299" s="62">
        <v>10080</v>
      </c>
    </row>
    <row r="300" spans="1:7" x14ac:dyDescent="0.2">
      <c r="A300" s="43" t="s">
        <v>253</v>
      </c>
      <c r="B300" s="93">
        <v>130560</v>
      </c>
      <c r="C300" s="73">
        <f t="shared" si="25"/>
        <v>-60</v>
      </c>
      <c r="D300" s="62">
        <v>130500</v>
      </c>
    </row>
    <row r="301" spans="1:7" x14ac:dyDescent="0.2">
      <c r="A301" s="43" t="s">
        <v>254</v>
      </c>
      <c r="B301" s="93">
        <v>245760</v>
      </c>
      <c r="C301" s="73">
        <f t="shared" si="25"/>
        <v>-95760</v>
      </c>
      <c r="D301" s="62">
        <v>150000</v>
      </c>
    </row>
    <row r="302" spans="1:7" x14ac:dyDescent="0.2">
      <c r="A302" s="43" t="s">
        <v>255</v>
      </c>
      <c r="B302" s="93">
        <v>207840</v>
      </c>
      <c r="C302" s="73">
        <f t="shared" si="25"/>
        <v>0</v>
      </c>
      <c r="D302" s="62">
        <v>207840</v>
      </c>
    </row>
    <row r="303" spans="1:7" x14ac:dyDescent="0.2">
      <c r="A303" s="43" t="s">
        <v>256</v>
      </c>
      <c r="B303" s="93">
        <v>177600</v>
      </c>
      <c r="C303" s="73">
        <f t="shared" si="25"/>
        <v>-81600</v>
      </c>
      <c r="D303" s="62">
        <v>96000</v>
      </c>
    </row>
    <row r="304" spans="1:7" x14ac:dyDescent="0.2">
      <c r="A304" s="43" t="s">
        <v>257</v>
      </c>
      <c r="B304" s="93">
        <v>62880</v>
      </c>
      <c r="C304" s="73">
        <f t="shared" si="25"/>
        <v>-35380</v>
      </c>
      <c r="D304" s="62">
        <v>27500</v>
      </c>
    </row>
    <row r="305" spans="1:7" x14ac:dyDescent="0.2">
      <c r="A305" s="43" t="s">
        <v>258</v>
      </c>
      <c r="B305" s="93">
        <v>9600</v>
      </c>
      <c r="C305" s="73">
        <f t="shared" si="25"/>
        <v>0</v>
      </c>
      <c r="D305" s="62">
        <v>9600</v>
      </c>
    </row>
    <row r="306" spans="1:7" x14ac:dyDescent="0.2">
      <c r="A306" s="43" t="s">
        <v>259</v>
      </c>
      <c r="B306" s="93">
        <v>9600</v>
      </c>
      <c r="C306" s="73">
        <f t="shared" si="25"/>
        <v>0</v>
      </c>
      <c r="D306" s="62">
        <v>9600</v>
      </c>
    </row>
    <row r="307" spans="1:7" x14ac:dyDescent="0.2">
      <c r="A307" s="43" t="s">
        <v>260</v>
      </c>
      <c r="B307" s="93">
        <v>10560</v>
      </c>
      <c r="C307" s="73">
        <f t="shared" si="25"/>
        <v>-660</v>
      </c>
      <c r="D307" s="62">
        <v>9900</v>
      </c>
    </row>
    <row r="308" spans="1:7" x14ac:dyDescent="0.2">
      <c r="A308" s="43" t="s">
        <v>261</v>
      </c>
      <c r="B308" s="93">
        <v>9600</v>
      </c>
      <c r="C308" s="73">
        <f t="shared" si="25"/>
        <v>0</v>
      </c>
      <c r="D308" s="62">
        <v>9600</v>
      </c>
    </row>
    <row r="309" spans="1:7" x14ac:dyDescent="0.2">
      <c r="A309" s="43" t="s">
        <v>262</v>
      </c>
      <c r="B309" s="93">
        <v>71040</v>
      </c>
      <c r="C309" s="73">
        <f t="shared" si="25"/>
        <v>-41280</v>
      </c>
      <c r="D309" s="62">
        <v>29760</v>
      </c>
    </row>
    <row r="310" spans="1:7" x14ac:dyDescent="0.2">
      <c r="A310" s="43" t="s">
        <v>263</v>
      </c>
      <c r="B310" s="93">
        <v>9600</v>
      </c>
      <c r="C310" s="73">
        <f t="shared" si="25"/>
        <v>-9600</v>
      </c>
      <c r="D310" s="62">
        <v>0</v>
      </c>
    </row>
    <row r="311" spans="1:7" x14ac:dyDescent="0.2">
      <c r="A311" s="43" t="s">
        <v>264</v>
      </c>
      <c r="B311" s="93">
        <v>27360</v>
      </c>
      <c r="C311" s="73">
        <f t="shared" si="25"/>
        <v>0</v>
      </c>
      <c r="D311" s="62">
        <v>27360</v>
      </c>
    </row>
    <row r="312" spans="1:7" x14ac:dyDescent="0.2">
      <c r="A312" s="43" t="s">
        <v>265</v>
      </c>
      <c r="B312" s="93">
        <v>9600</v>
      </c>
      <c r="C312" s="73">
        <f t="shared" si="25"/>
        <v>-1350</v>
      </c>
      <c r="D312" s="62">
        <v>8250</v>
      </c>
    </row>
    <row r="313" spans="1:7" ht="13.5" thickBot="1" x14ac:dyDescent="0.25">
      <c r="A313" s="47" t="s">
        <v>266</v>
      </c>
      <c r="B313" s="93">
        <v>24960</v>
      </c>
      <c r="C313" s="73">
        <f t="shared" ref="C313" si="26">D313-B313</f>
        <v>0</v>
      </c>
      <c r="D313" s="62">
        <v>24960</v>
      </c>
    </row>
    <row r="314" spans="1:7" ht="13.5" thickBot="1" x14ac:dyDescent="0.25">
      <c r="A314" s="31" t="s">
        <v>267</v>
      </c>
      <c r="B314" s="94">
        <f>SUM(B298:B313)</f>
        <v>1104000</v>
      </c>
      <c r="C314" s="95">
        <f>SUM(C298:C313)</f>
        <v>-300250</v>
      </c>
      <c r="D314" s="63">
        <f>SUM(D298:D313)</f>
        <v>803750</v>
      </c>
    </row>
    <row r="315" spans="1:7" x14ac:dyDescent="0.2">
      <c r="A315" s="3"/>
      <c r="B315" s="3"/>
      <c r="C315" s="3"/>
      <c r="D315" s="59"/>
      <c r="F315" s="54"/>
      <c r="G315" s="54"/>
    </row>
    <row r="316" spans="1:7" ht="13.5" thickBot="1" x14ac:dyDescent="0.25">
      <c r="A316" s="3" t="s">
        <v>268</v>
      </c>
      <c r="B316" s="3"/>
      <c r="C316" s="3"/>
      <c r="D316" s="60" t="s">
        <v>37</v>
      </c>
    </row>
    <row r="317" spans="1:7" ht="45" customHeight="1" thickBot="1" x14ac:dyDescent="0.25">
      <c r="A317" s="4" t="s">
        <v>10</v>
      </c>
      <c r="B317" s="71" t="s">
        <v>540</v>
      </c>
      <c r="C317" s="71" t="s">
        <v>541</v>
      </c>
      <c r="D317" s="23" t="s">
        <v>542</v>
      </c>
    </row>
    <row r="318" spans="1:7" x14ac:dyDescent="0.2">
      <c r="A318" s="35" t="s">
        <v>269</v>
      </c>
      <c r="B318" s="92">
        <v>28320</v>
      </c>
      <c r="C318" s="73">
        <f t="shared" ref="C318:C325" si="27">D318-B318</f>
        <v>-12120</v>
      </c>
      <c r="D318" s="62">
        <v>16200</v>
      </c>
    </row>
    <row r="319" spans="1:7" x14ac:dyDescent="0.2">
      <c r="A319" s="43" t="s">
        <v>270</v>
      </c>
      <c r="B319" s="93">
        <v>11520</v>
      </c>
      <c r="C319" s="73">
        <f t="shared" si="27"/>
        <v>0</v>
      </c>
      <c r="D319" s="62">
        <v>11520</v>
      </c>
    </row>
    <row r="320" spans="1:7" ht="24" x14ac:dyDescent="0.2">
      <c r="A320" s="48" t="s">
        <v>271</v>
      </c>
      <c r="B320" s="93">
        <v>75360</v>
      </c>
      <c r="C320" s="73">
        <f t="shared" si="27"/>
        <v>0</v>
      </c>
      <c r="D320" s="62">
        <v>75360</v>
      </c>
    </row>
    <row r="321" spans="1:7" x14ac:dyDescent="0.2">
      <c r="A321" s="43" t="s">
        <v>272</v>
      </c>
      <c r="B321" s="93">
        <v>146880</v>
      </c>
      <c r="C321" s="73">
        <f t="shared" si="27"/>
        <v>0</v>
      </c>
      <c r="D321" s="62">
        <v>146880</v>
      </c>
    </row>
    <row r="322" spans="1:7" x14ac:dyDescent="0.2">
      <c r="A322" s="43" t="s">
        <v>273</v>
      </c>
      <c r="B322" s="93">
        <v>21120</v>
      </c>
      <c r="C322" s="73">
        <f t="shared" si="27"/>
        <v>0</v>
      </c>
      <c r="D322" s="62">
        <v>21120</v>
      </c>
    </row>
    <row r="323" spans="1:7" x14ac:dyDescent="0.2">
      <c r="A323" s="48" t="s">
        <v>274</v>
      </c>
      <c r="B323" s="93">
        <v>22560</v>
      </c>
      <c r="C323" s="73">
        <f t="shared" si="27"/>
        <v>0</v>
      </c>
      <c r="D323" s="62">
        <v>22560</v>
      </c>
    </row>
    <row r="324" spans="1:7" x14ac:dyDescent="0.2">
      <c r="A324" s="43" t="s">
        <v>275</v>
      </c>
      <c r="B324" s="93">
        <v>67680</v>
      </c>
      <c r="C324" s="73">
        <f t="shared" si="27"/>
        <v>-180</v>
      </c>
      <c r="D324" s="62">
        <v>67500</v>
      </c>
    </row>
    <row r="325" spans="1:7" x14ac:dyDescent="0.2">
      <c r="A325" s="43" t="s">
        <v>276</v>
      </c>
      <c r="B325" s="93">
        <v>43680</v>
      </c>
      <c r="C325" s="73">
        <f t="shared" si="27"/>
        <v>-180</v>
      </c>
      <c r="D325" s="62">
        <v>43500</v>
      </c>
    </row>
    <row r="326" spans="1:7" ht="13.5" thickBot="1" x14ac:dyDescent="0.25">
      <c r="A326" s="43" t="s">
        <v>277</v>
      </c>
      <c r="B326" s="93">
        <v>22080</v>
      </c>
      <c r="C326" s="73">
        <f t="shared" ref="C326" si="28">D326-B326</f>
        <v>0</v>
      </c>
      <c r="D326" s="62">
        <v>22080</v>
      </c>
    </row>
    <row r="327" spans="1:7" ht="13.5" thickBot="1" x14ac:dyDescent="0.25">
      <c r="A327" s="31" t="s">
        <v>278</v>
      </c>
      <c r="B327" s="94">
        <f>SUM(B318:B326)</f>
        <v>439200</v>
      </c>
      <c r="C327" s="95">
        <f>SUM(C318:C326)</f>
        <v>-12480</v>
      </c>
      <c r="D327" s="63">
        <f>SUM(D318:D326)</f>
        <v>426720</v>
      </c>
    </row>
    <row r="328" spans="1:7" x14ac:dyDescent="0.2">
      <c r="A328" s="32"/>
      <c r="B328" s="32"/>
      <c r="C328" s="32"/>
      <c r="D328" s="59"/>
      <c r="F328" s="54"/>
      <c r="G328" s="54"/>
    </row>
    <row r="329" spans="1:7" ht="13.5" thickBot="1" x14ac:dyDescent="0.25">
      <c r="A329" s="3" t="s">
        <v>279</v>
      </c>
      <c r="B329" s="3"/>
      <c r="C329" s="3"/>
      <c r="D329" s="60" t="s">
        <v>37</v>
      </c>
    </row>
    <row r="330" spans="1:7" ht="45" customHeight="1" thickBot="1" x14ac:dyDescent="0.25">
      <c r="A330" s="4" t="s">
        <v>10</v>
      </c>
      <c r="B330" s="71" t="s">
        <v>540</v>
      </c>
      <c r="C330" s="71" t="s">
        <v>541</v>
      </c>
      <c r="D330" s="23" t="s">
        <v>542</v>
      </c>
    </row>
    <row r="331" spans="1:7" x14ac:dyDescent="0.2">
      <c r="A331" s="99" t="s">
        <v>280</v>
      </c>
      <c r="B331" s="69">
        <v>9600</v>
      </c>
      <c r="C331" s="73">
        <f t="shared" ref="C331:C360" si="29">D331-B331</f>
        <v>0</v>
      </c>
      <c r="D331" s="57">
        <v>9600</v>
      </c>
    </row>
    <row r="332" spans="1:7" x14ac:dyDescent="0.2">
      <c r="A332" s="14" t="s">
        <v>281</v>
      </c>
      <c r="B332" s="98">
        <v>22080</v>
      </c>
      <c r="C332" s="73">
        <f t="shared" si="29"/>
        <v>-180</v>
      </c>
      <c r="D332" s="57">
        <v>21900</v>
      </c>
    </row>
    <row r="333" spans="1:7" x14ac:dyDescent="0.2">
      <c r="A333" s="14" t="s">
        <v>282</v>
      </c>
      <c r="B333" s="98">
        <v>85440</v>
      </c>
      <c r="C333" s="73">
        <f t="shared" si="29"/>
        <v>0</v>
      </c>
      <c r="D333" s="57">
        <v>85440</v>
      </c>
    </row>
    <row r="334" spans="1:7" x14ac:dyDescent="0.2">
      <c r="A334" s="14" t="s">
        <v>283</v>
      </c>
      <c r="B334" s="98">
        <v>72960</v>
      </c>
      <c r="C334" s="73">
        <f t="shared" si="29"/>
        <v>-90</v>
      </c>
      <c r="D334" s="57">
        <v>72870</v>
      </c>
    </row>
    <row r="335" spans="1:7" x14ac:dyDescent="0.2">
      <c r="A335" s="100" t="s">
        <v>284</v>
      </c>
      <c r="B335" s="98">
        <v>19200</v>
      </c>
      <c r="C335" s="73">
        <f t="shared" si="29"/>
        <v>-14400</v>
      </c>
      <c r="D335" s="57">
        <v>4800</v>
      </c>
    </row>
    <row r="336" spans="1:7" x14ac:dyDescent="0.2">
      <c r="A336" s="100" t="s">
        <v>285</v>
      </c>
      <c r="B336" s="98">
        <v>114720</v>
      </c>
      <c r="C336" s="73">
        <f t="shared" si="29"/>
        <v>0</v>
      </c>
      <c r="D336" s="57">
        <v>114720</v>
      </c>
    </row>
    <row r="337" spans="1:4" x14ac:dyDescent="0.2">
      <c r="A337" s="14" t="s">
        <v>286</v>
      </c>
      <c r="B337" s="98">
        <v>171840</v>
      </c>
      <c r="C337" s="73">
        <f t="shared" si="29"/>
        <v>-82140</v>
      </c>
      <c r="D337" s="57">
        <v>89700</v>
      </c>
    </row>
    <row r="338" spans="1:4" x14ac:dyDescent="0.2">
      <c r="A338" s="14" t="s">
        <v>287</v>
      </c>
      <c r="B338" s="98">
        <v>74880</v>
      </c>
      <c r="C338" s="73">
        <f t="shared" si="29"/>
        <v>0</v>
      </c>
      <c r="D338" s="57">
        <v>74880</v>
      </c>
    </row>
    <row r="339" spans="1:4" x14ac:dyDescent="0.2">
      <c r="A339" s="100" t="s">
        <v>288</v>
      </c>
      <c r="B339" s="98">
        <v>17760</v>
      </c>
      <c r="C339" s="73">
        <f t="shared" si="29"/>
        <v>-2010</v>
      </c>
      <c r="D339" s="57">
        <v>15750</v>
      </c>
    </row>
    <row r="340" spans="1:4" x14ac:dyDescent="0.2">
      <c r="A340" s="100" t="s">
        <v>289</v>
      </c>
      <c r="B340" s="98">
        <v>9600</v>
      </c>
      <c r="C340" s="73">
        <f t="shared" si="29"/>
        <v>0</v>
      </c>
      <c r="D340" s="57">
        <v>9600</v>
      </c>
    </row>
    <row r="341" spans="1:4" x14ac:dyDescent="0.2">
      <c r="A341" s="100" t="s">
        <v>290</v>
      </c>
      <c r="B341" s="98">
        <v>9600</v>
      </c>
      <c r="C341" s="73">
        <f t="shared" si="29"/>
        <v>0</v>
      </c>
      <c r="D341" s="57">
        <v>9600</v>
      </c>
    </row>
    <row r="342" spans="1:4" x14ac:dyDescent="0.2">
      <c r="A342" s="22" t="s">
        <v>291</v>
      </c>
      <c r="B342" s="98">
        <v>37440</v>
      </c>
      <c r="C342" s="73">
        <f t="shared" si="29"/>
        <v>0</v>
      </c>
      <c r="D342" s="57">
        <v>37440</v>
      </c>
    </row>
    <row r="343" spans="1:4" x14ac:dyDescent="0.2">
      <c r="A343" s="14" t="s">
        <v>292</v>
      </c>
      <c r="B343" s="98">
        <v>27360</v>
      </c>
      <c r="C343" s="73">
        <f t="shared" si="29"/>
        <v>0</v>
      </c>
      <c r="D343" s="57">
        <v>27360</v>
      </c>
    </row>
    <row r="344" spans="1:4" x14ac:dyDescent="0.2">
      <c r="A344" s="14" t="s">
        <v>293</v>
      </c>
      <c r="B344" s="98">
        <v>43680</v>
      </c>
      <c r="C344" s="73">
        <f t="shared" si="29"/>
        <v>0</v>
      </c>
      <c r="D344" s="57">
        <v>43680</v>
      </c>
    </row>
    <row r="345" spans="1:4" x14ac:dyDescent="0.2">
      <c r="A345" s="14" t="s">
        <v>294</v>
      </c>
      <c r="B345" s="98">
        <v>11520</v>
      </c>
      <c r="C345" s="73">
        <f t="shared" si="29"/>
        <v>0</v>
      </c>
      <c r="D345" s="57">
        <v>11520</v>
      </c>
    </row>
    <row r="346" spans="1:4" x14ac:dyDescent="0.2">
      <c r="A346" s="14" t="s">
        <v>295</v>
      </c>
      <c r="B346" s="98">
        <v>12960</v>
      </c>
      <c r="C346" s="73">
        <f t="shared" si="29"/>
        <v>-660</v>
      </c>
      <c r="D346" s="57">
        <v>12300</v>
      </c>
    </row>
    <row r="347" spans="1:4" x14ac:dyDescent="0.2">
      <c r="A347" s="22" t="s">
        <v>296</v>
      </c>
      <c r="B347" s="98">
        <v>110400</v>
      </c>
      <c r="C347" s="73">
        <f t="shared" si="29"/>
        <v>0</v>
      </c>
      <c r="D347" s="57">
        <v>110400</v>
      </c>
    </row>
    <row r="348" spans="1:4" ht="24" x14ac:dyDescent="0.2">
      <c r="A348" s="17" t="s">
        <v>297</v>
      </c>
      <c r="B348" s="98">
        <v>164640</v>
      </c>
      <c r="C348" s="73">
        <f t="shared" si="29"/>
        <v>0</v>
      </c>
      <c r="D348" s="57">
        <v>164640</v>
      </c>
    </row>
    <row r="349" spans="1:4" x14ac:dyDescent="0.2">
      <c r="A349" s="22" t="s">
        <v>298</v>
      </c>
      <c r="B349" s="98">
        <v>65280</v>
      </c>
      <c r="C349" s="73">
        <f t="shared" si="29"/>
        <v>0</v>
      </c>
      <c r="D349" s="57">
        <v>65280</v>
      </c>
    </row>
    <row r="350" spans="1:4" x14ac:dyDescent="0.2">
      <c r="A350" s="22" t="s">
        <v>299</v>
      </c>
      <c r="B350" s="98">
        <v>180000</v>
      </c>
      <c r="C350" s="73">
        <f t="shared" si="29"/>
        <v>0</v>
      </c>
      <c r="D350" s="57">
        <v>180000</v>
      </c>
    </row>
    <row r="351" spans="1:4" x14ac:dyDescent="0.2">
      <c r="A351" s="22" t="s">
        <v>300</v>
      </c>
      <c r="B351" s="98">
        <v>176640</v>
      </c>
      <c r="C351" s="73">
        <f t="shared" si="29"/>
        <v>0</v>
      </c>
      <c r="D351" s="57">
        <v>176640</v>
      </c>
    </row>
    <row r="352" spans="1:4" x14ac:dyDescent="0.2">
      <c r="A352" s="22" t="s">
        <v>301</v>
      </c>
      <c r="B352" s="98">
        <v>123360</v>
      </c>
      <c r="C352" s="73">
        <f t="shared" si="29"/>
        <v>-12960</v>
      </c>
      <c r="D352" s="57">
        <v>110400</v>
      </c>
    </row>
    <row r="353" spans="1:7" x14ac:dyDescent="0.2">
      <c r="A353" s="22" t="s">
        <v>302</v>
      </c>
      <c r="B353" s="98">
        <v>193440</v>
      </c>
      <c r="C353" s="73">
        <f t="shared" si="29"/>
        <v>-10740</v>
      </c>
      <c r="D353" s="57">
        <v>182700</v>
      </c>
    </row>
    <row r="354" spans="1:7" x14ac:dyDescent="0.2">
      <c r="A354" s="22" t="s">
        <v>303</v>
      </c>
      <c r="B354" s="98">
        <v>96480</v>
      </c>
      <c r="C354" s="73">
        <f t="shared" si="29"/>
        <v>0</v>
      </c>
      <c r="D354" s="57">
        <v>96480</v>
      </c>
    </row>
    <row r="355" spans="1:7" ht="24" x14ac:dyDescent="0.2">
      <c r="A355" s="17" t="s">
        <v>304</v>
      </c>
      <c r="B355" s="98">
        <v>9600</v>
      </c>
      <c r="C355" s="73">
        <f t="shared" si="29"/>
        <v>-4800</v>
      </c>
      <c r="D355" s="57">
        <v>4800</v>
      </c>
    </row>
    <row r="356" spans="1:7" x14ac:dyDescent="0.2">
      <c r="A356" s="22" t="s">
        <v>305</v>
      </c>
      <c r="B356" s="98">
        <v>29760</v>
      </c>
      <c r="C356" s="73">
        <f t="shared" si="29"/>
        <v>0</v>
      </c>
      <c r="D356" s="57">
        <v>29760</v>
      </c>
    </row>
    <row r="357" spans="1:7" x14ac:dyDescent="0.2">
      <c r="A357" s="22" t="s">
        <v>306</v>
      </c>
      <c r="B357" s="98">
        <v>17760</v>
      </c>
      <c r="C357" s="73">
        <f t="shared" si="29"/>
        <v>-10</v>
      </c>
      <c r="D357" s="57">
        <v>17750</v>
      </c>
    </row>
    <row r="358" spans="1:7" x14ac:dyDescent="0.2">
      <c r="A358" s="22" t="s">
        <v>83</v>
      </c>
      <c r="B358" s="98">
        <v>37440</v>
      </c>
      <c r="C358" s="73">
        <f t="shared" si="29"/>
        <v>0</v>
      </c>
      <c r="D358" s="57">
        <v>37440</v>
      </c>
    </row>
    <row r="359" spans="1:7" x14ac:dyDescent="0.2">
      <c r="A359" s="22" t="s">
        <v>84</v>
      </c>
      <c r="B359" s="98">
        <v>72000</v>
      </c>
      <c r="C359" s="73">
        <f t="shared" si="29"/>
        <v>-36000</v>
      </c>
      <c r="D359" s="57">
        <v>36000</v>
      </c>
    </row>
    <row r="360" spans="1:7" x14ac:dyDescent="0.2">
      <c r="A360" s="22" t="s">
        <v>307</v>
      </c>
      <c r="B360" s="98">
        <v>9600</v>
      </c>
      <c r="C360" s="73">
        <f t="shared" si="29"/>
        <v>0</v>
      </c>
      <c r="D360" s="57">
        <v>9600</v>
      </c>
    </row>
    <row r="361" spans="1:7" ht="13.5" thickBot="1" x14ac:dyDescent="0.25">
      <c r="A361" s="101" t="s">
        <v>308</v>
      </c>
      <c r="B361" s="98">
        <v>9600</v>
      </c>
      <c r="C361" s="73">
        <f t="shared" ref="C361" si="30">D361-B361</f>
        <v>0</v>
      </c>
      <c r="D361" s="57">
        <v>9600</v>
      </c>
    </row>
    <row r="362" spans="1:7" ht="13.5" thickBot="1" x14ac:dyDescent="0.25">
      <c r="A362" s="7" t="s">
        <v>309</v>
      </c>
      <c r="B362" s="70">
        <f>SUM(B331:B361)</f>
        <v>2036640</v>
      </c>
      <c r="C362" s="72">
        <f>SUM(C331:C361)</f>
        <v>-163990</v>
      </c>
      <c r="D362" s="58">
        <f>SUM(D331:D361)</f>
        <v>1872650</v>
      </c>
    </row>
    <row r="363" spans="1:7" ht="13.5" thickBot="1" x14ac:dyDescent="0.25">
      <c r="A363" s="32"/>
      <c r="B363" s="59"/>
      <c r="C363" s="59"/>
      <c r="D363" s="59"/>
    </row>
    <row r="364" spans="1:7" ht="13.5" thickBot="1" x14ac:dyDescent="0.25">
      <c r="A364" s="33" t="s">
        <v>7</v>
      </c>
      <c r="B364" s="96">
        <f>B314+B327+B362</f>
        <v>3579840</v>
      </c>
      <c r="C364" s="97">
        <f>C314+C327+C362</f>
        <v>-476720</v>
      </c>
      <c r="D364" s="64">
        <f>D314+D327+D362</f>
        <v>3103120</v>
      </c>
    </row>
    <row r="365" spans="1:7" x14ac:dyDescent="0.2">
      <c r="A365" s="3"/>
      <c r="B365" s="3"/>
      <c r="C365" s="3"/>
      <c r="D365" s="65"/>
      <c r="F365" s="55"/>
      <c r="G365" s="55"/>
    </row>
    <row r="366" spans="1:7" x14ac:dyDescent="0.2">
      <c r="A366" s="3" t="s">
        <v>8</v>
      </c>
      <c r="B366" s="3"/>
      <c r="C366" s="3"/>
      <c r="D366" s="59"/>
      <c r="F366" s="54"/>
      <c r="G366" s="54"/>
    </row>
    <row r="367" spans="1:7" x14ac:dyDescent="0.2">
      <c r="A367" s="32"/>
      <c r="B367" s="32"/>
      <c r="C367" s="32"/>
      <c r="D367" s="59"/>
      <c r="F367" s="54"/>
      <c r="G367" s="54"/>
    </row>
    <row r="368" spans="1:7" ht="13.5" thickBot="1" x14ac:dyDescent="0.25">
      <c r="A368" s="3" t="s">
        <v>310</v>
      </c>
      <c r="B368" s="3"/>
      <c r="C368" s="3"/>
      <c r="D368" s="60" t="s">
        <v>37</v>
      </c>
    </row>
    <row r="369" spans="1:7" ht="45" customHeight="1" thickBot="1" x14ac:dyDescent="0.25">
      <c r="A369" s="4" t="s">
        <v>10</v>
      </c>
      <c r="B369" s="71" t="s">
        <v>540</v>
      </c>
      <c r="C369" s="71" t="s">
        <v>541</v>
      </c>
      <c r="D369" s="23" t="s">
        <v>542</v>
      </c>
    </row>
    <row r="370" spans="1:7" x14ac:dyDescent="0.2">
      <c r="A370" s="35" t="s">
        <v>311</v>
      </c>
      <c r="B370" s="92">
        <v>84000</v>
      </c>
      <c r="C370" s="73">
        <f t="shared" ref="C370:C375" si="31">D370-B370</f>
        <v>0</v>
      </c>
      <c r="D370" s="62">
        <v>84000</v>
      </c>
    </row>
    <row r="371" spans="1:7" x14ac:dyDescent="0.2">
      <c r="A371" s="35" t="s">
        <v>312</v>
      </c>
      <c r="B371" s="93">
        <v>38400</v>
      </c>
      <c r="C371" s="73">
        <f t="shared" si="31"/>
        <v>0</v>
      </c>
      <c r="D371" s="62">
        <v>38400</v>
      </c>
    </row>
    <row r="372" spans="1:7" x14ac:dyDescent="0.2">
      <c r="A372" s="43" t="s">
        <v>313</v>
      </c>
      <c r="B372" s="93">
        <v>242880</v>
      </c>
      <c r="C372" s="73">
        <f t="shared" si="31"/>
        <v>-6780</v>
      </c>
      <c r="D372" s="62">
        <v>236100</v>
      </c>
    </row>
    <row r="373" spans="1:7" x14ac:dyDescent="0.2">
      <c r="A373" s="43" t="s">
        <v>314</v>
      </c>
      <c r="B373" s="93">
        <v>180960</v>
      </c>
      <c r="C373" s="73">
        <f t="shared" si="31"/>
        <v>0</v>
      </c>
      <c r="D373" s="62">
        <v>180960</v>
      </c>
    </row>
    <row r="374" spans="1:7" x14ac:dyDescent="0.2">
      <c r="A374" s="43" t="s">
        <v>315</v>
      </c>
      <c r="B374" s="93">
        <v>9600</v>
      </c>
      <c r="C374" s="73">
        <f t="shared" si="31"/>
        <v>0</v>
      </c>
      <c r="D374" s="62">
        <v>9600</v>
      </c>
    </row>
    <row r="375" spans="1:7" x14ac:dyDescent="0.2">
      <c r="A375" s="43" t="s">
        <v>316</v>
      </c>
      <c r="B375" s="93">
        <v>14880</v>
      </c>
      <c r="C375" s="73">
        <f t="shared" si="31"/>
        <v>0</v>
      </c>
      <c r="D375" s="62">
        <v>14880</v>
      </c>
    </row>
    <row r="376" spans="1:7" ht="13.5" thickBot="1" x14ac:dyDescent="0.25">
      <c r="A376" s="47" t="s">
        <v>317</v>
      </c>
      <c r="B376" s="93">
        <v>29280</v>
      </c>
      <c r="C376" s="73">
        <f t="shared" ref="C376" si="32">D376-B376</f>
        <v>-18780</v>
      </c>
      <c r="D376" s="62">
        <v>10500</v>
      </c>
    </row>
    <row r="377" spans="1:7" ht="13.5" thickBot="1" x14ac:dyDescent="0.25">
      <c r="A377" s="31" t="s">
        <v>318</v>
      </c>
      <c r="B377" s="94">
        <f>SUM(B370:B376)</f>
        <v>600000</v>
      </c>
      <c r="C377" s="95">
        <f>SUM(C370:C376)</f>
        <v>-25560</v>
      </c>
      <c r="D377" s="63">
        <f>SUM(D370:D376)</f>
        <v>574440</v>
      </c>
    </row>
    <row r="378" spans="1:7" x14ac:dyDescent="0.2">
      <c r="A378" s="32"/>
      <c r="B378" s="32"/>
      <c r="C378" s="32"/>
      <c r="D378" s="59"/>
      <c r="F378" s="54"/>
      <c r="G378" s="54"/>
    </row>
    <row r="379" spans="1:7" ht="13.5" thickBot="1" x14ac:dyDescent="0.25">
      <c r="A379" s="3" t="s">
        <v>319</v>
      </c>
      <c r="B379" s="3"/>
      <c r="C379" s="3"/>
      <c r="D379" s="60" t="s">
        <v>37</v>
      </c>
    </row>
    <row r="380" spans="1:7" ht="45" customHeight="1" thickBot="1" x14ac:dyDescent="0.25">
      <c r="A380" s="4" t="s">
        <v>10</v>
      </c>
      <c r="B380" s="71" t="s">
        <v>540</v>
      </c>
      <c r="C380" s="71" t="s">
        <v>541</v>
      </c>
      <c r="D380" s="23" t="s">
        <v>542</v>
      </c>
    </row>
    <row r="381" spans="1:7" x14ac:dyDescent="0.2">
      <c r="A381" s="27" t="s">
        <v>320</v>
      </c>
      <c r="B381" s="92">
        <v>85920</v>
      </c>
      <c r="C381" s="73">
        <f t="shared" ref="C381:C407" si="33">D381-B381</f>
        <v>-9420</v>
      </c>
      <c r="D381" s="62">
        <v>76500</v>
      </c>
    </row>
    <row r="382" spans="1:7" x14ac:dyDescent="0.2">
      <c r="A382" s="27" t="s">
        <v>321</v>
      </c>
      <c r="B382" s="93">
        <v>32640</v>
      </c>
      <c r="C382" s="73">
        <f t="shared" si="33"/>
        <v>0</v>
      </c>
      <c r="D382" s="62">
        <v>32640</v>
      </c>
    </row>
    <row r="383" spans="1:7" x14ac:dyDescent="0.2">
      <c r="A383" s="29" t="s">
        <v>322</v>
      </c>
      <c r="B383" s="93">
        <v>27360</v>
      </c>
      <c r="C383" s="73">
        <f t="shared" si="33"/>
        <v>0</v>
      </c>
      <c r="D383" s="62">
        <v>27360</v>
      </c>
    </row>
    <row r="384" spans="1:7" x14ac:dyDescent="0.2">
      <c r="A384" s="29" t="s">
        <v>323</v>
      </c>
      <c r="B384" s="93">
        <v>21120</v>
      </c>
      <c r="C384" s="73">
        <f t="shared" si="33"/>
        <v>0</v>
      </c>
      <c r="D384" s="62">
        <v>21120</v>
      </c>
    </row>
    <row r="385" spans="1:4" x14ac:dyDescent="0.2">
      <c r="A385" s="29" t="s">
        <v>324</v>
      </c>
      <c r="B385" s="93">
        <v>9600</v>
      </c>
      <c r="C385" s="73">
        <f t="shared" si="33"/>
        <v>0</v>
      </c>
      <c r="D385" s="62">
        <v>9600</v>
      </c>
    </row>
    <row r="386" spans="1:4" x14ac:dyDescent="0.2">
      <c r="A386" s="29" t="s">
        <v>325</v>
      </c>
      <c r="B386" s="93">
        <v>9600</v>
      </c>
      <c r="C386" s="73">
        <f t="shared" si="33"/>
        <v>0</v>
      </c>
      <c r="D386" s="62">
        <v>9600</v>
      </c>
    </row>
    <row r="387" spans="1:4" x14ac:dyDescent="0.2">
      <c r="A387" s="29" t="s">
        <v>326</v>
      </c>
      <c r="B387" s="93">
        <v>203520</v>
      </c>
      <c r="C387" s="73">
        <f t="shared" si="33"/>
        <v>0</v>
      </c>
      <c r="D387" s="62">
        <v>203520</v>
      </c>
    </row>
    <row r="388" spans="1:4" x14ac:dyDescent="0.2">
      <c r="A388" s="29" t="s">
        <v>327</v>
      </c>
      <c r="B388" s="93">
        <v>10560</v>
      </c>
      <c r="C388" s="73">
        <f t="shared" si="33"/>
        <v>0</v>
      </c>
      <c r="D388" s="62">
        <v>10560</v>
      </c>
    </row>
    <row r="389" spans="1:4" x14ac:dyDescent="0.2">
      <c r="A389" s="29" t="s">
        <v>328</v>
      </c>
      <c r="B389" s="93">
        <v>21600</v>
      </c>
      <c r="C389" s="73">
        <f t="shared" si="33"/>
        <v>0</v>
      </c>
      <c r="D389" s="62">
        <v>21600</v>
      </c>
    </row>
    <row r="390" spans="1:4" x14ac:dyDescent="0.2">
      <c r="A390" s="29" t="s">
        <v>329</v>
      </c>
      <c r="B390" s="93">
        <v>23520</v>
      </c>
      <c r="C390" s="73">
        <f t="shared" si="33"/>
        <v>0</v>
      </c>
      <c r="D390" s="62">
        <v>23520</v>
      </c>
    </row>
    <row r="391" spans="1:4" x14ac:dyDescent="0.2">
      <c r="A391" s="29" t="s">
        <v>330</v>
      </c>
      <c r="B391" s="93">
        <v>93600</v>
      </c>
      <c r="C391" s="73">
        <f t="shared" si="33"/>
        <v>0</v>
      </c>
      <c r="D391" s="62">
        <v>93600</v>
      </c>
    </row>
    <row r="392" spans="1:4" x14ac:dyDescent="0.2">
      <c r="A392" s="29" t="s">
        <v>331</v>
      </c>
      <c r="B392" s="93">
        <v>49920</v>
      </c>
      <c r="C392" s="73">
        <f t="shared" si="33"/>
        <v>0</v>
      </c>
      <c r="D392" s="62">
        <v>49920</v>
      </c>
    </row>
    <row r="393" spans="1:4" x14ac:dyDescent="0.2">
      <c r="A393" s="29" t="s">
        <v>332</v>
      </c>
      <c r="B393" s="93">
        <v>81120</v>
      </c>
      <c r="C393" s="73">
        <f t="shared" si="33"/>
        <v>0</v>
      </c>
      <c r="D393" s="62">
        <v>81120</v>
      </c>
    </row>
    <row r="394" spans="1:4" x14ac:dyDescent="0.2">
      <c r="A394" s="29" t="s">
        <v>333</v>
      </c>
      <c r="B394" s="93">
        <v>20640</v>
      </c>
      <c r="C394" s="73">
        <f t="shared" si="33"/>
        <v>0</v>
      </c>
      <c r="D394" s="62">
        <v>20640</v>
      </c>
    </row>
    <row r="395" spans="1:4" x14ac:dyDescent="0.2">
      <c r="A395" s="29" t="s">
        <v>334</v>
      </c>
      <c r="B395" s="93">
        <v>28320</v>
      </c>
      <c r="C395" s="73">
        <f t="shared" si="33"/>
        <v>0</v>
      </c>
      <c r="D395" s="62">
        <v>28320</v>
      </c>
    </row>
    <row r="396" spans="1:4" x14ac:dyDescent="0.2">
      <c r="A396" s="29" t="s">
        <v>335</v>
      </c>
      <c r="B396" s="93">
        <v>21120</v>
      </c>
      <c r="C396" s="73">
        <f t="shared" si="33"/>
        <v>0</v>
      </c>
      <c r="D396" s="62">
        <v>21120</v>
      </c>
    </row>
    <row r="397" spans="1:4" x14ac:dyDescent="0.2">
      <c r="A397" s="29" t="s">
        <v>336</v>
      </c>
      <c r="B397" s="93">
        <v>94080</v>
      </c>
      <c r="C397" s="73">
        <f t="shared" si="33"/>
        <v>0</v>
      </c>
      <c r="D397" s="62">
        <v>94080</v>
      </c>
    </row>
    <row r="398" spans="1:4" x14ac:dyDescent="0.2">
      <c r="A398" s="29" t="s">
        <v>337</v>
      </c>
      <c r="B398" s="93">
        <v>9600</v>
      </c>
      <c r="C398" s="73">
        <f t="shared" si="33"/>
        <v>-9600</v>
      </c>
      <c r="D398" s="62">
        <v>0</v>
      </c>
    </row>
    <row r="399" spans="1:4" x14ac:dyDescent="0.2">
      <c r="A399" s="29" t="s">
        <v>338</v>
      </c>
      <c r="B399" s="93">
        <v>123840</v>
      </c>
      <c r="C399" s="73">
        <f t="shared" si="33"/>
        <v>-74090</v>
      </c>
      <c r="D399" s="62">
        <v>49750</v>
      </c>
    </row>
    <row r="400" spans="1:4" x14ac:dyDescent="0.2">
      <c r="A400" s="29" t="s">
        <v>339</v>
      </c>
      <c r="B400" s="93">
        <v>58560</v>
      </c>
      <c r="C400" s="73">
        <f t="shared" si="33"/>
        <v>0</v>
      </c>
      <c r="D400" s="62">
        <v>58560</v>
      </c>
    </row>
    <row r="401" spans="1:7" x14ac:dyDescent="0.2">
      <c r="A401" s="29" t="s">
        <v>340</v>
      </c>
      <c r="B401" s="93">
        <v>59040</v>
      </c>
      <c r="C401" s="73">
        <f t="shared" si="33"/>
        <v>-40</v>
      </c>
      <c r="D401" s="62">
        <v>59000</v>
      </c>
    </row>
    <row r="402" spans="1:7" x14ac:dyDescent="0.2">
      <c r="A402" s="29" t="s">
        <v>341</v>
      </c>
      <c r="B402" s="93">
        <v>146400</v>
      </c>
      <c r="C402" s="73">
        <f t="shared" si="33"/>
        <v>-36000</v>
      </c>
      <c r="D402" s="62">
        <v>110400</v>
      </c>
    </row>
    <row r="403" spans="1:7" x14ac:dyDescent="0.2">
      <c r="A403" s="29" t="s">
        <v>342</v>
      </c>
      <c r="B403" s="93">
        <v>104640</v>
      </c>
      <c r="C403" s="73">
        <f t="shared" si="33"/>
        <v>0</v>
      </c>
      <c r="D403" s="62">
        <v>104640</v>
      </c>
    </row>
    <row r="404" spans="1:7" x14ac:dyDescent="0.2">
      <c r="A404" s="29" t="s">
        <v>343</v>
      </c>
      <c r="B404" s="93">
        <v>167040</v>
      </c>
      <c r="C404" s="73">
        <f t="shared" si="33"/>
        <v>-101540</v>
      </c>
      <c r="D404" s="62">
        <v>65500</v>
      </c>
    </row>
    <row r="405" spans="1:7" x14ac:dyDescent="0.2">
      <c r="A405" s="29" t="s">
        <v>344</v>
      </c>
      <c r="B405" s="93">
        <v>261120</v>
      </c>
      <c r="C405" s="73">
        <f t="shared" si="33"/>
        <v>-124920</v>
      </c>
      <c r="D405" s="62">
        <v>136200</v>
      </c>
    </row>
    <row r="406" spans="1:7" x14ac:dyDescent="0.2">
      <c r="A406" s="29" t="s">
        <v>345</v>
      </c>
      <c r="B406" s="93">
        <v>128160</v>
      </c>
      <c r="C406" s="73">
        <f t="shared" si="33"/>
        <v>-66760</v>
      </c>
      <c r="D406" s="62">
        <v>61400</v>
      </c>
    </row>
    <row r="407" spans="1:7" x14ac:dyDescent="0.2">
      <c r="A407" s="29" t="s">
        <v>346</v>
      </c>
      <c r="B407" s="93">
        <v>79200</v>
      </c>
      <c r="C407" s="73">
        <f t="shared" si="33"/>
        <v>-18600</v>
      </c>
      <c r="D407" s="62">
        <v>60600</v>
      </c>
    </row>
    <row r="408" spans="1:7" ht="13.5" thickBot="1" x14ac:dyDescent="0.25">
      <c r="A408" s="30" t="s">
        <v>347</v>
      </c>
      <c r="B408" s="93">
        <v>32640</v>
      </c>
      <c r="C408" s="73">
        <f t="shared" ref="C408" si="34">D408-B408</f>
        <v>0</v>
      </c>
      <c r="D408" s="62">
        <v>32640</v>
      </c>
    </row>
    <row r="409" spans="1:7" ht="13.5" thickBot="1" x14ac:dyDescent="0.25">
      <c r="A409" s="31" t="s">
        <v>348</v>
      </c>
      <c r="B409" s="94">
        <f>SUM(B381:B408)</f>
        <v>2004480</v>
      </c>
      <c r="C409" s="95">
        <f>SUM(C381:C408)</f>
        <v>-440970</v>
      </c>
      <c r="D409" s="63">
        <f>SUM(D381:D408)</f>
        <v>1563510</v>
      </c>
    </row>
    <row r="410" spans="1:7" x14ac:dyDescent="0.2">
      <c r="A410" s="32"/>
      <c r="B410" s="32"/>
      <c r="C410" s="32"/>
      <c r="D410" s="59"/>
      <c r="F410" s="54"/>
      <c r="G410" s="54"/>
    </row>
    <row r="411" spans="1:7" ht="13.5" thickBot="1" x14ac:dyDescent="0.25">
      <c r="A411" s="3" t="s">
        <v>349</v>
      </c>
      <c r="B411" s="3"/>
      <c r="C411" s="3"/>
      <c r="D411" s="60" t="s">
        <v>37</v>
      </c>
    </row>
    <row r="412" spans="1:7" ht="45" customHeight="1" thickBot="1" x14ac:dyDescent="0.25">
      <c r="A412" s="4" t="s">
        <v>10</v>
      </c>
      <c r="B412" s="71" t="s">
        <v>540</v>
      </c>
      <c r="C412" s="71" t="s">
        <v>541</v>
      </c>
      <c r="D412" s="23" t="s">
        <v>542</v>
      </c>
    </row>
    <row r="413" spans="1:7" x14ac:dyDescent="0.2">
      <c r="A413" s="27" t="s">
        <v>350</v>
      </c>
      <c r="B413" s="92">
        <v>9600</v>
      </c>
      <c r="C413" s="73">
        <f t="shared" ref="C413:C436" si="35">D413-B413</f>
        <v>-3300</v>
      </c>
      <c r="D413" s="62">
        <v>6300</v>
      </c>
    </row>
    <row r="414" spans="1:7" x14ac:dyDescent="0.2">
      <c r="A414" s="29" t="s">
        <v>351</v>
      </c>
      <c r="B414" s="93">
        <v>9600</v>
      </c>
      <c r="C414" s="73">
        <f t="shared" si="35"/>
        <v>0</v>
      </c>
      <c r="D414" s="62">
        <v>9600</v>
      </c>
    </row>
    <row r="415" spans="1:7" x14ac:dyDescent="0.2">
      <c r="A415" s="29" t="s">
        <v>352</v>
      </c>
      <c r="B415" s="93">
        <v>63840</v>
      </c>
      <c r="C415" s="73">
        <f t="shared" si="35"/>
        <v>0</v>
      </c>
      <c r="D415" s="62">
        <v>63840</v>
      </c>
    </row>
    <row r="416" spans="1:7" x14ac:dyDescent="0.2">
      <c r="A416" s="29" t="s">
        <v>353</v>
      </c>
      <c r="B416" s="93">
        <v>16320</v>
      </c>
      <c r="C416" s="73">
        <f t="shared" si="35"/>
        <v>-11220</v>
      </c>
      <c r="D416" s="62">
        <v>5100</v>
      </c>
    </row>
    <row r="417" spans="1:4" x14ac:dyDescent="0.2">
      <c r="A417" s="29" t="s">
        <v>354</v>
      </c>
      <c r="B417" s="93">
        <v>9600</v>
      </c>
      <c r="C417" s="73">
        <f t="shared" si="35"/>
        <v>0</v>
      </c>
      <c r="D417" s="62">
        <v>9600</v>
      </c>
    </row>
    <row r="418" spans="1:4" x14ac:dyDescent="0.2">
      <c r="A418" s="29" t="s">
        <v>355</v>
      </c>
      <c r="B418" s="93">
        <v>15360</v>
      </c>
      <c r="C418" s="73">
        <f t="shared" si="35"/>
        <v>0</v>
      </c>
      <c r="D418" s="62">
        <v>15360</v>
      </c>
    </row>
    <row r="419" spans="1:4" x14ac:dyDescent="0.2">
      <c r="A419" s="29" t="s">
        <v>356</v>
      </c>
      <c r="B419" s="93">
        <v>27840</v>
      </c>
      <c r="C419" s="73">
        <f t="shared" si="35"/>
        <v>0</v>
      </c>
      <c r="D419" s="62">
        <v>27840</v>
      </c>
    </row>
    <row r="420" spans="1:4" x14ac:dyDescent="0.2">
      <c r="A420" s="29" t="s">
        <v>357</v>
      </c>
      <c r="B420" s="93">
        <v>12480</v>
      </c>
      <c r="C420" s="73">
        <f t="shared" si="35"/>
        <v>0</v>
      </c>
      <c r="D420" s="62">
        <v>12480</v>
      </c>
    </row>
    <row r="421" spans="1:4" x14ac:dyDescent="0.2">
      <c r="A421" s="29" t="s">
        <v>358</v>
      </c>
      <c r="B421" s="93">
        <v>11520</v>
      </c>
      <c r="C421" s="73">
        <f t="shared" si="35"/>
        <v>0</v>
      </c>
      <c r="D421" s="62">
        <v>11520</v>
      </c>
    </row>
    <row r="422" spans="1:4" x14ac:dyDescent="0.2">
      <c r="A422" s="29" t="s">
        <v>359</v>
      </c>
      <c r="B422" s="93">
        <v>16800</v>
      </c>
      <c r="C422" s="73">
        <f t="shared" si="35"/>
        <v>0</v>
      </c>
      <c r="D422" s="62">
        <v>16800</v>
      </c>
    </row>
    <row r="423" spans="1:4" x14ac:dyDescent="0.2">
      <c r="A423" s="29" t="s">
        <v>360</v>
      </c>
      <c r="B423" s="93">
        <v>9600</v>
      </c>
      <c r="C423" s="73">
        <f t="shared" si="35"/>
        <v>0</v>
      </c>
      <c r="D423" s="62">
        <v>9600</v>
      </c>
    </row>
    <row r="424" spans="1:4" x14ac:dyDescent="0.2">
      <c r="A424" s="29" t="s">
        <v>361</v>
      </c>
      <c r="B424" s="93">
        <v>39840</v>
      </c>
      <c r="C424" s="73">
        <f t="shared" si="35"/>
        <v>-4440</v>
      </c>
      <c r="D424" s="62">
        <v>35400</v>
      </c>
    </row>
    <row r="425" spans="1:4" x14ac:dyDescent="0.2">
      <c r="A425" s="29" t="s">
        <v>362</v>
      </c>
      <c r="B425" s="93">
        <v>9600</v>
      </c>
      <c r="C425" s="73">
        <f t="shared" si="35"/>
        <v>0</v>
      </c>
      <c r="D425" s="62">
        <v>9600</v>
      </c>
    </row>
    <row r="426" spans="1:4" x14ac:dyDescent="0.2">
      <c r="A426" s="29" t="s">
        <v>363</v>
      </c>
      <c r="B426" s="93">
        <v>10560</v>
      </c>
      <c r="C426" s="73">
        <f t="shared" si="35"/>
        <v>-60</v>
      </c>
      <c r="D426" s="62">
        <v>10500</v>
      </c>
    </row>
    <row r="427" spans="1:4" x14ac:dyDescent="0.2">
      <c r="A427" s="29" t="s">
        <v>364</v>
      </c>
      <c r="B427" s="93">
        <v>84000</v>
      </c>
      <c r="C427" s="73">
        <f t="shared" si="35"/>
        <v>0</v>
      </c>
      <c r="D427" s="62">
        <v>84000</v>
      </c>
    </row>
    <row r="428" spans="1:4" x14ac:dyDescent="0.2">
      <c r="A428" s="29" t="s">
        <v>365</v>
      </c>
      <c r="B428" s="93">
        <v>9600</v>
      </c>
      <c r="C428" s="73">
        <f t="shared" si="35"/>
        <v>0</v>
      </c>
      <c r="D428" s="62">
        <v>9600</v>
      </c>
    </row>
    <row r="429" spans="1:4" x14ac:dyDescent="0.2">
      <c r="A429" s="29" t="s">
        <v>366</v>
      </c>
      <c r="B429" s="93">
        <v>23040</v>
      </c>
      <c r="C429" s="73">
        <f t="shared" si="35"/>
        <v>0</v>
      </c>
      <c r="D429" s="62">
        <v>23040</v>
      </c>
    </row>
    <row r="430" spans="1:4" x14ac:dyDescent="0.2">
      <c r="A430" s="29" t="s">
        <v>367</v>
      </c>
      <c r="B430" s="93">
        <v>26400</v>
      </c>
      <c r="C430" s="73">
        <f t="shared" si="35"/>
        <v>0</v>
      </c>
      <c r="D430" s="62">
        <v>26400</v>
      </c>
    </row>
    <row r="431" spans="1:4" x14ac:dyDescent="0.2">
      <c r="A431" s="29" t="s">
        <v>368</v>
      </c>
      <c r="B431" s="93">
        <v>9600</v>
      </c>
      <c r="C431" s="73">
        <f t="shared" si="35"/>
        <v>0</v>
      </c>
      <c r="D431" s="62">
        <v>9600</v>
      </c>
    </row>
    <row r="432" spans="1:4" x14ac:dyDescent="0.2">
      <c r="A432" s="29" t="s">
        <v>369</v>
      </c>
      <c r="B432" s="93">
        <v>70560</v>
      </c>
      <c r="C432" s="73">
        <f t="shared" si="35"/>
        <v>0</v>
      </c>
      <c r="D432" s="62">
        <v>70560</v>
      </c>
    </row>
    <row r="433" spans="1:7" x14ac:dyDescent="0.2">
      <c r="A433" s="29" t="s">
        <v>370</v>
      </c>
      <c r="B433" s="93">
        <v>10080</v>
      </c>
      <c r="C433" s="73">
        <f t="shared" si="35"/>
        <v>0</v>
      </c>
      <c r="D433" s="62">
        <v>10080</v>
      </c>
    </row>
    <row r="434" spans="1:7" x14ac:dyDescent="0.2">
      <c r="A434" s="29" t="s">
        <v>371</v>
      </c>
      <c r="B434" s="93">
        <v>121440</v>
      </c>
      <c r="C434" s="73">
        <f t="shared" si="35"/>
        <v>0</v>
      </c>
      <c r="D434" s="62">
        <v>121440</v>
      </c>
    </row>
    <row r="435" spans="1:7" x14ac:dyDescent="0.2">
      <c r="A435" s="29" t="s">
        <v>372</v>
      </c>
      <c r="B435" s="93">
        <v>109440</v>
      </c>
      <c r="C435" s="73">
        <f t="shared" si="35"/>
        <v>0</v>
      </c>
      <c r="D435" s="62">
        <v>109440</v>
      </c>
    </row>
    <row r="436" spans="1:7" x14ac:dyDescent="0.2">
      <c r="A436" s="29" t="s">
        <v>373</v>
      </c>
      <c r="B436" s="93">
        <v>94080</v>
      </c>
      <c r="C436" s="73">
        <f t="shared" si="35"/>
        <v>0</v>
      </c>
      <c r="D436" s="62">
        <v>94080</v>
      </c>
    </row>
    <row r="437" spans="1:7" ht="13.5" thickBot="1" x14ac:dyDescent="0.25">
      <c r="A437" s="30" t="s">
        <v>374</v>
      </c>
      <c r="B437" s="93">
        <v>19680</v>
      </c>
      <c r="C437" s="73">
        <f t="shared" ref="C437" si="36">D437-B437</f>
        <v>0</v>
      </c>
      <c r="D437" s="62">
        <v>19680</v>
      </c>
    </row>
    <row r="438" spans="1:7" ht="13.5" thickBot="1" x14ac:dyDescent="0.25">
      <c r="A438" s="31" t="s">
        <v>375</v>
      </c>
      <c r="B438" s="94">
        <f>SUM(B413:B437)</f>
        <v>840480</v>
      </c>
      <c r="C438" s="95">
        <f>SUM(C413:C437)</f>
        <v>-19020</v>
      </c>
      <c r="D438" s="63">
        <f>SUM(D413:D437)</f>
        <v>821460</v>
      </c>
    </row>
    <row r="439" spans="1:7" ht="13.5" thickBot="1" x14ac:dyDescent="0.25">
      <c r="A439" s="32"/>
      <c r="B439" s="59"/>
      <c r="C439" s="59"/>
      <c r="D439" s="59"/>
    </row>
    <row r="440" spans="1:7" ht="13.5" thickBot="1" x14ac:dyDescent="0.25">
      <c r="A440" s="33" t="s">
        <v>9</v>
      </c>
      <c r="B440" s="96">
        <f>B377+B409+B438</f>
        <v>3444960</v>
      </c>
      <c r="C440" s="97">
        <f>C377+C409+C438</f>
        <v>-485550</v>
      </c>
      <c r="D440" s="64">
        <f>D377+D409+D438</f>
        <v>2959410</v>
      </c>
    </row>
    <row r="441" spans="1:7" ht="13.5" thickBot="1" x14ac:dyDescent="0.25">
      <c r="A441" s="32"/>
      <c r="B441" s="59"/>
      <c r="C441" s="59"/>
      <c r="D441" s="59"/>
    </row>
    <row r="442" spans="1:7" ht="13.5" thickBot="1" x14ac:dyDescent="0.25">
      <c r="A442" s="53" t="s">
        <v>376</v>
      </c>
      <c r="B442" s="102">
        <f>B128+B235+B292+B364+B440</f>
        <v>17875200</v>
      </c>
      <c r="C442" s="103">
        <f>C128+C235+C292+C364+C440</f>
        <v>-2091980</v>
      </c>
      <c r="D442" s="67">
        <f>D128+D235+D292+D364+D440</f>
        <v>15783220</v>
      </c>
    </row>
    <row r="443" spans="1:7" x14ac:dyDescent="0.2">
      <c r="B443" s="59"/>
      <c r="C443" s="59"/>
      <c r="D443" s="59"/>
      <c r="F443" s="54"/>
      <c r="G443" s="54"/>
    </row>
    <row r="444" spans="1:7" ht="13.5" thickBot="1" x14ac:dyDescent="0.25">
      <c r="B444" s="59"/>
      <c r="C444" s="59"/>
      <c r="D444" s="59"/>
      <c r="F444" s="54"/>
      <c r="G444" s="54"/>
    </row>
    <row r="445" spans="1:7" ht="13.5" thickBot="1" x14ac:dyDescent="0.25">
      <c r="A445" s="24" t="s">
        <v>85</v>
      </c>
      <c r="B445" s="104">
        <f>B100+B442</f>
        <v>23436960</v>
      </c>
      <c r="C445" s="106">
        <f>C100+C442</f>
        <v>-2772000</v>
      </c>
      <c r="D445" s="105">
        <f>D100+D442</f>
        <v>20664960</v>
      </c>
    </row>
    <row r="449" spans="1:4" ht="24" customHeight="1" x14ac:dyDescent="0.2">
      <c r="A449" s="135" t="s">
        <v>382</v>
      </c>
      <c r="B449" s="135"/>
      <c r="C449" s="135"/>
      <c r="D449" s="136"/>
    </row>
    <row r="450" spans="1:4" ht="15.75" x14ac:dyDescent="0.25">
      <c r="A450" s="2" t="s">
        <v>378</v>
      </c>
      <c r="B450" s="2"/>
      <c r="C450" s="2"/>
    </row>
    <row r="452" spans="1:4" ht="15.75" x14ac:dyDescent="0.2">
      <c r="A452" s="25" t="s">
        <v>87</v>
      </c>
      <c r="B452" s="25"/>
      <c r="C452" s="25"/>
    </row>
    <row r="454" spans="1:4" ht="13.5" thickBot="1" x14ac:dyDescent="0.25">
      <c r="A454" s="3" t="s">
        <v>0</v>
      </c>
      <c r="B454" s="3"/>
      <c r="C454" s="3"/>
      <c r="D454" s="21" t="s">
        <v>37</v>
      </c>
    </row>
    <row r="455" spans="1:4" ht="36.75" thickBot="1" x14ac:dyDescent="0.25">
      <c r="A455" s="4" t="s">
        <v>10</v>
      </c>
      <c r="B455" s="71" t="s">
        <v>540</v>
      </c>
      <c r="C455" s="71" t="s">
        <v>541</v>
      </c>
      <c r="D455" s="23" t="s">
        <v>542</v>
      </c>
    </row>
    <row r="456" spans="1:4" x14ac:dyDescent="0.2">
      <c r="A456" s="6" t="s">
        <v>68</v>
      </c>
      <c r="B456" s="69">
        <v>111000</v>
      </c>
      <c r="C456" s="73">
        <f t="shared" ref="C456:C459" si="37">D456-B456</f>
        <v>0</v>
      </c>
      <c r="D456" s="57">
        <v>111000</v>
      </c>
    </row>
    <row r="457" spans="1:4" x14ac:dyDescent="0.2">
      <c r="A457" s="6" t="s">
        <v>30</v>
      </c>
      <c r="B457" s="69">
        <v>408000</v>
      </c>
      <c r="C457" s="73">
        <f t="shared" si="37"/>
        <v>0</v>
      </c>
      <c r="D457" s="57">
        <v>408000</v>
      </c>
    </row>
    <row r="458" spans="1:4" x14ac:dyDescent="0.2">
      <c r="A458" s="5" t="s">
        <v>75</v>
      </c>
      <c r="B458" s="69">
        <v>313000</v>
      </c>
      <c r="C458" s="73">
        <f t="shared" si="37"/>
        <v>0</v>
      </c>
      <c r="D458" s="57">
        <v>313000</v>
      </c>
    </row>
    <row r="459" spans="1:4" ht="24" x14ac:dyDescent="0.2">
      <c r="A459" s="5" t="s">
        <v>56</v>
      </c>
      <c r="B459" s="69">
        <v>178000</v>
      </c>
      <c r="C459" s="73">
        <f t="shared" si="37"/>
        <v>0</v>
      </c>
      <c r="D459" s="57">
        <v>178000</v>
      </c>
    </row>
    <row r="460" spans="1:4" x14ac:dyDescent="0.2">
      <c r="A460" s="5" t="s">
        <v>82</v>
      </c>
      <c r="B460" s="69">
        <v>154000</v>
      </c>
      <c r="C460" s="78"/>
      <c r="D460" s="57">
        <v>154000</v>
      </c>
    </row>
    <row r="461" spans="1:4" ht="12.75" customHeight="1" thickBot="1" x14ac:dyDescent="0.25">
      <c r="A461" s="5" t="s">
        <v>76</v>
      </c>
      <c r="B461" s="69">
        <v>300000</v>
      </c>
      <c r="C461" s="73">
        <f t="shared" ref="C461" si="38">D461-B461</f>
        <v>0</v>
      </c>
      <c r="D461" s="57">
        <v>300000</v>
      </c>
    </row>
    <row r="462" spans="1:4" ht="13.5" thickBot="1" x14ac:dyDescent="0.25">
      <c r="A462" s="7" t="s">
        <v>1</v>
      </c>
      <c r="B462" s="70">
        <f>SUM(B456:B461)</f>
        <v>1464000</v>
      </c>
      <c r="C462" s="72">
        <f>SUM(C456:C461)</f>
        <v>0</v>
      </c>
      <c r="D462" s="58">
        <f>SUM(D456:D461)</f>
        <v>1464000</v>
      </c>
    </row>
    <row r="463" spans="1:4" x14ac:dyDescent="0.2">
      <c r="A463" s="8"/>
      <c r="B463" s="8"/>
      <c r="C463" s="8"/>
      <c r="D463" s="59"/>
    </row>
    <row r="464" spans="1:4" ht="13.5" thickBot="1" x14ac:dyDescent="0.25">
      <c r="A464" s="9" t="s">
        <v>2</v>
      </c>
      <c r="B464" s="9"/>
      <c r="C464" s="9"/>
      <c r="D464" s="60" t="s">
        <v>37</v>
      </c>
    </row>
    <row r="465" spans="1:4" ht="36.75" thickBot="1" x14ac:dyDescent="0.25">
      <c r="A465" s="4" t="s">
        <v>10</v>
      </c>
      <c r="B465" s="71" t="s">
        <v>540</v>
      </c>
      <c r="C465" s="71" t="s">
        <v>541</v>
      </c>
      <c r="D465" s="23" t="s">
        <v>542</v>
      </c>
    </row>
    <row r="466" spans="1:4" ht="24" x14ac:dyDescent="0.2">
      <c r="A466" s="11" t="s">
        <v>48</v>
      </c>
      <c r="B466" s="69">
        <v>232000</v>
      </c>
      <c r="C466" s="73">
        <f t="shared" ref="C466:C484" si="39">D466-B466</f>
        <v>0</v>
      </c>
      <c r="D466" s="57">
        <v>232000</v>
      </c>
    </row>
    <row r="467" spans="1:4" x14ac:dyDescent="0.2">
      <c r="A467" s="10" t="s">
        <v>61</v>
      </c>
      <c r="B467" s="69">
        <v>34000</v>
      </c>
      <c r="C467" s="73">
        <f t="shared" si="39"/>
        <v>0</v>
      </c>
      <c r="D467" s="57">
        <v>34000</v>
      </c>
    </row>
    <row r="468" spans="1:4" x14ac:dyDescent="0.2">
      <c r="A468" s="10" t="s">
        <v>14</v>
      </c>
      <c r="B468" s="69">
        <v>56000</v>
      </c>
      <c r="C468" s="73">
        <f t="shared" si="39"/>
        <v>0</v>
      </c>
      <c r="D468" s="57">
        <v>56000</v>
      </c>
    </row>
    <row r="469" spans="1:4" x14ac:dyDescent="0.2">
      <c r="A469" s="11" t="s">
        <v>40</v>
      </c>
      <c r="B469" s="69">
        <v>35000</v>
      </c>
      <c r="C469" s="73">
        <f t="shared" si="39"/>
        <v>0</v>
      </c>
      <c r="D469" s="57">
        <v>35000</v>
      </c>
    </row>
    <row r="470" spans="1:4" x14ac:dyDescent="0.2">
      <c r="A470" s="11" t="s">
        <v>31</v>
      </c>
      <c r="B470" s="69">
        <v>343000</v>
      </c>
      <c r="C470" s="73">
        <f t="shared" si="39"/>
        <v>0</v>
      </c>
      <c r="D470" s="57">
        <v>343000</v>
      </c>
    </row>
    <row r="471" spans="1:4" x14ac:dyDescent="0.2">
      <c r="A471" s="10" t="s">
        <v>41</v>
      </c>
      <c r="B471" s="69">
        <v>948000</v>
      </c>
      <c r="C471" s="73">
        <f t="shared" si="39"/>
        <v>0</v>
      </c>
      <c r="D471" s="57">
        <v>948000</v>
      </c>
    </row>
    <row r="472" spans="1:4" ht="24" x14ac:dyDescent="0.2">
      <c r="A472" s="12" t="s">
        <v>53</v>
      </c>
      <c r="B472" s="69">
        <v>355000</v>
      </c>
      <c r="C472" s="73">
        <f t="shared" si="39"/>
        <v>0</v>
      </c>
      <c r="D472" s="57">
        <v>355000</v>
      </c>
    </row>
    <row r="473" spans="1:4" x14ac:dyDescent="0.2">
      <c r="A473" s="12" t="s">
        <v>70</v>
      </c>
      <c r="B473" s="69">
        <v>424000</v>
      </c>
      <c r="C473" s="73">
        <f t="shared" si="39"/>
        <v>0</v>
      </c>
      <c r="D473" s="57">
        <v>424000</v>
      </c>
    </row>
    <row r="474" spans="1:4" ht="24" x14ac:dyDescent="0.2">
      <c r="A474" s="12" t="s">
        <v>44</v>
      </c>
      <c r="B474" s="69">
        <v>352000</v>
      </c>
      <c r="C474" s="73">
        <f t="shared" si="39"/>
        <v>0</v>
      </c>
      <c r="D474" s="57">
        <v>352000</v>
      </c>
    </row>
    <row r="475" spans="1:4" ht="24" x14ac:dyDescent="0.2">
      <c r="A475" s="12" t="s">
        <v>54</v>
      </c>
      <c r="B475" s="69">
        <v>469000</v>
      </c>
      <c r="C475" s="73">
        <f t="shared" si="39"/>
        <v>0</v>
      </c>
      <c r="D475" s="57">
        <v>469000</v>
      </c>
    </row>
    <row r="476" spans="1:4" x14ac:dyDescent="0.2">
      <c r="A476" s="12" t="s">
        <v>50</v>
      </c>
      <c r="B476" s="69">
        <v>366000</v>
      </c>
      <c r="C476" s="73">
        <f t="shared" si="39"/>
        <v>0</v>
      </c>
      <c r="D476" s="57">
        <v>366000</v>
      </c>
    </row>
    <row r="477" spans="1:4" ht="24" x14ac:dyDescent="0.2">
      <c r="A477" s="20" t="s">
        <v>38</v>
      </c>
      <c r="B477" s="69">
        <v>507000</v>
      </c>
      <c r="C477" s="73">
        <f t="shared" si="39"/>
        <v>0</v>
      </c>
      <c r="D477" s="57">
        <v>507000</v>
      </c>
    </row>
    <row r="478" spans="1:4" x14ac:dyDescent="0.2">
      <c r="A478" s="12" t="s">
        <v>45</v>
      </c>
      <c r="B478" s="69">
        <v>197000</v>
      </c>
      <c r="C478" s="73">
        <f t="shared" si="39"/>
        <v>0</v>
      </c>
      <c r="D478" s="57">
        <v>197000</v>
      </c>
    </row>
    <row r="479" spans="1:4" x14ac:dyDescent="0.2">
      <c r="A479" s="12" t="s">
        <v>16</v>
      </c>
      <c r="B479" s="69">
        <v>304000</v>
      </c>
      <c r="C479" s="73">
        <f t="shared" si="39"/>
        <v>0</v>
      </c>
      <c r="D479" s="57">
        <v>304000</v>
      </c>
    </row>
    <row r="480" spans="1:4" ht="24" x14ac:dyDescent="0.2">
      <c r="A480" s="13" t="s">
        <v>26</v>
      </c>
      <c r="B480" s="69">
        <v>460000</v>
      </c>
      <c r="C480" s="73">
        <f t="shared" si="39"/>
        <v>0</v>
      </c>
      <c r="D480" s="57">
        <v>460000</v>
      </c>
    </row>
    <row r="481" spans="1:4" ht="12.75" customHeight="1" x14ac:dyDescent="0.2">
      <c r="A481" s="12" t="s">
        <v>17</v>
      </c>
      <c r="B481" s="69">
        <v>635000</v>
      </c>
      <c r="C481" s="73">
        <f t="shared" si="39"/>
        <v>0</v>
      </c>
      <c r="D481" s="57">
        <v>635000</v>
      </c>
    </row>
    <row r="482" spans="1:4" ht="24" x14ac:dyDescent="0.2">
      <c r="A482" s="12" t="s">
        <v>72</v>
      </c>
      <c r="B482" s="69">
        <v>259000</v>
      </c>
      <c r="C482" s="73">
        <f t="shared" si="39"/>
        <v>0</v>
      </c>
      <c r="D482" s="57">
        <v>259000</v>
      </c>
    </row>
    <row r="483" spans="1:4" ht="24" x14ac:dyDescent="0.2">
      <c r="A483" s="12" t="s">
        <v>25</v>
      </c>
      <c r="B483" s="69">
        <v>499000</v>
      </c>
      <c r="C483" s="73">
        <f t="shared" si="39"/>
        <v>0</v>
      </c>
      <c r="D483" s="57">
        <v>499000</v>
      </c>
    </row>
    <row r="484" spans="1:4" ht="24" x14ac:dyDescent="0.2">
      <c r="A484" s="12" t="s">
        <v>32</v>
      </c>
      <c r="B484" s="69">
        <v>583000</v>
      </c>
      <c r="C484" s="73">
        <f t="shared" si="39"/>
        <v>0</v>
      </c>
      <c r="D484" s="57">
        <v>583000</v>
      </c>
    </row>
    <row r="485" spans="1:4" ht="12.75" customHeight="1" thickBot="1" x14ac:dyDescent="0.25">
      <c r="A485" s="12" t="s">
        <v>28</v>
      </c>
      <c r="B485" s="69">
        <v>244000</v>
      </c>
      <c r="C485" s="73">
        <f t="shared" ref="C485" si="40">D485-B485</f>
        <v>0</v>
      </c>
      <c r="D485" s="57">
        <v>244000</v>
      </c>
    </row>
    <row r="486" spans="1:4" ht="13.5" thickBot="1" x14ac:dyDescent="0.25">
      <c r="A486" s="7" t="s">
        <v>3</v>
      </c>
      <c r="B486" s="70">
        <f>SUM(B466:B485)</f>
        <v>7302000</v>
      </c>
      <c r="C486" s="72">
        <f>SUM(C466:C485)</f>
        <v>0</v>
      </c>
      <c r="D486" s="58">
        <f>SUM(D466:D485)</f>
        <v>7302000</v>
      </c>
    </row>
    <row r="487" spans="1:4" x14ac:dyDescent="0.2">
      <c r="A487" s="8"/>
      <c r="B487" s="8"/>
      <c r="C487" s="8"/>
      <c r="D487" s="59"/>
    </row>
    <row r="488" spans="1:4" ht="13.5" thickBot="1" x14ac:dyDescent="0.25">
      <c r="A488" s="9" t="s">
        <v>4</v>
      </c>
      <c r="B488" s="9"/>
      <c r="C488" s="9"/>
      <c r="D488" s="60" t="s">
        <v>37</v>
      </c>
    </row>
    <row r="489" spans="1:4" ht="36.75" thickBot="1" x14ac:dyDescent="0.25">
      <c r="A489" s="4" t="s">
        <v>10</v>
      </c>
      <c r="B489" s="71" t="s">
        <v>540</v>
      </c>
      <c r="C489" s="71" t="s">
        <v>541</v>
      </c>
      <c r="D489" s="23" t="s">
        <v>542</v>
      </c>
    </row>
    <row r="490" spans="1:4" ht="24" x14ac:dyDescent="0.2">
      <c r="A490" s="18" t="s">
        <v>24</v>
      </c>
      <c r="B490" s="69">
        <v>84000</v>
      </c>
      <c r="C490" s="73">
        <f t="shared" ref="C490:C495" si="41">D490-B490</f>
        <v>0</v>
      </c>
      <c r="D490" s="57">
        <v>84000</v>
      </c>
    </row>
    <row r="491" spans="1:4" x14ac:dyDescent="0.2">
      <c r="A491" s="11" t="s">
        <v>29</v>
      </c>
      <c r="B491" s="69">
        <v>220000</v>
      </c>
      <c r="C491" s="73">
        <f t="shared" si="41"/>
        <v>0</v>
      </c>
      <c r="D491" s="57">
        <v>220000</v>
      </c>
    </row>
    <row r="492" spans="1:4" ht="24" x14ac:dyDescent="0.2">
      <c r="A492" s="11" t="s">
        <v>73</v>
      </c>
      <c r="B492" s="69">
        <v>364000</v>
      </c>
      <c r="C492" s="73">
        <f t="shared" si="41"/>
        <v>0</v>
      </c>
      <c r="D492" s="57">
        <v>364000</v>
      </c>
    </row>
    <row r="493" spans="1:4" x14ac:dyDescent="0.2">
      <c r="A493" s="11" t="s">
        <v>62</v>
      </c>
      <c r="B493" s="69">
        <v>604000</v>
      </c>
      <c r="C493" s="73">
        <f t="shared" si="41"/>
        <v>0</v>
      </c>
      <c r="D493" s="57">
        <v>604000</v>
      </c>
    </row>
    <row r="494" spans="1:4" x14ac:dyDescent="0.2">
      <c r="A494" s="11" t="s">
        <v>46</v>
      </c>
      <c r="B494" s="69">
        <v>232000</v>
      </c>
      <c r="C494" s="73">
        <f t="shared" si="41"/>
        <v>0</v>
      </c>
      <c r="D494" s="57">
        <v>232000</v>
      </c>
    </row>
    <row r="495" spans="1:4" x14ac:dyDescent="0.2">
      <c r="A495" s="11" t="s">
        <v>78</v>
      </c>
      <c r="B495" s="69">
        <v>235000</v>
      </c>
      <c r="C495" s="73">
        <f t="shared" si="41"/>
        <v>0</v>
      </c>
      <c r="D495" s="57">
        <v>235000</v>
      </c>
    </row>
    <row r="496" spans="1:4" ht="13.5" thickBot="1" x14ac:dyDescent="0.25">
      <c r="A496" s="11" t="s">
        <v>49</v>
      </c>
      <c r="B496" s="69">
        <v>369000</v>
      </c>
      <c r="C496" s="73">
        <f t="shared" ref="C496" si="42">D496-B496</f>
        <v>0</v>
      </c>
      <c r="D496" s="57">
        <v>369000</v>
      </c>
    </row>
    <row r="497" spans="1:4" ht="13.5" thickBot="1" x14ac:dyDescent="0.25">
      <c r="A497" s="7" t="s">
        <v>5</v>
      </c>
      <c r="B497" s="70">
        <f>SUM(B490:B496)</f>
        <v>2108000</v>
      </c>
      <c r="C497" s="72">
        <f>SUM(C490:C496)</f>
        <v>0</v>
      </c>
      <c r="D497" s="58">
        <f>SUM(D490:D496)</f>
        <v>2108000</v>
      </c>
    </row>
    <row r="498" spans="1:4" x14ac:dyDescent="0.2">
      <c r="A498" s="9"/>
      <c r="B498" s="9"/>
      <c r="C498" s="9"/>
      <c r="D498" s="59"/>
    </row>
    <row r="499" spans="1:4" ht="13.5" thickBot="1" x14ac:dyDescent="0.25">
      <c r="A499" s="9" t="s">
        <v>6</v>
      </c>
      <c r="B499" s="9"/>
      <c r="C499" s="9"/>
      <c r="D499" s="60" t="s">
        <v>37</v>
      </c>
    </row>
    <row r="500" spans="1:4" ht="36.75" thickBot="1" x14ac:dyDescent="0.25">
      <c r="A500" s="4" t="s">
        <v>10</v>
      </c>
      <c r="B500" s="71" t="s">
        <v>540</v>
      </c>
      <c r="C500" s="71" t="s">
        <v>541</v>
      </c>
      <c r="D500" s="23" t="s">
        <v>542</v>
      </c>
    </row>
    <row r="501" spans="1:4" ht="24" x14ac:dyDescent="0.2">
      <c r="A501" s="15" t="s">
        <v>74</v>
      </c>
      <c r="B501" s="69">
        <v>73000</v>
      </c>
      <c r="C501" s="73">
        <f t="shared" ref="C501:C516" si="43">D501-B501</f>
        <v>0</v>
      </c>
      <c r="D501" s="57">
        <v>73000</v>
      </c>
    </row>
    <row r="502" spans="1:4" ht="24" x14ac:dyDescent="0.2">
      <c r="A502" s="15" t="s">
        <v>58</v>
      </c>
      <c r="B502" s="69">
        <v>9000</v>
      </c>
      <c r="C502" s="73">
        <f t="shared" si="43"/>
        <v>0</v>
      </c>
      <c r="D502" s="57">
        <v>9000</v>
      </c>
    </row>
    <row r="503" spans="1:4" ht="24" x14ac:dyDescent="0.2">
      <c r="A503" s="15" t="s">
        <v>77</v>
      </c>
      <c r="B503" s="69">
        <v>96000</v>
      </c>
      <c r="C503" s="73">
        <f t="shared" si="43"/>
        <v>0</v>
      </c>
      <c r="D503" s="57">
        <v>96000</v>
      </c>
    </row>
    <row r="504" spans="1:4" x14ac:dyDescent="0.2">
      <c r="A504" s="15" t="s">
        <v>18</v>
      </c>
      <c r="B504" s="69">
        <v>651000</v>
      </c>
      <c r="C504" s="73">
        <f t="shared" si="43"/>
        <v>0</v>
      </c>
      <c r="D504" s="57">
        <v>651000</v>
      </c>
    </row>
    <row r="505" spans="1:4" x14ac:dyDescent="0.2">
      <c r="A505" s="16" t="s">
        <v>27</v>
      </c>
      <c r="B505" s="69">
        <v>430000</v>
      </c>
      <c r="C505" s="73">
        <f t="shared" si="43"/>
        <v>0</v>
      </c>
      <c r="D505" s="57">
        <v>430000</v>
      </c>
    </row>
    <row r="506" spans="1:4" ht="24" x14ac:dyDescent="0.2">
      <c r="A506" s="15" t="s">
        <v>55</v>
      </c>
      <c r="B506" s="69">
        <v>270000</v>
      </c>
      <c r="C506" s="73">
        <f t="shared" si="43"/>
        <v>0</v>
      </c>
      <c r="D506" s="57">
        <v>270000</v>
      </c>
    </row>
    <row r="507" spans="1:4" x14ac:dyDescent="0.2">
      <c r="A507" s="17" t="s">
        <v>33</v>
      </c>
      <c r="B507" s="69">
        <v>358000</v>
      </c>
      <c r="C507" s="73">
        <f t="shared" si="43"/>
        <v>0</v>
      </c>
      <c r="D507" s="57">
        <v>358000</v>
      </c>
    </row>
    <row r="508" spans="1:4" x14ac:dyDescent="0.2">
      <c r="A508" s="15" t="s">
        <v>23</v>
      </c>
      <c r="B508" s="69">
        <v>538000</v>
      </c>
      <c r="C508" s="73">
        <f t="shared" si="43"/>
        <v>0</v>
      </c>
      <c r="D508" s="57">
        <v>538000</v>
      </c>
    </row>
    <row r="509" spans="1:4" x14ac:dyDescent="0.2">
      <c r="A509" s="14" t="s">
        <v>79</v>
      </c>
      <c r="B509" s="69">
        <v>295000</v>
      </c>
      <c r="C509" s="73">
        <f t="shared" si="43"/>
        <v>0</v>
      </c>
      <c r="D509" s="57">
        <v>295000</v>
      </c>
    </row>
    <row r="510" spans="1:4" ht="24" x14ac:dyDescent="0.2">
      <c r="A510" s="15" t="s">
        <v>34</v>
      </c>
      <c r="B510" s="69">
        <v>492000</v>
      </c>
      <c r="C510" s="73">
        <f t="shared" si="43"/>
        <v>0</v>
      </c>
      <c r="D510" s="57">
        <v>492000</v>
      </c>
    </row>
    <row r="511" spans="1:4" x14ac:dyDescent="0.2">
      <c r="A511" s="14" t="s">
        <v>13</v>
      </c>
      <c r="B511" s="69">
        <v>371000</v>
      </c>
      <c r="C511" s="73">
        <f t="shared" si="43"/>
        <v>0</v>
      </c>
      <c r="D511" s="57">
        <v>371000</v>
      </c>
    </row>
    <row r="512" spans="1:4" ht="24" x14ac:dyDescent="0.2">
      <c r="A512" s="15" t="s">
        <v>63</v>
      </c>
      <c r="B512" s="69">
        <v>347000</v>
      </c>
      <c r="C512" s="73">
        <f t="shared" si="43"/>
        <v>0</v>
      </c>
      <c r="D512" s="57">
        <v>347000</v>
      </c>
    </row>
    <row r="513" spans="1:4" x14ac:dyDescent="0.2">
      <c r="A513" s="15" t="s">
        <v>59</v>
      </c>
      <c r="B513" s="69">
        <v>417000</v>
      </c>
      <c r="C513" s="73">
        <f t="shared" si="43"/>
        <v>0</v>
      </c>
      <c r="D513" s="57">
        <v>417000</v>
      </c>
    </row>
    <row r="514" spans="1:4" ht="24" x14ac:dyDescent="0.2">
      <c r="A514" s="15" t="s">
        <v>57</v>
      </c>
      <c r="B514" s="69">
        <v>304000</v>
      </c>
      <c r="C514" s="73">
        <f t="shared" si="43"/>
        <v>0</v>
      </c>
      <c r="D514" s="57">
        <v>304000</v>
      </c>
    </row>
    <row r="515" spans="1:4" x14ac:dyDescent="0.2">
      <c r="A515" s="15" t="s">
        <v>35</v>
      </c>
      <c r="B515" s="69">
        <v>359000</v>
      </c>
      <c r="C515" s="73">
        <f t="shared" si="43"/>
        <v>0</v>
      </c>
      <c r="D515" s="57">
        <v>359000</v>
      </c>
    </row>
    <row r="516" spans="1:4" x14ac:dyDescent="0.2">
      <c r="A516" s="17" t="s">
        <v>64</v>
      </c>
      <c r="B516" s="69">
        <v>184000</v>
      </c>
      <c r="C516" s="73">
        <f t="shared" si="43"/>
        <v>0</v>
      </c>
      <c r="D516" s="57">
        <v>184000</v>
      </c>
    </row>
    <row r="517" spans="1:4" ht="13.5" thickBot="1" x14ac:dyDescent="0.25">
      <c r="A517" s="22" t="s">
        <v>60</v>
      </c>
      <c r="B517" s="69">
        <v>133000</v>
      </c>
      <c r="C517" s="73">
        <f t="shared" ref="C517" si="44">D517-B517</f>
        <v>0</v>
      </c>
      <c r="D517" s="57">
        <v>133000</v>
      </c>
    </row>
    <row r="518" spans="1:4" ht="13.5" thickBot="1" x14ac:dyDescent="0.25">
      <c r="A518" s="7" t="s">
        <v>7</v>
      </c>
      <c r="B518" s="70">
        <f>SUM(B501:B517)</f>
        <v>5327000</v>
      </c>
      <c r="C518" s="72">
        <f>SUM(C501:C517)</f>
        <v>0</v>
      </c>
      <c r="D518" s="58">
        <f>SUM(D501:D517)</f>
        <v>5327000</v>
      </c>
    </row>
    <row r="519" spans="1:4" x14ac:dyDescent="0.2">
      <c r="A519" s="9"/>
      <c r="B519" s="9"/>
      <c r="C519" s="9"/>
      <c r="D519" s="59"/>
    </row>
    <row r="520" spans="1:4" ht="13.5" thickBot="1" x14ac:dyDescent="0.25">
      <c r="A520" s="9" t="s">
        <v>8</v>
      </c>
      <c r="B520" s="9"/>
      <c r="C520" s="9"/>
      <c r="D520" s="60" t="s">
        <v>37</v>
      </c>
    </row>
    <row r="521" spans="1:4" ht="36.75" thickBot="1" x14ac:dyDescent="0.25">
      <c r="A521" s="4" t="s">
        <v>10</v>
      </c>
      <c r="B521" s="71" t="s">
        <v>540</v>
      </c>
      <c r="C521" s="71" t="s">
        <v>541</v>
      </c>
      <c r="D521" s="23" t="s">
        <v>542</v>
      </c>
    </row>
    <row r="522" spans="1:4" ht="24" x14ac:dyDescent="0.2">
      <c r="A522" s="11" t="s">
        <v>66</v>
      </c>
      <c r="B522" s="69">
        <v>5000</v>
      </c>
      <c r="C522" s="73">
        <f t="shared" ref="C522:C533" si="45">D522-B522</f>
        <v>0</v>
      </c>
      <c r="D522" s="57">
        <v>5000</v>
      </c>
    </row>
    <row r="523" spans="1:4" ht="24" x14ac:dyDescent="0.2">
      <c r="A523" s="11" t="s">
        <v>69</v>
      </c>
      <c r="B523" s="69">
        <v>131000</v>
      </c>
      <c r="C523" s="73">
        <f t="shared" si="45"/>
        <v>0</v>
      </c>
      <c r="D523" s="57">
        <v>131000</v>
      </c>
    </row>
    <row r="524" spans="1:4" ht="24" x14ac:dyDescent="0.2">
      <c r="A524" s="15" t="s">
        <v>39</v>
      </c>
      <c r="B524" s="69">
        <v>14000</v>
      </c>
      <c r="C524" s="73">
        <f t="shared" si="45"/>
        <v>0</v>
      </c>
      <c r="D524" s="57">
        <v>14000</v>
      </c>
    </row>
    <row r="525" spans="1:4" ht="24" x14ac:dyDescent="0.2">
      <c r="A525" s="15" t="s">
        <v>67</v>
      </c>
      <c r="B525" s="69">
        <v>672000</v>
      </c>
      <c r="C525" s="73">
        <f t="shared" si="45"/>
        <v>0</v>
      </c>
      <c r="D525" s="57">
        <v>672000</v>
      </c>
    </row>
    <row r="526" spans="1:4" ht="24" x14ac:dyDescent="0.2">
      <c r="A526" s="15" t="s">
        <v>52</v>
      </c>
      <c r="B526" s="69">
        <v>346000</v>
      </c>
      <c r="C526" s="73">
        <f t="shared" si="45"/>
        <v>0</v>
      </c>
      <c r="D526" s="57">
        <v>346000</v>
      </c>
    </row>
    <row r="527" spans="1:4" x14ac:dyDescent="0.2">
      <c r="A527" s="15" t="s">
        <v>80</v>
      </c>
      <c r="B527" s="69">
        <v>291000</v>
      </c>
      <c r="C527" s="73">
        <f t="shared" si="45"/>
        <v>0</v>
      </c>
      <c r="D527" s="57">
        <v>291000</v>
      </c>
    </row>
    <row r="528" spans="1:4" x14ac:dyDescent="0.2">
      <c r="A528" s="15" t="s">
        <v>47</v>
      </c>
      <c r="B528" s="69">
        <v>323000</v>
      </c>
      <c r="C528" s="73">
        <f t="shared" si="45"/>
        <v>0</v>
      </c>
      <c r="D528" s="57">
        <v>323000</v>
      </c>
    </row>
    <row r="529" spans="1:4" x14ac:dyDescent="0.2">
      <c r="A529" s="15" t="s">
        <v>379</v>
      </c>
      <c r="B529" s="69">
        <v>823000</v>
      </c>
      <c r="C529" s="73">
        <f t="shared" si="45"/>
        <v>0</v>
      </c>
      <c r="D529" s="57">
        <v>823000</v>
      </c>
    </row>
    <row r="530" spans="1:4" ht="24" x14ac:dyDescent="0.2">
      <c r="A530" s="15" t="s">
        <v>21</v>
      </c>
      <c r="B530" s="69">
        <v>226000</v>
      </c>
      <c r="C530" s="73">
        <f t="shared" si="45"/>
        <v>0</v>
      </c>
      <c r="D530" s="57">
        <v>226000</v>
      </c>
    </row>
    <row r="531" spans="1:4" ht="24" x14ac:dyDescent="0.2">
      <c r="A531" s="15" t="s">
        <v>537</v>
      </c>
      <c r="B531" s="69">
        <v>243000</v>
      </c>
      <c r="C531" s="73">
        <f t="shared" si="45"/>
        <v>0</v>
      </c>
      <c r="D531" s="57">
        <v>243000</v>
      </c>
    </row>
    <row r="532" spans="1:4" x14ac:dyDescent="0.2">
      <c r="A532" s="15" t="s">
        <v>538</v>
      </c>
      <c r="B532" s="69">
        <v>208000</v>
      </c>
      <c r="C532" s="73">
        <f t="shared" si="45"/>
        <v>0</v>
      </c>
      <c r="D532" s="57">
        <v>208000</v>
      </c>
    </row>
    <row r="533" spans="1:4" ht="12.75" customHeight="1" x14ac:dyDescent="0.2">
      <c r="A533" s="15" t="s">
        <v>81</v>
      </c>
      <c r="B533" s="69">
        <v>136000</v>
      </c>
      <c r="C533" s="73">
        <f t="shared" si="45"/>
        <v>0</v>
      </c>
      <c r="D533" s="57">
        <v>136000</v>
      </c>
    </row>
    <row r="534" spans="1:4" ht="24.75" thickBot="1" x14ac:dyDescent="0.25">
      <c r="A534" s="15" t="s">
        <v>65</v>
      </c>
      <c r="B534" s="69">
        <v>530000</v>
      </c>
      <c r="C534" s="73">
        <f t="shared" ref="C534" si="46">D534-B534</f>
        <v>0</v>
      </c>
      <c r="D534" s="57">
        <v>530000</v>
      </c>
    </row>
    <row r="535" spans="1:4" ht="13.5" thickBot="1" x14ac:dyDescent="0.25">
      <c r="A535" s="7" t="s">
        <v>9</v>
      </c>
      <c r="B535" s="70">
        <f>SUM(B522:B534)</f>
        <v>3948000</v>
      </c>
      <c r="C535" s="72">
        <f>SUM(C522:C534)</f>
        <v>0</v>
      </c>
      <c r="D535" s="58">
        <f>SUM(D522:D534)</f>
        <v>3948000</v>
      </c>
    </row>
    <row r="536" spans="1:4" x14ac:dyDescent="0.2">
      <c r="A536" s="8"/>
      <c r="B536" s="59"/>
      <c r="C536" s="59"/>
      <c r="D536" s="59"/>
    </row>
    <row r="537" spans="1:4" ht="13.5" thickBot="1" x14ac:dyDescent="0.25">
      <c r="A537" s="8"/>
      <c r="B537" s="59"/>
      <c r="C537" s="59"/>
      <c r="D537" s="59"/>
    </row>
    <row r="538" spans="1:4" ht="24.75" thickBot="1" x14ac:dyDescent="0.25">
      <c r="A538" s="19" t="s">
        <v>12</v>
      </c>
      <c r="B538" s="90">
        <f>B462+B486+B497+B518+B535</f>
        <v>20149000</v>
      </c>
      <c r="C538" s="91">
        <f>C462+C486+C497+C518+C535</f>
        <v>0</v>
      </c>
      <c r="D538" s="61">
        <f>D462+D486+D497+D518+D535</f>
        <v>20149000</v>
      </c>
    </row>
    <row r="540" spans="1:4" x14ac:dyDescent="0.2">
      <c r="D540" s="59"/>
    </row>
    <row r="541" spans="1:4" ht="15.75" x14ac:dyDescent="0.2">
      <c r="A541" s="25" t="s">
        <v>377</v>
      </c>
      <c r="B541" s="25"/>
      <c r="C541" s="25"/>
      <c r="D541" s="59"/>
    </row>
    <row r="542" spans="1:4" x14ac:dyDescent="0.2">
      <c r="D542" s="59"/>
    </row>
    <row r="543" spans="1:4" x14ac:dyDescent="0.2">
      <c r="A543" s="3" t="s">
        <v>0</v>
      </c>
      <c r="B543" s="3"/>
      <c r="C543" s="3"/>
      <c r="D543" s="59"/>
    </row>
    <row r="544" spans="1:4" x14ac:dyDescent="0.2">
      <c r="A544" s="26"/>
      <c r="B544" s="26"/>
      <c r="C544" s="26"/>
      <c r="D544" s="59"/>
    </row>
    <row r="545" spans="1:7" ht="13.5" thickBot="1" x14ac:dyDescent="0.25">
      <c r="A545" s="3" t="s">
        <v>88</v>
      </c>
      <c r="B545" s="3"/>
      <c r="C545" s="3"/>
      <c r="D545" s="60" t="s">
        <v>37</v>
      </c>
    </row>
    <row r="546" spans="1:7" ht="36.75" thickBot="1" x14ac:dyDescent="0.25">
      <c r="A546" s="4" t="s">
        <v>10</v>
      </c>
      <c r="B546" s="71" t="s">
        <v>540</v>
      </c>
      <c r="C546" s="71" t="s">
        <v>541</v>
      </c>
      <c r="D546" s="23" t="s">
        <v>542</v>
      </c>
    </row>
    <row r="547" spans="1:7" x14ac:dyDescent="0.2">
      <c r="A547" s="27" t="s">
        <v>89</v>
      </c>
      <c r="B547" s="92">
        <v>166000</v>
      </c>
      <c r="C547" s="73">
        <f t="shared" ref="C547:C553" si="47">D547-B547</f>
        <v>0</v>
      </c>
      <c r="D547" s="62">
        <v>166000</v>
      </c>
    </row>
    <row r="548" spans="1:7" ht="24" x14ac:dyDescent="0.2">
      <c r="A548" s="28" t="s">
        <v>90</v>
      </c>
      <c r="B548" s="93">
        <v>49000</v>
      </c>
      <c r="C548" s="73">
        <f t="shared" si="47"/>
        <v>0</v>
      </c>
      <c r="D548" s="62">
        <v>49000</v>
      </c>
    </row>
    <row r="549" spans="1:7" x14ac:dyDescent="0.2">
      <c r="A549" s="29" t="s">
        <v>384</v>
      </c>
      <c r="B549" s="93">
        <v>328000</v>
      </c>
      <c r="C549" s="73">
        <f t="shared" si="47"/>
        <v>0</v>
      </c>
      <c r="D549" s="62">
        <v>328000</v>
      </c>
    </row>
    <row r="550" spans="1:7" x14ac:dyDescent="0.2">
      <c r="A550" s="29" t="s">
        <v>95</v>
      </c>
      <c r="B550" s="93">
        <v>38000</v>
      </c>
      <c r="C550" s="73">
        <f t="shared" si="47"/>
        <v>0</v>
      </c>
      <c r="D550" s="62">
        <v>38000</v>
      </c>
    </row>
    <row r="551" spans="1:7" x14ac:dyDescent="0.2">
      <c r="A551" s="29" t="s">
        <v>98</v>
      </c>
      <c r="B551" s="93">
        <v>55000</v>
      </c>
      <c r="C551" s="73">
        <f t="shared" si="47"/>
        <v>0</v>
      </c>
      <c r="D551" s="62">
        <v>55000</v>
      </c>
    </row>
    <row r="552" spans="1:7" x14ac:dyDescent="0.2">
      <c r="A552" s="29" t="s">
        <v>101</v>
      </c>
      <c r="B552" s="93">
        <v>76000</v>
      </c>
      <c r="C552" s="73">
        <f t="shared" si="47"/>
        <v>0</v>
      </c>
      <c r="D552" s="62">
        <v>76000</v>
      </c>
    </row>
    <row r="553" spans="1:7" x14ac:dyDescent="0.2">
      <c r="A553" s="29" t="s">
        <v>385</v>
      </c>
      <c r="B553" s="93">
        <v>245000</v>
      </c>
      <c r="C553" s="73">
        <f t="shared" si="47"/>
        <v>0</v>
      </c>
      <c r="D553" s="62">
        <v>245000</v>
      </c>
    </row>
    <row r="554" spans="1:7" ht="13.5" thickBot="1" x14ac:dyDescent="0.25">
      <c r="A554" s="29" t="s">
        <v>105</v>
      </c>
      <c r="B554" s="93">
        <v>130000</v>
      </c>
      <c r="C554" s="73">
        <f t="shared" ref="C554" si="48">D554-B554</f>
        <v>0</v>
      </c>
      <c r="D554" s="62">
        <v>130000</v>
      </c>
    </row>
    <row r="555" spans="1:7" ht="13.5" thickBot="1" x14ac:dyDescent="0.25">
      <c r="A555" s="31" t="s">
        <v>106</v>
      </c>
      <c r="B555" s="94">
        <f>SUM(B547:B554)</f>
        <v>1087000</v>
      </c>
      <c r="C555" s="95">
        <f>SUM(C547:C554)</f>
        <v>0</v>
      </c>
      <c r="D555" s="63">
        <f>SUM(D547:D554)</f>
        <v>1087000</v>
      </c>
    </row>
    <row r="556" spans="1:7" ht="13.5" thickBot="1" x14ac:dyDescent="0.25">
      <c r="A556" s="32"/>
      <c r="B556" s="59"/>
      <c r="C556" s="59"/>
      <c r="D556" s="59"/>
    </row>
    <row r="557" spans="1:7" ht="13.5" thickBot="1" x14ac:dyDescent="0.25">
      <c r="A557" s="33" t="s">
        <v>1</v>
      </c>
      <c r="B557" s="96">
        <f>B555</f>
        <v>1087000</v>
      </c>
      <c r="C557" s="97">
        <f>C555</f>
        <v>0</v>
      </c>
      <c r="D557" s="64">
        <f>D555</f>
        <v>1087000</v>
      </c>
    </row>
    <row r="558" spans="1:7" x14ac:dyDescent="0.2">
      <c r="A558" s="3"/>
      <c r="B558" s="3"/>
      <c r="C558" s="3"/>
      <c r="D558" s="65"/>
      <c r="F558" s="55"/>
      <c r="G558" s="55"/>
    </row>
    <row r="559" spans="1:7" x14ac:dyDescent="0.2">
      <c r="A559" s="3" t="s">
        <v>2</v>
      </c>
      <c r="B559" s="3"/>
      <c r="C559" s="3"/>
      <c r="D559" s="59"/>
      <c r="F559" s="56"/>
      <c r="G559" s="56"/>
    </row>
    <row r="560" spans="1:7" x14ac:dyDescent="0.2">
      <c r="A560" s="32"/>
      <c r="B560" s="32"/>
      <c r="C560" s="32"/>
      <c r="D560" s="59"/>
      <c r="F560" s="56"/>
      <c r="G560" s="56"/>
    </row>
    <row r="561" spans="1:7" ht="13.5" thickBot="1" x14ac:dyDescent="0.25">
      <c r="A561" s="3" t="s">
        <v>107</v>
      </c>
      <c r="B561" s="3"/>
      <c r="C561" s="3"/>
      <c r="D561" s="60" t="s">
        <v>37</v>
      </c>
    </row>
    <row r="562" spans="1:7" ht="36.75" thickBot="1" x14ac:dyDescent="0.25">
      <c r="A562" s="4" t="s">
        <v>10</v>
      </c>
      <c r="B562" s="71" t="s">
        <v>540</v>
      </c>
      <c r="C562" s="71" t="s">
        <v>541</v>
      </c>
      <c r="D562" s="23" t="s">
        <v>542</v>
      </c>
    </row>
    <row r="563" spans="1:7" x14ac:dyDescent="0.2">
      <c r="A563" s="35" t="s">
        <v>108</v>
      </c>
      <c r="B563" s="92">
        <v>155000</v>
      </c>
      <c r="C563" s="73">
        <f t="shared" ref="C563:C568" si="49">D563-B563</f>
        <v>0</v>
      </c>
      <c r="D563" s="62">
        <v>155000</v>
      </c>
    </row>
    <row r="564" spans="1:7" x14ac:dyDescent="0.2">
      <c r="A564" s="35" t="s">
        <v>387</v>
      </c>
      <c r="B564" s="92">
        <v>27000</v>
      </c>
      <c r="C564" s="73">
        <f t="shared" si="49"/>
        <v>0</v>
      </c>
      <c r="D564" s="62">
        <v>27000</v>
      </c>
    </row>
    <row r="565" spans="1:7" x14ac:dyDescent="0.2">
      <c r="A565" s="35" t="s">
        <v>115</v>
      </c>
      <c r="B565" s="92">
        <v>505000</v>
      </c>
      <c r="C565" s="73">
        <f t="shared" si="49"/>
        <v>0</v>
      </c>
      <c r="D565" s="62">
        <v>505000</v>
      </c>
    </row>
    <row r="566" spans="1:7" x14ac:dyDescent="0.2">
      <c r="A566" s="35" t="s">
        <v>388</v>
      </c>
      <c r="B566" s="92">
        <v>124000</v>
      </c>
      <c r="C566" s="73">
        <f t="shared" si="49"/>
        <v>0</v>
      </c>
      <c r="D566" s="62">
        <v>124000</v>
      </c>
    </row>
    <row r="567" spans="1:7" x14ac:dyDescent="0.2">
      <c r="A567" s="35" t="s">
        <v>389</v>
      </c>
      <c r="B567" s="92">
        <v>231000</v>
      </c>
      <c r="C567" s="73">
        <f t="shared" si="49"/>
        <v>0</v>
      </c>
      <c r="D567" s="62">
        <v>231000</v>
      </c>
    </row>
    <row r="568" spans="1:7" x14ac:dyDescent="0.2">
      <c r="A568" s="35" t="s">
        <v>539</v>
      </c>
      <c r="B568" s="92">
        <v>240000</v>
      </c>
      <c r="C568" s="73">
        <f t="shared" si="49"/>
        <v>0</v>
      </c>
      <c r="D568" s="62">
        <v>240000</v>
      </c>
    </row>
    <row r="569" spans="1:7" ht="13.5" thickBot="1" x14ac:dyDescent="0.25">
      <c r="A569" s="35" t="s">
        <v>386</v>
      </c>
      <c r="B569" s="92">
        <v>32000</v>
      </c>
      <c r="C569" s="73">
        <f t="shared" ref="C569" si="50">D569-B569</f>
        <v>0</v>
      </c>
      <c r="D569" s="62">
        <v>32000</v>
      </c>
    </row>
    <row r="570" spans="1:7" ht="13.5" thickBot="1" x14ac:dyDescent="0.25">
      <c r="A570" s="31" t="s">
        <v>121</v>
      </c>
      <c r="B570" s="94">
        <f>SUM(B563:B569)</f>
        <v>1314000</v>
      </c>
      <c r="C570" s="95">
        <f>SUM(C563:C569)</f>
        <v>0</v>
      </c>
      <c r="D570" s="63">
        <f>SUM(D563:D569)</f>
        <v>1314000</v>
      </c>
    </row>
    <row r="571" spans="1:7" x14ac:dyDescent="0.2">
      <c r="A571" s="32"/>
      <c r="B571" s="32"/>
      <c r="C571" s="32"/>
      <c r="D571" s="59"/>
      <c r="F571" s="56"/>
      <c r="G571" s="56"/>
    </row>
    <row r="572" spans="1:7" ht="13.5" thickBot="1" x14ac:dyDescent="0.25">
      <c r="A572" s="3" t="s">
        <v>122</v>
      </c>
      <c r="B572" s="3"/>
      <c r="C572" s="3"/>
      <c r="D572" s="60" t="s">
        <v>37</v>
      </c>
    </row>
    <row r="573" spans="1:7" ht="36.75" thickBot="1" x14ac:dyDescent="0.25">
      <c r="A573" s="4" t="s">
        <v>10</v>
      </c>
      <c r="B573" s="71" t="s">
        <v>540</v>
      </c>
      <c r="C573" s="71" t="s">
        <v>541</v>
      </c>
      <c r="D573" s="23" t="s">
        <v>542</v>
      </c>
    </row>
    <row r="574" spans="1:7" x14ac:dyDescent="0.2">
      <c r="A574" s="37" t="s">
        <v>390</v>
      </c>
      <c r="B574" s="92">
        <v>118000</v>
      </c>
      <c r="C574" s="73">
        <f t="shared" ref="C574:C591" si="51">D574-B574</f>
        <v>0</v>
      </c>
      <c r="D574" s="62">
        <v>118000</v>
      </c>
    </row>
    <row r="575" spans="1:7" x14ac:dyDescent="0.2">
      <c r="A575" s="35" t="s">
        <v>391</v>
      </c>
      <c r="B575" s="93">
        <v>45000</v>
      </c>
      <c r="C575" s="73">
        <f t="shared" si="51"/>
        <v>0</v>
      </c>
      <c r="D575" s="62">
        <v>45000</v>
      </c>
    </row>
    <row r="576" spans="1:7" x14ac:dyDescent="0.2">
      <c r="A576" s="35" t="s">
        <v>392</v>
      </c>
      <c r="B576" s="93">
        <v>48000</v>
      </c>
      <c r="C576" s="73">
        <f t="shared" si="51"/>
        <v>0</v>
      </c>
      <c r="D576" s="62">
        <v>48000</v>
      </c>
    </row>
    <row r="577" spans="1:4" x14ac:dyDescent="0.2">
      <c r="A577" s="35" t="s">
        <v>130</v>
      </c>
      <c r="B577" s="93">
        <v>79000</v>
      </c>
      <c r="C577" s="73">
        <f t="shared" si="51"/>
        <v>0</v>
      </c>
      <c r="D577" s="62">
        <v>79000</v>
      </c>
    </row>
    <row r="578" spans="1:4" x14ac:dyDescent="0.2">
      <c r="A578" s="35" t="s">
        <v>393</v>
      </c>
      <c r="B578" s="93">
        <v>330000</v>
      </c>
      <c r="C578" s="73">
        <f t="shared" si="51"/>
        <v>0</v>
      </c>
      <c r="D578" s="62">
        <v>330000</v>
      </c>
    </row>
    <row r="579" spans="1:4" x14ac:dyDescent="0.2">
      <c r="A579" s="35" t="s">
        <v>394</v>
      </c>
      <c r="B579" s="93">
        <v>33000</v>
      </c>
      <c r="C579" s="73">
        <f t="shared" si="51"/>
        <v>0</v>
      </c>
      <c r="D579" s="62">
        <v>33000</v>
      </c>
    </row>
    <row r="580" spans="1:4" x14ac:dyDescent="0.2">
      <c r="A580" s="35" t="s">
        <v>395</v>
      </c>
      <c r="B580" s="93">
        <v>48000</v>
      </c>
      <c r="C580" s="73">
        <f t="shared" si="51"/>
        <v>0</v>
      </c>
      <c r="D580" s="62">
        <v>48000</v>
      </c>
    </row>
    <row r="581" spans="1:4" x14ac:dyDescent="0.2">
      <c r="A581" s="35" t="s">
        <v>396</v>
      </c>
      <c r="B581" s="93">
        <v>35000</v>
      </c>
      <c r="C581" s="73">
        <f t="shared" si="51"/>
        <v>0</v>
      </c>
      <c r="D581" s="62">
        <v>35000</v>
      </c>
    </row>
    <row r="582" spans="1:4" x14ac:dyDescent="0.2">
      <c r="A582" s="38" t="s">
        <v>397</v>
      </c>
      <c r="B582" s="93">
        <v>368000</v>
      </c>
      <c r="C582" s="73">
        <f t="shared" si="51"/>
        <v>0</v>
      </c>
      <c r="D582" s="62">
        <v>368000</v>
      </c>
    </row>
    <row r="583" spans="1:4" x14ac:dyDescent="0.2">
      <c r="A583" s="38" t="s">
        <v>398</v>
      </c>
      <c r="B583" s="93">
        <v>287000</v>
      </c>
      <c r="C583" s="73">
        <f t="shared" si="51"/>
        <v>0</v>
      </c>
      <c r="D583" s="62">
        <v>287000</v>
      </c>
    </row>
    <row r="584" spans="1:4" x14ac:dyDescent="0.2">
      <c r="A584" s="35" t="s">
        <v>399</v>
      </c>
      <c r="B584" s="93">
        <v>292000</v>
      </c>
      <c r="C584" s="73">
        <f t="shared" si="51"/>
        <v>0</v>
      </c>
      <c r="D584" s="62">
        <v>292000</v>
      </c>
    </row>
    <row r="585" spans="1:4" x14ac:dyDescent="0.2">
      <c r="A585" s="40" t="s">
        <v>147</v>
      </c>
      <c r="B585" s="93">
        <v>83000</v>
      </c>
      <c r="C585" s="73">
        <f t="shared" si="51"/>
        <v>0</v>
      </c>
      <c r="D585" s="62">
        <v>83000</v>
      </c>
    </row>
    <row r="586" spans="1:4" ht="24" x14ac:dyDescent="0.2">
      <c r="A586" s="38" t="s">
        <v>400</v>
      </c>
      <c r="B586" s="98">
        <v>672000</v>
      </c>
      <c r="C586" s="73">
        <f t="shared" si="51"/>
        <v>0</v>
      </c>
      <c r="D586" s="57">
        <v>672000</v>
      </c>
    </row>
    <row r="587" spans="1:4" ht="24" x14ac:dyDescent="0.2">
      <c r="A587" s="38" t="s">
        <v>401</v>
      </c>
      <c r="B587" s="98">
        <v>301000</v>
      </c>
      <c r="C587" s="73">
        <f t="shared" si="51"/>
        <v>0</v>
      </c>
      <c r="D587" s="57">
        <v>301000</v>
      </c>
    </row>
    <row r="588" spans="1:4" ht="24" x14ac:dyDescent="0.2">
      <c r="A588" s="38" t="s">
        <v>402</v>
      </c>
      <c r="B588" s="98">
        <v>533000</v>
      </c>
      <c r="C588" s="73">
        <f t="shared" si="51"/>
        <v>0</v>
      </c>
      <c r="D588" s="57">
        <v>533000</v>
      </c>
    </row>
    <row r="589" spans="1:4" x14ac:dyDescent="0.2">
      <c r="A589" s="40" t="s">
        <v>160</v>
      </c>
      <c r="B589" s="93">
        <v>710000</v>
      </c>
      <c r="C589" s="73">
        <f t="shared" si="51"/>
        <v>0</v>
      </c>
      <c r="D589" s="62">
        <v>710000</v>
      </c>
    </row>
    <row r="590" spans="1:4" x14ac:dyDescent="0.2">
      <c r="A590" s="40" t="s">
        <v>403</v>
      </c>
      <c r="B590" s="93">
        <v>72000</v>
      </c>
      <c r="C590" s="73">
        <f t="shared" si="51"/>
        <v>0</v>
      </c>
      <c r="D590" s="62">
        <v>72000</v>
      </c>
    </row>
    <row r="591" spans="1:4" x14ac:dyDescent="0.2">
      <c r="A591" s="40" t="s">
        <v>404</v>
      </c>
      <c r="B591" s="93">
        <v>226000</v>
      </c>
      <c r="C591" s="73">
        <f t="shared" si="51"/>
        <v>0</v>
      </c>
      <c r="D591" s="62">
        <v>226000</v>
      </c>
    </row>
    <row r="592" spans="1:4" ht="13.5" thickBot="1" x14ac:dyDescent="0.25">
      <c r="A592" s="40" t="s">
        <v>405</v>
      </c>
      <c r="B592" s="93">
        <v>308000</v>
      </c>
      <c r="C592" s="73">
        <f t="shared" ref="C592" si="52">D592-B592</f>
        <v>0</v>
      </c>
      <c r="D592" s="62">
        <v>308000</v>
      </c>
    </row>
    <row r="593" spans="1:7" ht="13.5" thickBot="1" x14ac:dyDescent="0.25">
      <c r="A593" s="31" t="s">
        <v>175</v>
      </c>
      <c r="B593" s="94">
        <f>SUM(B574:B592)</f>
        <v>4588000</v>
      </c>
      <c r="C593" s="95">
        <f>SUM(C574:C592)</f>
        <v>0</v>
      </c>
      <c r="D593" s="63">
        <f>SUM(D574:D592)</f>
        <v>4588000</v>
      </c>
    </row>
    <row r="594" spans="1:7" x14ac:dyDescent="0.2">
      <c r="A594" s="32"/>
      <c r="B594" s="32"/>
      <c r="C594" s="32"/>
      <c r="D594" s="59"/>
      <c r="F594" s="56"/>
      <c r="G594" s="56"/>
    </row>
    <row r="595" spans="1:7" ht="13.5" thickBot="1" x14ac:dyDescent="0.25">
      <c r="A595" s="3" t="s">
        <v>176</v>
      </c>
      <c r="B595" s="3"/>
      <c r="C595" s="3"/>
      <c r="D595" s="60" t="s">
        <v>37</v>
      </c>
    </row>
    <row r="596" spans="1:7" ht="36.75" thickBot="1" x14ac:dyDescent="0.25">
      <c r="A596" s="4" t="s">
        <v>10</v>
      </c>
      <c r="B596" s="71" t="s">
        <v>540</v>
      </c>
      <c r="C596" s="71" t="s">
        <v>541</v>
      </c>
      <c r="D596" s="23" t="s">
        <v>542</v>
      </c>
    </row>
    <row r="597" spans="1:7" x14ac:dyDescent="0.2">
      <c r="A597" s="37" t="s">
        <v>406</v>
      </c>
      <c r="B597" s="92">
        <v>20000</v>
      </c>
      <c r="C597" s="73">
        <f t="shared" ref="C597:C602" si="53">D597-B597</f>
        <v>0</v>
      </c>
      <c r="D597" s="62">
        <v>20000</v>
      </c>
    </row>
    <row r="598" spans="1:7" x14ac:dyDescent="0.2">
      <c r="A598" s="35" t="s">
        <v>407</v>
      </c>
      <c r="B598" s="93">
        <v>27000</v>
      </c>
      <c r="C598" s="73">
        <f t="shared" si="53"/>
        <v>0</v>
      </c>
      <c r="D598" s="62">
        <v>27000</v>
      </c>
    </row>
    <row r="599" spans="1:7" x14ac:dyDescent="0.2">
      <c r="A599" s="35" t="s">
        <v>408</v>
      </c>
      <c r="B599" s="93">
        <v>238000</v>
      </c>
      <c r="C599" s="73">
        <f t="shared" si="53"/>
        <v>0</v>
      </c>
      <c r="D599" s="62">
        <v>238000</v>
      </c>
    </row>
    <row r="600" spans="1:7" x14ac:dyDescent="0.2">
      <c r="A600" s="40" t="s">
        <v>409</v>
      </c>
      <c r="B600" s="93">
        <v>20000</v>
      </c>
      <c r="C600" s="73">
        <f t="shared" si="53"/>
        <v>0</v>
      </c>
      <c r="D600" s="62">
        <v>20000</v>
      </c>
    </row>
    <row r="601" spans="1:7" x14ac:dyDescent="0.2">
      <c r="A601" s="40" t="s">
        <v>410</v>
      </c>
      <c r="B601" s="93">
        <v>548000</v>
      </c>
      <c r="C601" s="73">
        <f t="shared" si="53"/>
        <v>0</v>
      </c>
      <c r="D601" s="62">
        <v>548000</v>
      </c>
    </row>
    <row r="602" spans="1:7" x14ac:dyDescent="0.2">
      <c r="A602" s="40" t="s">
        <v>411</v>
      </c>
      <c r="B602" s="93">
        <v>411000</v>
      </c>
      <c r="C602" s="73">
        <f t="shared" si="53"/>
        <v>0</v>
      </c>
      <c r="D602" s="62">
        <v>411000</v>
      </c>
    </row>
    <row r="603" spans="1:7" ht="13.5" thickBot="1" x14ac:dyDescent="0.25">
      <c r="A603" s="40" t="s">
        <v>412</v>
      </c>
      <c r="B603" s="93">
        <v>31000</v>
      </c>
      <c r="C603" s="73">
        <f t="shared" ref="C603" si="54">D603-B603</f>
        <v>0</v>
      </c>
      <c r="D603" s="62">
        <v>31000</v>
      </c>
    </row>
    <row r="604" spans="1:7" ht="13.5" thickBot="1" x14ac:dyDescent="0.25">
      <c r="A604" s="31" t="s">
        <v>188</v>
      </c>
      <c r="B604" s="94">
        <f>SUM(B597:B603)</f>
        <v>1295000</v>
      </c>
      <c r="C604" s="95">
        <f>SUM(C597:C603)</f>
        <v>0</v>
      </c>
      <c r="D604" s="63">
        <f>SUM(D597:D603)</f>
        <v>1295000</v>
      </c>
    </row>
    <row r="605" spans="1:7" x14ac:dyDescent="0.2">
      <c r="A605" s="32"/>
      <c r="B605" s="32"/>
      <c r="C605" s="32"/>
      <c r="D605" s="59"/>
      <c r="F605" s="56"/>
      <c r="G605" s="56"/>
    </row>
    <row r="606" spans="1:7" ht="13.5" thickBot="1" x14ac:dyDescent="0.25">
      <c r="A606" s="3" t="s">
        <v>189</v>
      </c>
      <c r="B606" s="3"/>
      <c r="C606" s="3"/>
      <c r="D606" s="60" t="s">
        <v>37</v>
      </c>
    </row>
    <row r="607" spans="1:7" ht="36.75" thickBot="1" x14ac:dyDescent="0.25">
      <c r="A607" s="4" t="s">
        <v>10</v>
      </c>
      <c r="B607" s="71" t="s">
        <v>540</v>
      </c>
      <c r="C607" s="71" t="s">
        <v>541</v>
      </c>
      <c r="D607" s="23" t="s">
        <v>542</v>
      </c>
    </row>
    <row r="608" spans="1:7" x14ac:dyDescent="0.2">
      <c r="A608" s="43" t="s">
        <v>192</v>
      </c>
      <c r="B608" s="93">
        <v>28000</v>
      </c>
      <c r="C608" s="73">
        <f t="shared" ref="C608" si="55">D608-B608</f>
        <v>0</v>
      </c>
      <c r="D608" s="62">
        <v>28000</v>
      </c>
    </row>
    <row r="609" spans="1:7" ht="13.5" thickBot="1" x14ac:dyDescent="0.25">
      <c r="A609" s="41" t="s">
        <v>195</v>
      </c>
      <c r="B609" s="93">
        <v>183000</v>
      </c>
      <c r="C609" s="73">
        <f t="shared" ref="C609" si="56">D609-B609</f>
        <v>0</v>
      </c>
      <c r="D609" s="62">
        <v>183000</v>
      </c>
    </row>
    <row r="610" spans="1:7" ht="13.5" thickBot="1" x14ac:dyDescent="0.25">
      <c r="A610" s="31" t="s">
        <v>200</v>
      </c>
      <c r="B610" s="94">
        <f>SUM(B608:B609)</f>
        <v>211000</v>
      </c>
      <c r="C610" s="95">
        <f>SUM(C608:C609)</f>
        <v>0</v>
      </c>
      <c r="D610" s="63">
        <f>SUM(D608:D609)</f>
        <v>211000</v>
      </c>
    </row>
    <row r="611" spans="1:7" ht="13.5" thickBot="1" x14ac:dyDescent="0.25">
      <c r="A611" s="32"/>
      <c r="B611" s="59"/>
      <c r="C611" s="59"/>
      <c r="D611" s="59"/>
    </row>
    <row r="612" spans="1:7" ht="13.5" thickBot="1" x14ac:dyDescent="0.25">
      <c r="A612" s="33" t="s">
        <v>3</v>
      </c>
      <c r="B612" s="96">
        <f>B570+B593+B604+B610</f>
        <v>7408000</v>
      </c>
      <c r="C612" s="97">
        <f>C570+C593+C604+C610</f>
        <v>0</v>
      </c>
      <c r="D612" s="64">
        <f>D570+D593+D604+D610</f>
        <v>7408000</v>
      </c>
    </row>
    <row r="613" spans="1:7" x14ac:dyDescent="0.2">
      <c r="A613" s="32"/>
      <c r="B613" s="32"/>
      <c r="C613" s="32"/>
      <c r="D613" s="59"/>
      <c r="F613" s="56"/>
      <c r="G613" s="56"/>
    </row>
    <row r="614" spans="1:7" x14ac:dyDescent="0.2">
      <c r="A614" s="3" t="s">
        <v>4</v>
      </c>
      <c r="B614" s="3"/>
      <c r="C614" s="3"/>
      <c r="D614" s="59"/>
      <c r="F614" s="56"/>
      <c r="G614" s="56"/>
    </row>
    <row r="615" spans="1:7" x14ac:dyDescent="0.2">
      <c r="A615" s="32"/>
      <c r="B615" s="32"/>
      <c r="C615" s="32"/>
      <c r="D615" s="59"/>
      <c r="F615" s="56"/>
      <c r="G615" s="56"/>
    </row>
    <row r="616" spans="1:7" ht="13.5" thickBot="1" x14ac:dyDescent="0.25">
      <c r="A616" s="3" t="s">
        <v>201</v>
      </c>
      <c r="B616" s="3"/>
      <c r="C616" s="3"/>
      <c r="D616" s="60" t="s">
        <v>37</v>
      </c>
    </row>
    <row r="617" spans="1:7" ht="36.75" thickBot="1" x14ac:dyDescent="0.25">
      <c r="A617" s="4" t="s">
        <v>10</v>
      </c>
      <c r="B617" s="71" t="s">
        <v>540</v>
      </c>
      <c r="C617" s="71" t="s">
        <v>541</v>
      </c>
      <c r="D617" s="23" t="s">
        <v>542</v>
      </c>
    </row>
    <row r="618" spans="1:7" x14ac:dyDescent="0.2">
      <c r="A618" s="34" t="s">
        <v>414</v>
      </c>
      <c r="B618" s="92">
        <v>113000</v>
      </c>
      <c r="C618" s="73">
        <f t="shared" ref="C618:C622" si="57">D618-B618</f>
        <v>0</v>
      </c>
      <c r="D618" s="62">
        <v>113000</v>
      </c>
    </row>
    <row r="619" spans="1:7" x14ac:dyDescent="0.2">
      <c r="A619" s="35" t="s">
        <v>415</v>
      </c>
      <c r="B619" s="92">
        <v>70000</v>
      </c>
      <c r="C619" s="73">
        <f t="shared" si="57"/>
        <v>0</v>
      </c>
      <c r="D619" s="62">
        <v>70000</v>
      </c>
    </row>
    <row r="620" spans="1:7" x14ac:dyDescent="0.2">
      <c r="A620" s="35" t="s">
        <v>416</v>
      </c>
      <c r="B620" s="92">
        <v>18000</v>
      </c>
      <c r="C620" s="73">
        <f t="shared" si="57"/>
        <v>0</v>
      </c>
      <c r="D620" s="62">
        <v>18000</v>
      </c>
    </row>
    <row r="621" spans="1:7" x14ac:dyDescent="0.2">
      <c r="A621" s="35" t="s">
        <v>413</v>
      </c>
      <c r="B621" s="92">
        <v>611000</v>
      </c>
      <c r="C621" s="73">
        <f t="shared" si="57"/>
        <v>0</v>
      </c>
      <c r="D621" s="62">
        <v>611000</v>
      </c>
    </row>
    <row r="622" spans="1:7" ht="13.5" thickBot="1" x14ac:dyDescent="0.25">
      <c r="A622" s="35" t="s">
        <v>417</v>
      </c>
      <c r="B622" s="92">
        <v>28000</v>
      </c>
      <c r="C622" s="73">
        <f t="shared" si="57"/>
        <v>0</v>
      </c>
      <c r="D622" s="62">
        <v>28000</v>
      </c>
    </row>
    <row r="623" spans="1:7" ht="13.5" thickBot="1" x14ac:dyDescent="0.25">
      <c r="A623" s="31" t="s">
        <v>209</v>
      </c>
      <c r="B623" s="94">
        <f>SUM(B618:B622)</f>
        <v>840000</v>
      </c>
      <c r="C623" s="95">
        <f>SUM(C618:C622)</f>
        <v>0</v>
      </c>
      <c r="D623" s="63">
        <f>SUM(D618:D622)</f>
        <v>840000</v>
      </c>
    </row>
    <row r="624" spans="1:7" x14ac:dyDescent="0.2">
      <c r="A624" s="32"/>
      <c r="B624" s="32"/>
      <c r="C624" s="32"/>
      <c r="D624" s="59"/>
      <c r="F624" s="56"/>
      <c r="G624" s="56"/>
    </row>
    <row r="625" spans="1:4" ht="13.5" thickBot="1" x14ac:dyDescent="0.25">
      <c r="A625" s="3" t="s">
        <v>210</v>
      </c>
      <c r="B625" s="3"/>
      <c r="C625" s="3"/>
      <c r="D625" s="60" t="s">
        <v>37</v>
      </c>
    </row>
    <row r="626" spans="1:4" ht="36.75" thickBot="1" x14ac:dyDescent="0.25">
      <c r="A626" s="4" t="s">
        <v>10</v>
      </c>
      <c r="B626" s="71" t="s">
        <v>540</v>
      </c>
      <c r="C626" s="71" t="s">
        <v>541</v>
      </c>
      <c r="D626" s="23" t="s">
        <v>542</v>
      </c>
    </row>
    <row r="627" spans="1:4" ht="24" x14ac:dyDescent="0.2">
      <c r="A627" s="74" t="s">
        <v>418</v>
      </c>
      <c r="B627" s="69">
        <v>25000</v>
      </c>
      <c r="C627" s="73">
        <f t="shared" ref="C627:C638" si="58">D627-B627</f>
        <v>0</v>
      </c>
      <c r="D627" s="57">
        <v>25000</v>
      </c>
    </row>
    <row r="628" spans="1:4" x14ac:dyDescent="0.2">
      <c r="A628" s="75" t="s">
        <v>423</v>
      </c>
      <c r="B628" s="69">
        <v>28000</v>
      </c>
      <c r="C628" s="73">
        <f t="shared" si="58"/>
        <v>0</v>
      </c>
      <c r="D628" s="57">
        <v>28000</v>
      </c>
    </row>
    <row r="629" spans="1:4" x14ac:dyDescent="0.2">
      <c r="A629" s="75" t="s">
        <v>219</v>
      </c>
      <c r="B629" s="69">
        <v>96000</v>
      </c>
      <c r="C629" s="73">
        <f t="shared" si="58"/>
        <v>0</v>
      </c>
      <c r="D629" s="57">
        <v>96000</v>
      </c>
    </row>
    <row r="630" spans="1:4" x14ac:dyDescent="0.2">
      <c r="A630" s="75" t="s">
        <v>424</v>
      </c>
      <c r="B630" s="69">
        <v>22000</v>
      </c>
      <c r="C630" s="73">
        <f t="shared" si="58"/>
        <v>0</v>
      </c>
      <c r="D630" s="57">
        <v>22000</v>
      </c>
    </row>
    <row r="631" spans="1:4" ht="24" x14ac:dyDescent="0.2">
      <c r="A631" s="39" t="s">
        <v>419</v>
      </c>
      <c r="B631" s="69">
        <v>359000</v>
      </c>
      <c r="C631" s="73">
        <f t="shared" si="58"/>
        <v>0</v>
      </c>
      <c r="D631" s="57">
        <v>359000</v>
      </c>
    </row>
    <row r="632" spans="1:4" ht="24" x14ac:dyDescent="0.2">
      <c r="A632" s="39" t="s">
        <v>420</v>
      </c>
      <c r="B632" s="69">
        <v>176000</v>
      </c>
      <c r="C632" s="73">
        <f t="shared" si="58"/>
        <v>0</v>
      </c>
      <c r="D632" s="57">
        <v>176000</v>
      </c>
    </row>
    <row r="633" spans="1:4" x14ac:dyDescent="0.2">
      <c r="A633" s="39" t="s">
        <v>229</v>
      </c>
      <c r="B633" s="69">
        <v>37000</v>
      </c>
      <c r="C633" s="73">
        <f t="shared" si="58"/>
        <v>0</v>
      </c>
      <c r="D633" s="57">
        <v>37000</v>
      </c>
    </row>
    <row r="634" spans="1:4" ht="24" x14ac:dyDescent="0.2">
      <c r="A634" s="39" t="s">
        <v>421</v>
      </c>
      <c r="B634" s="69">
        <v>650000</v>
      </c>
      <c r="C634" s="73">
        <f t="shared" si="58"/>
        <v>0</v>
      </c>
      <c r="D634" s="57">
        <v>650000</v>
      </c>
    </row>
    <row r="635" spans="1:4" ht="24" x14ac:dyDescent="0.2">
      <c r="A635" s="39" t="s">
        <v>422</v>
      </c>
      <c r="B635" s="69">
        <v>723000</v>
      </c>
      <c r="C635" s="73">
        <f t="shared" si="58"/>
        <v>0</v>
      </c>
      <c r="D635" s="57">
        <v>723000</v>
      </c>
    </row>
    <row r="636" spans="1:4" x14ac:dyDescent="0.2">
      <c r="A636" s="39" t="s">
        <v>425</v>
      </c>
      <c r="B636" s="69">
        <v>30000</v>
      </c>
      <c r="C636" s="73">
        <f t="shared" si="58"/>
        <v>0</v>
      </c>
      <c r="D636" s="57">
        <v>30000</v>
      </c>
    </row>
    <row r="637" spans="1:4" ht="24" x14ac:dyDescent="0.2">
      <c r="A637" s="39" t="s">
        <v>426</v>
      </c>
      <c r="B637" s="69">
        <v>196000</v>
      </c>
      <c r="C637" s="73">
        <f t="shared" si="58"/>
        <v>0</v>
      </c>
      <c r="D637" s="57">
        <v>196000</v>
      </c>
    </row>
    <row r="638" spans="1:4" x14ac:dyDescent="0.2">
      <c r="A638" s="39" t="s">
        <v>427</v>
      </c>
      <c r="B638" s="69">
        <v>25000</v>
      </c>
      <c r="C638" s="73">
        <f t="shared" si="58"/>
        <v>0</v>
      </c>
      <c r="D638" s="57">
        <v>25000</v>
      </c>
    </row>
    <row r="639" spans="1:4" ht="13.5" thickBot="1" x14ac:dyDescent="0.25">
      <c r="A639" s="39" t="s">
        <v>428</v>
      </c>
      <c r="B639" s="69">
        <v>62000</v>
      </c>
      <c r="C639" s="73">
        <f t="shared" ref="C639" si="59">D639-B639</f>
        <v>0</v>
      </c>
      <c r="D639" s="57">
        <v>62000</v>
      </c>
    </row>
    <row r="640" spans="1:4" ht="13.5" thickBot="1" x14ac:dyDescent="0.25">
      <c r="A640" s="31" t="s">
        <v>249</v>
      </c>
      <c r="B640" s="94">
        <f>SUM(B627:B639)</f>
        <v>2429000</v>
      </c>
      <c r="C640" s="95">
        <f>SUM(C627:C639)</f>
        <v>0</v>
      </c>
      <c r="D640" s="63">
        <f>SUM(D627:D639)</f>
        <v>2429000</v>
      </c>
    </row>
    <row r="641" spans="1:7" ht="13.5" thickBot="1" x14ac:dyDescent="0.25">
      <c r="A641" s="32"/>
      <c r="B641" s="59"/>
      <c r="C641" s="59"/>
      <c r="D641" s="59"/>
    </row>
    <row r="642" spans="1:7" ht="13.5" thickBot="1" x14ac:dyDescent="0.25">
      <c r="A642" s="33" t="s">
        <v>5</v>
      </c>
      <c r="B642" s="96">
        <f>B623+B640</f>
        <v>3269000</v>
      </c>
      <c r="C642" s="97">
        <f>C623+C640</f>
        <v>0</v>
      </c>
      <c r="D642" s="64">
        <f>D623+D640</f>
        <v>3269000</v>
      </c>
    </row>
    <row r="643" spans="1:7" x14ac:dyDescent="0.2">
      <c r="A643" s="3"/>
      <c r="B643" s="3"/>
      <c r="C643" s="3"/>
      <c r="D643" s="65"/>
      <c r="F643" s="55"/>
      <c r="G643" s="55"/>
    </row>
    <row r="644" spans="1:7" x14ac:dyDescent="0.2">
      <c r="A644" s="3" t="s">
        <v>6</v>
      </c>
      <c r="B644" s="3"/>
      <c r="C644" s="3"/>
      <c r="D644" s="59"/>
      <c r="F644" s="56"/>
      <c r="G644" s="56"/>
    </row>
    <row r="645" spans="1:7" x14ac:dyDescent="0.2">
      <c r="A645" s="32"/>
      <c r="B645" s="32"/>
      <c r="C645" s="32"/>
      <c r="D645" s="59"/>
      <c r="F645" s="56"/>
      <c r="G645" s="56"/>
    </row>
    <row r="646" spans="1:7" ht="13.5" thickBot="1" x14ac:dyDescent="0.25">
      <c r="A646" s="3" t="s">
        <v>250</v>
      </c>
      <c r="B646" s="3"/>
      <c r="C646" s="3"/>
      <c r="D646" s="60" t="s">
        <v>37</v>
      </c>
    </row>
    <row r="647" spans="1:7" ht="36.75" thickBot="1" x14ac:dyDescent="0.25">
      <c r="A647" s="4" t="s">
        <v>10</v>
      </c>
      <c r="B647" s="71" t="s">
        <v>540</v>
      </c>
      <c r="C647" s="71" t="s">
        <v>541</v>
      </c>
      <c r="D647" s="23" t="s">
        <v>542</v>
      </c>
    </row>
    <row r="648" spans="1:7" x14ac:dyDescent="0.2">
      <c r="A648" s="42" t="s">
        <v>251</v>
      </c>
      <c r="B648" s="92">
        <v>204000</v>
      </c>
      <c r="C648" s="73">
        <f t="shared" ref="C648:C654" si="60">D648-B648</f>
        <v>0</v>
      </c>
      <c r="D648" s="62">
        <v>204000</v>
      </c>
    </row>
    <row r="649" spans="1:7" x14ac:dyDescent="0.2">
      <c r="A649" s="43" t="s">
        <v>252</v>
      </c>
      <c r="B649" s="93">
        <v>34000</v>
      </c>
      <c r="C649" s="73">
        <f t="shared" si="60"/>
        <v>0</v>
      </c>
      <c r="D649" s="62">
        <v>34000</v>
      </c>
    </row>
    <row r="650" spans="1:7" x14ac:dyDescent="0.2">
      <c r="A650" s="43" t="s">
        <v>429</v>
      </c>
      <c r="B650" s="93">
        <v>218000</v>
      </c>
      <c r="C650" s="73">
        <f t="shared" si="60"/>
        <v>0</v>
      </c>
      <c r="D650" s="62">
        <v>218000</v>
      </c>
    </row>
    <row r="651" spans="1:7" x14ac:dyDescent="0.2">
      <c r="A651" s="43" t="s">
        <v>255</v>
      </c>
      <c r="B651" s="93">
        <v>433000</v>
      </c>
      <c r="C651" s="73">
        <f t="shared" si="60"/>
        <v>0</v>
      </c>
      <c r="D651" s="62">
        <v>433000</v>
      </c>
    </row>
    <row r="652" spans="1:7" x14ac:dyDescent="0.2">
      <c r="A652" s="43" t="s">
        <v>430</v>
      </c>
      <c r="B652" s="93">
        <v>174000</v>
      </c>
      <c r="C652" s="73">
        <f t="shared" si="60"/>
        <v>0</v>
      </c>
      <c r="D652" s="62">
        <v>174000</v>
      </c>
    </row>
    <row r="653" spans="1:7" x14ac:dyDescent="0.2">
      <c r="A653" s="43" t="s">
        <v>262</v>
      </c>
      <c r="B653" s="93">
        <v>87000</v>
      </c>
      <c r="C653" s="73">
        <f t="shared" si="60"/>
        <v>0</v>
      </c>
      <c r="D653" s="62">
        <v>87000</v>
      </c>
    </row>
    <row r="654" spans="1:7" x14ac:dyDescent="0.2">
      <c r="A654" s="43" t="s">
        <v>263</v>
      </c>
      <c r="B654" s="93">
        <v>94000</v>
      </c>
      <c r="C654" s="73">
        <f t="shared" si="60"/>
        <v>0</v>
      </c>
      <c r="D654" s="62">
        <v>94000</v>
      </c>
    </row>
    <row r="655" spans="1:7" ht="13.5" thickBot="1" x14ac:dyDescent="0.25">
      <c r="A655" s="43" t="s">
        <v>265</v>
      </c>
      <c r="B655" s="93">
        <v>39000</v>
      </c>
      <c r="C655" s="73">
        <f t="shared" ref="C655" si="61">D655-B655</f>
        <v>0</v>
      </c>
      <c r="D655" s="62">
        <v>39000</v>
      </c>
    </row>
    <row r="656" spans="1:7" ht="13.5" thickBot="1" x14ac:dyDescent="0.25">
      <c r="A656" s="31" t="s">
        <v>267</v>
      </c>
      <c r="B656" s="94">
        <f>SUM(B648:B655)</f>
        <v>1283000</v>
      </c>
      <c r="C656" s="95">
        <f>SUM(C648:C655)</f>
        <v>0</v>
      </c>
      <c r="D656" s="63">
        <f>SUM(D648:D655)</f>
        <v>1283000</v>
      </c>
    </row>
    <row r="657" spans="1:7" x14ac:dyDescent="0.2">
      <c r="A657" s="3"/>
      <c r="B657" s="3"/>
      <c r="C657" s="3"/>
      <c r="D657" s="59"/>
      <c r="F657" s="56"/>
      <c r="G657" s="56"/>
    </row>
    <row r="658" spans="1:7" ht="13.5" thickBot="1" x14ac:dyDescent="0.25">
      <c r="A658" s="3" t="s">
        <v>268</v>
      </c>
      <c r="B658" s="3"/>
      <c r="C658" s="3"/>
      <c r="D658" s="60" t="s">
        <v>37</v>
      </c>
    </row>
    <row r="659" spans="1:7" ht="36.75" thickBot="1" x14ac:dyDescent="0.25">
      <c r="A659" s="4" t="s">
        <v>10</v>
      </c>
      <c r="B659" s="71" t="s">
        <v>540</v>
      </c>
      <c r="C659" s="71" t="s">
        <v>541</v>
      </c>
      <c r="D659" s="23" t="s">
        <v>542</v>
      </c>
    </row>
    <row r="660" spans="1:7" x14ac:dyDescent="0.2">
      <c r="A660" s="35" t="s">
        <v>269</v>
      </c>
      <c r="B660" s="92">
        <v>28000</v>
      </c>
      <c r="C660" s="73">
        <f t="shared" ref="C660:C664" si="62">D660-B660</f>
        <v>0</v>
      </c>
      <c r="D660" s="62">
        <v>28000</v>
      </c>
    </row>
    <row r="661" spans="1:7" x14ac:dyDescent="0.2">
      <c r="A661" s="43" t="s">
        <v>270</v>
      </c>
      <c r="B661" s="93">
        <v>20000</v>
      </c>
      <c r="C661" s="73">
        <f t="shared" si="62"/>
        <v>0</v>
      </c>
      <c r="D661" s="62">
        <v>20000</v>
      </c>
    </row>
    <row r="662" spans="1:7" x14ac:dyDescent="0.2">
      <c r="A662" s="48" t="s">
        <v>431</v>
      </c>
      <c r="B662" s="93">
        <v>178000</v>
      </c>
      <c r="C662" s="73">
        <f t="shared" si="62"/>
        <v>0</v>
      </c>
      <c r="D662" s="62">
        <v>178000</v>
      </c>
    </row>
    <row r="663" spans="1:7" x14ac:dyDescent="0.2">
      <c r="A663" s="43" t="s">
        <v>275</v>
      </c>
      <c r="B663" s="93">
        <v>266000</v>
      </c>
      <c r="C663" s="73">
        <f t="shared" si="62"/>
        <v>0</v>
      </c>
      <c r="D663" s="62">
        <v>266000</v>
      </c>
    </row>
    <row r="664" spans="1:7" x14ac:dyDescent="0.2">
      <c r="A664" s="43" t="s">
        <v>276</v>
      </c>
      <c r="B664" s="93">
        <v>121000</v>
      </c>
      <c r="C664" s="73">
        <f t="shared" si="62"/>
        <v>0</v>
      </c>
      <c r="D664" s="62">
        <v>121000</v>
      </c>
    </row>
    <row r="665" spans="1:7" ht="13.5" thickBot="1" x14ac:dyDescent="0.25">
      <c r="A665" s="43" t="s">
        <v>277</v>
      </c>
      <c r="B665" s="93">
        <v>30000</v>
      </c>
      <c r="C665" s="73">
        <f t="shared" ref="C665" si="63">D665-B665</f>
        <v>0</v>
      </c>
      <c r="D665" s="62">
        <v>30000</v>
      </c>
    </row>
    <row r="666" spans="1:7" ht="13.5" thickBot="1" x14ac:dyDescent="0.25">
      <c r="A666" s="31" t="s">
        <v>278</v>
      </c>
      <c r="B666" s="94">
        <f>SUM(B660:B665)</f>
        <v>643000</v>
      </c>
      <c r="C666" s="95">
        <f>SUM(C660:C665)</f>
        <v>0</v>
      </c>
      <c r="D666" s="63">
        <f>SUM(D660:D665)</f>
        <v>643000</v>
      </c>
    </row>
    <row r="667" spans="1:7" x14ac:dyDescent="0.2">
      <c r="A667" s="32"/>
      <c r="B667" s="32"/>
      <c r="C667" s="32"/>
      <c r="D667" s="59"/>
      <c r="F667" s="56"/>
      <c r="G667" s="56"/>
    </row>
    <row r="668" spans="1:7" ht="13.5" thickBot="1" x14ac:dyDescent="0.25">
      <c r="A668" s="3" t="s">
        <v>279</v>
      </c>
      <c r="B668" s="3"/>
      <c r="C668" s="3"/>
      <c r="D668" s="60" t="s">
        <v>37</v>
      </c>
    </row>
    <row r="669" spans="1:7" ht="36.75" thickBot="1" x14ac:dyDescent="0.25">
      <c r="A669" s="4" t="s">
        <v>10</v>
      </c>
      <c r="B669" s="71" t="s">
        <v>540</v>
      </c>
      <c r="C669" s="71" t="s">
        <v>541</v>
      </c>
      <c r="D669" s="23" t="s">
        <v>542</v>
      </c>
    </row>
    <row r="670" spans="1:7" x14ac:dyDescent="0.2">
      <c r="A670" s="49" t="s">
        <v>280</v>
      </c>
      <c r="B670" s="92">
        <v>11000</v>
      </c>
      <c r="C670" s="73">
        <f t="shared" ref="C670:C680" si="64">D670-B670</f>
        <v>0</v>
      </c>
      <c r="D670" s="62">
        <v>11000</v>
      </c>
    </row>
    <row r="671" spans="1:7" x14ac:dyDescent="0.2">
      <c r="A671" s="43" t="s">
        <v>284</v>
      </c>
      <c r="B671" s="93">
        <v>25000</v>
      </c>
      <c r="C671" s="73">
        <f t="shared" si="64"/>
        <v>0</v>
      </c>
      <c r="D671" s="62">
        <v>25000</v>
      </c>
    </row>
    <row r="672" spans="1:7" x14ac:dyDescent="0.2">
      <c r="A672" s="43" t="s">
        <v>288</v>
      </c>
      <c r="B672" s="93">
        <v>142000</v>
      </c>
      <c r="C672" s="73">
        <f t="shared" si="64"/>
        <v>0</v>
      </c>
      <c r="D672" s="62">
        <v>142000</v>
      </c>
    </row>
    <row r="673" spans="1:7" x14ac:dyDescent="0.2">
      <c r="A673" s="43" t="s">
        <v>289</v>
      </c>
      <c r="B673" s="93">
        <v>36000</v>
      </c>
      <c r="C673" s="73">
        <f t="shared" si="64"/>
        <v>0</v>
      </c>
      <c r="D673" s="62">
        <v>36000</v>
      </c>
    </row>
    <row r="674" spans="1:7" x14ac:dyDescent="0.2">
      <c r="A674" s="50" t="s">
        <v>290</v>
      </c>
      <c r="B674" s="93">
        <v>15000</v>
      </c>
      <c r="C674" s="73">
        <f t="shared" si="64"/>
        <v>0</v>
      </c>
      <c r="D674" s="62">
        <v>15000</v>
      </c>
    </row>
    <row r="675" spans="1:7" x14ac:dyDescent="0.2">
      <c r="A675" s="50" t="s">
        <v>292</v>
      </c>
      <c r="B675" s="93">
        <v>31000</v>
      </c>
      <c r="C675" s="73">
        <f t="shared" si="64"/>
        <v>0</v>
      </c>
      <c r="D675" s="62">
        <v>31000</v>
      </c>
    </row>
    <row r="676" spans="1:7" x14ac:dyDescent="0.2">
      <c r="A676" s="43" t="s">
        <v>294</v>
      </c>
      <c r="B676" s="93">
        <v>31000</v>
      </c>
      <c r="C676" s="73">
        <f t="shared" si="64"/>
        <v>0</v>
      </c>
      <c r="D676" s="62">
        <v>31000</v>
      </c>
    </row>
    <row r="677" spans="1:7" x14ac:dyDescent="0.2">
      <c r="A677" s="43" t="s">
        <v>300</v>
      </c>
      <c r="B677" s="93">
        <v>688000</v>
      </c>
      <c r="C677" s="73">
        <f t="shared" si="64"/>
        <v>0</v>
      </c>
      <c r="D677" s="62">
        <v>688000</v>
      </c>
    </row>
    <row r="678" spans="1:7" x14ac:dyDescent="0.2">
      <c r="A678" s="50" t="s">
        <v>303</v>
      </c>
      <c r="B678" s="93">
        <v>336000</v>
      </c>
      <c r="C678" s="73">
        <f t="shared" si="64"/>
        <v>0</v>
      </c>
      <c r="D678" s="62">
        <v>336000</v>
      </c>
    </row>
    <row r="679" spans="1:7" x14ac:dyDescent="0.2">
      <c r="A679" s="50" t="s">
        <v>305</v>
      </c>
      <c r="B679" s="93">
        <v>83000</v>
      </c>
      <c r="C679" s="73">
        <f t="shared" si="64"/>
        <v>0</v>
      </c>
      <c r="D679" s="62">
        <v>83000</v>
      </c>
    </row>
    <row r="680" spans="1:7" x14ac:dyDescent="0.2">
      <c r="A680" s="50" t="s">
        <v>83</v>
      </c>
      <c r="B680" s="93">
        <v>287000</v>
      </c>
      <c r="C680" s="73">
        <f t="shared" si="64"/>
        <v>0</v>
      </c>
      <c r="D680" s="62">
        <v>287000</v>
      </c>
    </row>
    <row r="681" spans="1:7" ht="13.5" thickBot="1" x14ac:dyDescent="0.25">
      <c r="A681" s="51" t="s">
        <v>308</v>
      </c>
      <c r="B681" s="93">
        <v>32000</v>
      </c>
      <c r="C681" s="73">
        <f t="shared" ref="C681" si="65">D681-B681</f>
        <v>0</v>
      </c>
      <c r="D681" s="62">
        <v>32000</v>
      </c>
    </row>
    <row r="682" spans="1:7" ht="13.5" thickBot="1" x14ac:dyDescent="0.25">
      <c r="A682" s="31" t="s">
        <v>309</v>
      </c>
      <c r="B682" s="94">
        <f>SUM(B670:B681)</f>
        <v>1717000</v>
      </c>
      <c r="C682" s="95">
        <f>SUM(C670:C681)</f>
        <v>0</v>
      </c>
      <c r="D682" s="63">
        <f>SUM(D670:D681)</f>
        <v>1717000</v>
      </c>
    </row>
    <row r="683" spans="1:7" ht="13.5" thickBot="1" x14ac:dyDescent="0.25">
      <c r="A683" s="32"/>
      <c r="B683" s="59"/>
      <c r="C683" s="59"/>
      <c r="D683" s="59"/>
    </row>
    <row r="684" spans="1:7" ht="13.5" thickBot="1" x14ac:dyDescent="0.25">
      <c r="A684" s="33" t="s">
        <v>7</v>
      </c>
      <c r="B684" s="96">
        <f>B656+B666+B682</f>
        <v>3643000</v>
      </c>
      <c r="C684" s="97">
        <f>C656+C666+C682</f>
        <v>0</v>
      </c>
      <c r="D684" s="64">
        <f>D656+D666+D682</f>
        <v>3643000</v>
      </c>
    </row>
    <row r="685" spans="1:7" x14ac:dyDescent="0.2">
      <c r="A685" s="3"/>
      <c r="B685" s="3"/>
      <c r="C685" s="3"/>
      <c r="D685" s="65"/>
      <c r="F685" s="55"/>
      <c r="G685" s="55"/>
    </row>
    <row r="686" spans="1:7" x14ac:dyDescent="0.2">
      <c r="A686" s="3" t="s">
        <v>8</v>
      </c>
      <c r="B686" s="3"/>
      <c r="C686" s="3"/>
      <c r="D686" s="59"/>
      <c r="F686" s="56"/>
      <c r="G686" s="56"/>
    </row>
    <row r="687" spans="1:7" x14ac:dyDescent="0.2">
      <c r="A687" s="32"/>
      <c r="B687" s="32"/>
      <c r="C687" s="32"/>
      <c r="D687" s="59"/>
      <c r="F687" s="56"/>
      <c r="G687" s="56"/>
    </row>
    <row r="688" spans="1:7" ht="13.5" thickBot="1" x14ac:dyDescent="0.25">
      <c r="A688" s="3" t="s">
        <v>310</v>
      </c>
      <c r="B688" s="3"/>
      <c r="C688" s="3"/>
      <c r="D688" s="60" t="s">
        <v>37</v>
      </c>
    </row>
    <row r="689" spans="1:7" ht="36.75" thickBot="1" x14ac:dyDescent="0.25">
      <c r="A689" s="4" t="s">
        <v>10</v>
      </c>
      <c r="B689" s="71" t="s">
        <v>540</v>
      </c>
      <c r="C689" s="71" t="s">
        <v>541</v>
      </c>
      <c r="D689" s="23" t="s">
        <v>542</v>
      </c>
    </row>
    <row r="690" spans="1:7" x14ac:dyDescent="0.2">
      <c r="A690" s="35" t="s">
        <v>433</v>
      </c>
      <c r="B690" s="93">
        <v>302000</v>
      </c>
      <c r="C690" s="73">
        <f t="shared" ref="C690:C693" si="66">D690-B690</f>
        <v>0</v>
      </c>
      <c r="D690" s="62">
        <v>302000</v>
      </c>
    </row>
    <row r="691" spans="1:7" x14ac:dyDescent="0.2">
      <c r="A691" s="43" t="s">
        <v>432</v>
      </c>
      <c r="B691" s="93">
        <v>584000</v>
      </c>
      <c r="C691" s="73">
        <f t="shared" si="66"/>
        <v>0</v>
      </c>
      <c r="D691" s="62">
        <v>584000</v>
      </c>
    </row>
    <row r="692" spans="1:7" x14ac:dyDescent="0.2">
      <c r="A692" s="43" t="s">
        <v>316</v>
      </c>
      <c r="B692" s="93">
        <v>16000</v>
      </c>
      <c r="C692" s="73">
        <f t="shared" si="66"/>
        <v>0</v>
      </c>
      <c r="D692" s="62">
        <v>16000</v>
      </c>
    </row>
    <row r="693" spans="1:7" ht="13.5" thickBot="1" x14ac:dyDescent="0.25">
      <c r="A693" s="43" t="s">
        <v>317</v>
      </c>
      <c r="B693" s="93">
        <v>141000</v>
      </c>
      <c r="C693" s="73">
        <f t="shared" si="66"/>
        <v>0</v>
      </c>
      <c r="D693" s="62">
        <v>141000</v>
      </c>
    </row>
    <row r="694" spans="1:7" ht="13.5" thickBot="1" x14ac:dyDescent="0.25">
      <c r="A694" s="31" t="s">
        <v>318</v>
      </c>
      <c r="B694" s="94">
        <f>SUM(B690:B693)</f>
        <v>1043000</v>
      </c>
      <c r="C694" s="95">
        <f>SUM(C690:C693)</f>
        <v>0</v>
      </c>
      <c r="D694" s="63">
        <f>SUM(D690:D693)</f>
        <v>1043000</v>
      </c>
    </row>
    <row r="695" spans="1:7" x14ac:dyDescent="0.2">
      <c r="A695" s="32"/>
      <c r="B695" s="32"/>
      <c r="C695" s="32"/>
      <c r="D695" s="59"/>
      <c r="F695" s="56"/>
      <c r="G695" s="56"/>
    </row>
    <row r="696" spans="1:7" ht="13.5" thickBot="1" x14ac:dyDescent="0.25">
      <c r="A696" s="3" t="s">
        <v>319</v>
      </c>
      <c r="B696" s="3"/>
      <c r="C696" s="3"/>
      <c r="D696" s="60" t="s">
        <v>37</v>
      </c>
    </row>
    <row r="697" spans="1:7" ht="36.75" thickBot="1" x14ac:dyDescent="0.25">
      <c r="A697" s="4" t="s">
        <v>10</v>
      </c>
      <c r="B697" s="71" t="s">
        <v>540</v>
      </c>
      <c r="C697" s="71" t="s">
        <v>541</v>
      </c>
      <c r="D697" s="23" t="s">
        <v>542</v>
      </c>
    </row>
    <row r="698" spans="1:7" x14ac:dyDescent="0.2">
      <c r="A698" s="27" t="s">
        <v>434</v>
      </c>
      <c r="B698" s="92">
        <v>382000</v>
      </c>
      <c r="C698" s="73">
        <f t="shared" ref="C698:C710" si="67">D698-B698</f>
        <v>0</v>
      </c>
      <c r="D698" s="62">
        <v>382000</v>
      </c>
    </row>
    <row r="699" spans="1:7" x14ac:dyDescent="0.2">
      <c r="A699" s="29" t="s">
        <v>438</v>
      </c>
      <c r="B699" s="92">
        <v>62000</v>
      </c>
      <c r="C699" s="73">
        <f t="shared" si="67"/>
        <v>0</v>
      </c>
      <c r="D699" s="62">
        <v>62000</v>
      </c>
    </row>
    <row r="700" spans="1:7" x14ac:dyDescent="0.2">
      <c r="A700" s="29" t="s">
        <v>322</v>
      </c>
      <c r="B700" s="92">
        <v>76000</v>
      </c>
      <c r="C700" s="73">
        <f t="shared" si="67"/>
        <v>0</v>
      </c>
      <c r="D700" s="62">
        <v>76000</v>
      </c>
    </row>
    <row r="701" spans="1:7" x14ac:dyDescent="0.2">
      <c r="A701" s="29" t="s">
        <v>439</v>
      </c>
      <c r="B701" s="92">
        <v>13000</v>
      </c>
      <c r="C701" s="73">
        <f t="shared" si="67"/>
        <v>0</v>
      </c>
      <c r="D701" s="62">
        <v>13000</v>
      </c>
    </row>
    <row r="702" spans="1:7" x14ac:dyDescent="0.2">
      <c r="A702" s="29" t="s">
        <v>440</v>
      </c>
      <c r="B702" s="92">
        <v>12000</v>
      </c>
      <c r="C702" s="73">
        <f t="shared" si="67"/>
        <v>0</v>
      </c>
      <c r="D702" s="62">
        <v>12000</v>
      </c>
    </row>
    <row r="703" spans="1:7" x14ac:dyDescent="0.2">
      <c r="A703" s="29" t="s">
        <v>328</v>
      </c>
      <c r="B703" s="92">
        <v>33000</v>
      </c>
      <c r="C703" s="73">
        <f t="shared" si="67"/>
        <v>0</v>
      </c>
      <c r="D703" s="62">
        <v>33000</v>
      </c>
    </row>
    <row r="704" spans="1:7" x14ac:dyDescent="0.2">
      <c r="A704" s="29" t="s">
        <v>441</v>
      </c>
      <c r="B704" s="92">
        <v>145000</v>
      </c>
      <c r="C704" s="73">
        <f t="shared" si="67"/>
        <v>0</v>
      </c>
      <c r="D704" s="62">
        <v>145000</v>
      </c>
    </row>
    <row r="705" spans="1:7" x14ac:dyDescent="0.2">
      <c r="A705" s="29" t="s">
        <v>442</v>
      </c>
      <c r="B705" s="92">
        <v>49000</v>
      </c>
      <c r="C705" s="73">
        <f t="shared" si="67"/>
        <v>0</v>
      </c>
      <c r="D705" s="62">
        <v>49000</v>
      </c>
    </row>
    <row r="706" spans="1:7" x14ac:dyDescent="0.2">
      <c r="A706" s="29" t="s">
        <v>443</v>
      </c>
      <c r="B706" s="92">
        <v>30000</v>
      </c>
      <c r="C706" s="73">
        <f t="shared" si="67"/>
        <v>0</v>
      </c>
      <c r="D706" s="62">
        <v>30000</v>
      </c>
    </row>
    <row r="707" spans="1:7" x14ac:dyDescent="0.2">
      <c r="A707" s="29" t="s">
        <v>444</v>
      </c>
      <c r="B707" s="92">
        <v>148000</v>
      </c>
      <c r="C707" s="73">
        <f t="shared" si="67"/>
        <v>0</v>
      </c>
      <c r="D707" s="62">
        <v>148000</v>
      </c>
    </row>
    <row r="708" spans="1:7" x14ac:dyDescent="0.2">
      <c r="A708" s="29" t="s">
        <v>435</v>
      </c>
      <c r="B708" s="92">
        <v>537000</v>
      </c>
      <c r="C708" s="73">
        <f t="shared" si="67"/>
        <v>0</v>
      </c>
      <c r="D708" s="62">
        <v>537000</v>
      </c>
    </row>
    <row r="709" spans="1:7" x14ac:dyDescent="0.2">
      <c r="A709" s="29" t="s">
        <v>436</v>
      </c>
      <c r="B709" s="92">
        <v>579000</v>
      </c>
      <c r="C709" s="73">
        <f t="shared" si="67"/>
        <v>0</v>
      </c>
      <c r="D709" s="62">
        <v>579000</v>
      </c>
    </row>
    <row r="710" spans="1:7" x14ac:dyDescent="0.2">
      <c r="A710" s="29" t="s">
        <v>342</v>
      </c>
      <c r="B710" s="92">
        <v>413000</v>
      </c>
      <c r="C710" s="73">
        <f t="shared" si="67"/>
        <v>0</v>
      </c>
      <c r="D710" s="62">
        <v>413000</v>
      </c>
    </row>
    <row r="711" spans="1:7" ht="13.5" thickBot="1" x14ac:dyDescent="0.25">
      <c r="A711" s="29" t="s">
        <v>437</v>
      </c>
      <c r="B711" s="92">
        <v>486000</v>
      </c>
      <c r="C711" s="73">
        <f t="shared" ref="C711" si="68">D711-B711</f>
        <v>0</v>
      </c>
      <c r="D711" s="62">
        <v>486000</v>
      </c>
    </row>
    <row r="712" spans="1:7" ht="13.5" thickBot="1" x14ac:dyDescent="0.25">
      <c r="A712" s="31" t="s">
        <v>348</v>
      </c>
      <c r="B712" s="94">
        <f>SUM(B698:B711)</f>
        <v>2965000</v>
      </c>
      <c r="C712" s="95">
        <f>SUM(C698:C711)</f>
        <v>0</v>
      </c>
      <c r="D712" s="63">
        <f>SUM(D698:D711)</f>
        <v>2965000</v>
      </c>
    </row>
    <row r="713" spans="1:7" x14ac:dyDescent="0.2">
      <c r="A713" s="32"/>
      <c r="B713" s="32"/>
      <c r="C713" s="32"/>
      <c r="D713" s="59"/>
      <c r="F713" s="56"/>
      <c r="G713" s="56"/>
    </row>
    <row r="714" spans="1:7" ht="13.5" thickBot="1" x14ac:dyDescent="0.25">
      <c r="A714" s="3" t="s">
        <v>349</v>
      </c>
      <c r="B714" s="3"/>
      <c r="C714" s="3"/>
      <c r="D714" s="60" t="s">
        <v>37</v>
      </c>
    </row>
    <row r="715" spans="1:7" ht="36.75" thickBot="1" x14ac:dyDescent="0.25">
      <c r="A715" s="4" t="s">
        <v>10</v>
      </c>
      <c r="B715" s="71" t="s">
        <v>540</v>
      </c>
      <c r="C715" s="71" t="s">
        <v>541</v>
      </c>
      <c r="D715" s="23" t="s">
        <v>542</v>
      </c>
    </row>
    <row r="716" spans="1:7" x14ac:dyDescent="0.2">
      <c r="A716" s="27" t="s">
        <v>414</v>
      </c>
      <c r="B716" s="92">
        <v>22000</v>
      </c>
      <c r="C716" s="73">
        <f t="shared" ref="C716:C730" si="69">D716-B716</f>
        <v>0</v>
      </c>
      <c r="D716" s="62">
        <v>22000</v>
      </c>
    </row>
    <row r="717" spans="1:7" x14ac:dyDescent="0.2">
      <c r="A717" s="29" t="s">
        <v>445</v>
      </c>
      <c r="B717" s="93">
        <v>20000</v>
      </c>
      <c r="C717" s="73">
        <f t="shared" si="69"/>
        <v>0</v>
      </c>
      <c r="D717" s="62">
        <v>20000</v>
      </c>
    </row>
    <row r="718" spans="1:7" x14ac:dyDescent="0.2">
      <c r="A718" s="29" t="s">
        <v>446</v>
      </c>
      <c r="B718" s="93">
        <v>198000</v>
      </c>
      <c r="C718" s="73">
        <f t="shared" si="69"/>
        <v>0</v>
      </c>
      <c r="D718" s="62">
        <v>198000</v>
      </c>
    </row>
    <row r="719" spans="1:7" x14ac:dyDescent="0.2">
      <c r="A719" s="29" t="s">
        <v>447</v>
      </c>
      <c r="B719" s="93">
        <v>24000</v>
      </c>
      <c r="C719" s="73">
        <f t="shared" si="69"/>
        <v>0</v>
      </c>
      <c r="D719" s="62">
        <v>24000</v>
      </c>
    </row>
    <row r="720" spans="1:7" x14ac:dyDescent="0.2">
      <c r="A720" s="29" t="s">
        <v>448</v>
      </c>
      <c r="B720" s="93">
        <v>45000</v>
      </c>
      <c r="C720" s="73">
        <f t="shared" si="69"/>
        <v>0</v>
      </c>
      <c r="D720" s="62">
        <v>45000</v>
      </c>
    </row>
    <row r="721" spans="1:4" x14ac:dyDescent="0.2">
      <c r="A721" s="29" t="s">
        <v>449</v>
      </c>
      <c r="B721" s="93">
        <v>30000</v>
      </c>
      <c r="C721" s="73">
        <f t="shared" si="69"/>
        <v>0</v>
      </c>
      <c r="D721" s="62">
        <v>30000</v>
      </c>
    </row>
    <row r="722" spans="1:4" x14ac:dyDescent="0.2">
      <c r="A722" s="29" t="s">
        <v>450</v>
      </c>
      <c r="B722" s="93">
        <v>17000</v>
      </c>
      <c r="C722" s="73">
        <f t="shared" si="69"/>
        <v>0</v>
      </c>
      <c r="D722" s="62">
        <v>17000</v>
      </c>
    </row>
    <row r="723" spans="1:4" x14ac:dyDescent="0.2">
      <c r="A723" s="29" t="s">
        <v>451</v>
      </c>
      <c r="B723" s="93">
        <v>20000</v>
      </c>
      <c r="C723" s="73">
        <f t="shared" si="69"/>
        <v>0</v>
      </c>
      <c r="D723" s="62">
        <v>20000</v>
      </c>
    </row>
    <row r="724" spans="1:4" x14ac:dyDescent="0.2">
      <c r="A724" s="29" t="s">
        <v>452</v>
      </c>
      <c r="B724" s="93">
        <v>67000</v>
      </c>
      <c r="C724" s="73">
        <f t="shared" si="69"/>
        <v>0</v>
      </c>
      <c r="D724" s="62">
        <v>67000</v>
      </c>
    </row>
    <row r="725" spans="1:4" x14ac:dyDescent="0.2">
      <c r="A725" s="29" t="s">
        <v>453</v>
      </c>
      <c r="B725" s="93">
        <v>25000</v>
      </c>
      <c r="C725" s="73">
        <f t="shared" si="69"/>
        <v>0</v>
      </c>
      <c r="D725" s="62">
        <v>25000</v>
      </c>
    </row>
    <row r="726" spans="1:4" x14ac:dyDescent="0.2">
      <c r="A726" s="29" t="s">
        <v>454</v>
      </c>
      <c r="B726" s="93">
        <v>31000</v>
      </c>
      <c r="C726" s="73">
        <f t="shared" si="69"/>
        <v>0</v>
      </c>
      <c r="D726" s="62">
        <v>31000</v>
      </c>
    </row>
    <row r="727" spans="1:4" x14ac:dyDescent="0.2">
      <c r="A727" s="29" t="s">
        <v>364</v>
      </c>
      <c r="B727" s="93">
        <v>249000</v>
      </c>
      <c r="C727" s="73">
        <f t="shared" si="69"/>
        <v>0</v>
      </c>
      <c r="D727" s="62">
        <v>249000</v>
      </c>
    </row>
    <row r="728" spans="1:4" x14ac:dyDescent="0.2">
      <c r="A728" s="29" t="s">
        <v>455</v>
      </c>
      <c r="B728" s="93">
        <v>17000</v>
      </c>
      <c r="C728" s="73">
        <f t="shared" si="69"/>
        <v>0</v>
      </c>
      <c r="D728" s="62">
        <v>17000</v>
      </c>
    </row>
    <row r="729" spans="1:4" x14ac:dyDescent="0.2">
      <c r="A729" s="29" t="s">
        <v>456</v>
      </c>
      <c r="B729" s="93">
        <v>14000</v>
      </c>
      <c r="C729" s="73">
        <f t="shared" si="69"/>
        <v>0</v>
      </c>
      <c r="D729" s="62">
        <v>14000</v>
      </c>
    </row>
    <row r="730" spans="1:4" x14ac:dyDescent="0.2">
      <c r="A730" s="29" t="s">
        <v>457</v>
      </c>
      <c r="B730" s="93">
        <v>605000</v>
      </c>
      <c r="C730" s="73">
        <f t="shared" si="69"/>
        <v>0</v>
      </c>
      <c r="D730" s="62">
        <v>605000</v>
      </c>
    </row>
    <row r="731" spans="1:4" ht="13.5" thickBot="1" x14ac:dyDescent="0.25">
      <c r="A731" s="29" t="s">
        <v>458</v>
      </c>
      <c r="B731" s="93">
        <v>49000</v>
      </c>
      <c r="C731" s="73">
        <f t="shared" ref="C731" si="70">D731-B731</f>
        <v>0</v>
      </c>
      <c r="D731" s="62">
        <v>49000</v>
      </c>
    </row>
    <row r="732" spans="1:4" ht="13.5" thickBot="1" x14ac:dyDescent="0.25">
      <c r="A732" s="31" t="s">
        <v>375</v>
      </c>
      <c r="B732" s="94">
        <f>SUM(B716:B731)</f>
        <v>1433000</v>
      </c>
      <c r="C732" s="95">
        <f>SUM(C716:C731)</f>
        <v>0</v>
      </c>
      <c r="D732" s="63">
        <f>SUM(D716:D731)</f>
        <v>1433000</v>
      </c>
    </row>
    <row r="733" spans="1:4" ht="13.5" thickBot="1" x14ac:dyDescent="0.25">
      <c r="A733" s="32"/>
      <c r="B733" s="59"/>
      <c r="C733" s="59"/>
      <c r="D733" s="59"/>
    </row>
    <row r="734" spans="1:4" ht="13.5" thickBot="1" x14ac:dyDescent="0.25">
      <c r="A734" s="33" t="s">
        <v>9</v>
      </c>
      <c r="B734" s="96">
        <f>B694+B712+B732</f>
        <v>5441000</v>
      </c>
      <c r="C734" s="97">
        <f>C694+C712+C732</f>
        <v>0</v>
      </c>
      <c r="D734" s="64">
        <f>D694+D712+D732</f>
        <v>5441000</v>
      </c>
    </row>
    <row r="735" spans="1:4" ht="13.5" thickBot="1" x14ac:dyDescent="0.25">
      <c r="A735" s="32"/>
      <c r="B735" s="59"/>
      <c r="C735" s="59"/>
      <c r="D735" s="59"/>
    </row>
    <row r="736" spans="1:4" ht="13.5" thickBot="1" x14ac:dyDescent="0.25">
      <c r="A736" s="53" t="s">
        <v>376</v>
      </c>
      <c r="B736" s="102">
        <f>B557+B612+B642+B684+B734</f>
        <v>20848000</v>
      </c>
      <c r="C736" s="103">
        <f>C557+C612+C642+C684+C734</f>
        <v>0</v>
      </c>
      <c r="D736" s="67">
        <f>D557+D612+D642+D684+D734</f>
        <v>20848000</v>
      </c>
    </row>
    <row r="737" spans="1:4" x14ac:dyDescent="0.2">
      <c r="B737" s="59"/>
      <c r="C737" s="59"/>
      <c r="D737" s="59"/>
    </row>
    <row r="738" spans="1:4" ht="13.5" thickBot="1" x14ac:dyDescent="0.25">
      <c r="B738" s="59"/>
      <c r="C738" s="59"/>
      <c r="D738" s="59"/>
    </row>
    <row r="739" spans="1:4" ht="13.5" thickBot="1" x14ac:dyDescent="0.25">
      <c r="A739" s="24" t="s">
        <v>85</v>
      </c>
      <c r="B739" s="104">
        <f>B538+B736</f>
        <v>40997000</v>
      </c>
      <c r="C739" s="106">
        <f>C538+C736</f>
        <v>0</v>
      </c>
      <c r="D739" s="105">
        <f>D538+D736</f>
        <v>40997000</v>
      </c>
    </row>
    <row r="743" spans="1:4" ht="24" customHeight="1" x14ac:dyDescent="0.2">
      <c r="A743" s="135" t="s">
        <v>383</v>
      </c>
      <c r="B743" s="135"/>
      <c r="C743" s="135"/>
      <c r="D743" s="136"/>
    </row>
    <row r="744" spans="1:4" ht="15.75" x14ac:dyDescent="0.25">
      <c r="A744" s="2" t="s">
        <v>380</v>
      </c>
      <c r="B744" s="2"/>
      <c r="C744" s="2"/>
    </row>
    <row r="746" spans="1:4" ht="15.75" x14ac:dyDescent="0.2">
      <c r="A746" s="25" t="s">
        <v>87</v>
      </c>
      <c r="B746" s="25"/>
      <c r="C746" s="25"/>
    </row>
    <row r="748" spans="1:4" ht="13.5" thickBot="1" x14ac:dyDescent="0.25">
      <c r="A748" s="3" t="s">
        <v>0</v>
      </c>
      <c r="B748" s="3"/>
      <c r="C748" s="3"/>
      <c r="D748" s="21" t="s">
        <v>37</v>
      </c>
    </row>
    <row r="749" spans="1:4" ht="45" customHeight="1" thickBot="1" x14ac:dyDescent="0.25">
      <c r="A749" s="4" t="s">
        <v>10</v>
      </c>
      <c r="B749" s="71" t="s">
        <v>540</v>
      </c>
      <c r="C749" s="71" t="s">
        <v>541</v>
      </c>
      <c r="D749" s="23" t="s">
        <v>542</v>
      </c>
    </row>
    <row r="750" spans="1:4" x14ac:dyDescent="0.2">
      <c r="A750" s="6" t="s">
        <v>68</v>
      </c>
      <c r="B750" s="69">
        <v>135000</v>
      </c>
      <c r="C750" s="73">
        <f t="shared" ref="C750:C754" si="71">D750-B750</f>
        <v>0</v>
      </c>
      <c r="D750" s="57">
        <v>135000</v>
      </c>
    </row>
    <row r="751" spans="1:4" x14ac:dyDescent="0.2">
      <c r="A751" s="6" t="s">
        <v>30</v>
      </c>
      <c r="B751" s="69">
        <v>57000</v>
      </c>
      <c r="C751" s="73">
        <f t="shared" si="71"/>
        <v>0</v>
      </c>
      <c r="D751" s="57">
        <v>57000</v>
      </c>
    </row>
    <row r="752" spans="1:4" x14ac:dyDescent="0.2">
      <c r="A752" s="5" t="s">
        <v>75</v>
      </c>
      <c r="B752" s="69">
        <v>24000</v>
      </c>
      <c r="C752" s="73">
        <f t="shared" si="71"/>
        <v>0</v>
      </c>
      <c r="D752" s="57">
        <v>24000</v>
      </c>
    </row>
    <row r="753" spans="1:4" ht="24" x14ac:dyDescent="0.2">
      <c r="A753" s="5" t="s">
        <v>56</v>
      </c>
      <c r="B753" s="69">
        <v>139000</v>
      </c>
      <c r="C753" s="73">
        <f t="shared" si="71"/>
        <v>0</v>
      </c>
      <c r="D753" s="57">
        <v>139000</v>
      </c>
    </row>
    <row r="754" spans="1:4" x14ac:dyDescent="0.2">
      <c r="A754" s="5" t="s">
        <v>82</v>
      </c>
      <c r="B754" s="69">
        <v>90000</v>
      </c>
      <c r="C754" s="73">
        <f t="shared" si="71"/>
        <v>0</v>
      </c>
      <c r="D754" s="57">
        <v>90000</v>
      </c>
    </row>
    <row r="755" spans="1:4" ht="12.75" customHeight="1" thickBot="1" x14ac:dyDescent="0.25">
      <c r="A755" s="5" t="s">
        <v>76</v>
      </c>
      <c r="B755" s="69">
        <v>131000</v>
      </c>
      <c r="C755" s="73">
        <f t="shared" ref="C755" si="72">D755-B755</f>
        <v>0</v>
      </c>
      <c r="D755" s="57">
        <v>131000</v>
      </c>
    </row>
    <row r="756" spans="1:4" ht="13.5" thickBot="1" x14ac:dyDescent="0.25">
      <c r="A756" s="7" t="s">
        <v>1</v>
      </c>
      <c r="B756" s="70">
        <f>SUM(B750:B755)</f>
        <v>576000</v>
      </c>
      <c r="C756" s="72">
        <f>SUM(C750:C755)</f>
        <v>0</v>
      </c>
      <c r="D756" s="58">
        <f>SUM(D750:D755)</f>
        <v>576000</v>
      </c>
    </row>
    <row r="757" spans="1:4" x14ac:dyDescent="0.2">
      <c r="A757" s="8"/>
      <c r="B757" s="8"/>
      <c r="C757" s="8"/>
      <c r="D757" s="59"/>
    </row>
    <row r="758" spans="1:4" ht="13.5" thickBot="1" x14ac:dyDescent="0.25">
      <c r="A758" s="9" t="s">
        <v>2</v>
      </c>
      <c r="B758" s="9"/>
      <c r="C758" s="9"/>
      <c r="D758" s="60" t="s">
        <v>37</v>
      </c>
    </row>
    <row r="759" spans="1:4" ht="45" customHeight="1" thickBot="1" x14ac:dyDescent="0.25">
      <c r="A759" s="4" t="s">
        <v>10</v>
      </c>
      <c r="B759" s="71" t="s">
        <v>540</v>
      </c>
      <c r="C759" s="71" t="s">
        <v>541</v>
      </c>
      <c r="D759" s="23" t="s">
        <v>542</v>
      </c>
    </row>
    <row r="760" spans="1:4" x14ac:dyDescent="0.2">
      <c r="A760" s="11" t="s">
        <v>71</v>
      </c>
      <c r="B760" s="111">
        <v>20000</v>
      </c>
      <c r="C760" s="112">
        <f t="shared" ref="C760:C776" si="73">D760-B760</f>
        <v>0</v>
      </c>
      <c r="D760" s="113">
        <v>20000</v>
      </c>
    </row>
    <row r="761" spans="1:4" ht="24" x14ac:dyDescent="0.2">
      <c r="A761" s="11" t="s">
        <v>48</v>
      </c>
      <c r="B761" s="111">
        <v>155000</v>
      </c>
      <c r="C761" s="112">
        <f t="shared" si="73"/>
        <v>0</v>
      </c>
      <c r="D761" s="113">
        <v>155000</v>
      </c>
    </row>
    <row r="762" spans="1:4" x14ac:dyDescent="0.2">
      <c r="A762" s="10" t="s">
        <v>61</v>
      </c>
      <c r="B762" s="111">
        <v>61000</v>
      </c>
      <c r="C762" s="112">
        <f t="shared" si="73"/>
        <v>0</v>
      </c>
      <c r="D762" s="113">
        <v>61000</v>
      </c>
    </row>
    <row r="763" spans="1:4" x14ac:dyDescent="0.2">
      <c r="A763" s="10" t="s">
        <v>14</v>
      </c>
      <c r="B763" s="111">
        <v>131000</v>
      </c>
      <c r="C763" s="112">
        <f t="shared" si="73"/>
        <v>0</v>
      </c>
      <c r="D763" s="113">
        <v>131000</v>
      </c>
    </row>
    <row r="764" spans="1:4" x14ac:dyDescent="0.2">
      <c r="A764" s="11" t="s">
        <v>40</v>
      </c>
      <c r="B764" s="111">
        <v>53000</v>
      </c>
      <c r="C764" s="112">
        <f t="shared" si="73"/>
        <v>0</v>
      </c>
      <c r="D764" s="113">
        <v>53000</v>
      </c>
    </row>
    <row r="765" spans="1:4" x14ac:dyDescent="0.2">
      <c r="A765" s="11" t="s">
        <v>31</v>
      </c>
      <c r="B765" s="111">
        <v>20000</v>
      </c>
      <c r="C765" s="112">
        <f t="shared" si="73"/>
        <v>0</v>
      </c>
      <c r="D765" s="113">
        <v>20000</v>
      </c>
    </row>
    <row r="766" spans="1:4" ht="12.75" customHeight="1" x14ac:dyDescent="0.2">
      <c r="A766" s="11" t="s">
        <v>15</v>
      </c>
      <c r="B766" s="111">
        <v>24000</v>
      </c>
      <c r="C766" s="112">
        <f t="shared" si="73"/>
        <v>0</v>
      </c>
      <c r="D766" s="113">
        <v>24000</v>
      </c>
    </row>
    <row r="767" spans="1:4" x14ac:dyDescent="0.2">
      <c r="A767" s="12" t="s">
        <v>70</v>
      </c>
      <c r="B767" s="111">
        <v>32000</v>
      </c>
      <c r="C767" s="112">
        <f t="shared" si="73"/>
        <v>0</v>
      </c>
      <c r="D767" s="113">
        <v>32000</v>
      </c>
    </row>
    <row r="768" spans="1:4" ht="24" x14ac:dyDescent="0.2">
      <c r="A768" s="12" t="s">
        <v>44</v>
      </c>
      <c r="B768" s="111">
        <v>82000</v>
      </c>
      <c r="C768" s="112">
        <f t="shared" si="73"/>
        <v>0</v>
      </c>
      <c r="D768" s="113">
        <v>82000</v>
      </c>
    </row>
    <row r="769" spans="1:4" ht="24" x14ac:dyDescent="0.2">
      <c r="A769" s="12" t="s">
        <v>54</v>
      </c>
      <c r="B769" s="111">
        <v>20000</v>
      </c>
      <c r="C769" s="112">
        <f t="shared" si="73"/>
        <v>0</v>
      </c>
      <c r="D769" s="113">
        <v>20000</v>
      </c>
    </row>
    <row r="770" spans="1:4" ht="24" x14ac:dyDescent="0.2">
      <c r="A770" s="20" t="s">
        <v>38</v>
      </c>
      <c r="B770" s="111">
        <v>73000</v>
      </c>
      <c r="C770" s="112">
        <f t="shared" si="73"/>
        <v>-12411.669999999998</v>
      </c>
      <c r="D770" s="113">
        <v>60588.33</v>
      </c>
    </row>
    <row r="771" spans="1:4" x14ac:dyDescent="0.2">
      <c r="A771" s="12" t="s">
        <v>45</v>
      </c>
      <c r="B771" s="111">
        <v>49000</v>
      </c>
      <c r="C771" s="112">
        <f t="shared" si="73"/>
        <v>0</v>
      </c>
      <c r="D771" s="113">
        <v>49000</v>
      </c>
    </row>
    <row r="772" spans="1:4" ht="24" x14ac:dyDescent="0.2">
      <c r="A772" s="13" t="s">
        <v>26</v>
      </c>
      <c r="B772" s="111">
        <v>192000</v>
      </c>
      <c r="C772" s="112">
        <f t="shared" si="73"/>
        <v>0</v>
      </c>
      <c r="D772" s="113">
        <v>192000</v>
      </c>
    </row>
    <row r="773" spans="1:4" ht="12.75" customHeight="1" x14ac:dyDescent="0.2">
      <c r="A773" s="12" t="s">
        <v>17</v>
      </c>
      <c r="B773" s="111">
        <v>233000</v>
      </c>
      <c r="C773" s="112">
        <f t="shared" si="73"/>
        <v>-2420</v>
      </c>
      <c r="D773" s="113">
        <v>230580</v>
      </c>
    </row>
    <row r="774" spans="1:4" ht="24" x14ac:dyDescent="0.2">
      <c r="A774" s="12" t="s">
        <v>72</v>
      </c>
      <c r="B774" s="111">
        <v>20000</v>
      </c>
      <c r="C774" s="112">
        <f t="shared" si="73"/>
        <v>-1716</v>
      </c>
      <c r="D774" s="113">
        <v>18284</v>
      </c>
    </row>
    <row r="775" spans="1:4" ht="24" x14ac:dyDescent="0.2">
      <c r="A775" s="12" t="s">
        <v>25</v>
      </c>
      <c r="B775" s="111">
        <v>20000</v>
      </c>
      <c r="C775" s="112">
        <f t="shared" si="73"/>
        <v>0</v>
      </c>
      <c r="D775" s="113">
        <v>20000</v>
      </c>
    </row>
    <row r="776" spans="1:4" ht="24" x14ac:dyDescent="0.2">
      <c r="A776" s="12" t="s">
        <v>32</v>
      </c>
      <c r="B776" s="111">
        <v>20000</v>
      </c>
      <c r="C776" s="112">
        <f t="shared" si="73"/>
        <v>0</v>
      </c>
      <c r="D776" s="113">
        <v>20000</v>
      </c>
    </row>
    <row r="777" spans="1:4" ht="12.75" customHeight="1" thickBot="1" x14ac:dyDescent="0.25">
      <c r="A777" s="12" t="s">
        <v>28</v>
      </c>
      <c r="B777" s="111">
        <v>28000</v>
      </c>
      <c r="C777" s="112">
        <f t="shared" ref="C777" si="74">D777-B777</f>
        <v>0</v>
      </c>
      <c r="D777" s="113">
        <v>28000</v>
      </c>
    </row>
    <row r="778" spans="1:4" ht="13.5" thickBot="1" x14ac:dyDescent="0.25">
      <c r="A778" s="7" t="s">
        <v>3</v>
      </c>
      <c r="B778" s="114">
        <f>SUM(B760:B777)</f>
        <v>1233000</v>
      </c>
      <c r="C778" s="115">
        <f>SUM(C760:C777)</f>
        <v>-16547.669999999998</v>
      </c>
      <c r="D778" s="116">
        <f>SUM(D760:D777)</f>
        <v>1216452.33</v>
      </c>
    </row>
    <row r="779" spans="1:4" x14ac:dyDescent="0.2">
      <c r="A779" s="8"/>
      <c r="B779" s="8"/>
      <c r="C779" s="8"/>
      <c r="D779" s="59"/>
    </row>
    <row r="780" spans="1:4" ht="13.5" thickBot="1" x14ac:dyDescent="0.25">
      <c r="A780" s="9" t="s">
        <v>4</v>
      </c>
      <c r="B780" s="9"/>
      <c r="C780" s="9"/>
      <c r="D780" s="60" t="s">
        <v>37</v>
      </c>
    </row>
    <row r="781" spans="1:4" ht="45" customHeight="1" thickBot="1" x14ac:dyDescent="0.25">
      <c r="A781" s="4" t="s">
        <v>10</v>
      </c>
      <c r="B781" s="71" t="s">
        <v>540</v>
      </c>
      <c r="C781" s="71" t="s">
        <v>541</v>
      </c>
      <c r="D781" s="23" t="s">
        <v>542</v>
      </c>
    </row>
    <row r="782" spans="1:4" ht="24" x14ac:dyDescent="0.2">
      <c r="A782" s="18" t="s">
        <v>24</v>
      </c>
      <c r="B782" s="69">
        <v>86000</v>
      </c>
      <c r="C782" s="73">
        <f t="shared" ref="C782:C785" si="75">D782-B782</f>
        <v>0</v>
      </c>
      <c r="D782" s="57">
        <v>86000</v>
      </c>
    </row>
    <row r="783" spans="1:4" ht="24" x14ac:dyDescent="0.2">
      <c r="A783" s="11" t="s">
        <v>73</v>
      </c>
      <c r="B783" s="69">
        <v>41000</v>
      </c>
      <c r="C783" s="73">
        <f t="shared" si="75"/>
        <v>0</v>
      </c>
      <c r="D783" s="57">
        <v>41000</v>
      </c>
    </row>
    <row r="784" spans="1:4" x14ac:dyDescent="0.2">
      <c r="A784" s="11" t="s">
        <v>62</v>
      </c>
      <c r="B784" s="69">
        <v>131000</v>
      </c>
      <c r="C784" s="73">
        <f t="shared" si="75"/>
        <v>0</v>
      </c>
      <c r="D784" s="57">
        <v>131000</v>
      </c>
    </row>
    <row r="785" spans="1:4" ht="13.5" thickBot="1" x14ac:dyDescent="0.25">
      <c r="A785" s="11" t="s">
        <v>46</v>
      </c>
      <c r="B785" s="69">
        <v>49000</v>
      </c>
      <c r="C785" s="73">
        <f t="shared" si="75"/>
        <v>0</v>
      </c>
      <c r="D785" s="57">
        <v>49000</v>
      </c>
    </row>
    <row r="786" spans="1:4" ht="13.5" thickBot="1" x14ac:dyDescent="0.25">
      <c r="A786" s="7" t="s">
        <v>5</v>
      </c>
      <c r="B786" s="70">
        <f>SUM(B782:B785)</f>
        <v>307000</v>
      </c>
      <c r="C786" s="72">
        <f>SUM(C782:C785)</f>
        <v>0</v>
      </c>
      <c r="D786" s="58">
        <f>SUM(D782:D785)</f>
        <v>307000</v>
      </c>
    </row>
    <row r="787" spans="1:4" x14ac:dyDescent="0.2">
      <c r="A787" s="9"/>
      <c r="B787" s="9"/>
      <c r="C787" s="9"/>
      <c r="D787" s="59"/>
    </row>
    <row r="788" spans="1:4" ht="13.5" thickBot="1" x14ac:dyDescent="0.25">
      <c r="A788" s="9" t="s">
        <v>6</v>
      </c>
      <c r="B788" s="9"/>
      <c r="C788" s="9"/>
      <c r="D788" s="60" t="s">
        <v>37</v>
      </c>
    </row>
    <row r="789" spans="1:4" ht="45" customHeight="1" thickBot="1" x14ac:dyDescent="0.25">
      <c r="A789" s="4" t="s">
        <v>10</v>
      </c>
      <c r="B789" s="71" t="s">
        <v>540</v>
      </c>
      <c r="C789" s="71" t="s">
        <v>541</v>
      </c>
      <c r="D789" s="23" t="s">
        <v>542</v>
      </c>
    </row>
    <row r="790" spans="1:4" ht="24" x14ac:dyDescent="0.2">
      <c r="A790" s="15" t="s">
        <v>74</v>
      </c>
      <c r="B790" s="69">
        <v>69000</v>
      </c>
      <c r="C790" s="73">
        <f t="shared" ref="C790:C802" si="76">D790-B790</f>
        <v>0</v>
      </c>
      <c r="D790" s="57">
        <v>69000</v>
      </c>
    </row>
    <row r="791" spans="1:4" ht="24" x14ac:dyDescent="0.2">
      <c r="A791" s="15" t="s">
        <v>58</v>
      </c>
      <c r="B791" s="69">
        <v>127000</v>
      </c>
      <c r="C791" s="73">
        <f t="shared" si="76"/>
        <v>0</v>
      </c>
      <c r="D791" s="57">
        <v>127000</v>
      </c>
    </row>
    <row r="792" spans="1:4" ht="24" x14ac:dyDescent="0.2">
      <c r="A792" s="15" t="s">
        <v>77</v>
      </c>
      <c r="B792" s="69">
        <v>139000</v>
      </c>
      <c r="C792" s="73">
        <f t="shared" si="76"/>
        <v>0</v>
      </c>
      <c r="D792" s="57">
        <v>139000</v>
      </c>
    </row>
    <row r="793" spans="1:4" x14ac:dyDescent="0.2">
      <c r="A793" s="15" t="s">
        <v>18</v>
      </c>
      <c r="B793" s="69">
        <v>20000</v>
      </c>
      <c r="C793" s="73">
        <f t="shared" si="76"/>
        <v>0</v>
      </c>
      <c r="D793" s="57">
        <v>20000</v>
      </c>
    </row>
    <row r="794" spans="1:4" x14ac:dyDescent="0.2">
      <c r="A794" s="14" t="s">
        <v>51</v>
      </c>
      <c r="B794" s="69">
        <v>20000</v>
      </c>
      <c r="C794" s="73">
        <f t="shared" si="76"/>
        <v>0</v>
      </c>
      <c r="D794" s="57">
        <v>20000</v>
      </c>
    </row>
    <row r="795" spans="1:4" x14ac:dyDescent="0.2">
      <c r="A795" s="16" t="s">
        <v>27</v>
      </c>
      <c r="B795" s="69">
        <v>69000</v>
      </c>
      <c r="C795" s="73">
        <f t="shared" si="76"/>
        <v>0</v>
      </c>
      <c r="D795" s="57">
        <v>69000</v>
      </c>
    </row>
    <row r="796" spans="1:4" ht="24" x14ac:dyDescent="0.2">
      <c r="A796" s="15" t="s">
        <v>55</v>
      </c>
      <c r="B796" s="69">
        <v>20000</v>
      </c>
      <c r="C796" s="73">
        <f t="shared" si="76"/>
        <v>0</v>
      </c>
      <c r="D796" s="57">
        <v>20000</v>
      </c>
    </row>
    <row r="797" spans="1:4" x14ac:dyDescent="0.2">
      <c r="A797" s="15" t="s">
        <v>23</v>
      </c>
      <c r="B797" s="69">
        <v>20000</v>
      </c>
      <c r="C797" s="73">
        <f t="shared" si="76"/>
        <v>0</v>
      </c>
      <c r="D797" s="57">
        <v>20000</v>
      </c>
    </row>
    <row r="798" spans="1:4" ht="24" x14ac:dyDescent="0.2">
      <c r="A798" s="15" t="s">
        <v>63</v>
      </c>
      <c r="B798" s="69">
        <v>20000</v>
      </c>
      <c r="C798" s="73">
        <f t="shared" si="76"/>
        <v>-20000</v>
      </c>
      <c r="D798" s="57">
        <v>0</v>
      </c>
    </row>
    <row r="799" spans="1:4" x14ac:dyDescent="0.2">
      <c r="A799" s="15" t="s">
        <v>59</v>
      </c>
      <c r="B799" s="69">
        <v>49000</v>
      </c>
      <c r="C799" s="73">
        <f t="shared" si="76"/>
        <v>0</v>
      </c>
      <c r="D799" s="57">
        <v>49000</v>
      </c>
    </row>
    <row r="800" spans="1:4" ht="24" x14ac:dyDescent="0.2">
      <c r="A800" s="15" t="s">
        <v>57</v>
      </c>
      <c r="B800" s="69">
        <v>28000</v>
      </c>
      <c r="C800" s="73">
        <f t="shared" si="76"/>
        <v>0</v>
      </c>
      <c r="D800" s="57">
        <v>28000</v>
      </c>
    </row>
    <row r="801" spans="1:4" x14ac:dyDescent="0.2">
      <c r="A801" s="15" t="s">
        <v>35</v>
      </c>
      <c r="B801" s="69">
        <v>94000</v>
      </c>
      <c r="C801" s="73">
        <f t="shared" si="76"/>
        <v>0</v>
      </c>
      <c r="D801" s="57">
        <v>94000</v>
      </c>
    </row>
    <row r="802" spans="1:4" x14ac:dyDescent="0.2">
      <c r="A802" s="17" t="s">
        <v>64</v>
      </c>
      <c r="B802" s="69">
        <v>32000</v>
      </c>
      <c r="C802" s="73">
        <f t="shared" si="76"/>
        <v>0</v>
      </c>
      <c r="D802" s="57">
        <v>32000</v>
      </c>
    </row>
    <row r="803" spans="1:4" ht="13.5" thickBot="1" x14ac:dyDescent="0.25">
      <c r="A803" s="22" t="s">
        <v>60</v>
      </c>
      <c r="B803" s="69">
        <v>315000</v>
      </c>
      <c r="C803" s="73">
        <f t="shared" ref="C803" si="77">D803-B803</f>
        <v>-616</v>
      </c>
      <c r="D803" s="57">
        <v>314384</v>
      </c>
    </row>
    <row r="804" spans="1:4" ht="13.5" thickBot="1" x14ac:dyDescent="0.25">
      <c r="A804" s="7" t="s">
        <v>7</v>
      </c>
      <c r="B804" s="70">
        <f>SUM(B790:B803)</f>
        <v>1022000</v>
      </c>
      <c r="C804" s="72">
        <f>SUM(C790:C803)</f>
        <v>-20616</v>
      </c>
      <c r="D804" s="58">
        <f>SUM(D790:D803)</f>
        <v>1001384</v>
      </c>
    </row>
    <row r="805" spans="1:4" x14ac:dyDescent="0.2">
      <c r="A805" s="9"/>
      <c r="B805" s="9"/>
      <c r="C805" s="9"/>
      <c r="D805" s="59"/>
    </row>
    <row r="806" spans="1:4" ht="13.5" thickBot="1" x14ac:dyDescent="0.25">
      <c r="A806" s="9" t="s">
        <v>8</v>
      </c>
      <c r="B806" s="9"/>
      <c r="C806" s="9"/>
      <c r="D806" s="60" t="s">
        <v>37</v>
      </c>
    </row>
    <row r="807" spans="1:4" ht="45" customHeight="1" thickBot="1" x14ac:dyDescent="0.25">
      <c r="A807" s="4" t="s">
        <v>10</v>
      </c>
      <c r="B807" s="71" t="s">
        <v>540</v>
      </c>
      <c r="C807" s="71" t="s">
        <v>541</v>
      </c>
      <c r="D807" s="23" t="s">
        <v>542</v>
      </c>
    </row>
    <row r="808" spans="1:4" ht="24" x14ac:dyDescent="0.2">
      <c r="A808" s="11" t="s">
        <v>69</v>
      </c>
      <c r="B808" s="111">
        <v>32000</v>
      </c>
      <c r="C808" s="112">
        <f t="shared" ref="C808:C818" si="78">D808-B808</f>
        <v>0</v>
      </c>
      <c r="D808" s="113">
        <v>32000</v>
      </c>
    </row>
    <row r="809" spans="1:4" ht="24" x14ac:dyDescent="0.2">
      <c r="A809" s="15" t="s">
        <v>39</v>
      </c>
      <c r="B809" s="111">
        <v>86000</v>
      </c>
      <c r="C809" s="112">
        <f t="shared" si="78"/>
        <v>0</v>
      </c>
      <c r="D809" s="113">
        <v>86000</v>
      </c>
    </row>
    <row r="810" spans="1:4" ht="24" x14ac:dyDescent="0.2">
      <c r="A810" s="15" t="s">
        <v>67</v>
      </c>
      <c r="B810" s="111">
        <v>57000</v>
      </c>
      <c r="C810" s="112">
        <f t="shared" si="78"/>
        <v>-57</v>
      </c>
      <c r="D810" s="113">
        <v>56943</v>
      </c>
    </row>
    <row r="811" spans="1:4" ht="24" x14ac:dyDescent="0.2">
      <c r="A811" s="15" t="s">
        <v>52</v>
      </c>
      <c r="B811" s="111">
        <v>36000</v>
      </c>
      <c r="C811" s="112">
        <f t="shared" si="78"/>
        <v>0</v>
      </c>
      <c r="D811" s="113">
        <v>36000</v>
      </c>
    </row>
    <row r="812" spans="1:4" x14ac:dyDescent="0.2">
      <c r="A812" s="15" t="s">
        <v>80</v>
      </c>
      <c r="B812" s="111">
        <v>106000</v>
      </c>
      <c r="C812" s="112">
        <f t="shared" si="78"/>
        <v>-40.30000000000291</v>
      </c>
      <c r="D812" s="113">
        <v>105959.7</v>
      </c>
    </row>
    <row r="813" spans="1:4" x14ac:dyDescent="0.2">
      <c r="A813" s="15" t="s">
        <v>47</v>
      </c>
      <c r="B813" s="111">
        <v>49000</v>
      </c>
      <c r="C813" s="112">
        <f t="shared" si="78"/>
        <v>0</v>
      </c>
      <c r="D813" s="113">
        <v>49000</v>
      </c>
    </row>
    <row r="814" spans="1:4" x14ac:dyDescent="0.2">
      <c r="A814" s="15" t="s">
        <v>379</v>
      </c>
      <c r="B814" s="111">
        <v>143000</v>
      </c>
      <c r="C814" s="112">
        <f t="shared" si="78"/>
        <v>0</v>
      </c>
      <c r="D814" s="113">
        <v>143000</v>
      </c>
    </row>
    <row r="815" spans="1:4" ht="24" x14ac:dyDescent="0.2">
      <c r="A815" s="15" t="s">
        <v>21</v>
      </c>
      <c r="B815" s="111">
        <v>20000</v>
      </c>
      <c r="C815" s="112">
        <f t="shared" si="78"/>
        <v>0</v>
      </c>
      <c r="D815" s="113">
        <v>20000</v>
      </c>
    </row>
    <row r="816" spans="1:4" ht="24" x14ac:dyDescent="0.2">
      <c r="A816" s="15" t="s">
        <v>537</v>
      </c>
      <c r="B816" s="111">
        <v>28000</v>
      </c>
      <c r="C816" s="112">
        <f t="shared" si="78"/>
        <v>0</v>
      </c>
      <c r="D816" s="113">
        <v>28000</v>
      </c>
    </row>
    <row r="817" spans="1:4" x14ac:dyDescent="0.2">
      <c r="A817" s="15" t="s">
        <v>538</v>
      </c>
      <c r="B817" s="111">
        <v>32000</v>
      </c>
      <c r="C817" s="112">
        <f t="shared" si="78"/>
        <v>0</v>
      </c>
      <c r="D817" s="113">
        <v>32000</v>
      </c>
    </row>
    <row r="818" spans="1:4" ht="24" x14ac:dyDescent="0.2">
      <c r="A818" s="15" t="s">
        <v>81</v>
      </c>
      <c r="B818" s="111">
        <v>110000</v>
      </c>
      <c r="C818" s="112">
        <f t="shared" si="78"/>
        <v>0</v>
      </c>
      <c r="D818" s="113">
        <v>110000</v>
      </c>
    </row>
    <row r="819" spans="1:4" ht="24.75" thickBot="1" x14ac:dyDescent="0.25">
      <c r="A819" s="15" t="s">
        <v>65</v>
      </c>
      <c r="B819" s="111">
        <v>151000</v>
      </c>
      <c r="C819" s="112">
        <f t="shared" ref="C819" si="79">D819-B819</f>
        <v>0</v>
      </c>
      <c r="D819" s="113">
        <v>151000</v>
      </c>
    </row>
    <row r="820" spans="1:4" ht="13.5" thickBot="1" x14ac:dyDescent="0.25">
      <c r="A820" s="7" t="s">
        <v>9</v>
      </c>
      <c r="B820" s="114">
        <f>SUM(B808:B819)</f>
        <v>850000</v>
      </c>
      <c r="C820" s="115">
        <f>SUM(C808:C819)</f>
        <v>-97.30000000000291</v>
      </c>
      <c r="D820" s="116">
        <f>SUM(D808:D819)</f>
        <v>849902.7</v>
      </c>
    </row>
    <row r="821" spans="1:4" x14ac:dyDescent="0.2">
      <c r="A821" s="8"/>
      <c r="B821" s="56"/>
      <c r="C821" s="56"/>
      <c r="D821" s="56"/>
    </row>
    <row r="822" spans="1:4" ht="13.5" thickBot="1" x14ac:dyDescent="0.25">
      <c r="A822" s="8"/>
      <c r="B822" s="56"/>
      <c r="C822" s="56"/>
      <c r="D822" s="56"/>
    </row>
    <row r="823" spans="1:4" ht="24.75" thickBot="1" x14ac:dyDescent="0.25">
      <c r="A823" s="19" t="s">
        <v>12</v>
      </c>
      <c r="B823" s="117">
        <f>B756+B778+B786+B804+B820</f>
        <v>3988000</v>
      </c>
      <c r="C823" s="118">
        <f>C756+C778+C786+C804+C820</f>
        <v>-37260.97</v>
      </c>
      <c r="D823" s="119">
        <f>D756+D778+D786+D804+D820</f>
        <v>3950739.0300000003</v>
      </c>
    </row>
    <row r="824" spans="1:4" x14ac:dyDescent="0.2">
      <c r="D824" s="59"/>
    </row>
    <row r="825" spans="1:4" x14ac:dyDescent="0.2">
      <c r="D825" s="59"/>
    </row>
    <row r="826" spans="1:4" ht="15.75" x14ac:dyDescent="0.2">
      <c r="A826" s="25" t="s">
        <v>377</v>
      </c>
      <c r="B826" s="25"/>
      <c r="C826" s="25"/>
      <c r="D826" s="59"/>
    </row>
    <row r="827" spans="1:4" x14ac:dyDescent="0.2">
      <c r="D827" s="59"/>
    </row>
    <row r="828" spans="1:4" x14ac:dyDescent="0.2">
      <c r="A828" s="3" t="s">
        <v>0</v>
      </c>
      <c r="B828" s="3"/>
      <c r="C828" s="3"/>
      <c r="D828" s="59"/>
    </row>
    <row r="829" spans="1:4" x14ac:dyDescent="0.2">
      <c r="A829" s="26"/>
      <c r="B829" s="26"/>
      <c r="C829" s="26"/>
      <c r="D829" s="59"/>
    </row>
    <row r="830" spans="1:4" ht="13.5" thickBot="1" x14ac:dyDescent="0.25">
      <c r="A830" s="3" t="s">
        <v>88</v>
      </c>
      <c r="B830" s="3"/>
      <c r="C830" s="3"/>
      <c r="D830" s="60" t="s">
        <v>37</v>
      </c>
    </row>
    <row r="831" spans="1:4" ht="45" customHeight="1" thickBot="1" x14ac:dyDescent="0.25">
      <c r="A831" s="4" t="s">
        <v>10</v>
      </c>
      <c r="B831" s="71" t="s">
        <v>540</v>
      </c>
      <c r="C831" s="71" t="s">
        <v>541</v>
      </c>
      <c r="D831" s="23" t="s">
        <v>542</v>
      </c>
    </row>
    <row r="832" spans="1:4" x14ac:dyDescent="0.2">
      <c r="A832" s="27" t="s">
        <v>89</v>
      </c>
      <c r="B832" s="92">
        <v>45000</v>
      </c>
      <c r="C832" s="73">
        <f t="shared" ref="C832:C846" si="80">D832-B832</f>
        <v>0</v>
      </c>
      <c r="D832" s="62">
        <v>45000</v>
      </c>
    </row>
    <row r="833" spans="1:4" ht="24" x14ac:dyDescent="0.2">
      <c r="A833" s="28" t="s">
        <v>90</v>
      </c>
      <c r="B833" s="69">
        <v>36000</v>
      </c>
      <c r="C833" s="73">
        <f t="shared" si="80"/>
        <v>0</v>
      </c>
      <c r="D833" s="57">
        <v>36000</v>
      </c>
    </row>
    <row r="834" spans="1:4" x14ac:dyDescent="0.2">
      <c r="A834" s="29" t="s">
        <v>92</v>
      </c>
      <c r="B834" s="92">
        <v>102000</v>
      </c>
      <c r="C834" s="73">
        <f t="shared" si="80"/>
        <v>0</v>
      </c>
      <c r="D834" s="62">
        <v>102000</v>
      </c>
    </row>
    <row r="835" spans="1:4" x14ac:dyDescent="0.2">
      <c r="A835" s="29" t="s">
        <v>93</v>
      </c>
      <c r="B835" s="92">
        <v>332000</v>
      </c>
      <c r="C835" s="73">
        <f t="shared" si="80"/>
        <v>0</v>
      </c>
      <c r="D835" s="62">
        <v>332000</v>
      </c>
    </row>
    <row r="836" spans="1:4" x14ac:dyDescent="0.2">
      <c r="A836" s="29" t="s">
        <v>94</v>
      </c>
      <c r="B836" s="92">
        <v>291000</v>
      </c>
      <c r="C836" s="73">
        <f t="shared" si="80"/>
        <v>0</v>
      </c>
      <c r="D836" s="62">
        <v>291000</v>
      </c>
    </row>
    <row r="837" spans="1:4" x14ac:dyDescent="0.2">
      <c r="A837" s="29" t="s">
        <v>95</v>
      </c>
      <c r="B837" s="92">
        <v>20000</v>
      </c>
      <c r="C837" s="73">
        <f t="shared" si="80"/>
        <v>0</v>
      </c>
      <c r="D837" s="62">
        <v>20000</v>
      </c>
    </row>
    <row r="838" spans="1:4" ht="24" x14ac:dyDescent="0.2">
      <c r="A838" s="28" t="s">
        <v>96</v>
      </c>
      <c r="B838" s="69">
        <v>41000</v>
      </c>
      <c r="C838" s="73">
        <f t="shared" si="80"/>
        <v>0</v>
      </c>
      <c r="D838" s="57">
        <v>41000</v>
      </c>
    </row>
    <row r="839" spans="1:4" x14ac:dyDescent="0.2">
      <c r="A839" s="29" t="s">
        <v>97</v>
      </c>
      <c r="B839" s="92">
        <v>53000</v>
      </c>
      <c r="C839" s="73">
        <f t="shared" si="80"/>
        <v>0</v>
      </c>
      <c r="D839" s="62">
        <v>53000</v>
      </c>
    </row>
    <row r="840" spans="1:4" x14ac:dyDescent="0.2">
      <c r="A840" s="29" t="s">
        <v>98</v>
      </c>
      <c r="B840" s="92">
        <v>73000</v>
      </c>
      <c r="C840" s="73">
        <f t="shared" si="80"/>
        <v>0</v>
      </c>
      <c r="D840" s="62">
        <v>73000</v>
      </c>
    </row>
    <row r="841" spans="1:4" x14ac:dyDescent="0.2">
      <c r="A841" s="29" t="s">
        <v>99</v>
      </c>
      <c r="B841" s="92">
        <v>20000</v>
      </c>
      <c r="C841" s="73">
        <f t="shared" si="80"/>
        <v>0</v>
      </c>
      <c r="D841" s="62">
        <v>20000</v>
      </c>
    </row>
    <row r="842" spans="1:4" x14ac:dyDescent="0.2">
      <c r="A842" s="29" t="s">
        <v>100</v>
      </c>
      <c r="B842" s="92">
        <v>20000</v>
      </c>
      <c r="C842" s="73">
        <f t="shared" si="80"/>
        <v>0</v>
      </c>
      <c r="D842" s="62">
        <v>20000</v>
      </c>
    </row>
    <row r="843" spans="1:4" x14ac:dyDescent="0.2">
      <c r="A843" s="29" t="s">
        <v>101</v>
      </c>
      <c r="B843" s="92">
        <v>20000</v>
      </c>
      <c r="C843" s="73">
        <f t="shared" si="80"/>
        <v>0</v>
      </c>
      <c r="D843" s="62">
        <v>20000</v>
      </c>
    </row>
    <row r="844" spans="1:4" x14ac:dyDescent="0.2">
      <c r="A844" s="29" t="s">
        <v>102</v>
      </c>
      <c r="B844" s="92">
        <v>28000</v>
      </c>
      <c r="C844" s="73">
        <f t="shared" si="80"/>
        <v>0</v>
      </c>
      <c r="D844" s="62">
        <v>28000</v>
      </c>
    </row>
    <row r="845" spans="1:4" x14ac:dyDescent="0.2">
      <c r="A845" s="29" t="s">
        <v>103</v>
      </c>
      <c r="B845" s="92">
        <v>94000</v>
      </c>
      <c r="C845" s="73">
        <f t="shared" si="80"/>
        <v>0</v>
      </c>
      <c r="D845" s="62">
        <v>94000</v>
      </c>
    </row>
    <row r="846" spans="1:4" x14ac:dyDescent="0.2">
      <c r="A846" s="29" t="s">
        <v>104</v>
      </c>
      <c r="B846" s="92">
        <v>147000</v>
      </c>
      <c r="C846" s="73">
        <f t="shared" si="80"/>
        <v>0</v>
      </c>
      <c r="D846" s="62">
        <v>147000</v>
      </c>
    </row>
    <row r="847" spans="1:4" ht="13.5" thickBot="1" x14ac:dyDescent="0.25">
      <c r="A847" s="30" t="s">
        <v>105</v>
      </c>
      <c r="B847" s="107">
        <v>20000</v>
      </c>
      <c r="C847" s="73">
        <f t="shared" ref="C847" si="81">D847-B847</f>
        <v>0</v>
      </c>
      <c r="D847" s="68">
        <v>20000</v>
      </c>
    </row>
    <row r="848" spans="1:4" ht="13.5" thickBot="1" x14ac:dyDescent="0.25">
      <c r="A848" s="31" t="s">
        <v>106</v>
      </c>
      <c r="B848" s="94">
        <f>SUM(B832:B847)</f>
        <v>1342000</v>
      </c>
      <c r="C848" s="95">
        <f>SUM(C832:C847)</f>
        <v>0</v>
      </c>
      <c r="D848" s="63">
        <f>SUM(D832:D847)</f>
        <v>1342000</v>
      </c>
    </row>
    <row r="849" spans="1:4" ht="13.5" thickBot="1" x14ac:dyDescent="0.25">
      <c r="A849" s="32"/>
      <c r="B849" s="59"/>
      <c r="C849" s="59"/>
      <c r="D849" s="59"/>
    </row>
    <row r="850" spans="1:4" ht="13.5" thickBot="1" x14ac:dyDescent="0.25">
      <c r="A850" s="33" t="s">
        <v>1</v>
      </c>
      <c r="B850" s="96">
        <f>B848</f>
        <v>1342000</v>
      </c>
      <c r="C850" s="97">
        <f>C848</f>
        <v>0</v>
      </c>
      <c r="D850" s="64">
        <f>D848</f>
        <v>1342000</v>
      </c>
    </row>
    <row r="851" spans="1:4" x14ac:dyDescent="0.2">
      <c r="A851" s="3"/>
      <c r="B851" s="3"/>
      <c r="C851" s="3"/>
      <c r="D851" s="65"/>
    </row>
    <row r="852" spans="1:4" x14ac:dyDescent="0.2">
      <c r="A852" s="3" t="s">
        <v>2</v>
      </c>
      <c r="B852" s="3"/>
      <c r="C852" s="3"/>
      <c r="D852" s="59"/>
    </row>
    <row r="853" spans="1:4" x14ac:dyDescent="0.2">
      <c r="A853" s="32"/>
      <c r="B853" s="32"/>
      <c r="C853" s="32"/>
      <c r="D853" s="59"/>
    </row>
    <row r="854" spans="1:4" ht="13.5" thickBot="1" x14ac:dyDescent="0.25">
      <c r="A854" s="3" t="s">
        <v>107</v>
      </c>
      <c r="B854" s="3"/>
      <c r="C854" s="3"/>
      <c r="D854" s="60" t="s">
        <v>37</v>
      </c>
    </row>
    <row r="855" spans="1:4" ht="45" customHeight="1" thickBot="1" x14ac:dyDescent="0.25">
      <c r="A855" s="4" t="s">
        <v>10</v>
      </c>
      <c r="B855" s="71" t="s">
        <v>540</v>
      </c>
      <c r="C855" s="71" t="s">
        <v>541</v>
      </c>
      <c r="D855" s="23" t="s">
        <v>542</v>
      </c>
    </row>
    <row r="856" spans="1:4" ht="24" x14ac:dyDescent="0.2">
      <c r="A856" s="39" t="s">
        <v>460</v>
      </c>
      <c r="B856" s="69">
        <v>61000</v>
      </c>
      <c r="C856" s="73">
        <f t="shared" ref="C856:C862" si="82">D856-B856</f>
        <v>0</v>
      </c>
      <c r="D856" s="57">
        <v>61000</v>
      </c>
    </row>
    <row r="857" spans="1:4" x14ac:dyDescent="0.2">
      <c r="A857" s="35" t="s">
        <v>113</v>
      </c>
      <c r="B857" s="92">
        <v>106000</v>
      </c>
      <c r="C857" s="73">
        <f t="shared" si="82"/>
        <v>0</v>
      </c>
      <c r="D857" s="62">
        <v>106000</v>
      </c>
    </row>
    <row r="858" spans="1:4" x14ac:dyDescent="0.2">
      <c r="A858" s="35" t="s">
        <v>459</v>
      </c>
      <c r="B858" s="92">
        <v>20000</v>
      </c>
      <c r="C858" s="73">
        <f t="shared" si="82"/>
        <v>0</v>
      </c>
      <c r="D858" s="62">
        <v>20000</v>
      </c>
    </row>
    <row r="859" spans="1:4" x14ac:dyDescent="0.2">
      <c r="A859" s="35" t="s">
        <v>115</v>
      </c>
      <c r="B859" s="92">
        <v>176000</v>
      </c>
      <c r="C859" s="73">
        <f t="shared" si="82"/>
        <v>0</v>
      </c>
      <c r="D859" s="62">
        <v>176000</v>
      </c>
    </row>
    <row r="860" spans="1:4" x14ac:dyDescent="0.2">
      <c r="A860" s="35" t="s">
        <v>388</v>
      </c>
      <c r="B860" s="92">
        <v>20000</v>
      </c>
      <c r="C860" s="73">
        <f t="shared" si="82"/>
        <v>0</v>
      </c>
      <c r="D860" s="62">
        <v>20000</v>
      </c>
    </row>
    <row r="861" spans="1:4" x14ac:dyDescent="0.2">
      <c r="A861" s="35" t="s">
        <v>389</v>
      </c>
      <c r="B861" s="92">
        <v>32000</v>
      </c>
      <c r="C861" s="73">
        <f t="shared" si="82"/>
        <v>0</v>
      </c>
      <c r="D861" s="62">
        <v>32000</v>
      </c>
    </row>
    <row r="862" spans="1:4" x14ac:dyDescent="0.2">
      <c r="A862" s="35" t="s">
        <v>461</v>
      </c>
      <c r="B862" s="92">
        <v>20000</v>
      </c>
      <c r="C862" s="73">
        <f t="shared" si="82"/>
        <v>0</v>
      </c>
      <c r="D862" s="62">
        <v>20000</v>
      </c>
    </row>
    <row r="863" spans="1:4" ht="13.5" thickBot="1" x14ac:dyDescent="0.25">
      <c r="A863" s="35" t="s">
        <v>539</v>
      </c>
      <c r="B863" s="92">
        <v>45000</v>
      </c>
      <c r="C863" s="73">
        <f t="shared" ref="C863" si="83">D863-B863</f>
        <v>0</v>
      </c>
      <c r="D863" s="62">
        <v>45000</v>
      </c>
    </row>
    <row r="864" spans="1:4" ht="13.5" thickBot="1" x14ac:dyDescent="0.25">
      <c r="A864" s="31" t="s">
        <v>121</v>
      </c>
      <c r="B864" s="94">
        <f>SUM(B856:B863)</f>
        <v>480000</v>
      </c>
      <c r="C864" s="95">
        <f>SUM(C856:C863)</f>
        <v>0</v>
      </c>
      <c r="D864" s="63">
        <f>SUM(D856:D863)</f>
        <v>480000</v>
      </c>
    </row>
    <row r="865" spans="1:4" x14ac:dyDescent="0.2">
      <c r="A865" s="32"/>
      <c r="B865" s="32"/>
      <c r="C865" s="32"/>
      <c r="D865" s="59"/>
    </row>
    <row r="866" spans="1:4" ht="13.5" thickBot="1" x14ac:dyDescent="0.25">
      <c r="A866" s="3" t="s">
        <v>122</v>
      </c>
      <c r="B866" s="3"/>
      <c r="C866" s="3"/>
      <c r="D866" s="60" t="s">
        <v>37</v>
      </c>
    </row>
    <row r="867" spans="1:4" ht="45" customHeight="1" thickBot="1" x14ac:dyDescent="0.25">
      <c r="A867" s="4" t="s">
        <v>10</v>
      </c>
      <c r="B867" s="71" t="s">
        <v>540</v>
      </c>
      <c r="C867" s="71" t="s">
        <v>541</v>
      </c>
      <c r="D867" s="23" t="s">
        <v>542</v>
      </c>
    </row>
    <row r="868" spans="1:4" x14ac:dyDescent="0.2">
      <c r="A868" s="37" t="s">
        <v>465</v>
      </c>
      <c r="B868" s="92">
        <v>20000</v>
      </c>
      <c r="C868" s="73">
        <f t="shared" ref="C868:C892" si="84">D868-B868</f>
        <v>0</v>
      </c>
      <c r="D868" s="62">
        <v>20000</v>
      </c>
    </row>
    <row r="869" spans="1:4" x14ac:dyDescent="0.2">
      <c r="A869" s="35" t="s">
        <v>462</v>
      </c>
      <c r="B869" s="92">
        <v>69000</v>
      </c>
      <c r="C869" s="73">
        <f t="shared" si="84"/>
        <v>0</v>
      </c>
      <c r="D869" s="62">
        <v>69000</v>
      </c>
    </row>
    <row r="870" spans="1:4" x14ac:dyDescent="0.2">
      <c r="A870" s="35" t="s">
        <v>391</v>
      </c>
      <c r="B870" s="92">
        <v>20000</v>
      </c>
      <c r="C870" s="73">
        <f t="shared" si="84"/>
        <v>0</v>
      </c>
      <c r="D870" s="62">
        <v>20000</v>
      </c>
    </row>
    <row r="871" spans="1:4" x14ac:dyDescent="0.2">
      <c r="A871" s="35" t="s">
        <v>392</v>
      </c>
      <c r="B871" s="92">
        <v>20000</v>
      </c>
      <c r="C871" s="73">
        <f t="shared" si="84"/>
        <v>0</v>
      </c>
      <c r="D871" s="62">
        <v>20000</v>
      </c>
    </row>
    <row r="872" spans="1:4" x14ac:dyDescent="0.2">
      <c r="A872" s="35" t="s">
        <v>466</v>
      </c>
      <c r="B872" s="92">
        <v>69000</v>
      </c>
      <c r="C872" s="73">
        <f t="shared" si="84"/>
        <v>-8195</v>
      </c>
      <c r="D872" s="62">
        <v>60805</v>
      </c>
    </row>
    <row r="873" spans="1:4" x14ac:dyDescent="0.2">
      <c r="A873" s="35" t="s">
        <v>467</v>
      </c>
      <c r="B873" s="92">
        <v>20000</v>
      </c>
      <c r="C873" s="73">
        <f t="shared" si="84"/>
        <v>0</v>
      </c>
      <c r="D873" s="62">
        <v>20000</v>
      </c>
    </row>
    <row r="874" spans="1:4" x14ac:dyDescent="0.2">
      <c r="A874" s="35" t="s">
        <v>468</v>
      </c>
      <c r="B874" s="92">
        <v>20000</v>
      </c>
      <c r="C874" s="73">
        <f t="shared" si="84"/>
        <v>0</v>
      </c>
      <c r="D874" s="62">
        <v>20000</v>
      </c>
    </row>
    <row r="875" spans="1:4" x14ac:dyDescent="0.2">
      <c r="A875" s="35" t="s">
        <v>393</v>
      </c>
      <c r="B875" s="92">
        <v>143000</v>
      </c>
      <c r="C875" s="73">
        <f t="shared" si="84"/>
        <v>0</v>
      </c>
      <c r="D875" s="62">
        <v>143000</v>
      </c>
    </row>
    <row r="876" spans="1:4" x14ac:dyDescent="0.2">
      <c r="A876" s="38" t="s">
        <v>469</v>
      </c>
      <c r="B876" s="92">
        <v>20000</v>
      </c>
      <c r="C876" s="73">
        <f t="shared" si="84"/>
        <v>0</v>
      </c>
      <c r="D876" s="62">
        <v>20000</v>
      </c>
    </row>
    <row r="877" spans="1:4" x14ac:dyDescent="0.2">
      <c r="A877" s="38" t="s">
        <v>470</v>
      </c>
      <c r="B877" s="92">
        <v>20000</v>
      </c>
      <c r="C877" s="73">
        <f t="shared" si="84"/>
        <v>0</v>
      </c>
      <c r="D877" s="62">
        <v>20000</v>
      </c>
    </row>
    <row r="878" spans="1:4" x14ac:dyDescent="0.2">
      <c r="A878" s="35" t="s">
        <v>394</v>
      </c>
      <c r="B878" s="92">
        <v>20000</v>
      </c>
      <c r="C878" s="73">
        <f t="shared" si="84"/>
        <v>0</v>
      </c>
      <c r="D878" s="62">
        <v>20000</v>
      </c>
    </row>
    <row r="879" spans="1:4" x14ac:dyDescent="0.2">
      <c r="A879" s="35" t="s">
        <v>471</v>
      </c>
      <c r="B879" s="92">
        <v>20000</v>
      </c>
      <c r="C879" s="73">
        <f t="shared" si="84"/>
        <v>0</v>
      </c>
      <c r="D879" s="62">
        <v>20000</v>
      </c>
    </row>
    <row r="880" spans="1:4" x14ac:dyDescent="0.2">
      <c r="A880" s="40" t="s">
        <v>395</v>
      </c>
      <c r="B880" s="92">
        <v>20000</v>
      </c>
      <c r="C880" s="73">
        <f t="shared" si="84"/>
        <v>0</v>
      </c>
      <c r="D880" s="62">
        <v>20000</v>
      </c>
    </row>
    <row r="881" spans="1:4" x14ac:dyDescent="0.2">
      <c r="A881" s="40" t="s">
        <v>396</v>
      </c>
      <c r="B881" s="92">
        <v>20000</v>
      </c>
      <c r="C881" s="73">
        <f t="shared" si="84"/>
        <v>0</v>
      </c>
      <c r="D881" s="62">
        <v>20000</v>
      </c>
    </row>
    <row r="882" spans="1:4" x14ac:dyDescent="0.2">
      <c r="A882" s="40" t="s">
        <v>397</v>
      </c>
      <c r="B882" s="92">
        <v>106000</v>
      </c>
      <c r="C882" s="73">
        <f t="shared" si="84"/>
        <v>0</v>
      </c>
      <c r="D882" s="62">
        <v>106000</v>
      </c>
    </row>
    <row r="883" spans="1:4" x14ac:dyDescent="0.2">
      <c r="A883" s="40" t="s">
        <v>398</v>
      </c>
      <c r="B883" s="92">
        <v>24000</v>
      </c>
      <c r="C883" s="73">
        <f t="shared" si="84"/>
        <v>0</v>
      </c>
      <c r="D883" s="62">
        <v>24000</v>
      </c>
    </row>
    <row r="884" spans="1:4" x14ac:dyDescent="0.2">
      <c r="A884" s="40" t="s">
        <v>472</v>
      </c>
      <c r="B884" s="92">
        <v>184000</v>
      </c>
      <c r="C884" s="73">
        <f t="shared" si="84"/>
        <v>0</v>
      </c>
      <c r="D884" s="62">
        <v>184000</v>
      </c>
    </row>
    <row r="885" spans="1:4" x14ac:dyDescent="0.2">
      <c r="A885" s="40" t="s">
        <v>399</v>
      </c>
      <c r="B885" s="92">
        <v>139000</v>
      </c>
      <c r="C885" s="73">
        <f t="shared" si="84"/>
        <v>0</v>
      </c>
      <c r="D885" s="62">
        <v>139000</v>
      </c>
    </row>
    <row r="886" spans="1:4" x14ac:dyDescent="0.2">
      <c r="A886" s="40" t="s">
        <v>473</v>
      </c>
      <c r="B886" s="92">
        <v>118000</v>
      </c>
      <c r="C886" s="73">
        <f t="shared" si="84"/>
        <v>0</v>
      </c>
      <c r="D886" s="62">
        <v>118000</v>
      </c>
    </row>
    <row r="887" spans="1:4" x14ac:dyDescent="0.2">
      <c r="A887" s="40" t="s">
        <v>474</v>
      </c>
      <c r="B887" s="92">
        <v>110000</v>
      </c>
      <c r="C887" s="73">
        <f t="shared" si="84"/>
        <v>0</v>
      </c>
      <c r="D887" s="62">
        <v>110000</v>
      </c>
    </row>
    <row r="888" spans="1:4" x14ac:dyDescent="0.2">
      <c r="A888" s="40" t="s">
        <v>149</v>
      </c>
      <c r="B888" s="92">
        <v>82000</v>
      </c>
      <c r="C888" s="73">
        <f t="shared" si="84"/>
        <v>0</v>
      </c>
      <c r="D888" s="62">
        <v>82000</v>
      </c>
    </row>
    <row r="889" spans="1:4" x14ac:dyDescent="0.2">
      <c r="A889" s="40" t="s">
        <v>150</v>
      </c>
      <c r="B889" s="92">
        <v>213000</v>
      </c>
      <c r="C889" s="73">
        <f t="shared" si="84"/>
        <v>0</v>
      </c>
      <c r="D889" s="62">
        <v>213000</v>
      </c>
    </row>
    <row r="890" spans="1:4" ht="24" x14ac:dyDescent="0.2">
      <c r="A890" s="38" t="s">
        <v>400</v>
      </c>
      <c r="B890" s="69">
        <v>319000</v>
      </c>
      <c r="C890" s="73">
        <f t="shared" si="84"/>
        <v>0</v>
      </c>
      <c r="D890" s="57">
        <v>319000</v>
      </c>
    </row>
    <row r="891" spans="1:4" x14ac:dyDescent="0.2">
      <c r="A891" s="38" t="s">
        <v>152</v>
      </c>
      <c r="B891" s="69">
        <v>36000</v>
      </c>
      <c r="C891" s="73">
        <f t="shared" si="84"/>
        <v>0</v>
      </c>
      <c r="D891" s="57">
        <v>36000</v>
      </c>
    </row>
    <row r="892" spans="1:4" ht="24" x14ac:dyDescent="0.2">
      <c r="A892" s="38" t="s">
        <v>401</v>
      </c>
      <c r="B892" s="69">
        <v>82000</v>
      </c>
      <c r="C892" s="73">
        <f t="shared" si="84"/>
        <v>0</v>
      </c>
      <c r="D892" s="57">
        <v>82000</v>
      </c>
    </row>
    <row r="893" spans="1:4" ht="24" x14ac:dyDescent="0.2">
      <c r="A893" s="38" t="s">
        <v>475</v>
      </c>
      <c r="B893" s="69">
        <v>164000</v>
      </c>
      <c r="C893" s="73">
        <f>D893-B893</f>
        <v>0</v>
      </c>
      <c r="D893" s="57">
        <v>164000</v>
      </c>
    </row>
    <row r="894" spans="1:4" ht="24" x14ac:dyDescent="0.2">
      <c r="A894" s="38" t="s">
        <v>476</v>
      </c>
      <c r="B894" s="69">
        <v>303000</v>
      </c>
      <c r="C894" s="73">
        <f t="shared" ref="C894:C908" si="85">D894-B894</f>
        <v>0</v>
      </c>
      <c r="D894" s="57">
        <v>303000</v>
      </c>
    </row>
    <row r="895" spans="1:4" ht="24" x14ac:dyDescent="0.2">
      <c r="A895" s="38" t="s">
        <v>477</v>
      </c>
      <c r="B895" s="69">
        <v>102000</v>
      </c>
      <c r="C895" s="73">
        <f t="shared" si="85"/>
        <v>0</v>
      </c>
      <c r="D895" s="57">
        <v>102000</v>
      </c>
    </row>
    <row r="896" spans="1:4" ht="24" x14ac:dyDescent="0.2">
      <c r="A896" s="38" t="s">
        <v>402</v>
      </c>
      <c r="B896" s="69">
        <v>41000</v>
      </c>
      <c r="C896" s="73">
        <f t="shared" si="85"/>
        <v>0</v>
      </c>
      <c r="D896" s="57">
        <v>41000</v>
      </c>
    </row>
    <row r="897" spans="1:4" ht="24" x14ac:dyDescent="0.2">
      <c r="A897" s="38" t="s">
        <v>478</v>
      </c>
      <c r="B897" s="69">
        <v>233000</v>
      </c>
      <c r="C897" s="73">
        <f t="shared" si="85"/>
        <v>0</v>
      </c>
      <c r="D897" s="57">
        <v>233000</v>
      </c>
    </row>
    <row r="898" spans="1:4" ht="24" x14ac:dyDescent="0.2">
      <c r="A898" s="38" t="s">
        <v>479</v>
      </c>
      <c r="B898" s="69">
        <v>131000</v>
      </c>
      <c r="C898" s="73">
        <f t="shared" si="85"/>
        <v>0</v>
      </c>
      <c r="D898" s="57">
        <v>131000</v>
      </c>
    </row>
    <row r="899" spans="1:4" x14ac:dyDescent="0.2">
      <c r="A899" s="38" t="s">
        <v>160</v>
      </c>
      <c r="B899" s="69">
        <v>86000</v>
      </c>
      <c r="C899" s="73">
        <f t="shared" si="85"/>
        <v>0</v>
      </c>
      <c r="D899" s="57">
        <v>86000</v>
      </c>
    </row>
    <row r="900" spans="1:4" x14ac:dyDescent="0.2">
      <c r="A900" s="38" t="s">
        <v>480</v>
      </c>
      <c r="B900" s="69">
        <v>73000</v>
      </c>
      <c r="C900" s="73">
        <f t="shared" si="85"/>
        <v>-4066.3000000000029</v>
      </c>
      <c r="D900" s="57">
        <v>68933.7</v>
      </c>
    </row>
    <row r="901" spans="1:4" x14ac:dyDescent="0.2">
      <c r="A901" s="38" t="s">
        <v>162</v>
      </c>
      <c r="B901" s="69">
        <v>192000</v>
      </c>
      <c r="C901" s="73">
        <f t="shared" si="85"/>
        <v>0</v>
      </c>
      <c r="D901" s="57">
        <v>192000</v>
      </c>
    </row>
    <row r="902" spans="1:4" x14ac:dyDescent="0.2">
      <c r="A902" s="38" t="s">
        <v>481</v>
      </c>
      <c r="B902" s="69">
        <v>20000</v>
      </c>
      <c r="C902" s="73">
        <f t="shared" si="85"/>
        <v>0</v>
      </c>
      <c r="D902" s="57">
        <v>20000</v>
      </c>
    </row>
    <row r="903" spans="1:4" x14ac:dyDescent="0.2">
      <c r="A903" s="38" t="s">
        <v>482</v>
      </c>
      <c r="B903" s="69">
        <v>32000</v>
      </c>
      <c r="C903" s="73">
        <f t="shared" si="85"/>
        <v>0</v>
      </c>
      <c r="D903" s="57">
        <v>32000</v>
      </c>
    </row>
    <row r="904" spans="1:4" x14ac:dyDescent="0.2">
      <c r="A904" s="38" t="s">
        <v>483</v>
      </c>
      <c r="B904" s="108">
        <v>69000</v>
      </c>
      <c r="C904" s="73">
        <f t="shared" si="85"/>
        <v>0</v>
      </c>
      <c r="D904" s="76">
        <v>69000</v>
      </c>
    </row>
    <row r="905" spans="1:4" x14ac:dyDescent="0.2">
      <c r="A905" s="38" t="s">
        <v>484</v>
      </c>
      <c r="B905" s="109">
        <v>24000</v>
      </c>
      <c r="C905" s="73">
        <f t="shared" si="85"/>
        <v>0</v>
      </c>
      <c r="D905" s="77">
        <v>24000</v>
      </c>
    </row>
    <row r="906" spans="1:4" x14ac:dyDescent="0.2">
      <c r="A906" s="38" t="s">
        <v>404</v>
      </c>
      <c r="B906" s="69">
        <v>20000</v>
      </c>
      <c r="C906" s="73">
        <f t="shared" si="85"/>
        <v>0</v>
      </c>
      <c r="D906" s="57">
        <v>20000</v>
      </c>
    </row>
    <row r="907" spans="1:4" ht="24" x14ac:dyDescent="0.2">
      <c r="A907" s="38" t="s">
        <v>463</v>
      </c>
      <c r="B907" s="69">
        <v>114000</v>
      </c>
      <c r="C907" s="73">
        <f t="shared" si="85"/>
        <v>0</v>
      </c>
      <c r="D907" s="57">
        <v>114000</v>
      </c>
    </row>
    <row r="908" spans="1:4" x14ac:dyDescent="0.2">
      <c r="A908" s="40" t="s">
        <v>464</v>
      </c>
      <c r="B908" s="92">
        <v>32000</v>
      </c>
      <c r="C908" s="73">
        <f t="shared" si="85"/>
        <v>0</v>
      </c>
      <c r="D908" s="62">
        <v>32000</v>
      </c>
    </row>
    <row r="909" spans="1:4" ht="13.5" thickBot="1" x14ac:dyDescent="0.25">
      <c r="A909" s="40" t="s">
        <v>405</v>
      </c>
      <c r="B909" s="92">
        <v>36000</v>
      </c>
      <c r="C909" s="73">
        <f t="shared" ref="C909" si="86">D909-B909</f>
        <v>0</v>
      </c>
      <c r="D909" s="62">
        <v>36000</v>
      </c>
    </row>
    <row r="910" spans="1:4" ht="13.5" thickBot="1" x14ac:dyDescent="0.25">
      <c r="A910" s="31" t="s">
        <v>175</v>
      </c>
      <c r="B910" s="94">
        <f>SUM(B868:B909)</f>
        <v>3586000</v>
      </c>
      <c r="C910" s="95">
        <f>SUM(C868:C909)</f>
        <v>-12261.300000000003</v>
      </c>
      <c r="D910" s="63">
        <f>SUM(D868:D909)</f>
        <v>3573738.7</v>
      </c>
    </row>
    <row r="911" spans="1:4" x14ac:dyDescent="0.2">
      <c r="A911" s="32"/>
      <c r="B911" s="32"/>
      <c r="C911" s="32"/>
      <c r="D911" s="59"/>
    </row>
    <row r="912" spans="1:4" ht="13.5" thickBot="1" x14ac:dyDescent="0.25">
      <c r="A912" s="3" t="s">
        <v>176</v>
      </c>
      <c r="B912" s="3"/>
      <c r="C912" s="3"/>
      <c r="D912" s="60" t="s">
        <v>37</v>
      </c>
    </row>
    <row r="913" spans="1:4" ht="45" customHeight="1" thickBot="1" x14ac:dyDescent="0.25">
      <c r="A913" s="4" t="s">
        <v>10</v>
      </c>
      <c r="B913" s="71" t="s">
        <v>540</v>
      </c>
      <c r="C913" s="71" t="s">
        <v>541</v>
      </c>
      <c r="D913" s="23" t="s">
        <v>542</v>
      </c>
    </row>
    <row r="914" spans="1:4" x14ac:dyDescent="0.2">
      <c r="A914" s="37" t="s">
        <v>406</v>
      </c>
      <c r="B914" s="92">
        <v>20000</v>
      </c>
      <c r="C914" s="73">
        <f t="shared" ref="C914:C920" si="87">D914-B914</f>
        <v>0</v>
      </c>
      <c r="D914" s="62">
        <v>20000</v>
      </c>
    </row>
    <row r="915" spans="1:4" x14ac:dyDescent="0.2">
      <c r="A915" s="35" t="s">
        <v>486</v>
      </c>
      <c r="B915" s="92">
        <v>20000</v>
      </c>
      <c r="C915" s="73">
        <f t="shared" si="87"/>
        <v>0</v>
      </c>
      <c r="D915" s="62">
        <v>20000</v>
      </c>
    </row>
    <row r="916" spans="1:4" x14ac:dyDescent="0.2">
      <c r="A916" s="35" t="s">
        <v>407</v>
      </c>
      <c r="B916" s="92">
        <v>20000</v>
      </c>
      <c r="C916" s="73">
        <f t="shared" si="87"/>
        <v>0</v>
      </c>
      <c r="D916" s="62">
        <v>20000</v>
      </c>
    </row>
    <row r="917" spans="1:4" x14ac:dyDescent="0.2">
      <c r="A917" s="40" t="s">
        <v>408</v>
      </c>
      <c r="B917" s="92">
        <v>180000</v>
      </c>
      <c r="C917" s="73">
        <f t="shared" si="87"/>
        <v>0</v>
      </c>
      <c r="D917" s="62">
        <v>180000</v>
      </c>
    </row>
    <row r="918" spans="1:4" x14ac:dyDescent="0.2">
      <c r="A918" s="40" t="s">
        <v>410</v>
      </c>
      <c r="B918" s="92">
        <v>106000</v>
      </c>
      <c r="C918" s="73">
        <f t="shared" si="87"/>
        <v>0</v>
      </c>
      <c r="D918" s="62">
        <v>106000</v>
      </c>
    </row>
    <row r="919" spans="1:4" x14ac:dyDescent="0.2">
      <c r="A919" s="40" t="s">
        <v>411</v>
      </c>
      <c r="B919" s="92">
        <v>295000</v>
      </c>
      <c r="C919" s="73">
        <f t="shared" si="87"/>
        <v>0</v>
      </c>
      <c r="D919" s="62">
        <v>295000</v>
      </c>
    </row>
    <row r="920" spans="1:4" x14ac:dyDescent="0.2">
      <c r="A920" s="40" t="s">
        <v>487</v>
      </c>
      <c r="B920" s="92">
        <v>69000</v>
      </c>
      <c r="C920" s="73">
        <f t="shared" si="87"/>
        <v>0</v>
      </c>
      <c r="D920" s="62">
        <v>69000</v>
      </c>
    </row>
    <row r="921" spans="1:4" ht="24.75" thickBot="1" x14ac:dyDescent="0.25">
      <c r="A921" s="12" t="s">
        <v>485</v>
      </c>
      <c r="B921" s="69">
        <v>20000</v>
      </c>
      <c r="C921" s="73">
        <f t="shared" ref="C921" si="88">D921-B921</f>
        <v>0</v>
      </c>
      <c r="D921" s="57">
        <v>20000</v>
      </c>
    </row>
    <row r="922" spans="1:4" ht="13.5" thickBot="1" x14ac:dyDescent="0.25">
      <c r="A922" s="31" t="s">
        <v>188</v>
      </c>
      <c r="B922" s="94">
        <f>SUM(B914:B921)</f>
        <v>730000</v>
      </c>
      <c r="C922" s="95">
        <f>SUM(C914:C921)</f>
        <v>0</v>
      </c>
      <c r="D922" s="63">
        <f>SUM(D914:D921)</f>
        <v>730000</v>
      </c>
    </row>
    <row r="923" spans="1:4" x14ac:dyDescent="0.2">
      <c r="A923" s="32"/>
      <c r="B923" s="32"/>
      <c r="C923" s="32"/>
      <c r="D923" s="59"/>
    </row>
    <row r="924" spans="1:4" ht="13.5" thickBot="1" x14ac:dyDescent="0.25">
      <c r="A924" s="3" t="s">
        <v>189</v>
      </c>
      <c r="B924" s="3"/>
      <c r="C924" s="3"/>
      <c r="D924" s="60" t="s">
        <v>37</v>
      </c>
    </row>
    <row r="925" spans="1:4" ht="45" customHeight="1" thickBot="1" x14ac:dyDescent="0.25">
      <c r="A925" s="4" t="s">
        <v>10</v>
      </c>
      <c r="B925" s="71" t="s">
        <v>540</v>
      </c>
      <c r="C925" s="71" t="s">
        <v>541</v>
      </c>
      <c r="D925" s="23" t="s">
        <v>542</v>
      </c>
    </row>
    <row r="926" spans="1:4" x14ac:dyDescent="0.2">
      <c r="A926" s="43" t="s">
        <v>489</v>
      </c>
      <c r="B926" s="92">
        <v>20000</v>
      </c>
      <c r="C926" s="73">
        <f t="shared" ref="C926:C931" si="89">D926-B926</f>
        <v>0</v>
      </c>
      <c r="D926" s="62">
        <v>20000</v>
      </c>
    </row>
    <row r="927" spans="1:4" x14ac:dyDescent="0.2">
      <c r="A927" s="41" t="s">
        <v>490</v>
      </c>
      <c r="B927" s="92">
        <v>77000</v>
      </c>
      <c r="C927" s="73">
        <f t="shared" si="89"/>
        <v>0</v>
      </c>
      <c r="D927" s="62">
        <v>77000</v>
      </c>
    </row>
    <row r="928" spans="1:4" x14ac:dyDescent="0.2">
      <c r="A928" s="35" t="s">
        <v>491</v>
      </c>
      <c r="B928" s="92">
        <v>20000</v>
      </c>
      <c r="C928" s="73">
        <f t="shared" si="89"/>
        <v>0</v>
      </c>
      <c r="D928" s="62">
        <v>20000</v>
      </c>
    </row>
    <row r="929" spans="1:4" x14ac:dyDescent="0.2">
      <c r="A929" s="40" t="s">
        <v>492</v>
      </c>
      <c r="B929" s="92">
        <v>73000</v>
      </c>
      <c r="C929" s="73">
        <f t="shared" si="89"/>
        <v>0</v>
      </c>
      <c r="D929" s="62">
        <v>73000</v>
      </c>
    </row>
    <row r="930" spans="1:4" x14ac:dyDescent="0.2">
      <c r="A930" s="40" t="s">
        <v>493</v>
      </c>
      <c r="B930" s="92">
        <v>73000</v>
      </c>
      <c r="C930" s="73">
        <f t="shared" si="89"/>
        <v>0</v>
      </c>
      <c r="D930" s="62">
        <v>73000</v>
      </c>
    </row>
    <row r="931" spans="1:4" x14ac:dyDescent="0.2">
      <c r="A931" s="40" t="s">
        <v>198</v>
      </c>
      <c r="B931" s="92">
        <v>69000</v>
      </c>
      <c r="C931" s="73">
        <f t="shared" si="89"/>
        <v>0</v>
      </c>
      <c r="D931" s="62">
        <v>69000</v>
      </c>
    </row>
    <row r="932" spans="1:4" ht="13.5" thickBot="1" x14ac:dyDescent="0.25">
      <c r="A932" s="41" t="s">
        <v>488</v>
      </c>
      <c r="B932" s="92">
        <v>61000</v>
      </c>
      <c r="C932" s="73">
        <f t="shared" ref="C932" si="90">D932-B932</f>
        <v>0</v>
      </c>
      <c r="D932" s="62">
        <v>61000</v>
      </c>
    </row>
    <row r="933" spans="1:4" ht="13.5" thickBot="1" x14ac:dyDescent="0.25">
      <c r="A933" s="31" t="s">
        <v>200</v>
      </c>
      <c r="B933" s="94">
        <f>SUM(B926:B932)</f>
        <v>393000</v>
      </c>
      <c r="C933" s="95">
        <f>SUM(C926:C932)</f>
        <v>0</v>
      </c>
      <c r="D933" s="63">
        <f>SUM(D926:D932)</f>
        <v>393000</v>
      </c>
    </row>
    <row r="934" spans="1:4" ht="13.5" thickBot="1" x14ac:dyDescent="0.25">
      <c r="A934" s="32"/>
      <c r="B934" s="59"/>
      <c r="C934" s="59"/>
      <c r="D934" s="59"/>
    </row>
    <row r="935" spans="1:4" ht="13.5" thickBot="1" x14ac:dyDescent="0.25">
      <c r="A935" s="33" t="s">
        <v>3</v>
      </c>
      <c r="B935" s="96">
        <f>B864+B910+B922+B933</f>
        <v>5189000</v>
      </c>
      <c r="C935" s="97">
        <f>C864+C910+C922+C933</f>
        <v>-12261.300000000003</v>
      </c>
      <c r="D935" s="64">
        <f>D864+D910+D922+D933</f>
        <v>5176738.7</v>
      </c>
    </row>
    <row r="936" spans="1:4" x14ac:dyDescent="0.2">
      <c r="A936" s="32"/>
      <c r="B936" s="32"/>
      <c r="C936" s="32"/>
      <c r="D936" s="59"/>
    </row>
    <row r="937" spans="1:4" x14ac:dyDescent="0.2">
      <c r="A937" s="3" t="s">
        <v>4</v>
      </c>
      <c r="B937" s="3"/>
      <c r="C937" s="3"/>
      <c r="D937" s="59"/>
    </row>
    <row r="938" spans="1:4" x14ac:dyDescent="0.2">
      <c r="A938" s="32"/>
      <c r="B938" s="32"/>
      <c r="C938" s="32"/>
      <c r="D938" s="59"/>
    </row>
    <row r="939" spans="1:4" ht="13.5" thickBot="1" x14ac:dyDescent="0.25">
      <c r="A939" s="3" t="s">
        <v>201</v>
      </c>
      <c r="B939" s="3"/>
      <c r="C939" s="3"/>
      <c r="D939" s="60" t="s">
        <v>37</v>
      </c>
    </row>
    <row r="940" spans="1:4" ht="45" customHeight="1" thickBot="1" x14ac:dyDescent="0.25">
      <c r="A940" s="4" t="s">
        <v>10</v>
      </c>
      <c r="B940" s="71" t="s">
        <v>540</v>
      </c>
      <c r="C940" s="71" t="s">
        <v>541</v>
      </c>
      <c r="D940" s="23" t="s">
        <v>542</v>
      </c>
    </row>
    <row r="941" spans="1:4" x14ac:dyDescent="0.2">
      <c r="A941" s="34" t="s">
        <v>414</v>
      </c>
      <c r="B941" s="92">
        <v>102000</v>
      </c>
      <c r="C941" s="73">
        <f t="shared" ref="C941:C945" si="91">D941-B941</f>
        <v>0</v>
      </c>
      <c r="D941" s="62">
        <v>102000</v>
      </c>
    </row>
    <row r="942" spans="1:4" ht="24" x14ac:dyDescent="0.2">
      <c r="A942" s="39" t="s">
        <v>494</v>
      </c>
      <c r="B942" s="69">
        <v>36000</v>
      </c>
      <c r="C942" s="73">
        <f t="shared" si="91"/>
        <v>0</v>
      </c>
      <c r="D942" s="57">
        <v>36000</v>
      </c>
    </row>
    <row r="943" spans="1:4" x14ac:dyDescent="0.2">
      <c r="A943" s="35" t="s">
        <v>416</v>
      </c>
      <c r="B943" s="92">
        <v>20000</v>
      </c>
      <c r="C943" s="73">
        <f t="shared" si="91"/>
        <v>0</v>
      </c>
      <c r="D943" s="62">
        <v>20000</v>
      </c>
    </row>
    <row r="944" spans="1:4" x14ac:dyDescent="0.2">
      <c r="A944" s="35" t="s">
        <v>413</v>
      </c>
      <c r="B944" s="92">
        <v>49000</v>
      </c>
      <c r="C944" s="73">
        <f t="shared" si="91"/>
        <v>0</v>
      </c>
      <c r="D944" s="62">
        <v>49000</v>
      </c>
    </row>
    <row r="945" spans="1:4" x14ac:dyDescent="0.2">
      <c r="A945" s="35" t="s">
        <v>417</v>
      </c>
      <c r="B945" s="92">
        <v>20000</v>
      </c>
      <c r="C945" s="73">
        <f t="shared" si="91"/>
        <v>0</v>
      </c>
      <c r="D945" s="62">
        <v>20000</v>
      </c>
    </row>
    <row r="946" spans="1:4" ht="13.5" thickBot="1" x14ac:dyDescent="0.25">
      <c r="A946" s="35" t="s">
        <v>495</v>
      </c>
      <c r="B946" s="92">
        <v>28000</v>
      </c>
      <c r="C946" s="73">
        <f t="shared" ref="C946" si="92">D946-B946</f>
        <v>0</v>
      </c>
      <c r="D946" s="62">
        <v>28000</v>
      </c>
    </row>
    <row r="947" spans="1:4" ht="13.5" thickBot="1" x14ac:dyDescent="0.25">
      <c r="A947" s="31" t="s">
        <v>209</v>
      </c>
      <c r="B947" s="94">
        <f>SUM(B941:B946)</f>
        <v>255000</v>
      </c>
      <c r="C947" s="95">
        <f>SUM(C941:C946)</f>
        <v>0</v>
      </c>
      <c r="D947" s="63">
        <f>SUM(D941:D946)</f>
        <v>255000</v>
      </c>
    </row>
    <row r="948" spans="1:4" x14ac:dyDescent="0.2">
      <c r="A948" s="32"/>
      <c r="B948" s="32"/>
      <c r="C948" s="32"/>
      <c r="D948" s="59"/>
    </row>
    <row r="949" spans="1:4" ht="13.5" thickBot="1" x14ac:dyDescent="0.25">
      <c r="A949" s="3" t="s">
        <v>210</v>
      </c>
      <c r="B949" s="3"/>
      <c r="C949" s="3"/>
      <c r="D949" s="60" t="s">
        <v>37</v>
      </c>
    </row>
    <row r="950" spans="1:4" ht="45" customHeight="1" thickBot="1" x14ac:dyDescent="0.25">
      <c r="A950" s="4" t="s">
        <v>10</v>
      </c>
      <c r="B950" s="71" t="s">
        <v>540</v>
      </c>
      <c r="C950" s="71" t="s">
        <v>541</v>
      </c>
      <c r="D950" s="23" t="s">
        <v>542</v>
      </c>
    </row>
    <row r="951" spans="1:4" x14ac:dyDescent="0.2">
      <c r="A951" s="44" t="s">
        <v>496</v>
      </c>
      <c r="B951" s="120">
        <v>32000</v>
      </c>
      <c r="C951" s="112">
        <f t="shared" ref="C951:C978" si="93">D951-B951</f>
        <v>0</v>
      </c>
      <c r="D951" s="121">
        <v>32000</v>
      </c>
    </row>
    <row r="952" spans="1:4" x14ac:dyDescent="0.2">
      <c r="A952" s="45" t="s">
        <v>503</v>
      </c>
      <c r="B952" s="120">
        <v>258000</v>
      </c>
      <c r="C952" s="112">
        <f t="shared" si="93"/>
        <v>0</v>
      </c>
      <c r="D952" s="121">
        <v>258000</v>
      </c>
    </row>
    <row r="953" spans="1:4" x14ac:dyDescent="0.2">
      <c r="A953" s="45" t="s">
        <v>504</v>
      </c>
      <c r="B953" s="120">
        <v>20000</v>
      </c>
      <c r="C953" s="112">
        <f t="shared" si="93"/>
        <v>0</v>
      </c>
      <c r="D953" s="121">
        <v>20000</v>
      </c>
    </row>
    <row r="954" spans="1:4" x14ac:dyDescent="0.2">
      <c r="A954" s="45" t="s">
        <v>497</v>
      </c>
      <c r="B954" s="120">
        <v>41000</v>
      </c>
      <c r="C954" s="112">
        <f t="shared" si="93"/>
        <v>0</v>
      </c>
      <c r="D954" s="121">
        <v>41000</v>
      </c>
    </row>
    <row r="955" spans="1:4" ht="24" x14ac:dyDescent="0.2">
      <c r="A955" s="39" t="s">
        <v>418</v>
      </c>
      <c r="B955" s="111">
        <v>20000</v>
      </c>
      <c r="C955" s="112">
        <f t="shared" si="93"/>
        <v>0</v>
      </c>
      <c r="D955" s="113">
        <v>20000</v>
      </c>
    </row>
    <row r="956" spans="1:4" x14ac:dyDescent="0.2">
      <c r="A956" s="39" t="s">
        <v>217</v>
      </c>
      <c r="B956" s="111">
        <v>69000</v>
      </c>
      <c r="C956" s="112">
        <f t="shared" si="93"/>
        <v>0</v>
      </c>
      <c r="D956" s="113">
        <v>69000</v>
      </c>
    </row>
    <row r="957" spans="1:4" x14ac:dyDescent="0.2">
      <c r="A957" s="39" t="s">
        <v>505</v>
      </c>
      <c r="B957" s="111">
        <v>61000</v>
      </c>
      <c r="C957" s="112">
        <f t="shared" si="93"/>
        <v>0</v>
      </c>
      <c r="D957" s="113">
        <v>61000</v>
      </c>
    </row>
    <row r="958" spans="1:4" x14ac:dyDescent="0.2">
      <c r="A958" s="39" t="s">
        <v>219</v>
      </c>
      <c r="B958" s="111">
        <v>20000</v>
      </c>
      <c r="C958" s="112">
        <f t="shared" si="93"/>
        <v>0</v>
      </c>
      <c r="D958" s="113">
        <v>20000</v>
      </c>
    </row>
    <row r="959" spans="1:4" x14ac:dyDescent="0.2">
      <c r="A959" s="39" t="s">
        <v>220</v>
      </c>
      <c r="B959" s="111">
        <v>20000</v>
      </c>
      <c r="C959" s="112">
        <f t="shared" si="93"/>
        <v>0</v>
      </c>
      <c r="D959" s="113">
        <v>20000</v>
      </c>
    </row>
    <row r="960" spans="1:4" x14ac:dyDescent="0.2">
      <c r="A960" s="39" t="s">
        <v>506</v>
      </c>
      <c r="B960" s="111">
        <v>20000</v>
      </c>
      <c r="C960" s="112">
        <f t="shared" si="93"/>
        <v>0</v>
      </c>
      <c r="D960" s="113">
        <v>20000</v>
      </c>
    </row>
    <row r="961" spans="1:4" x14ac:dyDescent="0.2">
      <c r="A961" s="39" t="s">
        <v>507</v>
      </c>
      <c r="B961" s="111">
        <v>205000</v>
      </c>
      <c r="C961" s="112">
        <f t="shared" si="93"/>
        <v>0</v>
      </c>
      <c r="D961" s="113">
        <v>205000</v>
      </c>
    </row>
    <row r="962" spans="1:4" ht="24" x14ac:dyDescent="0.2">
      <c r="A962" s="39" t="s">
        <v>419</v>
      </c>
      <c r="B962" s="111">
        <v>118000</v>
      </c>
      <c r="C962" s="112">
        <f t="shared" si="93"/>
        <v>0</v>
      </c>
      <c r="D962" s="113">
        <v>118000</v>
      </c>
    </row>
    <row r="963" spans="1:4" x14ac:dyDescent="0.2">
      <c r="A963" s="39" t="s">
        <v>508</v>
      </c>
      <c r="B963" s="111">
        <v>20000</v>
      </c>
      <c r="C963" s="112">
        <f t="shared" si="93"/>
        <v>0</v>
      </c>
      <c r="D963" s="113">
        <v>20000</v>
      </c>
    </row>
    <row r="964" spans="1:4" x14ac:dyDescent="0.2">
      <c r="A964" s="39" t="s">
        <v>509</v>
      </c>
      <c r="B964" s="111">
        <v>86000</v>
      </c>
      <c r="C964" s="112">
        <f t="shared" si="93"/>
        <v>0</v>
      </c>
      <c r="D964" s="113">
        <v>86000</v>
      </c>
    </row>
    <row r="965" spans="1:4" x14ac:dyDescent="0.2">
      <c r="A965" s="39" t="s">
        <v>498</v>
      </c>
      <c r="B965" s="111">
        <v>237000</v>
      </c>
      <c r="C965" s="112">
        <f t="shared" si="93"/>
        <v>-142.5</v>
      </c>
      <c r="D965" s="113">
        <v>236857.5</v>
      </c>
    </row>
    <row r="966" spans="1:4" x14ac:dyDescent="0.2">
      <c r="A966" s="39" t="s">
        <v>232</v>
      </c>
      <c r="B966" s="111">
        <v>98000</v>
      </c>
      <c r="C966" s="112">
        <f t="shared" si="93"/>
        <v>0</v>
      </c>
      <c r="D966" s="113">
        <v>98000</v>
      </c>
    </row>
    <row r="967" spans="1:4" ht="24" x14ac:dyDescent="0.2">
      <c r="A967" s="39" t="s">
        <v>499</v>
      </c>
      <c r="B967" s="111">
        <v>237000</v>
      </c>
      <c r="C967" s="112">
        <f t="shared" si="93"/>
        <v>0</v>
      </c>
      <c r="D967" s="113">
        <v>237000</v>
      </c>
    </row>
    <row r="968" spans="1:4" x14ac:dyDescent="0.2">
      <c r="A968" s="39" t="s">
        <v>234</v>
      </c>
      <c r="B968" s="111">
        <v>123000</v>
      </c>
      <c r="C968" s="112">
        <f t="shared" si="93"/>
        <v>0</v>
      </c>
      <c r="D968" s="113">
        <v>123000</v>
      </c>
    </row>
    <row r="969" spans="1:4" ht="24" x14ac:dyDescent="0.2">
      <c r="A969" s="39" t="s">
        <v>500</v>
      </c>
      <c r="B969" s="111">
        <v>123000</v>
      </c>
      <c r="C969" s="112">
        <f t="shared" si="93"/>
        <v>0</v>
      </c>
      <c r="D969" s="113">
        <v>123000</v>
      </c>
    </row>
    <row r="970" spans="1:4" ht="24" x14ac:dyDescent="0.2">
      <c r="A970" s="39" t="s">
        <v>421</v>
      </c>
      <c r="B970" s="111">
        <v>221000</v>
      </c>
      <c r="C970" s="112">
        <f t="shared" si="93"/>
        <v>0</v>
      </c>
      <c r="D970" s="113">
        <v>221000</v>
      </c>
    </row>
    <row r="971" spans="1:4" ht="24" x14ac:dyDescent="0.2">
      <c r="A971" s="39" t="s">
        <v>422</v>
      </c>
      <c r="B971" s="111">
        <v>73000</v>
      </c>
      <c r="C971" s="112">
        <f t="shared" si="93"/>
        <v>0</v>
      </c>
      <c r="D971" s="113">
        <v>73000</v>
      </c>
    </row>
    <row r="972" spans="1:4" ht="24" x14ac:dyDescent="0.2">
      <c r="A972" s="39" t="s">
        <v>501</v>
      </c>
      <c r="B972" s="111">
        <v>168000</v>
      </c>
      <c r="C972" s="112">
        <f t="shared" si="93"/>
        <v>0</v>
      </c>
      <c r="D972" s="113">
        <v>168000</v>
      </c>
    </row>
    <row r="973" spans="1:4" x14ac:dyDescent="0.2">
      <c r="A973" s="35" t="s">
        <v>510</v>
      </c>
      <c r="B973" s="120">
        <v>20000</v>
      </c>
      <c r="C973" s="112">
        <f t="shared" si="93"/>
        <v>0</v>
      </c>
      <c r="D973" s="121">
        <v>20000</v>
      </c>
    </row>
    <row r="974" spans="1:4" x14ac:dyDescent="0.2">
      <c r="A974" s="35" t="s">
        <v>502</v>
      </c>
      <c r="B974" s="120">
        <v>20000</v>
      </c>
      <c r="C974" s="112">
        <f t="shared" si="93"/>
        <v>0</v>
      </c>
      <c r="D974" s="121">
        <v>20000</v>
      </c>
    </row>
    <row r="975" spans="1:4" x14ac:dyDescent="0.2">
      <c r="A975" s="35" t="s">
        <v>511</v>
      </c>
      <c r="B975" s="120">
        <v>20000</v>
      </c>
      <c r="C975" s="112">
        <f t="shared" si="93"/>
        <v>0</v>
      </c>
      <c r="D975" s="121">
        <v>20000</v>
      </c>
    </row>
    <row r="976" spans="1:4" x14ac:dyDescent="0.2">
      <c r="A976" s="35" t="s">
        <v>512</v>
      </c>
      <c r="B976" s="120">
        <v>20000</v>
      </c>
      <c r="C976" s="112">
        <f t="shared" si="93"/>
        <v>0</v>
      </c>
      <c r="D976" s="121">
        <v>20000</v>
      </c>
    </row>
    <row r="977" spans="1:4" ht="24" x14ac:dyDescent="0.2">
      <c r="A977" s="46" t="s">
        <v>426</v>
      </c>
      <c r="B977" s="111">
        <v>32000</v>
      </c>
      <c r="C977" s="112">
        <f t="shared" si="93"/>
        <v>0</v>
      </c>
      <c r="D977" s="113">
        <v>32000</v>
      </c>
    </row>
    <row r="978" spans="1:4" x14ac:dyDescent="0.2">
      <c r="A978" s="46" t="s">
        <v>427</v>
      </c>
      <c r="B978" s="111">
        <v>20000</v>
      </c>
      <c r="C978" s="112">
        <f t="shared" si="93"/>
        <v>0</v>
      </c>
      <c r="D978" s="113">
        <v>20000</v>
      </c>
    </row>
    <row r="979" spans="1:4" ht="13.5" thickBot="1" x14ac:dyDescent="0.25">
      <c r="A979" s="35" t="s">
        <v>428</v>
      </c>
      <c r="B979" s="120">
        <v>24000</v>
      </c>
      <c r="C979" s="112">
        <f t="shared" ref="C979" si="94">D979-B979</f>
        <v>0</v>
      </c>
      <c r="D979" s="121">
        <v>24000</v>
      </c>
    </row>
    <row r="980" spans="1:4" ht="13.5" thickBot="1" x14ac:dyDescent="0.25">
      <c r="A980" s="31" t="s">
        <v>249</v>
      </c>
      <c r="B980" s="122">
        <f>SUM(B951:B979)</f>
        <v>2426000</v>
      </c>
      <c r="C980" s="123">
        <f>SUM(C951:C979)</f>
        <v>-142.5</v>
      </c>
      <c r="D980" s="124">
        <f>SUM(D951:D979)</f>
        <v>2425857.5</v>
      </c>
    </row>
    <row r="981" spans="1:4" ht="13.5" thickBot="1" x14ac:dyDescent="0.25">
      <c r="A981" s="32"/>
      <c r="B981" s="59"/>
      <c r="C981" s="59"/>
      <c r="D981" s="59"/>
    </row>
    <row r="982" spans="1:4" ht="13.5" thickBot="1" x14ac:dyDescent="0.25">
      <c r="A982" s="33" t="s">
        <v>5</v>
      </c>
      <c r="B982" s="125">
        <f>B947+B980</f>
        <v>2681000</v>
      </c>
      <c r="C982" s="126">
        <f>C947+C980</f>
        <v>-142.5</v>
      </c>
      <c r="D982" s="127">
        <f>D947+D980</f>
        <v>2680857.5</v>
      </c>
    </row>
    <row r="983" spans="1:4" x14ac:dyDescent="0.2">
      <c r="A983" s="3"/>
      <c r="B983" s="3"/>
      <c r="C983" s="3"/>
      <c r="D983" s="65"/>
    </row>
    <row r="984" spans="1:4" x14ac:dyDescent="0.2">
      <c r="A984" s="3" t="s">
        <v>6</v>
      </c>
      <c r="B984" s="3"/>
      <c r="C984" s="3"/>
      <c r="D984" s="59"/>
    </row>
    <row r="985" spans="1:4" x14ac:dyDescent="0.2">
      <c r="A985" s="32"/>
      <c r="B985" s="32"/>
      <c r="C985" s="32"/>
      <c r="D985" s="59"/>
    </row>
    <row r="986" spans="1:4" ht="13.5" thickBot="1" x14ac:dyDescent="0.25">
      <c r="A986" s="3" t="s">
        <v>250</v>
      </c>
      <c r="B986" s="3"/>
      <c r="C986" s="3"/>
      <c r="D986" s="60" t="s">
        <v>37</v>
      </c>
    </row>
    <row r="987" spans="1:4" ht="45" customHeight="1" thickBot="1" x14ac:dyDescent="0.25">
      <c r="A987" s="4" t="s">
        <v>10</v>
      </c>
      <c r="B987" s="71" t="s">
        <v>540</v>
      </c>
      <c r="C987" s="71" t="s">
        <v>541</v>
      </c>
      <c r="D987" s="23" t="s">
        <v>542</v>
      </c>
    </row>
    <row r="988" spans="1:4" x14ac:dyDescent="0.2">
      <c r="A988" s="42" t="s">
        <v>251</v>
      </c>
      <c r="B988" s="92">
        <v>57000</v>
      </c>
      <c r="C988" s="73">
        <f t="shared" ref="C988:C994" si="95">D988-B988</f>
        <v>0</v>
      </c>
      <c r="D988" s="62">
        <v>57000</v>
      </c>
    </row>
    <row r="989" spans="1:4" x14ac:dyDescent="0.2">
      <c r="A989" s="43" t="s">
        <v>252</v>
      </c>
      <c r="B989" s="92">
        <v>20000</v>
      </c>
      <c r="C989" s="73">
        <f t="shared" si="95"/>
        <v>0</v>
      </c>
      <c r="D989" s="62">
        <v>20000</v>
      </c>
    </row>
    <row r="990" spans="1:4" x14ac:dyDescent="0.2">
      <c r="A990" s="43" t="s">
        <v>429</v>
      </c>
      <c r="B990" s="92">
        <v>127000</v>
      </c>
      <c r="C990" s="73">
        <f t="shared" si="95"/>
        <v>0</v>
      </c>
      <c r="D990" s="62">
        <v>127000</v>
      </c>
    </row>
    <row r="991" spans="1:4" x14ac:dyDescent="0.2">
      <c r="A991" s="43" t="s">
        <v>513</v>
      </c>
      <c r="B991" s="92">
        <v>172000</v>
      </c>
      <c r="C991" s="73">
        <f t="shared" si="95"/>
        <v>0</v>
      </c>
      <c r="D991" s="62">
        <v>172000</v>
      </c>
    </row>
    <row r="992" spans="1:4" x14ac:dyDescent="0.2">
      <c r="A992" s="43" t="s">
        <v>255</v>
      </c>
      <c r="B992" s="92">
        <v>381000</v>
      </c>
      <c r="C992" s="73">
        <f t="shared" si="95"/>
        <v>0</v>
      </c>
      <c r="D992" s="62">
        <v>381000</v>
      </c>
    </row>
    <row r="993" spans="1:4" x14ac:dyDescent="0.2">
      <c r="A993" s="43" t="s">
        <v>256</v>
      </c>
      <c r="B993" s="92">
        <v>65000</v>
      </c>
      <c r="C993" s="73">
        <f t="shared" si="95"/>
        <v>0</v>
      </c>
      <c r="D993" s="62">
        <v>65000</v>
      </c>
    </row>
    <row r="994" spans="1:4" x14ac:dyDescent="0.2">
      <c r="A994" s="43" t="s">
        <v>430</v>
      </c>
      <c r="B994" s="92">
        <v>114000</v>
      </c>
      <c r="C994" s="73">
        <f t="shared" si="95"/>
        <v>0</v>
      </c>
      <c r="D994" s="62">
        <v>114000</v>
      </c>
    </row>
    <row r="995" spans="1:4" ht="13.5" thickBot="1" x14ac:dyDescent="0.25">
      <c r="A995" s="43" t="s">
        <v>262</v>
      </c>
      <c r="B995" s="92">
        <v>90000</v>
      </c>
      <c r="C995" s="73">
        <f t="shared" ref="C995" si="96">D995-B995</f>
        <v>0</v>
      </c>
      <c r="D995" s="62">
        <v>90000</v>
      </c>
    </row>
    <row r="996" spans="1:4" ht="13.5" thickBot="1" x14ac:dyDescent="0.25">
      <c r="A996" s="31" t="s">
        <v>267</v>
      </c>
      <c r="B996" s="94">
        <f>SUM(B988:B995)</f>
        <v>1026000</v>
      </c>
      <c r="C996" s="95">
        <f>SUM(C988:C995)</f>
        <v>0</v>
      </c>
      <c r="D996" s="63">
        <f>SUM(D988:D995)</f>
        <v>1026000</v>
      </c>
    </row>
    <row r="997" spans="1:4" x14ac:dyDescent="0.2">
      <c r="A997" s="3"/>
      <c r="B997" s="3"/>
      <c r="C997" s="3"/>
      <c r="D997" s="59"/>
    </row>
    <row r="998" spans="1:4" ht="13.5" thickBot="1" x14ac:dyDescent="0.25">
      <c r="A998" s="3" t="s">
        <v>268</v>
      </c>
      <c r="B998" s="3"/>
      <c r="C998" s="3"/>
      <c r="D998" s="60" t="s">
        <v>37</v>
      </c>
    </row>
    <row r="999" spans="1:4" ht="45" customHeight="1" thickBot="1" x14ac:dyDescent="0.25">
      <c r="A999" s="4" t="s">
        <v>10</v>
      </c>
      <c r="B999" s="71" t="s">
        <v>540</v>
      </c>
      <c r="C999" s="71" t="s">
        <v>541</v>
      </c>
      <c r="D999" s="23" t="s">
        <v>542</v>
      </c>
    </row>
    <row r="1000" spans="1:4" x14ac:dyDescent="0.2">
      <c r="A1000" s="35" t="s">
        <v>269</v>
      </c>
      <c r="B1000" s="92">
        <v>20000</v>
      </c>
      <c r="C1000" s="73">
        <f t="shared" ref="C1000:C1005" si="97">D1000-B1000</f>
        <v>0</v>
      </c>
      <c r="D1000" s="62">
        <v>20000</v>
      </c>
    </row>
    <row r="1001" spans="1:4" ht="24" x14ac:dyDescent="0.2">
      <c r="A1001" s="48" t="s">
        <v>271</v>
      </c>
      <c r="B1001" s="69">
        <v>65000</v>
      </c>
      <c r="C1001" s="73">
        <f t="shared" si="97"/>
        <v>0</v>
      </c>
      <c r="D1001" s="57">
        <v>65000</v>
      </c>
    </row>
    <row r="1002" spans="1:4" x14ac:dyDescent="0.2">
      <c r="A1002" s="48" t="s">
        <v>514</v>
      </c>
      <c r="B1002" s="69">
        <v>106000</v>
      </c>
      <c r="C1002" s="73">
        <f t="shared" si="97"/>
        <v>0</v>
      </c>
      <c r="D1002" s="57">
        <v>106000</v>
      </c>
    </row>
    <row r="1003" spans="1:4" x14ac:dyDescent="0.2">
      <c r="A1003" s="43" t="s">
        <v>273</v>
      </c>
      <c r="B1003" s="92">
        <v>20000</v>
      </c>
      <c r="C1003" s="73">
        <f t="shared" si="97"/>
        <v>0</v>
      </c>
      <c r="D1003" s="62">
        <v>20000</v>
      </c>
    </row>
    <row r="1004" spans="1:4" x14ac:dyDescent="0.2">
      <c r="A1004" s="43" t="s">
        <v>275</v>
      </c>
      <c r="B1004" s="92">
        <v>57000</v>
      </c>
      <c r="C1004" s="73">
        <f t="shared" si="97"/>
        <v>0</v>
      </c>
      <c r="D1004" s="62">
        <v>57000</v>
      </c>
    </row>
    <row r="1005" spans="1:4" x14ac:dyDescent="0.2">
      <c r="A1005" s="43" t="s">
        <v>276</v>
      </c>
      <c r="B1005" s="92">
        <v>24000</v>
      </c>
      <c r="C1005" s="73">
        <f t="shared" si="97"/>
        <v>0</v>
      </c>
      <c r="D1005" s="62">
        <v>24000</v>
      </c>
    </row>
    <row r="1006" spans="1:4" ht="13.5" thickBot="1" x14ac:dyDescent="0.25">
      <c r="A1006" s="43" t="s">
        <v>277</v>
      </c>
      <c r="B1006" s="92">
        <v>20000</v>
      </c>
      <c r="C1006" s="73">
        <f t="shared" ref="C1006" si="98">D1006-B1006</f>
        <v>0</v>
      </c>
      <c r="D1006" s="62">
        <v>20000</v>
      </c>
    </row>
    <row r="1007" spans="1:4" ht="13.5" thickBot="1" x14ac:dyDescent="0.25">
      <c r="A1007" s="31" t="s">
        <v>278</v>
      </c>
      <c r="B1007" s="94">
        <f>SUM(B1000:B1006)</f>
        <v>312000</v>
      </c>
      <c r="C1007" s="95">
        <f>SUM(C1000:C1006)</f>
        <v>0</v>
      </c>
      <c r="D1007" s="63">
        <f>SUM(D1000:D1006)</f>
        <v>312000</v>
      </c>
    </row>
    <row r="1008" spans="1:4" x14ac:dyDescent="0.2">
      <c r="A1008" s="32"/>
      <c r="B1008" s="32"/>
      <c r="C1008" s="32"/>
      <c r="D1008" s="59"/>
    </row>
    <row r="1009" spans="1:4" ht="13.5" thickBot="1" x14ac:dyDescent="0.25">
      <c r="A1009" s="3" t="s">
        <v>279</v>
      </c>
      <c r="B1009" s="3"/>
      <c r="C1009" s="3"/>
      <c r="D1009" s="60" t="s">
        <v>37</v>
      </c>
    </row>
    <row r="1010" spans="1:4" ht="45" customHeight="1" thickBot="1" x14ac:dyDescent="0.25">
      <c r="A1010" s="4" t="s">
        <v>10</v>
      </c>
      <c r="B1010" s="71" t="s">
        <v>540</v>
      </c>
      <c r="C1010" s="71" t="s">
        <v>541</v>
      </c>
      <c r="D1010" s="23" t="s">
        <v>542</v>
      </c>
    </row>
    <row r="1011" spans="1:4" x14ac:dyDescent="0.2">
      <c r="A1011" s="49" t="s">
        <v>518</v>
      </c>
      <c r="B1011" s="92">
        <v>32000</v>
      </c>
      <c r="C1011" s="73">
        <f t="shared" ref="C1011:C1033" si="99">D1011-B1011</f>
        <v>0</v>
      </c>
      <c r="D1011" s="62">
        <v>32000</v>
      </c>
    </row>
    <row r="1012" spans="1:4" x14ac:dyDescent="0.2">
      <c r="A1012" s="43" t="s">
        <v>519</v>
      </c>
      <c r="B1012" s="92">
        <v>73000</v>
      </c>
      <c r="C1012" s="73">
        <f t="shared" si="99"/>
        <v>0</v>
      </c>
      <c r="D1012" s="62">
        <v>73000</v>
      </c>
    </row>
    <row r="1013" spans="1:4" x14ac:dyDescent="0.2">
      <c r="A1013" s="43" t="s">
        <v>520</v>
      </c>
      <c r="B1013" s="92">
        <v>36000</v>
      </c>
      <c r="C1013" s="73">
        <f t="shared" si="99"/>
        <v>0</v>
      </c>
      <c r="D1013" s="62">
        <v>36000</v>
      </c>
    </row>
    <row r="1014" spans="1:4" x14ac:dyDescent="0.2">
      <c r="A1014" s="43" t="s">
        <v>284</v>
      </c>
      <c r="B1014" s="92">
        <v>20000</v>
      </c>
      <c r="C1014" s="73">
        <f t="shared" si="99"/>
        <v>0</v>
      </c>
      <c r="D1014" s="62">
        <v>20000</v>
      </c>
    </row>
    <row r="1015" spans="1:4" x14ac:dyDescent="0.2">
      <c r="A1015" s="50" t="s">
        <v>521</v>
      </c>
      <c r="B1015" s="92">
        <v>20000</v>
      </c>
      <c r="C1015" s="73">
        <f t="shared" si="99"/>
        <v>0</v>
      </c>
      <c r="D1015" s="62">
        <v>20000</v>
      </c>
    </row>
    <row r="1016" spans="1:4" x14ac:dyDescent="0.2">
      <c r="A1016" s="50" t="s">
        <v>286</v>
      </c>
      <c r="B1016" s="92">
        <v>180000</v>
      </c>
      <c r="C1016" s="73">
        <f t="shared" si="99"/>
        <v>0</v>
      </c>
      <c r="D1016" s="62">
        <v>180000</v>
      </c>
    </row>
    <row r="1017" spans="1:4" x14ac:dyDescent="0.2">
      <c r="A1017" s="43" t="s">
        <v>287</v>
      </c>
      <c r="B1017" s="92">
        <v>164000</v>
      </c>
      <c r="C1017" s="73">
        <f t="shared" si="99"/>
        <v>0</v>
      </c>
      <c r="D1017" s="62">
        <v>164000</v>
      </c>
    </row>
    <row r="1018" spans="1:4" x14ac:dyDescent="0.2">
      <c r="A1018" s="43" t="s">
        <v>288</v>
      </c>
      <c r="B1018" s="92">
        <v>20000</v>
      </c>
      <c r="C1018" s="73">
        <f t="shared" si="99"/>
        <v>0</v>
      </c>
      <c r="D1018" s="62">
        <v>20000</v>
      </c>
    </row>
    <row r="1019" spans="1:4" x14ac:dyDescent="0.2">
      <c r="A1019" s="50" t="s">
        <v>291</v>
      </c>
      <c r="B1019" s="92">
        <v>20000</v>
      </c>
      <c r="C1019" s="73">
        <f t="shared" si="99"/>
        <v>0</v>
      </c>
      <c r="D1019" s="62">
        <v>20000</v>
      </c>
    </row>
    <row r="1020" spans="1:4" x14ac:dyDescent="0.2">
      <c r="A1020" s="50" t="s">
        <v>292</v>
      </c>
      <c r="B1020" s="92">
        <v>98000</v>
      </c>
      <c r="C1020" s="73">
        <f t="shared" si="99"/>
        <v>0</v>
      </c>
      <c r="D1020" s="62">
        <v>98000</v>
      </c>
    </row>
    <row r="1021" spans="1:4" x14ac:dyDescent="0.2">
      <c r="A1021" s="51" t="s">
        <v>293</v>
      </c>
      <c r="B1021" s="92">
        <v>20000</v>
      </c>
      <c r="C1021" s="73">
        <f t="shared" si="99"/>
        <v>0</v>
      </c>
      <c r="D1021" s="62">
        <v>20000</v>
      </c>
    </row>
    <row r="1022" spans="1:4" x14ac:dyDescent="0.2">
      <c r="A1022" s="43" t="s">
        <v>294</v>
      </c>
      <c r="B1022" s="92">
        <v>20000</v>
      </c>
      <c r="C1022" s="73">
        <f t="shared" si="99"/>
        <v>0</v>
      </c>
      <c r="D1022" s="62">
        <v>20000</v>
      </c>
    </row>
    <row r="1023" spans="1:4" x14ac:dyDescent="0.2">
      <c r="A1023" s="43" t="s">
        <v>515</v>
      </c>
      <c r="B1023" s="92">
        <v>684000</v>
      </c>
      <c r="C1023" s="73">
        <f t="shared" si="99"/>
        <v>0</v>
      </c>
      <c r="D1023" s="62">
        <v>684000</v>
      </c>
    </row>
    <row r="1024" spans="1:4" ht="24" x14ac:dyDescent="0.2">
      <c r="A1024" s="48" t="s">
        <v>297</v>
      </c>
      <c r="B1024" s="69">
        <v>49000</v>
      </c>
      <c r="C1024" s="73">
        <f t="shared" si="99"/>
        <v>0</v>
      </c>
      <c r="D1024" s="57">
        <v>49000</v>
      </c>
    </row>
    <row r="1025" spans="1:4" x14ac:dyDescent="0.2">
      <c r="A1025" s="43" t="s">
        <v>516</v>
      </c>
      <c r="B1025" s="92">
        <v>24000</v>
      </c>
      <c r="C1025" s="73">
        <f t="shared" si="99"/>
        <v>0</v>
      </c>
      <c r="D1025" s="62">
        <v>24000</v>
      </c>
    </row>
    <row r="1026" spans="1:4" x14ac:dyDescent="0.2">
      <c r="A1026" s="51" t="s">
        <v>299</v>
      </c>
      <c r="B1026" s="92">
        <v>184000</v>
      </c>
      <c r="C1026" s="73">
        <f t="shared" si="99"/>
        <v>0</v>
      </c>
      <c r="D1026" s="62">
        <v>184000</v>
      </c>
    </row>
    <row r="1027" spans="1:4" x14ac:dyDescent="0.2">
      <c r="A1027" s="52" t="s">
        <v>300</v>
      </c>
      <c r="B1027" s="69">
        <v>159000</v>
      </c>
      <c r="C1027" s="73">
        <f t="shared" si="99"/>
        <v>0</v>
      </c>
      <c r="D1027" s="57">
        <v>159000</v>
      </c>
    </row>
    <row r="1028" spans="1:4" x14ac:dyDescent="0.2">
      <c r="A1028" s="51" t="s">
        <v>517</v>
      </c>
      <c r="B1028" s="92">
        <v>28000</v>
      </c>
      <c r="C1028" s="73">
        <f t="shared" si="99"/>
        <v>0</v>
      </c>
      <c r="D1028" s="62">
        <v>28000</v>
      </c>
    </row>
    <row r="1029" spans="1:4" x14ac:dyDescent="0.2">
      <c r="A1029" s="51" t="s">
        <v>302</v>
      </c>
      <c r="B1029" s="92">
        <v>143000</v>
      </c>
      <c r="C1029" s="73">
        <f t="shared" si="99"/>
        <v>0</v>
      </c>
      <c r="D1029" s="62">
        <v>143000</v>
      </c>
    </row>
    <row r="1030" spans="1:4" x14ac:dyDescent="0.2">
      <c r="A1030" s="51" t="s">
        <v>303</v>
      </c>
      <c r="B1030" s="92">
        <v>127000</v>
      </c>
      <c r="C1030" s="73">
        <f t="shared" si="99"/>
        <v>0</v>
      </c>
      <c r="D1030" s="62">
        <v>127000</v>
      </c>
    </row>
    <row r="1031" spans="1:4" x14ac:dyDescent="0.2">
      <c r="A1031" s="51" t="s">
        <v>305</v>
      </c>
      <c r="B1031" s="92">
        <v>20000</v>
      </c>
      <c r="C1031" s="73">
        <f t="shared" si="99"/>
        <v>0</v>
      </c>
      <c r="D1031" s="62">
        <v>20000</v>
      </c>
    </row>
    <row r="1032" spans="1:4" x14ac:dyDescent="0.2">
      <c r="A1032" s="51" t="s">
        <v>306</v>
      </c>
      <c r="B1032" s="92">
        <v>20000</v>
      </c>
      <c r="C1032" s="73">
        <f t="shared" si="99"/>
        <v>0</v>
      </c>
      <c r="D1032" s="62">
        <v>20000</v>
      </c>
    </row>
    <row r="1033" spans="1:4" x14ac:dyDescent="0.2">
      <c r="A1033" s="51" t="s">
        <v>83</v>
      </c>
      <c r="B1033" s="92">
        <v>65000</v>
      </c>
      <c r="C1033" s="73">
        <f t="shared" si="99"/>
        <v>0</v>
      </c>
      <c r="D1033" s="62">
        <v>65000</v>
      </c>
    </row>
    <row r="1034" spans="1:4" ht="13.5" thickBot="1" x14ac:dyDescent="0.25">
      <c r="A1034" s="52" t="s">
        <v>84</v>
      </c>
      <c r="B1034" s="69">
        <v>49000</v>
      </c>
      <c r="C1034" s="73">
        <f t="shared" ref="C1034" si="100">D1034-B1034</f>
        <v>0</v>
      </c>
      <c r="D1034" s="57">
        <v>49000</v>
      </c>
    </row>
    <row r="1035" spans="1:4" ht="13.5" thickBot="1" x14ac:dyDescent="0.25">
      <c r="A1035" s="31" t="s">
        <v>309</v>
      </c>
      <c r="B1035" s="94">
        <f>SUM(B1011:B1034)</f>
        <v>2255000</v>
      </c>
      <c r="C1035" s="95">
        <f>SUM(C1011:C1034)</f>
        <v>0</v>
      </c>
      <c r="D1035" s="63">
        <f>SUM(D1011:D1034)</f>
        <v>2255000</v>
      </c>
    </row>
    <row r="1036" spans="1:4" ht="13.5" thickBot="1" x14ac:dyDescent="0.25">
      <c r="A1036" s="32"/>
      <c r="B1036" s="59"/>
      <c r="C1036" s="59"/>
      <c r="D1036" s="59"/>
    </row>
    <row r="1037" spans="1:4" ht="13.5" thickBot="1" x14ac:dyDescent="0.25">
      <c r="A1037" s="33" t="s">
        <v>7</v>
      </c>
      <c r="B1037" s="96">
        <f>B996+B1007+B1035</f>
        <v>3593000</v>
      </c>
      <c r="C1037" s="97">
        <f>C996+C1007+C1035</f>
        <v>0</v>
      </c>
      <c r="D1037" s="64">
        <f>D996+D1007+D1035</f>
        <v>3593000</v>
      </c>
    </row>
    <row r="1038" spans="1:4" x14ac:dyDescent="0.2">
      <c r="A1038" s="3"/>
      <c r="B1038" s="3"/>
      <c r="C1038" s="3"/>
      <c r="D1038" s="65"/>
    </row>
    <row r="1039" spans="1:4" x14ac:dyDescent="0.2">
      <c r="A1039" s="3" t="s">
        <v>8</v>
      </c>
      <c r="B1039" s="3"/>
      <c r="C1039" s="3"/>
      <c r="D1039" s="59"/>
    </row>
    <row r="1040" spans="1:4" x14ac:dyDescent="0.2">
      <c r="A1040" s="32"/>
      <c r="B1040" s="32"/>
      <c r="C1040" s="32"/>
      <c r="D1040" s="59"/>
    </row>
    <row r="1041" spans="1:4" ht="13.5" thickBot="1" x14ac:dyDescent="0.25">
      <c r="A1041" s="3" t="s">
        <v>310</v>
      </c>
      <c r="B1041" s="3"/>
      <c r="C1041" s="3"/>
      <c r="D1041" s="60" t="s">
        <v>37</v>
      </c>
    </row>
    <row r="1042" spans="1:4" ht="45" customHeight="1" thickBot="1" x14ac:dyDescent="0.25">
      <c r="A1042" s="4" t="s">
        <v>10</v>
      </c>
      <c r="B1042" s="71" t="s">
        <v>540</v>
      </c>
      <c r="C1042" s="71" t="s">
        <v>541</v>
      </c>
      <c r="D1042" s="23" t="s">
        <v>542</v>
      </c>
    </row>
    <row r="1043" spans="1:4" x14ac:dyDescent="0.2">
      <c r="A1043" s="35" t="s">
        <v>433</v>
      </c>
      <c r="B1043" s="92">
        <v>57000</v>
      </c>
      <c r="C1043" s="73">
        <f t="shared" ref="C1043:C1046" si="101">D1043-B1043</f>
        <v>0</v>
      </c>
      <c r="D1043" s="62">
        <v>57000</v>
      </c>
    </row>
    <row r="1044" spans="1:4" x14ac:dyDescent="0.2">
      <c r="A1044" s="35" t="s">
        <v>312</v>
      </c>
      <c r="B1044" s="92">
        <v>20000</v>
      </c>
      <c r="C1044" s="73">
        <f t="shared" si="101"/>
        <v>0</v>
      </c>
      <c r="D1044" s="62">
        <v>20000</v>
      </c>
    </row>
    <row r="1045" spans="1:4" x14ac:dyDescent="0.2">
      <c r="A1045" s="43" t="s">
        <v>432</v>
      </c>
      <c r="B1045" s="92">
        <v>241000</v>
      </c>
      <c r="C1045" s="73">
        <f t="shared" si="101"/>
        <v>0</v>
      </c>
      <c r="D1045" s="62">
        <v>241000</v>
      </c>
    </row>
    <row r="1046" spans="1:4" ht="13.5" thickBot="1" x14ac:dyDescent="0.25">
      <c r="A1046" s="43" t="s">
        <v>314</v>
      </c>
      <c r="B1046" s="92">
        <v>123000</v>
      </c>
      <c r="C1046" s="73">
        <f t="shared" si="101"/>
        <v>0</v>
      </c>
      <c r="D1046" s="62">
        <v>123000</v>
      </c>
    </row>
    <row r="1047" spans="1:4" ht="13.5" thickBot="1" x14ac:dyDescent="0.25">
      <c r="A1047" s="31" t="s">
        <v>318</v>
      </c>
      <c r="B1047" s="94">
        <f>SUM(B1043:B1046)</f>
        <v>441000</v>
      </c>
      <c r="C1047" s="95">
        <f>SUM(C1043:C1046)</f>
        <v>0</v>
      </c>
      <c r="D1047" s="63">
        <f>SUM(D1043:D1046)</f>
        <v>441000</v>
      </c>
    </row>
    <row r="1048" spans="1:4" x14ac:dyDescent="0.2">
      <c r="A1048" s="32"/>
      <c r="B1048" s="32"/>
      <c r="C1048" s="32"/>
      <c r="D1048" s="59"/>
    </row>
    <row r="1049" spans="1:4" ht="13.5" thickBot="1" x14ac:dyDescent="0.25">
      <c r="A1049" s="3" t="s">
        <v>319</v>
      </c>
      <c r="B1049" s="3"/>
      <c r="C1049" s="3"/>
      <c r="D1049" s="60" t="s">
        <v>37</v>
      </c>
    </row>
    <row r="1050" spans="1:4" ht="45" customHeight="1" thickBot="1" x14ac:dyDescent="0.25">
      <c r="A1050" s="4" t="s">
        <v>10</v>
      </c>
      <c r="B1050" s="71" t="s">
        <v>540</v>
      </c>
      <c r="C1050" s="71" t="s">
        <v>541</v>
      </c>
      <c r="D1050" s="23" t="s">
        <v>542</v>
      </c>
    </row>
    <row r="1051" spans="1:4" x14ac:dyDescent="0.2">
      <c r="A1051" s="27" t="s">
        <v>522</v>
      </c>
      <c r="B1051" s="92">
        <v>94000</v>
      </c>
      <c r="C1051" s="73">
        <f t="shared" ref="C1051:C1073" si="102">D1051-B1051</f>
        <v>0</v>
      </c>
      <c r="D1051" s="62">
        <v>94000</v>
      </c>
    </row>
    <row r="1052" spans="1:4" x14ac:dyDescent="0.2">
      <c r="A1052" s="27" t="s">
        <v>434</v>
      </c>
      <c r="B1052" s="92">
        <v>28000</v>
      </c>
      <c r="C1052" s="73">
        <f t="shared" si="102"/>
        <v>0</v>
      </c>
      <c r="D1052" s="62">
        <v>28000</v>
      </c>
    </row>
    <row r="1053" spans="1:4" x14ac:dyDescent="0.2">
      <c r="A1053" s="29" t="s">
        <v>322</v>
      </c>
      <c r="B1053" s="92">
        <v>24000</v>
      </c>
      <c r="C1053" s="73">
        <f t="shared" si="102"/>
        <v>0</v>
      </c>
      <c r="D1053" s="62">
        <v>24000</v>
      </c>
    </row>
    <row r="1054" spans="1:4" x14ac:dyDescent="0.2">
      <c r="A1054" s="29" t="s">
        <v>439</v>
      </c>
      <c r="B1054" s="92">
        <v>20000</v>
      </c>
      <c r="C1054" s="73">
        <f t="shared" si="102"/>
        <v>0</v>
      </c>
      <c r="D1054" s="62">
        <v>20000</v>
      </c>
    </row>
    <row r="1055" spans="1:4" x14ac:dyDescent="0.2">
      <c r="A1055" s="29" t="s">
        <v>524</v>
      </c>
      <c r="B1055" s="92">
        <v>262000</v>
      </c>
      <c r="C1055" s="73">
        <f t="shared" si="102"/>
        <v>0</v>
      </c>
      <c r="D1055" s="62">
        <v>262000</v>
      </c>
    </row>
    <row r="1056" spans="1:4" x14ac:dyDescent="0.2">
      <c r="A1056" s="29" t="s">
        <v>525</v>
      </c>
      <c r="B1056" s="92">
        <v>20000</v>
      </c>
      <c r="C1056" s="73">
        <f t="shared" si="102"/>
        <v>0</v>
      </c>
      <c r="D1056" s="62">
        <v>20000</v>
      </c>
    </row>
    <row r="1057" spans="1:4" x14ac:dyDescent="0.2">
      <c r="A1057" s="29" t="s">
        <v>258</v>
      </c>
      <c r="B1057" s="92">
        <v>20000</v>
      </c>
      <c r="C1057" s="73">
        <f t="shared" si="102"/>
        <v>0</v>
      </c>
      <c r="D1057" s="62">
        <v>20000</v>
      </c>
    </row>
    <row r="1058" spans="1:4" x14ac:dyDescent="0.2">
      <c r="A1058" s="29" t="s">
        <v>330</v>
      </c>
      <c r="B1058" s="92">
        <v>90000</v>
      </c>
      <c r="C1058" s="73">
        <f t="shared" si="102"/>
        <v>0</v>
      </c>
      <c r="D1058" s="62">
        <v>90000</v>
      </c>
    </row>
    <row r="1059" spans="1:4" x14ac:dyDescent="0.2">
      <c r="A1059" s="29" t="s">
        <v>441</v>
      </c>
      <c r="B1059" s="92">
        <v>20000</v>
      </c>
      <c r="C1059" s="73">
        <f t="shared" si="102"/>
        <v>0</v>
      </c>
      <c r="D1059" s="62">
        <v>20000</v>
      </c>
    </row>
    <row r="1060" spans="1:4" x14ac:dyDescent="0.2">
      <c r="A1060" s="29" t="s">
        <v>526</v>
      </c>
      <c r="B1060" s="92">
        <v>24000</v>
      </c>
      <c r="C1060" s="73">
        <f t="shared" si="102"/>
        <v>0</v>
      </c>
      <c r="D1060" s="62">
        <v>24000</v>
      </c>
    </row>
    <row r="1061" spans="1:4" x14ac:dyDescent="0.2">
      <c r="A1061" s="29" t="s">
        <v>527</v>
      </c>
      <c r="B1061" s="92">
        <v>20000</v>
      </c>
      <c r="C1061" s="73">
        <f t="shared" si="102"/>
        <v>0</v>
      </c>
      <c r="D1061" s="62">
        <v>20000</v>
      </c>
    </row>
    <row r="1062" spans="1:4" x14ac:dyDescent="0.2">
      <c r="A1062" s="29" t="s">
        <v>528</v>
      </c>
      <c r="B1062" s="92">
        <v>32000</v>
      </c>
      <c r="C1062" s="73">
        <f t="shared" si="102"/>
        <v>0</v>
      </c>
      <c r="D1062" s="62">
        <v>32000</v>
      </c>
    </row>
    <row r="1063" spans="1:4" x14ac:dyDescent="0.2">
      <c r="A1063" s="29" t="s">
        <v>442</v>
      </c>
      <c r="B1063" s="92">
        <v>20000</v>
      </c>
      <c r="C1063" s="73">
        <f t="shared" si="102"/>
        <v>0</v>
      </c>
      <c r="D1063" s="62">
        <v>20000</v>
      </c>
    </row>
    <row r="1064" spans="1:4" x14ac:dyDescent="0.2">
      <c r="A1064" s="29" t="s">
        <v>336</v>
      </c>
      <c r="B1064" s="92">
        <v>139000</v>
      </c>
      <c r="C1064" s="73">
        <f t="shared" si="102"/>
        <v>0</v>
      </c>
      <c r="D1064" s="62">
        <v>139000</v>
      </c>
    </row>
    <row r="1065" spans="1:4" x14ac:dyDescent="0.2">
      <c r="A1065" s="29" t="s">
        <v>443</v>
      </c>
      <c r="B1065" s="92">
        <v>20000</v>
      </c>
      <c r="C1065" s="73">
        <f t="shared" si="102"/>
        <v>-20000</v>
      </c>
      <c r="D1065" s="62">
        <v>0</v>
      </c>
    </row>
    <row r="1066" spans="1:4" x14ac:dyDescent="0.2">
      <c r="A1066" s="29" t="s">
        <v>529</v>
      </c>
      <c r="B1066" s="92">
        <v>184000</v>
      </c>
      <c r="C1066" s="73">
        <f t="shared" si="102"/>
        <v>0</v>
      </c>
      <c r="D1066" s="62">
        <v>184000</v>
      </c>
    </row>
    <row r="1067" spans="1:4" x14ac:dyDescent="0.2">
      <c r="A1067" s="29" t="s">
        <v>444</v>
      </c>
      <c r="B1067" s="92">
        <v>32000</v>
      </c>
      <c r="C1067" s="73">
        <f t="shared" si="102"/>
        <v>0</v>
      </c>
      <c r="D1067" s="62">
        <v>32000</v>
      </c>
    </row>
    <row r="1068" spans="1:4" x14ac:dyDescent="0.2">
      <c r="A1068" s="29" t="s">
        <v>435</v>
      </c>
      <c r="B1068" s="92">
        <v>73000</v>
      </c>
      <c r="C1068" s="73">
        <f t="shared" si="102"/>
        <v>0</v>
      </c>
      <c r="D1068" s="62">
        <v>73000</v>
      </c>
    </row>
    <row r="1069" spans="1:4" x14ac:dyDescent="0.2">
      <c r="A1069" s="29" t="s">
        <v>436</v>
      </c>
      <c r="B1069" s="92">
        <v>90000</v>
      </c>
      <c r="C1069" s="73">
        <f t="shared" si="102"/>
        <v>0</v>
      </c>
      <c r="D1069" s="62">
        <v>90000</v>
      </c>
    </row>
    <row r="1070" spans="1:4" x14ac:dyDescent="0.2">
      <c r="A1070" s="29" t="s">
        <v>342</v>
      </c>
      <c r="B1070" s="92">
        <v>73000</v>
      </c>
      <c r="C1070" s="73">
        <f t="shared" si="102"/>
        <v>0</v>
      </c>
      <c r="D1070" s="62">
        <v>73000</v>
      </c>
    </row>
    <row r="1071" spans="1:4" x14ac:dyDescent="0.2">
      <c r="A1071" s="29" t="s">
        <v>437</v>
      </c>
      <c r="B1071" s="92">
        <v>143000</v>
      </c>
      <c r="C1071" s="73">
        <f t="shared" si="102"/>
        <v>0</v>
      </c>
      <c r="D1071" s="62">
        <v>143000</v>
      </c>
    </row>
    <row r="1072" spans="1:4" x14ac:dyDescent="0.2">
      <c r="A1072" s="29" t="s">
        <v>344</v>
      </c>
      <c r="B1072" s="92">
        <v>233000</v>
      </c>
      <c r="C1072" s="73">
        <f t="shared" si="102"/>
        <v>0</v>
      </c>
      <c r="D1072" s="62">
        <v>233000</v>
      </c>
    </row>
    <row r="1073" spans="1:4" x14ac:dyDescent="0.2">
      <c r="A1073" s="29" t="s">
        <v>523</v>
      </c>
      <c r="B1073" s="92">
        <v>82000</v>
      </c>
      <c r="C1073" s="73">
        <f t="shared" si="102"/>
        <v>0</v>
      </c>
      <c r="D1073" s="62">
        <v>82000</v>
      </c>
    </row>
    <row r="1074" spans="1:4" ht="13.5" thickBot="1" x14ac:dyDescent="0.25">
      <c r="A1074" s="29" t="s">
        <v>530</v>
      </c>
      <c r="B1074" s="92">
        <v>20000</v>
      </c>
      <c r="C1074" s="73">
        <f t="shared" ref="C1074" si="103">D1074-B1074</f>
        <v>0</v>
      </c>
      <c r="D1074" s="62">
        <v>20000</v>
      </c>
    </row>
    <row r="1075" spans="1:4" ht="13.5" thickBot="1" x14ac:dyDescent="0.25">
      <c r="A1075" s="31" t="s">
        <v>348</v>
      </c>
      <c r="B1075" s="94">
        <f>SUM(B1051:B1074)</f>
        <v>1763000</v>
      </c>
      <c r="C1075" s="95">
        <f>SUM(C1051:C1074)</f>
        <v>-20000</v>
      </c>
      <c r="D1075" s="63">
        <f>SUM(D1051:D1074)</f>
        <v>1743000</v>
      </c>
    </row>
    <row r="1076" spans="1:4" x14ac:dyDescent="0.2">
      <c r="A1076" s="32"/>
      <c r="B1076" s="32"/>
      <c r="C1076" s="32"/>
      <c r="D1076" s="59"/>
    </row>
    <row r="1077" spans="1:4" ht="13.5" thickBot="1" x14ac:dyDescent="0.25">
      <c r="A1077" s="3" t="s">
        <v>349</v>
      </c>
      <c r="B1077" s="3"/>
      <c r="C1077" s="3"/>
      <c r="D1077" s="60" t="s">
        <v>37</v>
      </c>
    </row>
    <row r="1078" spans="1:4" ht="45" customHeight="1" thickBot="1" x14ac:dyDescent="0.25">
      <c r="A1078" s="4" t="s">
        <v>10</v>
      </c>
      <c r="B1078" s="71" t="s">
        <v>540</v>
      </c>
      <c r="C1078" s="71" t="s">
        <v>541</v>
      </c>
      <c r="D1078" s="23" t="s">
        <v>542</v>
      </c>
    </row>
    <row r="1079" spans="1:4" x14ac:dyDescent="0.2">
      <c r="A1079" s="27" t="s">
        <v>446</v>
      </c>
      <c r="B1079" s="92">
        <v>20000</v>
      </c>
      <c r="C1079" s="73">
        <f t="shared" ref="C1079:C1092" si="104">D1079-B1079</f>
        <v>0</v>
      </c>
      <c r="D1079" s="62">
        <v>20000</v>
      </c>
    </row>
    <row r="1080" spans="1:4" x14ac:dyDescent="0.2">
      <c r="A1080" s="29" t="s">
        <v>531</v>
      </c>
      <c r="B1080" s="92">
        <v>28000</v>
      </c>
      <c r="C1080" s="73">
        <f t="shared" si="104"/>
        <v>0</v>
      </c>
      <c r="D1080" s="62">
        <v>28000</v>
      </c>
    </row>
    <row r="1081" spans="1:4" x14ac:dyDescent="0.2">
      <c r="A1081" s="29" t="s">
        <v>447</v>
      </c>
      <c r="B1081" s="92">
        <v>20000</v>
      </c>
      <c r="C1081" s="73">
        <f t="shared" si="104"/>
        <v>0</v>
      </c>
      <c r="D1081" s="62">
        <v>20000</v>
      </c>
    </row>
    <row r="1082" spans="1:4" x14ac:dyDescent="0.2">
      <c r="A1082" s="29" t="s">
        <v>449</v>
      </c>
      <c r="B1082" s="92">
        <v>20000</v>
      </c>
      <c r="C1082" s="73">
        <f t="shared" si="104"/>
        <v>0</v>
      </c>
      <c r="D1082" s="62">
        <v>20000</v>
      </c>
    </row>
    <row r="1083" spans="1:4" x14ac:dyDescent="0.2">
      <c r="A1083" s="29" t="s">
        <v>451</v>
      </c>
      <c r="B1083" s="92">
        <v>20000</v>
      </c>
      <c r="C1083" s="73">
        <f t="shared" si="104"/>
        <v>0</v>
      </c>
      <c r="D1083" s="62">
        <v>20000</v>
      </c>
    </row>
    <row r="1084" spans="1:4" x14ac:dyDescent="0.2">
      <c r="A1084" s="29" t="s">
        <v>452</v>
      </c>
      <c r="B1084" s="92">
        <v>20000</v>
      </c>
      <c r="C1084" s="73">
        <f t="shared" si="104"/>
        <v>0</v>
      </c>
      <c r="D1084" s="62">
        <v>20000</v>
      </c>
    </row>
    <row r="1085" spans="1:4" x14ac:dyDescent="0.2">
      <c r="A1085" s="29" t="s">
        <v>453</v>
      </c>
      <c r="B1085" s="92">
        <v>20000</v>
      </c>
      <c r="C1085" s="73">
        <f t="shared" si="104"/>
        <v>0</v>
      </c>
      <c r="D1085" s="62">
        <v>20000</v>
      </c>
    </row>
    <row r="1086" spans="1:4" x14ac:dyDescent="0.2">
      <c r="A1086" s="29" t="s">
        <v>454</v>
      </c>
      <c r="B1086" s="92">
        <v>20000</v>
      </c>
      <c r="C1086" s="73">
        <f t="shared" si="104"/>
        <v>0</v>
      </c>
      <c r="D1086" s="62">
        <v>20000</v>
      </c>
    </row>
    <row r="1087" spans="1:4" x14ac:dyDescent="0.2">
      <c r="A1087" s="29" t="s">
        <v>364</v>
      </c>
      <c r="B1087" s="92">
        <v>32000</v>
      </c>
      <c r="C1087" s="73">
        <f t="shared" si="104"/>
        <v>0</v>
      </c>
      <c r="D1087" s="62">
        <v>32000</v>
      </c>
    </row>
    <row r="1088" spans="1:4" x14ac:dyDescent="0.2">
      <c r="A1088" s="29" t="s">
        <v>532</v>
      </c>
      <c r="B1088" s="92">
        <v>20000</v>
      </c>
      <c r="C1088" s="73">
        <f t="shared" si="104"/>
        <v>0</v>
      </c>
      <c r="D1088" s="62">
        <v>20000</v>
      </c>
    </row>
    <row r="1089" spans="1:4" x14ac:dyDescent="0.2">
      <c r="A1089" s="29" t="s">
        <v>533</v>
      </c>
      <c r="B1089" s="92">
        <v>20000</v>
      </c>
      <c r="C1089" s="73">
        <f t="shared" si="104"/>
        <v>0</v>
      </c>
      <c r="D1089" s="62">
        <v>20000</v>
      </c>
    </row>
    <row r="1090" spans="1:4" x14ac:dyDescent="0.2">
      <c r="A1090" s="29" t="s">
        <v>534</v>
      </c>
      <c r="B1090" s="92">
        <v>123000</v>
      </c>
      <c r="C1090" s="73">
        <f t="shared" si="104"/>
        <v>0</v>
      </c>
      <c r="D1090" s="62">
        <v>123000</v>
      </c>
    </row>
    <row r="1091" spans="1:4" x14ac:dyDescent="0.2">
      <c r="A1091" s="29" t="s">
        <v>535</v>
      </c>
      <c r="B1091" s="92">
        <v>57000</v>
      </c>
      <c r="C1091" s="73">
        <f t="shared" si="104"/>
        <v>0</v>
      </c>
      <c r="D1091" s="62">
        <v>57000</v>
      </c>
    </row>
    <row r="1092" spans="1:4" x14ac:dyDescent="0.2">
      <c r="A1092" s="29" t="s">
        <v>457</v>
      </c>
      <c r="B1092" s="92">
        <v>20000</v>
      </c>
      <c r="C1092" s="73">
        <f t="shared" si="104"/>
        <v>0</v>
      </c>
      <c r="D1092" s="62">
        <v>20000</v>
      </c>
    </row>
    <row r="1093" spans="1:4" ht="24.75" thickBot="1" x14ac:dyDescent="0.25">
      <c r="A1093" s="28" t="s">
        <v>536</v>
      </c>
      <c r="B1093" s="69">
        <v>143000</v>
      </c>
      <c r="C1093" s="73">
        <f t="shared" ref="C1093" si="105">D1093-B1093</f>
        <v>0</v>
      </c>
      <c r="D1093" s="57">
        <v>143000</v>
      </c>
    </row>
    <row r="1094" spans="1:4" ht="13.5" thickBot="1" x14ac:dyDescent="0.25">
      <c r="A1094" s="31" t="s">
        <v>375</v>
      </c>
      <c r="B1094" s="94">
        <f>SUM(B1079:B1093)</f>
        <v>583000</v>
      </c>
      <c r="C1094" s="95">
        <f>SUM(C1079:C1093)</f>
        <v>0</v>
      </c>
      <c r="D1094" s="63">
        <f>SUM(D1079:D1093)</f>
        <v>583000</v>
      </c>
    </row>
    <row r="1095" spans="1:4" ht="13.5" thickBot="1" x14ac:dyDescent="0.25">
      <c r="A1095" s="32"/>
      <c r="B1095" s="59"/>
      <c r="C1095" s="59"/>
      <c r="D1095" s="59"/>
    </row>
    <row r="1096" spans="1:4" ht="13.5" thickBot="1" x14ac:dyDescent="0.25">
      <c r="A1096" s="33" t="s">
        <v>9</v>
      </c>
      <c r="B1096" s="96">
        <f>B1047+B1075+B1094</f>
        <v>2787000</v>
      </c>
      <c r="C1096" s="97">
        <f>C1047+C1075+C1094</f>
        <v>-20000</v>
      </c>
      <c r="D1096" s="64">
        <f>D1047+D1075+D1094</f>
        <v>2767000</v>
      </c>
    </row>
    <row r="1097" spans="1:4" ht="13.5" thickBot="1" x14ac:dyDescent="0.25">
      <c r="A1097" s="32"/>
      <c r="B1097" s="59"/>
      <c r="C1097" s="59"/>
      <c r="D1097" s="59"/>
    </row>
    <row r="1098" spans="1:4" ht="13.5" thickBot="1" x14ac:dyDescent="0.25">
      <c r="A1098" s="53" t="s">
        <v>376</v>
      </c>
      <c r="B1098" s="128">
        <f>B850+B935+B982+B1037+B1096</f>
        <v>15592000</v>
      </c>
      <c r="C1098" s="129">
        <f>C850+C935+C982+C1037+C1096</f>
        <v>-32403.800000000003</v>
      </c>
      <c r="D1098" s="130">
        <f>D850+D935+D982+D1037+D1096</f>
        <v>15559596.199999999</v>
      </c>
    </row>
    <row r="1099" spans="1:4" x14ac:dyDescent="0.2">
      <c r="B1099" s="56"/>
      <c r="C1099" s="56"/>
      <c r="D1099" s="56"/>
    </row>
    <row r="1100" spans="1:4" ht="13.5" thickBot="1" x14ac:dyDescent="0.25">
      <c r="B1100" s="56"/>
      <c r="C1100" s="56"/>
      <c r="D1100" s="56"/>
    </row>
    <row r="1101" spans="1:4" ht="13.5" thickBot="1" x14ac:dyDescent="0.25">
      <c r="A1101" s="24" t="s">
        <v>85</v>
      </c>
      <c r="B1101" s="131">
        <f>B823+B1098</f>
        <v>19580000</v>
      </c>
      <c r="C1101" s="132">
        <f>C823+C1098</f>
        <v>-69664.77</v>
      </c>
      <c r="D1101" s="133">
        <f>D823+D1098</f>
        <v>19510335.23</v>
      </c>
    </row>
    <row r="1102" spans="1:4" x14ac:dyDescent="0.2">
      <c r="D1102" s="59"/>
    </row>
    <row r="1103" spans="1:4" x14ac:dyDescent="0.2">
      <c r="D1103" s="59"/>
    </row>
    <row r="1104" spans="1:4" x14ac:dyDescent="0.2">
      <c r="D1104" s="59"/>
    </row>
    <row r="1105" spans="1:4" ht="24" customHeight="1" x14ac:dyDescent="0.2">
      <c r="A1105" s="135" t="s">
        <v>544</v>
      </c>
      <c r="B1105" s="135"/>
      <c r="C1105" s="135"/>
      <c r="D1105" s="136"/>
    </row>
    <row r="1106" spans="1:4" ht="15.75" x14ac:dyDescent="0.25">
      <c r="A1106" s="2" t="s">
        <v>543</v>
      </c>
      <c r="B1106" s="2"/>
      <c r="C1106" s="2"/>
    </row>
    <row r="1108" spans="1:4" ht="15.75" x14ac:dyDescent="0.2">
      <c r="A1108" s="25" t="s">
        <v>87</v>
      </c>
      <c r="B1108" s="25"/>
      <c r="C1108" s="25"/>
    </row>
    <row r="1109" spans="1:4" ht="13.5" thickBot="1" x14ac:dyDescent="0.25"/>
    <row r="1110" spans="1:4" ht="45" customHeight="1" thickBot="1" x14ac:dyDescent="0.25">
      <c r="A1110" s="4" t="s">
        <v>10</v>
      </c>
      <c r="B1110" s="71" t="s">
        <v>540</v>
      </c>
      <c r="C1110" s="71" t="s">
        <v>541</v>
      </c>
      <c r="D1110" s="23" t="s">
        <v>542</v>
      </c>
    </row>
    <row r="1111" spans="1:4" x14ac:dyDescent="0.2">
      <c r="A1111" s="6" t="s">
        <v>547</v>
      </c>
      <c r="B1111" s="69">
        <v>0</v>
      </c>
      <c r="C1111" s="73">
        <f t="shared" ref="C1111:C1113" si="106">D1111-B1111</f>
        <v>11769</v>
      </c>
      <c r="D1111" s="57">
        <v>11769</v>
      </c>
    </row>
    <row r="1112" spans="1:4" x14ac:dyDescent="0.2">
      <c r="A1112" s="6" t="s">
        <v>548</v>
      </c>
      <c r="B1112" s="69">
        <v>0</v>
      </c>
      <c r="C1112" s="73">
        <f t="shared" si="106"/>
        <v>11769</v>
      </c>
      <c r="D1112" s="57">
        <v>11769</v>
      </c>
    </row>
    <row r="1113" spans="1:4" ht="24.75" thickBot="1" x14ac:dyDescent="0.25">
      <c r="A1113" s="20" t="s">
        <v>38</v>
      </c>
      <c r="B1113" s="69">
        <v>0</v>
      </c>
      <c r="C1113" s="73">
        <f t="shared" si="106"/>
        <v>11769</v>
      </c>
      <c r="D1113" s="57">
        <v>11769</v>
      </c>
    </row>
    <row r="1114" spans="1:4" ht="24.75" thickBot="1" x14ac:dyDescent="0.25">
      <c r="A1114" s="19" t="s">
        <v>12</v>
      </c>
      <c r="B1114" s="90">
        <f>SUM(B1111:B1113)</f>
        <v>0</v>
      </c>
      <c r="C1114" s="91">
        <f>SUM(C1111:C1113)</f>
        <v>35307</v>
      </c>
      <c r="D1114" s="61">
        <f>SUM(D1111:D1113)</f>
        <v>35307</v>
      </c>
    </row>
    <row r="1115" spans="1:4" x14ac:dyDescent="0.2">
      <c r="D1115" s="59"/>
    </row>
    <row r="1116" spans="1:4" x14ac:dyDescent="0.2">
      <c r="D1116" s="59"/>
    </row>
    <row r="1117" spans="1:4" ht="15.75" x14ac:dyDescent="0.2">
      <c r="A1117" s="25" t="s">
        <v>377</v>
      </c>
      <c r="B1117" s="25"/>
      <c r="C1117" s="25"/>
    </row>
    <row r="1118" spans="1:4" ht="13.5" thickBot="1" x14ac:dyDescent="0.25"/>
    <row r="1119" spans="1:4" ht="36.75" thickBot="1" x14ac:dyDescent="0.25">
      <c r="A1119" s="4" t="s">
        <v>10</v>
      </c>
      <c r="B1119" s="71" t="s">
        <v>540</v>
      </c>
      <c r="C1119" s="71" t="s">
        <v>541</v>
      </c>
      <c r="D1119" s="23" t="s">
        <v>542</v>
      </c>
    </row>
    <row r="1120" spans="1:4" x14ac:dyDescent="0.2">
      <c r="A1120" s="40" t="s">
        <v>144</v>
      </c>
      <c r="B1120" s="69">
        <v>0</v>
      </c>
      <c r="C1120" s="73">
        <f t="shared" ref="C1120:C1128" si="107">D1120-B1120</f>
        <v>23538</v>
      </c>
      <c r="D1120" s="57">
        <v>23538</v>
      </c>
    </row>
    <row r="1121" spans="1:4" x14ac:dyDescent="0.2">
      <c r="A1121" s="40" t="s">
        <v>149</v>
      </c>
      <c r="B1121" s="69">
        <v>0</v>
      </c>
      <c r="C1121" s="73">
        <f t="shared" si="107"/>
        <v>11769</v>
      </c>
      <c r="D1121" s="57">
        <v>11769</v>
      </c>
    </row>
    <row r="1122" spans="1:4" x14ac:dyDescent="0.2">
      <c r="A1122" s="40" t="s">
        <v>155</v>
      </c>
      <c r="B1122" s="69">
        <v>0</v>
      </c>
      <c r="C1122" s="73">
        <f t="shared" si="107"/>
        <v>11769</v>
      </c>
      <c r="D1122" s="57">
        <v>11769</v>
      </c>
    </row>
    <row r="1123" spans="1:4" x14ac:dyDescent="0.2">
      <c r="A1123" s="40" t="s">
        <v>157</v>
      </c>
      <c r="B1123" s="69">
        <v>0</v>
      </c>
      <c r="C1123" s="73">
        <f t="shared" si="107"/>
        <v>70614</v>
      </c>
      <c r="D1123" s="57">
        <v>70614</v>
      </c>
    </row>
    <row r="1124" spans="1:4" x14ac:dyDescent="0.2">
      <c r="A1124" s="40" t="s">
        <v>158</v>
      </c>
      <c r="B1124" s="69">
        <v>0</v>
      </c>
      <c r="C1124" s="73">
        <f t="shared" si="107"/>
        <v>35307</v>
      </c>
      <c r="D1124" s="57">
        <v>35307</v>
      </c>
    </row>
    <row r="1125" spans="1:4" x14ac:dyDescent="0.2">
      <c r="A1125" s="40" t="s">
        <v>159</v>
      </c>
      <c r="B1125" s="69">
        <v>0</v>
      </c>
      <c r="C1125" s="73">
        <f t="shared" si="107"/>
        <v>70614</v>
      </c>
      <c r="D1125" s="57">
        <v>70614</v>
      </c>
    </row>
    <row r="1126" spans="1:4" x14ac:dyDescent="0.2">
      <c r="A1126" s="40" t="s">
        <v>160</v>
      </c>
      <c r="B1126" s="69">
        <v>0</v>
      </c>
      <c r="C1126" s="73">
        <f t="shared" si="107"/>
        <v>105921</v>
      </c>
      <c r="D1126" s="57">
        <v>105921</v>
      </c>
    </row>
    <row r="1127" spans="1:4" x14ac:dyDescent="0.2">
      <c r="A1127" s="40" t="s">
        <v>161</v>
      </c>
      <c r="B1127" s="69">
        <v>0</v>
      </c>
      <c r="C1127" s="73">
        <f t="shared" si="107"/>
        <v>58845</v>
      </c>
      <c r="D1127" s="57">
        <v>58845</v>
      </c>
    </row>
    <row r="1128" spans="1:4" ht="13.5" thickBot="1" x14ac:dyDescent="0.25">
      <c r="A1128" s="40" t="s">
        <v>171</v>
      </c>
      <c r="B1128" s="69">
        <v>0</v>
      </c>
      <c r="C1128" s="73">
        <f t="shared" si="107"/>
        <v>23538</v>
      </c>
      <c r="D1128" s="57">
        <v>23538</v>
      </c>
    </row>
    <row r="1129" spans="1:4" ht="13.5" thickBot="1" x14ac:dyDescent="0.25">
      <c r="A1129" s="53" t="s">
        <v>376</v>
      </c>
      <c r="B1129" s="90">
        <f>SUM(B1120:B1128)</f>
        <v>0</v>
      </c>
      <c r="C1129" s="91">
        <f>SUM(C1120:C1128)</f>
        <v>411915</v>
      </c>
      <c r="D1129" s="61">
        <f>SUM(D1120:D1128)</f>
        <v>411915</v>
      </c>
    </row>
    <row r="1131" spans="1:4" ht="13.5" thickBot="1" x14ac:dyDescent="0.25"/>
    <row r="1132" spans="1:4" ht="13.5" thickBot="1" x14ac:dyDescent="0.25">
      <c r="A1132" s="24" t="s">
        <v>85</v>
      </c>
      <c r="B1132" s="104">
        <f>B1114+B1129</f>
        <v>0</v>
      </c>
      <c r="C1132" s="104">
        <f>C1114+C1129</f>
        <v>447222</v>
      </c>
      <c r="D1132" s="110">
        <f>D1114+D1129</f>
        <v>447222</v>
      </c>
    </row>
    <row r="1136" spans="1:4" ht="24" customHeight="1" x14ac:dyDescent="0.2">
      <c r="A1136" s="135" t="s">
        <v>546</v>
      </c>
      <c r="B1136" s="135"/>
      <c r="C1136" s="135"/>
      <c r="D1136" s="136"/>
    </row>
    <row r="1137" spans="1:4" ht="15.75" x14ac:dyDescent="0.25">
      <c r="A1137" s="2" t="s">
        <v>545</v>
      </c>
      <c r="B1137" s="2"/>
      <c r="C1137" s="2"/>
    </row>
    <row r="1139" spans="1:4" ht="15.75" x14ac:dyDescent="0.2">
      <c r="A1139" s="25" t="s">
        <v>377</v>
      </c>
      <c r="B1139" s="25"/>
      <c r="C1139" s="25"/>
    </row>
    <row r="1140" spans="1:4" ht="13.5" thickBot="1" x14ac:dyDescent="0.25"/>
    <row r="1141" spans="1:4" ht="36.75" thickBot="1" x14ac:dyDescent="0.25">
      <c r="A1141" s="4" t="s">
        <v>10</v>
      </c>
      <c r="B1141" s="71" t="s">
        <v>540</v>
      </c>
      <c r="C1141" s="71" t="s">
        <v>541</v>
      </c>
      <c r="D1141" s="23" t="s">
        <v>542</v>
      </c>
    </row>
    <row r="1142" spans="1:4" x14ac:dyDescent="0.2">
      <c r="A1142" s="43" t="s">
        <v>255</v>
      </c>
      <c r="B1142" s="69">
        <v>0</v>
      </c>
      <c r="C1142" s="112">
        <f t="shared" ref="C1142:C1169" si="108">D1142-B1142</f>
        <v>548875</v>
      </c>
      <c r="D1142" s="113">
        <v>548875</v>
      </c>
    </row>
    <row r="1143" spans="1:4" x14ac:dyDescent="0.2">
      <c r="A1143" s="29" t="s">
        <v>92</v>
      </c>
      <c r="B1143" s="69">
        <v>0</v>
      </c>
      <c r="C1143" s="112">
        <f t="shared" si="108"/>
        <v>78411</v>
      </c>
      <c r="D1143" s="113">
        <v>78411</v>
      </c>
    </row>
    <row r="1144" spans="1:4" x14ac:dyDescent="0.2">
      <c r="A1144" s="29" t="s">
        <v>94</v>
      </c>
      <c r="B1144" s="69">
        <v>0</v>
      </c>
      <c r="C1144" s="112">
        <f t="shared" si="108"/>
        <v>468023</v>
      </c>
      <c r="D1144" s="113">
        <v>468023</v>
      </c>
    </row>
    <row r="1145" spans="1:4" x14ac:dyDescent="0.2">
      <c r="A1145" s="29" t="s">
        <v>104</v>
      </c>
      <c r="B1145" s="69">
        <v>0</v>
      </c>
      <c r="C1145" s="112">
        <f t="shared" si="108"/>
        <v>235232</v>
      </c>
      <c r="D1145" s="113">
        <v>235232</v>
      </c>
    </row>
    <row r="1146" spans="1:4" x14ac:dyDescent="0.2">
      <c r="A1146" s="35" t="s">
        <v>115</v>
      </c>
      <c r="B1146" s="69">
        <v>0</v>
      </c>
      <c r="C1146" s="112">
        <f t="shared" si="108"/>
        <v>235232.95</v>
      </c>
      <c r="D1146" s="113">
        <v>235232.95</v>
      </c>
    </row>
    <row r="1147" spans="1:4" x14ac:dyDescent="0.2">
      <c r="A1147" s="35" t="s">
        <v>311</v>
      </c>
      <c r="B1147" s="69">
        <v>0</v>
      </c>
      <c r="C1147" s="112">
        <f t="shared" si="108"/>
        <v>151703</v>
      </c>
      <c r="D1147" s="113">
        <v>151703</v>
      </c>
    </row>
    <row r="1148" spans="1:4" x14ac:dyDescent="0.2">
      <c r="A1148" s="43" t="s">
        <v>313</v>
      </c>
      <c r="B1148" s="69">
        <v>0</v>
      </c>
      <c r="C1148" s="112">
        <f t="shared" si="108"/>
        <v>392054</v>
      </c>
      <c r="D1148" s="113">
        <v>392054</v>
      </c>
    </row>
    <row r="1149" spans="1:4" x14ac:dyDescent="0.2">
      <c r="A1149" s="43" t="s">
        <v>314</v>
      </c>
      <c r="B1149" s="69">
        <v>0</v>
      </c>
      <c r="C1149" s="112">
        <f t="shared" si="108"/>
        <v>0</v>
      </c>
      <c r="D1149" s="113">
        <v>0</v>
      </c>
    </row>
    <row r="1150" spans="1:4" x14ac:dyDescent="0.2">
      <c r="A1150" s="40" t="s">
        <v>171</v>
      </c>
      <c r="B1150" s="69">
        <v>0</v>
      </c>
      <c r="C1150" s="112">
        <f t="shared" si="108"/>
        <v>470465</v>
      </c>
      <c r="D1150" s="113">
        <v>470465</v>
      </c>
    </row>
    <row r="1151" spans="1:4" x14ac:dyDescent="0.2">
      <c r="A1151" s="40" t="s">
        <v>158</v>
      </c>
      <c r="B1151" s="69">
        <v>0</v>
      </c>
      <c r="C1151" s="112">
        <f t="shared" si="108"/>
        <v>631685</v>
      </c>
      <c r="D1151" s="113">
        <v>631685</v>
      </c>
    </row>
    <row r="1152" spans="1:4" x14ac:dyDescent="0.2">
      <c r="A1152" s="40" t="s">
        <v>151</v>
      </c>
      <c r="B1152" s="69">
        <v>0</v>
      </c>
      <c r="C1152" s="112">
        <f t="shared" si="108"/>
        <v>560497</v>
      </c>
      <c r="D1152" s="113">
        <v>560497</v>
      </c>
    </row>
    <row r="1153" spans="1:4" x14ac:dyDescent="0.2">
      <c r="A1153" s="40" t="s">
        <v>162</v>
      </c>
      <c r="B1153" s="69">
        <v>0</v>
      </c>
      <c r="C1153" s="112">
        <f t="shared" si="108"/>
        <v>382425</v>
      </c>
      <c r="D1153" s="113">
        <v>382425</v>
      </c>
    </row>
    <row r="1154" spans="1:4" x14ac:dyDescent="0.2">
      <c r="A1154" s="40" t="s">
        <v>155</v>
      </c>
      <c r="B1154" s="69">
        <v>0</v>
      </c>
      <c r="C1154" s="112">
        <f t="shared" si="108"/>
        <v>457343</v>
      </c>
      <c r="D1154" s="113">
        <v>457343</v>
      </c>
    </row>
    <row r="1155" spans="1:4" x14ac:dyDescent="0.2">
      <c r="A1155" s="40" t="s">
        <v>173</v>
      </c>
      <c r="B1155" s="69">
        <v>0</v>
      </c>
      <c r="C1155" s="112">
        <f t="shared" si="108"/>
        <v>0</v>
      </c>
      <c r="D1155" s="113">
        <v>0</v>
      </c>
    </row>
    <row r="1156" spans="1:4" ht="24" x14ac:dyDescent="0.2">
      <c r="A1156" s="46" t="s">
        <v>238</v>
      </c>
      <c r="B1156" s="69">
        <v>0</v>
      </c>
      <c r="C1156" s="112">
        <f t="shared" si="108"/>
        <v>223376.14</v>
      </c>
      <c r="D1156" s="113">
        <v>223376.14</v>
      </c>
    </row>
    <row r="1157" spans="1:4" x14ac:dyDescent="0.2">
      <c r="A1157" s="5" t="s">
        <v>248</v>
      </c>
      <c r="B1157" s="69">
        <v>0</v>
      </c>
      <c r="C1157" s="112">
        <f t="shared" si="108"/>
        <v>74322</v>
      </c>
      <c r="D1157" s="113">
        <v>74322</v>
      </c>
    </row>
    <row r="1158" spans="1:4" x14ac:dyDescent="0.2">
      <c r="A1158" s="35" t="s">
        <v>233</v>
      </c>
      <c r="B1158" s="69">
        <v>0</v>
      </c>
      <c r="C1158" s="112">
        <f t="shared" si="108"/>
        <v>701227.8</v>
      </c>
      <c r="D1158" s="113">
        <v>701227.8</v>
      </c>
    </row>
    <row r="1159" spans="1:4" x14ac:dyDescent="0.2">
      <c r="A1159" s="35" t="s">
        <v>230</v>
      </c>
      <c r="B1159" s="69">
        <v>0</v>
      </c>
      <c r="C1159" s="112">
        <f t="shared" si="108"/>
        <v>78411</v>
      </c>
      <c r="D1159" s="113">
        <v>78411</v>
      </c>
    </row>
    <row r="1160" spans="1:4" x14ac:dyDescent="0.2">
      <c r="A1160" s="22" t="s">
        <v>303</v>
      </c>
      <c r="B1160" s="69">
        <v>0</v>
      </c>
      <c r="C1160" s="112">
        <f t="shared" si="108"/>
        <v>415349</v>
      </c>
      <c r="D1160" s="113">
        <v>415349</v>
      </c>
    </row>
    <row r="1161" spans="1:4" x14ac:dyDescent="0.2">
      <c r="A1161" s="14" t="s">
        <v>286</v>
      </c>
      <c r="B1161" s="69">
        <v>0</v>
      </c>
      <c r="C1161" s="112">
        <f t="shared" si="108"/>
        <v>173487.2</v>
      </c>
      <c r="D1161" s="113">
        <v>173487.2</v>
      </c>
    </row>
    <row r="1162" spans="1:4" x14ac:dyDescent="0.2">
      <c r="A1162" s="22" t="s">
        <v>83</v>
      </c>
      <c r="B1162" s="69">
        <v>0</v>
      </c>
      <c r="C1162" s="112">
        <f t="shared" si="108"/>
        <v>235233</v>
      </c>
      <c r="D1162" s="113">
        <v>235233</v>
      </c>
    </row>
    <row r="1163" spans="1:4" x14ac:dyDescent="0.2">
      <c r="A1163" s="22" t="s">
        <v>300</v>
      </c>
      <c r="B1163" s="69">
        <v>0</v>
      </c>
      <c r="C1163" s="112">
        <f t="shared" si="108"/>
        <v>176346</v>
      </c>
      <c r="D1163" s="113">
        <v>176346</v>
      </c>
    </row>
    <row r="1164" spans="1:4" x14ac:dyDescent="0.2">
      <c r="A1164" s="5" t="s">
        <v>302</v>
      </c>
      <c r="B1164" s="69">
        <v>0</v>
      </c>
      <c r="C1164" s="112">
        <f t="shared" si="108"/>
        <v>78411</v>
      </c>
      <c r="D1164" s="113">
        <v>78411</v>
      </c>
    </row>
    <row r="1165" spans="1:4" x14ac:dyDescent="0.2">
      <c r="A1165" s="5" t="s">
        <v>343</v>
      </c>
      <c r="B1165" s="69">
        <v>0</v>
      </c>
      <c r="C1165" s="112">
        <f t="shared" si="108"/>
        <v>470465</v>
      </c>
      <c r="D1165" s="113">
        <v>470465</v>
      </c>
    </row>
    <row r="1166" spans="1:4" x14ac:dyDescent="0.2">
      <c r="A1166" s="5" t="s">
        <v>549</v>
      </c>
      <c r="B1166" s="69">
        <v>0</v>
      </c>
      <c r="C1166" s="112">
        <f t="shared" si="108"/>
        <v>156822</v>
      </c>
      <c r="D1166" s="113">
        <v>156822</v>
      </c>
    </row>
    <row r="1167" spans="1:4" x14ac:dyDescent="0.2">
      <c r="A1167" s="5" t="s">
        <v>436</v>
      </c>
      <c r="B1167" s="69">
        <v>0</v>
      </c>
      <c r="C1167" s="112">
        <f t="shared" si="108"/>
        <v>123044.16</v>
      </c>
      <c r="D1167" s="113">
        <v>123044.16</v>
      </c>
    </row>
    <row r="1168" spans="1:4" x14ac:dyDescent="0.2">
      <c r="A1168" s="5" t="s">
        <v>550</v>
      </c>
      <c r="B1168" s="69">
        <v>0</v>
      </c>
      <c r="C1168" s="112">
        <f t="shared" si="108"/>
        <v>121683</v>
      </c>
      <c r="D1168" s="113">
        <v>121683</v>
      </c>
    </row>
    <row r="1169" spans="1:4" ht="24.75" thickBot="1" x14ac:dyDescent="0.25">
      <c r="A1169" s="28" t="s">
        <v>536</v>
      </c>
      <c r="B1169" s="69">
        <v>0</v>
      </c>
      <c r="C1169" s="112">
        <f t="shared" si="108"/>
        <v>313641.59999999998</v>
      </c>
      <c r="D1169" s="113">
        <v>313641.59999999998</v>
      </c>
    </row>
    <row r="1170" spans="1:4" ht="13.5" thickBot="1" x14ac:dyDescent="0.25">
      <c r="A1170" s="53" t="s">
        <v>376</v>
      </c>
      <c r="B1170" s="90">
        <f>SUM(B1142:B1169)</f>
        <v>0</v>
      </c>
      <c r="C1170" s="118">
        <f>SUM(C1142:C1169)</f>
        <v>7953764.8499999996</v>
      </c>
      <c r="D1170" s="119">
        <f>SUM(D1142:D1169)</f>
        <v>7953764.8499999996</v>
      </c>
    </row>
    <row r="1172" spans="1:4" ht="13.5" thickBot="1" x14ac:dyDescent="0.25"/>
    <row r="1173" spans="1:4" ht="13.5" thickBot="1" x14ac:dyDescent="0.25">
      <c r="A1173" s="24" t="s">
        <v>85</v>
      </c>
      <c r="B1173" s="104">
        <f>B1170</f>
        <v>0</v>
      </c>
      <c r="C1173" s="131">
        <f>C1170</f>
        <v>7953764.8499999996</v>
      </c>
      <c r="D1173" s="134">
        <f>D1170</f>
        <v>7953764.8499999996</v>
      </c>
    </row>
  </sheetData>
  <mergeCells count="5">
    <mergeCell ref="A1:D1"/>
    <mergeCell ref="A449:D449"/>
    <mergeCell ref="A743:D743"/>
    <mergeCell ref="A1105:D1105"/>
    <mergeCell ref="A1136:D1136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20" orientation="portrait" useFirstPageNumber="1" r:id="rId1"/>
  <headerFooter alignWithMargins="0">
    <oddHeader>&amp;C&amp;"Arial,Kurzíva"&amp;12Příloha č. 3 - Rozpis rozpočtu dalších finančních prostředků z MŠMT v roce 2023 na jednotlivé školy a školská zařízení zřizovaná Olomouckým krajem a obcemi na území Olomouckého kraje</oddHeader>
    <oddFooter>&amp;L&amp;"Arial,Kurzíva"Zastupitelstvo Olomouckého kraje 26. 2. 2024
24. - Rozpis rozpočtu škol a školských zařízení v působnosti OK v roce 2023
Příloha č. 3 - Rozpis rozpočtu dalších prostředků z MŠMT v roce 2023&amp;R&amp;"Arial,Kurzíva"Strana &amp;P (celkem 47)</oddFooter>
  </headerFooter>
  <rowBreaks count="6" manualBreakCount="6">
    <brk id="448" max="16383" man="1"/>
    <brk id="487" max="16383" man="1"/>
    <brk id="742" max="16383" man="1"/>
    <brk id="779" max="16383" man="1"/>
    <brk id="851" max="16383" man="1"/>
    <brk id="9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další prostř. z MŠMT</vt:lpstr>
      <vt:lpstr>'Rozpočet další prostř. z MŠMT'!Oblast_tisku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2020-12-07T13:09:28Z</cp:lastPrinted>
  <dcterms:created xsi:type="dcterms:W3CDTF">2003-03-18T09:23:49Z</dcterms:created>
  <dcterms:modified xsi:type="dcterms:W3CDTF">2024-02-06T09:30:33Z</dcterms:modified>
</cp:coreProperties>
</file>