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18\2018-06-25\Projekty spolufinancované z EF a NF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List1!$A$1:$K$28</definedName>
  </definedNames>
  <calcPr calcId="162913"/>
</workbook>
</file>

<file path=xl/calcChain.xml><?xml version="1.0" encoding="utf-8"?>
<calcChain xmlns="http://schemas.openxmlformats.org/spreadsheetml/2006/main">
  <c r="D26" i="1" l="1"/>
  <c r="I26" i="1" l="1"/>
  <c r="H26" i="1"/>
  <c r="G26" i="1"/>
  <c r="F26" i="1"/>
  <c r="E26" i="1"/>
  <c r="H8" i="1" l="1"/>
  <c r="H9" i="1" s="1"/>
  <c r="G8" i="1"/>
  <c r="D9" i="1"/>
  <c r="E9" i="1"/>
  <c r="F9" i="1"/>
  <c r="G9" i="1"/>
  <c r="J9" i="1"/>
  <c r="I8" i="1" l="1"/>
  <c r="I9" i="1" s="1"/>
  <c r="H17" i="1"/>
  <c r="G12" i="1"/>
  <c r="G13" i="1"/>
  <c r="G14" i="1"/>
  <c r="G15" i="1"/>
  <c r="I15" i="1" s="1"/>
  <c r="G16" i="1"/>
  <c r="G18" i="1"/>
  <c r="G19" i="1"/>
  <c r="G20" i="1"/>
  <c r="G21" i="1"/>
  <c r="G22" i="1"/>
  <c r="G23" i="1"/>
  <c r="G17" i="1"/>
  <c r="I17" i="1" s="1"/>
  <c r="H18" i="1"/>
  <c r="H19" i="1"/>
  <c r="H20" i="1"/>
  <c r="H21" i="1"/>
  <c r="H22" i="1"/>
  <c r="H23" i="1"/>
  <c r="H12" i="1"/>
  <c r="I12" i="1" s="1"/>
  <c r="H13" i="1"/>
  <c r="H14" i="1"/>
  <c r="H15" i="1"/>
  <c r="H16" i="1"/>
  <c r="I13" i="1"/>
  <c r="I14" i="1" l="1"/>
  <c r="I16" i="1"/>
  <c r="I20" i="1"/>
  <c r="I23" i="1"/>
  <c r="I22" i="1"/>
  <c r="I21" i="1"/>
  <c r="I19" i="1"/>
  <c r="I18" i="1"/>
  <c r="J24" i="1" l="1"/>
  <c r="J26" i="1" s="1"/>
  <c r="F24" i="1"/>
  <c r="E24" i="1"/>
  <c r="D24" i="1"/>
  <c r="G24" i="1" l="1"/>
  <c r="H24" i="1"/>
  <c r="I24" i="1"/>
</calcChain>
</file>

<file path=xl/sharedStrings.xml><?xml version="1.0" encoding="utf-8"?>
<sst xmlns="http://schemas.openxmlformats.org/spreadsheetml/2006/main" count="74" uniqueCount="50">
  <si>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</si>
  <si>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</si>
  <si>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</si>
  <si>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</si>
  <si>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</si>
  <si>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</si>
  <si>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</si>
  <si>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</si>
  <si>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</si>
  <si>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</si>
  <si>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</si>
  <si>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</si>
  <si>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</si>
  <si>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</si>
  <si>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</si>
  <si>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</si>
  <si>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</si>
  <si>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</si>
  <si>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r>
      <t xml:space="preserve">Projekty podané do Operačního programu Životní prostředí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</t>
    </r>
    <r>
      <rPr>
        <sz val="12"/>
        <rFont val="Arial"/>
        <family val="2"/>
        <charset val="238"/>
      </rPr>
      <t xml:space="preserve"> 5 Energetické úspory, 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5.1 Snížit energetickou náročnost veřejných budov a zvýšit využití obnovitelných zdrojů energie)</t>
    </r>
  </si>
  <si>
    <t>Realizace energeticky úsporných opatření – SŠ technická a zemědělská Mohelnice - A) ZATEPLENÍ</t>
  </si>
  <si>
    <t>Realizace energeticky úsporných opatření – SŠ technická a zemědělská Mohelnice - B) VZDUCHOTECHNIKA</t>
  </si>
  <si>
    <t>Hotelová škola Vincenze Priessnitze, Jeseník, Dukelská 680 - Zateplení budovy Kord - A) ZATEPLENÍ</t>
  </si>
  <si>
    <t>Hotelová škola Vincenze Priessnitze, Jeseník, Dukelská 680 - Zateplení budovy Kord - B) VZDUCHOTECHNIKA</t>
  </si>
  <si>
    <t>Střední škola logistiky a chemie, Olomouc, U Hradiska 29 - Zateplení budovy školy - A) ZATEPLENÍ</t>
  </si>
  <si>
    <t>Střední škola logistiky a chemie, Olomouc, U Hradiska 29 - Zateplení budovy školy - B) VZDUCHOTECHNIKA</t>
  </si>
  <si>
    <t>Základní umělecká škola  Iši Krejčího Olomouc, Na Vozovce 32 - Výměna oken a zateplení pláště budov - A) ZATEPLENÍ</t>
  </si>
  <si>
    <t>Základní umělecká škola  Iši Krejčího Olomouc, Na Vozovce 32 - Výměna oken a zateplení pláště budov - B) VZDUCHOTECHNIKA</t>
  </si>
  <si>
    <t>Realizace energeticky úsporných opatření - SPŠ elektrotechnická Mohelnice - škola, dílny - A) ZATEPLENÍ</t>
  </si>
  <si>
    <t>Realizace energeticky úsporných opatření - SPŠ elektrotechnická Mohelnice - škola, dílny - B) VZDUCHOTECHNIKA</t>
  </si>
  <si>
    <t>Realizace energeticky úsporných opatření - SŠ, ZŠ a MŠ Prostějov - budova MŠ, ul. St. Manharda - A) ZATEPLENÍ</t>
  </si>
  <si>
    <t>Realizace energeticky úsporných opatření - SŠ, ZŠ a MŠ Prostějov - budova MŠ, ul. St. Manharda - B) VZDUCHOTECHNIKA</t>
  </si>
  <si>
    <t>Celkem za projekty v Kč</t>
  </si>
  <si>
    <t>1.</t>
  </si>
  <si>
    <t>2.</t>
  </si>
  <si>
    <t>7.</t>
  </si>
  <si>
    <t>3.</t>
  </si>
  <si>
    <t>5.</t>
  </si>
  <si>
    <t>4.</t>
  </si>
  <si>
    <t>6.</t>
  </si>
  <si>
    <t>8.</t>
  </si>
  <si>
    <t>9.</t>
  </si>
  <si>
    <t>10.</t>
  </si>
  <si>
    <t>11.</t>
  </si>
  <si>
    <t>12.</t>
  </si>
  <si>
    <t>13.</t>
  </si>
  <si>
    <r>
      <t xml:space="preserve">Projekt podaný do Dotačního řízení na podporu krajské samosprávy v oblasti stárnutí na rok 2018 </t>
    </r>
    <r>
      <rPr>
        <sz val="12"/>
        <rFont val="Arial"/>
        <family val="2"/>
        <charset val="238"/>
      </rPr>
      <t>(MPSV)</t>
    </r>
  </si>
  <si>
    <t>Podpora aktivního života seniorů v Olomouckém kraji II</t>
  </si>
  <si>
    <t>Usnesení ROK/ZOK</t>
  </si>
  <si>
    <t>UZ/4/48/2017</t>
  </si>
  <si>
    <t>UR/43/33/2018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</si>
</sst>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2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5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2" fillId="5" borderId="13" xfId="0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13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normální_Kultura -Přehled investic PO OKPP na rok 2009 - 3.10.200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1"/>
  <sheetViews>
    <sheetView tabSelected="1" view="pageBreakPreview" zoomScale="70" zoomScaleNormal="80" zoomScaleSheetLayoutView="70" zoomScalePageLayoutView="75" workbookViewId="0">
      <pane ySplit="6" topLeftCell="A19" activePane="bottomLeft" state="frozen"/>
      <selection pane="bottomLeft" activeCell="E24" sqref="E24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29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5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45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58" t="s">
        <v>1</v>
      </c>
      <c r="B3" s="47" t="s">
        <v>0</v>
      </c>
      <c r="C3" s="60" t="s">
        <v>14</v>
      </c>
      <c r="D3" s="49" t="s">
        <v>2</v>
      </c>
      <c r="E3" s="49" t="s">
        <v>3</v>
      </c>
      <c r="F3" s="49" t="s">
        <v>5</v>
      </c>
      <c r="G3" s="49" t="s">
        <v>6</v>
      </c>
      <c r="H3" s="51" t="s">
        <v>9</v>
      </c>
      <c r="I3" s="49" t="s">
        <v>4</v>
      </c>
      <c r="J3" s="49" t="s">
        <v>8</v>
      </c>
      <c r="K3" s="54" t="s">
        <v>47</v>
      </c>
    </row>
    <row r="4" spans="1:110" s="1" customFormat="1" ht="18.600000000000001" customHeight="1" x14ac:dyDescent="0.2">
      <c r="A4" s="59"/>
      <c r="B4" s="48"/>
      <c r="C4" s="61"/>
      <c r="D4" s="50"/>
      <c r="E4" s="50"/>
      <c r="F4" s="50"/>
      <c r="G4" s="50"/>
      <c r="H4" s="52"/>
      <c r="I4" s="50"/>
      <c r="J4" s="50"/>
      <c r="K4" s="55"/>
    </row>
    <row r="5" spans="1:110" s="1" customFormat="1" ht="17.25" customHeight="1" thickBot="1" x14ac:dyDescent="0.25">
      <c r="A5" s="22"/>
      <c r="B5" s="21"/>
      <c r="C5" s="62"/>
      <c r="D5" s="5" t="s">
        <v>11</v>
      </c>
      <c r="E5" s="5" t="s">
        <v>10</v>
      </c>
      <c r="F5" s="57"/>
      <c r="G5" s="57"/>
      <c r="H5" s="53"/>
      <c r="I5" s="5" t="s">
        <v>12</v>
      </c>
      <c r="J5" s="5" t="s">
        <v>13</v>
      </c>
      <c r="K5" s="56"/>
    </row>
    <row r="6" spans="1:110" s="1" customFormat="1" ht="21.4" customHeight="1" thickTop="1" thickBot="1" x14ac:dyDescent="0.25">
      <c r="A6" s="23">
        <v>1</v>
      </c>
      <c r="B6" s="24">
        <v>2</v>
      </c>
      <c r="C6" s="31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5">
        <v>10</v>
      </c>
      <c r="K6" s="26">
        <v>11</v>
      </c>
    </row>
    <row r="7" spans="1:110" s="14" customFormat="1" ht="57.75" customHeight="1" x14ac:dyDescent="0.2">
      <c r="A7" s="39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10" s="36" customFormat="1" ht="42" customHeight="1" thickBot="1" x14ac:dyDescent="0.25">
      <c r="A8" s="35" t="s">
        <v>32</v>
      </c>
      <c r="B8" s="16" t="s">
        <v>46</v>
      </c>
      <c r="C8" s="30" t="s">
        <v>15</v>
      </c>
      <c r="D8" s="17">
        <v>965354.87</v>
      </c>
      <c r="E8" s="17">
        <v>965354.87</v>
      </c>
      <c r="F8" s="17">
        <v>690602.87</v>
      </c>
      <c r="G8" s="17">
        <f>E8-F8</f>
        <v>274752</v>
      </c>
      <c r="H8" s="17">
        <f>D8-E8</f>
        <v>0</v>
      </c>
      <c r="I8" s="17">
        <f>G8+H8</f>
        <v>274752</v>
      </c>
      <c r="J8" s="17"/>
      <c r="K8" s="12" t="s">
        <v>49</v>
      </c>
    </row>
    <row r="9" spans="1:110" s="4" customFormat="1" ht="22.5" customHeight="1" thickBot="1" x14ac:dyDescent="0.25">
      <c r="A9" s="42" t="s">
        <v>7</v>
      </c>
      <c r="B9" s="43"/>
      <c r="C9" s="44"/>
      <c r="D9" s="19">
        <f>SUM(D8)</f>
        <v>965354.87</v>
      </c>
      <c r="E9" s="19">
        <f t="shared" ref="E9:J9" si="0">SUM(E8)</f>
        <v>965354.87</v>
      </c>
      <c r="F9" s="19">
        <f t="shared" si="0"/>
        <v>690602.87</v>
      </c>
      <c r="G9" s="19">
        <f t="shared" si="0"/>
        <v>274752</v>
      </c>
      <c r="H9" s="19">
        <f t="shared" si="0"/>
        <v>0</v>
      </c>
      <c r="I9" s="19">
        <f t="shared" si="0"/>
        <v>274752</v>
      </c>
      <c r="J9" s="19">
        <f t="shared" si="0"/>
        <v>0</v>
      </c>
      <c r="K9" s="1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 ht="13.5" thickBot="1" x14ac:dyDescent="0.25">
      <c r="A10" s="9"/>
    </row>
    <row r="11" spans="1:110" s="14" customFormat="1" ht="57.75" customHeight="1" x14ac:dyDescent="0.2">
      <c r="A11" s="39" t="s">
        <v>18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10" s="4" customFormat="1" ht="48" customHeight="1" x14ac:dyDescent="0.2">
      <c r="A12" s="10" t="s">
        <v>33</v>
      </c>
      <c r="B12" s="16" t="s">
        <v>19</v>
      </c>
      <c r="C12" s="30" t="s">
        <v>15</v>
      </c>
      <c r="D12" s="17">
        <v>23787515</v>
      </c>
      <c r="E12" s="17">
        <v>18531019</v>
      </c>
      <c r="F12" s="17">
        <v>9265509.5</v>
      </c>
      <c r="G12" s="17">
        <f t="shared" ref="G12:G16" si="1">E12-F12</f>
        <v>9265509.5</v>
      </c>
      <c r="H12" s="17">
        <f t="shared" ref="H12:H15" si="2">D12-E12</f>
        <v>5256496</v>
      </c>
      <c r="I12" s="17">
        <f>G12+H12</f>
        <v>14522005.5</v>
      </c>
      <c r="J12" s="18"/>
      <c r="K12" s="12" t="s">
        <v>48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1:110" s="4" customFormat="1" ht="48" customHeight="1" x14ac:dyDescent="0.2">
      <c r="A13" s="10" t="s">
        <v>35</v>
      </c>
      <c r="B13" s="16" t="s">
        <v>20</v>
      </c>
      <c r="C13" s="30" t="s">
        <v>15</v>
      </c>
      <c r="D13" s="17">
        <v>11640795</v>
      </c>
      <c r="E13" s="17">
        <v>11640795</v>
      </c>
      <c r="F13" s="17">
        <v>8148556.5</v>
      </c>
      <c r="G13" s="17">
        <f t="shared" si="1"/>
        <v>3492238.5</v>
      </c>
      <c r="H13" s="17">
        <f t="shared" si="2"/>
        <v>0</v>
      </c>
      <c r="I13" s="17">
        <f t="shared" ref="I13:I23" si="3">G13+H13</f>
        <v>3492238.5</v>
      </c>
      <c r="J13" s="18"/>
      <c r="K13" s="12" t="s">
        <v>48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s="4" customFormat="1" ht="48" customHeight="1" x14ac:dyDescent="0.2">
      <c r="A14" s="10" t="s">
        <v>37</v>
      </c>
      <c r="B14" s="37" t="s">
        <v>21</v>
      </c>
      <c r="C14" s="30" t="s">
        <v>15</v>
      </c>
      <c r="D14" s="17">
        <v>7220636</v>
      </c>
      <c r="E14" s="17">
        <v>4139120</v>
      </c>
      <c r="F14" s="17">
        <v>2069560</v>
      </c>
      <c r="G14" s="17">
        <f t="shared" si="1"/>
        <v>2069560</v>
      </c>
      <c r="H14" s="17">
        <f t="shared" si="2"/>
        <v>3081516</v>
      </c>
      <c r="I14" s="17">
        <f t="shared" si="3"/>
        <v>5151076</v>
      </c>
      <c r="J14" s="18"/>
      <c r="K14" s="12" t="s">
        <v>48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s="4" customFormat="1" ht="48" customHeight="1" x14ac:dyDescent="0.2">
      <c r="A15" s="10" t="s">
        <v>36</v>
      </c>
      <c r="B15" s="37" t="s">
        <v>22</v>
      </c>
      <c r="C15" s="30" t="s">
        <v>15</v>
      </c>
      <c r="D15" s="17">
        <v>2821038</v>
      </c>
      <c r="E15" s="17">
        <v>2821038</v>
      </c>
      <c r="F15" s="17">
        <v>1974726.6</v>
      </c>
      <c r="G15" s="17">
        <f t="shared" si="1"/>
        <v>846311.39999999991</v>
      </c>
      <c r="H15" s="17">
        <f t="shared" si="2"/>
        <v>0</v>
      </c>
      <c r="I15" s="17">
        <f t="shared" si="3"/>
        <v>846311.39999999991</v>
      </c>
      <c r="J15" s="18"/>
      <c r="K15" s="12" t="s">
        <v>48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 s="4" customFormat="1" ht="48" customHeight="1" x14ac:dyDescent="0.2">
      <c r="A16" s="10" t="s">
        <v>38</v>
      </c>
      <c r="B16" s="16" t="s">
        <v>23</v>
      </c>
      <c r="C16" s="30" t="s">
        <v>15</v>
      </c>
      <c r="D16" s="17">
        <v>37007526</v>
      </c>
      <c r="E16" s="17">
        <v>21794513</v>
      </c>
      <c r="F16" s="17">
        <v>8717805.1999999993</v>
      </c>
      <c r="G16" s="17">
        <f t="shared" si="1"/>
        <v>13076707.800000001</v>
      </c>
      <c r="H16" s="17">
        <f>D16-E16</f>
        <v>15213013</v>
      </c>
      <c r="I16" s="17">
        <f t="shared" si="3"/>
        <v>28289720.800000001</v>
      </c>
      <c r="J16" s="18"/>
      <c r="K16" s="12" t="s">
        <v>48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0" s="4" customFormat="1" ht="48" customHeight="1" x14ac:dyDescent="0.2">
      <c r="A17" s="10" t="s">
        <v>34</v>
      </c>
      <c r="B17" s="16" t="s">
        <v>24</v>
      </c>
      <c r="C17" s="30" t="s">
        <v>15</v>
      </c>
      <c r="D17" s="17">
        <v>10538425</v>
      </c>
      <c r="E17" s="17">
        <v>10538425</v>
      </c>
      <c r="F17" s="17">
        <v>7376897.5</v>
      </c>
      <c r="G17" s="17">
        <f>E17-F17</f>
        <v>3161527.5</v>
      </c>
      <c r="H17" s="17">
        <f>D17-E17</f>
        <v>0</v>
      </c>
      <c r="I17" s="17">
        <f t="shared" si="3"/>
        <v>3161527.5</v>
      </c>
      <c r="J17" s="18"/>
      <c r="K17" s="12" t="s">
        <v>48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s="4" customFormat="1" ht="48" customHeight="1" x14ac:dyDescent="0.2">
      <c r="A18" s="10" t="s">
        <v>39</v>
      </c>
      <c r="B18" s="16" t="s">
        <v>25</v>
      </c>
      <c r="C18" s="30" t="s">
        <v>15</v>
      </c>
      <c r="D18" s="17">
        <v>5457700</v>
      </c>
      <c r="E18" s="17">
        <v>5457700</v>
      </c>
      <c r="F18" s="17">
        <v>2728850</v>
      </c>
      <c r="G18" s="17">
        <f t="shared" ref="G18:G23" si="4">E18-F18</f>
        <v>2728850</v>
      </c>
      <c r="H18" s="17">
        <f t="shared" ref="H18:H23" si="5">D18-E18</f>
        <v>0</v>
      </c>
      <c r="I18" s="17">
        <f t="shared" si="3"/>
        <v>2728850</v>
      </c>
      <c r="J18" s="18"/>
      <c r="K18" s="12" t="s">
        <v>48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1:110" s="4" customFormat="1" ht="48" customHeight="1" x14ac:dyDescent="0.2">
      <c r="A19" s="10" t="s">
        <v>40</v>
      </c>
      <c r="B19" s="16" t="s">
        <v>26</v>
      </c>
      <c r="C19" s="30" t="s">
        <v>15</v>
      </c>
      <c r="D19" s="17">
        <v>1784114</v>
      </c>
      <c r="E19" s="17">
        <v>1784114</v>
      </c>
      <c r="F19" s="17">
        <v>1248879.8</v>
      </c>
      <c r="G19" s="17">
        <f t="shared" si="4"/>
        <v>535234.19999999995</v>
      </c>
      <c r="H19" s="17">
        <f t="shared" si="5"/>
        <v>0</v>
      </c>
      <c r="I19" s="17">
        <f t="shared" si="3"/>
        <v>535234.19999999995</v>
      </c>
      <c r="J19" s="18"/>
      <c r="K19" s="12" t="s">
        <v>48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 s="4" customFormat="1" ht="48" customHeight="1" x14ac:dyDescent="0.2">
      <c r="A20" s="10" t="s">
        <v>41</v>
      </c>
      <c r="B20" s="16" t="s">
        <v>27</v>
      </c>
      <c r="C20" s="30" t="s">
        <v>15</v>
      </c>
      <c r="D20" s="17">
        <v>23159405</v>
      </c>
      <c r="E20" s="17">
        <v>18281389</v>
      </c>
      <c r="F20" s="17">
        <v>9140694.5</v>
      </c>
      <c r="G20" s="17">
        <f t="shared" si="4"/>
        <v>9140694.5</v>
      </c>
      <c r="H20" s="17">
        <f t="shared" si="5"/>
        <v>4878016</v>
      </c>
      <c r="I20" s="17">
        <f t="shared" si="3"/>
        <v>14018710.5</v>
      </c>
      <c r="J20" s="18"/>
      <c r="K20" s="12" t="s">
        <v>48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s="4" customFormat="1" ht="48" customHeight="1" x14ac:dyDescent="0.2">
      <c r="A21" s="10" t="s">
        <v>42</v>
      </c>
      <c r="B21" s="16" t="s">
        <v>28</v>
      </c>
      <c r="C21" s="30" t="s">
        <v>15</v>
      </c>
      <c r="D21" s="17">
        <v>11655832</v>
      </c>
      <c r="E21" s="17">
        <v>11655832</v>
      </c>
      <c r="F21" s="17">
        <v>8159082.4000000004</v>
      </c>
      <c r="G21" s="17">
        <f t="shared" si="4"/>
        <v>3496749.5999999996</v>
      </c>
      <c r="H21" s="17">
        <f t="shared" si="5"/>
        <v>0</v>
      </c>
      <c r="I21" s="17">
        <f t="shared" si="3"/>
        <v>3496749.5999999996</v>
      </c>
      <c r="J21" s="18"/>
      <c r="K21" s="12" t="s">
        <v>48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 s="4" customFormat="1" ht="48" customHeight="1" x14ac:dyDescent="0.2">
      <c r="A22" s="10" t="s">
        <v>43</v>
      </c>
      <c r="B22" s="16" t="s">
        <v>29</v>
      </c>
      <c r="C22" s="30" t="s">
        <v>15</v>
      </c>
      <c r="D22" s="17">
        <v>14197347</v>
      </c>
      <c r="E22" s="17">
        <v>13200309</v>
      </c>
      <c r="F22" s="17">
        <v>6600154.5</v>
      </c>
      <c r="G22" s="17">
        <f t="shared" si="4"/>
        <v>6600154.5</v>
      </c>
      <c r="H22" s="17">
        <f t="shared" si="5"/>
        <v>997038</v>
      </c>
      <c r="I22" s="17">
        <f t="shared" si="3"/>
        <v>7597192.5</v>
      </c>
      <c r="J22" s="18"/>
      <c r="K22" s="12" t="s">
        <v>48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1:110" s="4" customFormat="1" ht="48" customHeight="1" thickBot="1" x14ac:dyDescent="0.25">
      <c r="A23" s="10" t="s">
        <v>44</v>
      </c>
      <c r="B23" s="16" t="s">
        <v>30</v>
      </c>
      <c r="C23" s="30" t="s">
        <v>15</v>
      </c>
      <c r="D23" s="17">
        <v>2277795</v>
      </c>
      <c r="E23" s="17">
        <v>936540</v>
      </c>
      <c r="F23" s="17">
        <v>655578</v>
      </c>
      <c r="G23" s="17">
        <f t="shared" si="4"/>
        <v>280962</v>
      </c>
      <c r="H23" s="17">
        <f t="shared" si="5"/>
        <v>1341255</v>
      </c>
      <c r="I23" s="17">
        <f t="shared" si="3"/>
        <v>1622217</v>
      </c>
      <c r="J23" s="18"/>
      <c r="K23" s="12" t="s">
        <v>48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pans="1:110" s="4" customFormat="1" ht="22.5" customHeight="1" thickBot="1" x14ac:dyDescent="0.25">
      <c r="A24" s="42" t="s">
        <v>7</v>
      </c>
      <c r="B24" s="43"/>
      <c r="C24" s="44"/>
      <c r="D24" s="19">
        <f t="shared" ref="D24:J24" si="6">SUM(D12:D23)</f>
        <v>151548128</v>
      </c>
      <c r="E24" s="19">
        <f t="shared" si="6"/>
        <v>120780794</v>
      </c>
      <c r="F24" s="19">
        <f t="shared" si="6"/>
        <v>66086294.499999993</v>
      </c>
      <c r="G24" s="19">
        <f t="shared" si="6"/>
        <v>54694499.500000007</v>
      </c>
      <c r="H24" s="19">
        <f t="shared" si="6"/>
        <v>30767334</v>
      </c>
      <c r="I24" s="19">
        <f t="shared" si="6"/>
        <v>85461833.5</v>
      </c>
      <c r="J24" s="19">
        <f t="shared" si="6"/>
        <v>0</v>
      </c>
      <c r="K24" s="1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</row>
    <row r="25" spans="1:110" ht="13.5" thickBot="1" x14ac:dyDescent="0.25">
      <c r="A25" s="9"/>
    </row>
    <row r="26" spans="1:110" s="4" customFormat="1" ht="34.5" customHeight="1" thickBot="1" x14ac:dyDescent="0.25">
      <c r="A26" s="42" t="s">
        <v>31</v>
      </c>
      <c r="B26" s="43"/>
      <c r="C26" s="44"/>
      <c r="D26" s="19">
        <f>D9+D24</f>
        <v>152513482.87</v>
      </c>
      <c r="E26" s="19">
        <f t="shared" ref="D26:I26" si="7">E9+E24</f>
        <v>121746148.87</v>
      </c>
      <c r="F26" s="19">
        <f t="shared" si="7"/>
        <v>66776897.36999999</v>
      </c>
      <c r="G26" s="19">
        <f t="shared" si="7"/>
        <v>54969251.500000007</v>
      </c>
      <c r="H26" s="19">
        <f t="shared" si="7"/>
        <v>30767334</v>
      </c>
      <c r="I26" s="19">
        <f t="shared" si="7"/>
        <v>85736585.5</v>
      </c>
      <c r="J26" s="19">
        <f t="shared" ref="J26" si="8">J9+J24</f>
        <v>0</v>
      </c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x14ac:dyDescent="0.2">
      <c r="A27" s="9"/>
    </row>
    <row r="28" spans="1:110" s="27" customFormat="1" ht="15" x14ac:dyDescent="0.25">
      <c r="A28" s="38" t="s">
        <v>16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0" x14ac:dyDescent="0.2">
      <c r="B29" s="7"/>
      <c r="C29" s="28"/>
    </row>
    <row r="30" spans="1:110" x14ac:dyDescent="0.2">
      <c r="B30" s="7"/>
      <c r="C30" s="28"/>
      <c r="G30" s="34"/>
    </row>
    <row r="38" spans="2:7" x14ac:dyDescent="0.2">
      <c r="B38" s="33"/>
      <c r="C38" s="32"/>
    </row>
    <row r="41" spans="2:7" x14ac:dyDescent="0.2">
      <c r="G41" s="20"/>
    </row>
  </sheetData>
  <mergeCells count="18"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28:K28"/>
    <mergeCell ref="A11:K11"/>
    <mergeCell ref="A24:C24"/>
    <mergeCell ref="A26:C26"/>
    <mergeCell ref="A7:K7"/>
    <mergeCell ref="A9:C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25. 6. 2018
34. Projekty spolufinancované z evropských fondů ke schválení financování
Příloha č. 1 Podané žádosti o dotaci&amp;R&amp;"Arial,Kurzíva"Strana &amp;P (celkem 3)</oddFooter>
  </headerFooter>
  <rowBreaks count="1" manualBreakCount="1">
    <brk id="2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2018-05-24T12:37:32Z</cp:lastPrinted>
  <dcterms:created xsi:type="dcterms:W3CDTF">2010-05-05T13:52:59Z</dcterms:created>
  <dcterms:modified xsi:type="dcterms:W3CDTF">2018-06-05T05:51:32Z</dcterms:modified>
</cp:coreProperties>
</file>