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1700"/>
  </bookViews>
  <sheets>
    <sheet name="List2" sheetId="2" r:id="rId1"/>
  </sheets>
  <definedNames>
    <definedName name="_xlnm.Print_Area" localSheetId="0">List2!$A$1:$G$45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4" i="2"/>
  <c r="G6" i="2"/>
  <c r="F41" i="2" l="1"/>
  <c r="F32" i="2" l="1"/>
  <c r="G23" i="2"/>
  <c r="G34" i="2"/>
  <c r="G41" i="2" l="1"/>
  <c r="G32" i="2"/>
  <c r="G45" i="2" l="1"/>
</calcChain>
</file>

<file path=xl/sharedStrings.xml><?xml version="1.0" encoding="utf-8"?>
<sst xmlns="http://schemas.openxmlformats.org/spreadsheetml/2006/main" count="48" uniqueCount="34">
  <si>
    <t>v Kč</t>
  </si>
  <si>
    <t>Oblast školství</t>
  </si>
  <si>
    <t>Oblast sociální</t>
  </si>
  <si>
    <t>Oblast dopravy</t>
  </si>
  <si>
    <t>Oblast kultury</t>
  </si>
  <si>
    <t>Oblast zdravotnictví</t>
  </si>
  <si>
    <t>ORJ</t>
  </si>
  <si>
    <t>Oblast</t>
  </si>
  <si>
    <t>Účelové znaky</t>
  </si>
  <si>
    <t xml:space="preserve">Celkem za ORJ </t>
  </si>
  <si>
    <t>Celkem za všechny oblasti</t>
  </si>
  <si>
    <t>Vratka</t>
  </si>
  <si>
    <t xml:space="preserve">Oblast školství (i příspěvky PO) a odvody z IF na spolufinancování akcí </t>
  </si>
  <si>
    <t>Příspěvek na provoz - mzdové náklady</t>
  </si>
  <si>
    <t>Příspěvek na provoz - odpisy a odvody z odpisů</t>
  </si>
  <si>
    <t xml:space="preserve">Příspěvek na provoz - účelově určený příspěvek </t>
  </si>
  <si>
    <t>Předfinancování projektů PO - z rozpočtu kraje</t>
  </si>
  <si>
    <t>Povinný podíl kraje - uznatelné náklady projektů OK + PO (z rozpočtu OK)</t>
  </si>
  <si>
    <t xml:space="preserve">Příspěvek na provoz </t>
  </si>
  <si>
    <t xml:space="preserve">Oblast sociálních věcí (i příspěvky PO)  a odvody z IF na spolufinancování akcí </t>
  </si>
  <si>
    <t xml:space="preserve">Příspěvek na provoz - pojistné plnění </t>
  </si>
  <si>
    <t>Kofinancování Operačního programu Zaměstnanost</t>
  </si>
  <si>
    <t>Příspěvek na úhradu prokazatelné ztráty dopravcům - veřejná linková doprava</t>
  </si>
  <si>
    <t>Příspěvek na úhradu prokazatelné ztráty dopravcům - drážní doprava</t>
  </si>
  <si>
    <t>Příspěvek na úhradu protarifovací ztráty - drážní doprava</t>
  </si>
  <si>
    <t>Příspěvek na úhradu prokazatelné ztráty - od obcí</t>
  </si>
  <si>
    <t xml:space="preserve">Oblast dopravy (i příspěvky PO)  a odvody z IF na spolufinancování akcí </t>
  </si>
  <si>
    <t xml:space="preserve">Oblast kultury (i příspěvky PO)  a odvody z IF na spolufinancování akcí </t>
  </si>
  <si>
    <t xml:space="preserve">Oblast zdravotnictví  (i příspěvky PO) a odvody z IF na spolufinancování akcí </t>
  </si>
  <si>
    <t>Nákupy do sbírek muzejní povahy</t>
  </si>
  <si>
    <t>Příspěvky školám a školským zařízením zřizovaných Olomouckým krajem</t>
  </si>
  <si>
    <t>Podpora polytechnického vzdělávání a řemesel v Olomouckém kraji</t>
  </si>
  <si>
    <t>9. Finanční vypořádání příspěvkových organizací za rok 2018</t>
  </si>
  <si>
    <t>ÚZ pro potřeby příspěvkových organizací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</si>
</sst>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4" fontId="1" fillId="2" borderId="8" xfId="0" applyNumberFormat="1" applyFont="1" applyFill="1" applyBorder="1"/>
    <xf numFmtId="0" fontId="4" fillId="2" borderId="8" xfId="0" applyFont="1" applyFill="1" applyBorder="1"/>
    <xf numFmtId="0" fontId="1" fillId="2" borderId="9" xfId="0" applyFont="1" applyFill="1" applyBorder="1"/>
    <xf numFmtId="4" fontId="1" fillId="2" borderId="9" xfId="0" applyNumberFormat="1" applyFont="1" applyFill="1" applyBorder="1"/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/>
    <xf numFmtId="4" fontId="1" fillId="2" borderId="13" xfId="0" applyNumberFormat="1" applyFont="1" applyFill="1" applyBorder="1"/>
    <xf numFmtId="0" fontId="1" fillId="2" borderId="9" xfId="0" applyFont="1" applyFill="1" applyBorder="1" applyAlignment="1">
      <alignment wrapText="1"/>
    </xf>
    <xf numFmtId="4" fontId="5" fillId="2" borderId="11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" fontId="6" fillId="2" borderId="8" xfId="0" applyNumberFormat="1" applyFont="1" applyFill="1" applyBorder="1"/>
    <xf numFmtId="0" fontId="2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1" fillId="2" borderId="0" xfId="0" applyNumberFormat="1" applyFont="1" applyFill="1"/>
    <xf numFmtId="0" fontId="7" fillId="0" borderId="0" xfId="0" applyFont="1"/>
    <xf numFmtId="0" fontId="8" fillId="2" borderId="0" xfId="0" applyFont="1" applyFill="1"/>
    <xf numFmtId="4" fontId="5" fillId="2" borderId="11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Normal="100" zoomScaleSheetLayoutView="100" workbookViewId="0">
      <selection activeCell="O22" sqref="O22"/>
    </sheetView>
  </sheetViews>
  <sheetFormatPr defaultRowHeight="14.25" x14ac:dyDescent="0.2"/>
  <cols>
    <col min="1" max="1" width="4.28515625" style="2" customWidth="1"/>
    <col min="2" max="2" width="21" style="2" customWidth="1"/>
    <col min="3" max="3" width="9.140625" style="2"/>
    <col min="4" max="4" width="47.140625" style="2" customWidth="1"/>
    <col min="5" max="5" width="6.5703125" style="2" customWidth="1"/>
    <col min="6" max="6" width="18.28515625" style="2" customWidth="1"/>
    <col min="7" max="7" width="16.7109375" style="2" customWidth="1"/>
    <col min="8" max="16384" width="9.140625" style="2"/>
  </cols>
  <sheetData>
    <row r="1" spans="1:7" ht="18" x14ac:dyDescent="0.25">
      <c r="A1" s="1"/>
      <c r="B1" s="31" t="s">
        <v>32</v>
      </c>
      <c r="C1" s="3"/>
      <c r="D1" s="3"/>
      <c r="E1" s="1"/>
      <c r="F1" s="1"/>
      <c r="G1" s="1"/>
    </row>
    <row r="2" spans="1:7" hidden="1" x14ac:dyDescent="0.2">
      <c r="A2" s="1"/>
      <c r="B2" s="1"/>
      <c r="C2" s="1"/>
      <c r="D2" s="1"/>
      <c r="E2" s="1"/>
      <c r="F2" s="1"/>
      <c r="G2" s="1"/>
    </row>
    <row r="3" spans="1:7" hidden="1" x14ac:dyDescent="0.2">
      <c r="A3" s="1"/>
      <c r="B3" s="1"/>
      <c r="C3" s="1"/>
      <c r="D3" s="1"/>
      <c r="E3" s="1"/>
      <c r="F3" s="1"/>
      <c r="G3" s="1"/>
    </row>
    <row r="4" spans="1:7" ht="15.75" thickBot="1" x14ac:dyDescent="0.3">
      <c r="A4" s="1"/>
      <c r="B4" s="4"/>
      <c r="C4" s="4"/>
      <c r="D4" s="4"/>
      <c r="E4" s="4"/>
      <c r="F4" s="4"/>
      <c r="G4" s="5" t="s">
        <v>0</v>
      </c>
    </row>
    <row r="5" spans="1:7" ht="15.75" thickBot="1" x14ac:dyDescent="0.3">
      <c r="A5" s="6"/>
      <c r="B5" s="7" t="s">
        <v>7</v>
      </c>
      <c r="C5" s="8" t="s">
        <v>6</v>
      </c>
      <c r="D5" s="44" t="s">
        <v>8</v>
      </c>
      <c r="E5" s="45"/>
      <c r="F5" s="8" t="s">
        <v>11</v>
      </c>
      <c r="G5" s="9" t="s">
        <v>9</v>
      </c>
    </row>
    <row r="6" spans="1:7" ht="28.5" x14ac:dyDescent="0.2">
      <c r="A6" s="6"/>
      <c r="B6" s="35" t="s">
        <v>1</v>
      </c>
      <c r="C6" s="41">
        <v>19</v>
      </c>
      <c r="D6" s="10" t="s">
        <v>12</v>
      </c>
      <c r="E6" s="11">
        <v>10</v>
      </c>
      <c r="F6" s="12">
        <v>307238.68</v>
      </c>
      <c r="G6" s="32">
        <f>F6+F7+F8+F9+F10+F13+F11+F12</f>
        <v>659939.71000000008</v>
      </c>
    </row>
    <row r="7" spans="1:7" ht="15" hidden="1" customHeight="1" x14ac:dyDescent="0.25">
      <c r="A7" s="6"/>
      <c r="B7" s="36"/>
      <c r="C7" s="42"/>
      <c r="D7" s="13"/>
      <c r="E7" s="11">
        <v>300</v>
      </c>
      <c r="F7" s="12"/>
      <c r="G7" s="38"/>
    </row>
    <row r="8" spans="1:7" x14ac:dyDescent="0.2">
      <c r="A8" s="6"/>
      <c r="B8" s="36"/>
      <c r="C8" s="42"/>
      <c r="D8" s="11" t="s">
        <v>13</v>
      </c>
      <c r="E8" s="11">
        <v>301</v>
      </c>
      <c r="F8" s="12">
        <v>1214</v>
      </c>
      <c r="G8" s="38"/>
    </row>
    <row r="9" spans="1:7" x14ac:dyDescent="0.2">
      <c r="A9" s="6"/>
      <c r="B9" s="36"/>
      <c r="C9" s="42"/>
      <c r="D9" s="11" t="s">
        <v>14</v>
      </c>
      <c r="E9" s="11">
        <v>302</v>
      </c>
      <c r="F9" s="12">
        <v>229111.02</v>
      </c>
      <c r="G9" s="38"/>
    </row>
    <row r="10" spans="1:7" x14ac:dyDescent="0.2">
      <c r="A10" s="6"/>
      <c r="B10" s="36"/>
      <c r="C10" s="42"/>
      <c r="D10" s="11" t="s">
        <v>15</v>
      </c>
      <c r="E10" s="11">
        <v>303</v>
      </c>
      <c r="F10" s="12">
        <v>72005.56</v>
      </c>
      <c r="G10" s="38"/>
    </row>
    <row r="11" spans="1:7" x14ac:dyDescent="0.2">
      <c r="A11" s="6"/>
      <c r="B11" s="36"/>
      <c r="C11" s="42"/>
      <c r="D11" s="11" t="s">
        <v>16</v>
      </c>
      <c r="E11" s="11">
        <v>883</v>
      </c>
      <c r="F11" s="12">
        <v>45333.81</v>
      </c>
      <c r="G11" s="38"/>
    </row>
    <row r="12" spans="1:7" ht="28.5" x14ac:dyDescent="0.2">
      <c r="A12" s="6"/>
      <c r="B12" s="36"/>
      <c r="C12" s="42"/>
      <c r="D12" s="10" t="s">
        <v>17</v>
      </c>
      <c r="E12" s="11">
        <v>880</v>
      </c>
      <c r="F12" s="12">
        <v>5036.6400000000003</v>
      </c>
      <c r="G12" s="38"/>
    </row>
    <row r="13" spans="1:7" ht="15" thickBot="1" x14ac:dyDescent="0.25">
      <c r="A13" s="6"/>
      <c r="B13" s="36"/>
      <c r="C13" s="43"/>
      <c r="D13" s="14" t="s">
        <v>33</v>
      </c>
      <c r="E13" s="14">
        <v>999</v>
      </c>
      <c r="F13" s="15">
        <v>0</v>
      </c>
      <c r="G13" s="38"/>
    </row>
    <row r="14" spans="1:7" ht="28.5" x14ac:dyDescent="0.2">
      <c r="A14" s="6"/>
      <c r="B14" s="36"/>
      <c r="C14" s="41">
        <v>10</v>
      </c>
      <c r="D14" s="16" t="s">
        <v>30</v>
      </c>
      <c r="E14" s="17">
        <v>112</v>
      </c>
      <c r="F14" s="18">
        <v>0.59</v>
      </c>
      <c r="G14" s="32">
        <f>F14+F15</f>
        <v>142500.59</v>
      </c>
    </row>
    <row r="15" spans="1:7" ht="29.25" thickBot="1" x14ac:dyDescent="0.25">
      <c r="A15" s="6"/>
      <c r="B15" s="36"/>
      <c r="C15" s="43"/>
      <c r="D15" s="19" t="s">
        <v>31</v>
      </c>
      <c r="E15" s="14">
        <v>113</v>
      </c>
      <c r="F15" s="15">
        <v>142500</v>
      </c>
      <c r="G15" s="34"/>
    </row>
    <row r="16" spans="1:7" ht="28.5" x14ac:dyDescent="0.2">
      <c r="A16" s="6"/>
      <c r="B16" s="35" t="s">
        <v>2</v>
      </c>
      <c r="C16" s="41">
        <v>19</v>
      </c>
      <c r="D16" s="10" t="s">
        <v>19</v>
      </c>
      <c r="E16" s="11">
        <v>11</v>
      </c>
      <c r="F16" s="12">
        <v>750673.6</v>
      </c>
      <c r="G16" s="32">
        <f>F16+F17+F18+F20+F19+F22+F21</f>
        <v>12966770.949999999</v>
      </c>
    </row>
    <row r="17" spans="1:7" x14ac:dyDescent="0.2">
      <c r="A17" s="6"/>
      <c r="B17" s="36"/>
      <c r="C17" s="42"/>
      <c r="D17" s="11" t="s">
        <v>18</v>
      </c>
      <c r="E17" s="11">
        <v>300</v>
      </c>
      <c r="F17" s="12">
        <v>12154630.08</v>
      </c>
      <c r="G17" s="33"/>
    </row>
    <row r="18" spans="1:7" x14ac:dyDescent="0.2">
      <c r="A18" s="6"/>
      <c r="B18" s="36"/>
      <c r="C18" s="42"/>
      <c r="D18" s="11" t="s">
        <v>14</v>
      </c>
      <c r="E18" s="11">
        <v>302</v>
      </c>
      <c r="F18" s="12">
        <v>56424.26</v>
      </c>
      <c r="G18" s="33"/>
    </row>
    <row r="19" spans="1:7" x14ac:dyDescent="0.2">
      <c r="A19" s="6"/>
      <c r="B19" s="36"/>
      <c r="C19" s="42"/>
      <c r="D19" s="11" t="s">
        <v>15</v>
      </c>
      <c r="E19" s="11">
        <v>303</v>
      </c>
      <c r="F19" s="12">
        <v>0</v>
      </c>
      <c r="G19" s="33"/>
    </row>
    <row r="20" spans="1:7" x14ac:dyDescent="0.2">
      <c r="A20" s="6"/>
      <c r="B20" s="36"/>
      <c r="C20" s="42"/>
      <c r="D20" s="11" t="s">
        <v>20</v>
      </c>
      <c r="E20" s="11">
        <v>305</v>
      </c>
      <c r="F20" s="12">
        <v>0</v>
      </c>
      <c r="G20" s="33"/>
    </row>
    <row r="21" spans="1:7" x14ac:dyDescent="0.2">
      <c r="A21" s="6"/>
      <c r="B21" s="36"/>
      <c r="C21" s="42"/>
      <c r="D21" s="11" t="s">
        <v>21</v>
      </c>
      <c r="E21" s="11">
        <v>123</v>
      </c>
      <c r="F21" s="12">
        <v>0.01</v>
      </c>
      <c r="G21" s="33"/>
    </row>
    <row r="22" spans="1:7" ht="15" thickBot="1" x14ac:dyDescent="0.25">
      <c r="A22" s="6"/>
      <c r="B22" s="37"/>
      <c r="C22" s="43"/>
      <c r="D22" s="14" t="s">
        <v>33</v>
      </c>
      <c r="E22" s="14">
        <v>999</v>
      </c>
      <c r="F22" s="15">
        <v>5043</v>
      </c>
      <c r="G22" s="39"/>
    </row>
    <row r="23" spans="1:7" ht="28.5" x14ac:dyDescent="0.2">
      <c r="A23" s="6"/>
      <c r="B23" s="35" t="s">
        <v>3</v>
      </c>
      <c r="C23" s="41">
        <v>19</v>
      </c>
      <c r="D23" s="10" t="s">
        <v>22</v>
      </c>
      <c r="E23" s="11">
        <v>130</v>
      </c>
      <c r="F23" s="12">
        <v>26570976.370000001</v>
      </c>
      <c r="G23" s="40">
        <f>F25+F27+F28+F29+F30+F23+F24+F26+F31</f>
        <v>41598378.880000003</v>
      </c>
    </row>
    <row r="24" spans="1:7" ht="28.5" x14ac:dyDescent="0.2">
      <c r="A24" s="6"/>
      <c r="B24" s="36"/>
      <c r="C24" s="42"/>
      <c r="D24" s="10" t="s">
        <v>23</v>
      </c>
      <c r="E24" s="11">
        <v>132</v>
      </c>
      <c r="F24" s="12">
        <v>0</v>
      </c>
      <c r="G24" s="33"/>
    </row>
    <row r="25" spans="1:7" x14ac:dyDescent="0.2">
      <c r="A25" s="6"/>
      <c r="B25" s="36"/>
      <c r="C25" s="42"/>
      <c r="D25" s="11" t="s">
        <v>24</v>
      </c>
      <c r="E25" s="11">
        <v>133</v>
      </c>
      <c r="F25" s="12">
        <v>9610236.7599999998</v>
      </c>
      <c r="G25" s="33"/>
    </row>
    <row r="26" spans="1:7" x14ac:dyDescent="0.2">
      <c r="A26" s="6"/>
      <c r="B26" s="36"/>
      <c r="C26" s="42"/>
      <c r="D26" s="11" t="s">
        <v>25</v>
      </c>
      <c r="E26" s="11">
        <v>134</v>
      </c>
      <c r="F26" s="12">
        <v>2909081.75</v>
      </c>
      <c r="G26" s="33"/>
    </row>
    <row r="27" spans="1:7" x14ac:dyDescent="0.2">
      <c r="A27" s="6"/>
      <c r="B27" s="36"/>
      <c r="C27" s="42"/>
      <c r="D27" s="11" t="s">
        <v>18</v>
      </c>
      <c r="E27" s="11">
        <v>300</v>
      </c>
      <c r="F27" s="12">
        <v>0</v>
      </c>
      <c r="G27" s="33"/>
    </row>
    <row r="28" spans="1:7" x14ac:dyDescent="0.2">
      <c r="A28" s="6"/>
      <c r="B28" s="36"/>
      <c r="C28" s="42"/>
      <c r="D28" s="11" t="s">
        <v>13</v>
      </c>
      <c r="E28" s="11">
        <v>301</v>
      </c>
      <c r="F28" s="12">
        <v>1879667</v>
      </c>
      <c r="G28" s="33"/>
    </row>
    <row r="29" spans="1:7" x14ac:dyDescent="0.2">
      <c r="A29" s="6"/>
      <c r="B29" s="36"/>
      <c r="C29" s="42"/>
      <c r="D29" s="11" t="s">
        <v>14</v>
      </c>
      <c r="E29" s="11">
        <v>302</v>
      </c>
      <c r="F29" s="12">
        <v>78716</v>
      </c>
      <c r="G29" s="33"/>
    </row>
    <row r="30" spans="1:7" x14ac:dyDescent="0.2">
      <c r="A30" s="6"/>
      <c r="B30" s="36"/>
      <c r="C30" s="42"/>
      <c r="D30" s="11" t="s">
        <v>15</v>
      </c>
      <c r="E30" s="11">
        <v>303</v>
      </c>
      <c r="F30" s="12">
        <v>545000</v>
      </c>
      <c r="G30" s="33"/>
    </row>
    <row r="31" spans="1:7" ht="15" thickBot="1" x14ac:dyDescent="0.25">
      <c r="A31" s="6"/>
      <c r="B31" s="36"/>
      <c r="C31" s="43"/>
      <c r="D31" s="11" t="s">
        <v>33</v>
      </c>
      <c r="E31" s="14">
        <v>999</v>
      </c>
      <c r="F31" s="12">
        <v>4701</v>
      </c>
      <c r="G31" s="39"/>
    </row>
    <row r="32" spans="1:7" ht="29.25" thickBot="1" x14ac:dyDescent="0.25">
      <c r="A32" s="6"/>
      <c r="B32" s="36"/>
      <c r="C32" s="41">
        <v>12</v>
      </c>
      <c r="D32" s="16" t="s">
        <v>26</v>
      </c>
      <c r="E32" s="11">
        <v>12</v>
      </c>
      <c r="F32" s="18">
        <f>3461.52+167032.43</f>
        <v>170493.94999999998</v>
      </c>
      <c r="G32" s="20">
        <f>F32</f>
        <v>170493.94999999998</v>
      </c>
    </row>
    <row r="33" spans="1:7" ht="15.75" hidden="1" thickBot="1" x14ac:dyDescent="0.25">
      <c r="A33" s="6"/>
      <c r="B33" s="37"/>
      <c r="C33" s="43"/>
      <c r="D33" s="11"/>
      <c r="E33" s="14"/>
      <c r="F33" s="12"/>
      <c r="G33" s="21"/>
    </row>
    <row r="34" spans="1:7" ht="28.5" x14ac:dyDescent="0.2">
      <c r="A34" s="6"/>
      <c r="B34" s="35" t="s">
        <v>4</v>
      </c>
      <c r="C34" s="41">
        <v>19</v>
      </c>
      <c r="D34" s="16" t="s">
        <v>27</v>
      </c>
      <c r="E34" s="17">
        <v>13</v>
      </c>
      <c r="F34" s="18">
        <v>0</v>
      </c>
      <c r="G34" s="32">
        <f>F34+F35+F36+F37+F38+F39+F40</f>
        <v>223047.00999999998</v>
      </c>
    </row>
    <row r="35" spans="1:7" ht="15" hidden="1" customHeight="1" x14ac:dyDescent="0.2">
      <c r="A35" s="6"/>
      <c r="B35" s="36"/>
      <c r="C35" s="42"/>
      <c r="D35" s="11"/>
      <c r="E35" s="11">
        <v>300</v>
      </c>
      <c r="F35" s="12"/>
      <c r="G35" s="33"/>
    </row>
    <row r="36" spans="1:7" x14ac:dyDescent="0.2">
      <c r="A36" s="6"/>
      <c r="B36" s="36"/>
      <c r="C36" s="42"/>
      <c r="D36" s="11" t="s">
        <v>13</v>
      </c>
      <c r="E36" s="11">
        <v>301</v>
      </c>
      <c r="F36" s="12">
        <v>59731</v>
      </c>
      <c r="G36" s="33"/>
    </row>
    <row r="37" spans="1:7" x14ac:dyDescent="0.2">
      <c r="A37" s="6"/>
      <c r="B37" s="36"/>
      <c r="C37" s="42"/>
      <c r="D37" s="11" t="s">
        <v>14</v>
      </c>
      <c r="E37" s="11">
        <v>302</v>
      </c>
      <c r="F37" s="12">
        <v>6294.4</v>
      </c>
      <c r="G37" s="33"/>
    </row>
    <row r="38" spans="1:7" x14ac:dyDescent="0.2">
      <c r="A38" s="6"/>
      <c r="B38" s="36"/>
      <c r="C38" s="42"/>
      <c r="D38" s="11" t="s">
        <v>15</v>
      </c>
      <c r="E38" s="11">
        <v>303</v>
      </c>
      <c r="F38" s="12">
        <v>152285.60999999999</v>
      </c>
      <c r="G38" s="33"/>
    </row>
    <row r="39" spans="1:7" x14ac:dyDescent="0.2">
      <c r="A39" s="6"/>
      <c r="B39" s="22"/>
      <c r="C39" s="42"/>
      <c r="D39" s="11" t="s">
        <v>29</v>
      </c>
      <c r="E39" s="11">
        <v>309</v>
      </c>
      <c r="F39" s="12">
        <v>218</v>
      </c>
      <c r="G39" s="38"/>
    </row>
    <row r="40" spans="1:7" ht="15" thickBot="1" x14ac:dyDescent="0.25">
      <c r="A40" s="6"/>
      <c r="B40" s="22"/>
      <c r="C40" s="43"/>
      <c r="D40" s="11" t="s">
        <v>33</v>
      </c>
      <c r="E40" s="14">
        <v>999</v>
      </c>
      <c r="F40" s="15">
        <v>4518</v>
      </c>
      <c r="G40" s="39"/>
    </row>
    <row r="41" spans="1:7" ht="28.5" x14ac:dyDescent="0.2">
      <c r="A41" s="6"/>
      <c r="B41" s="35" t="s">
        <v>5</v>
      </c>
      <c r="C41" s="41">
        <v>19</v>
      </c>
      <c r="D41" s="16" t="s">
        <v>28</v>
      </c>
      <c r="E41" s="11">
        <v>14</v>
      </c>
      <c r="F41" s="23">
        <f>115980.96+15499.87</f>
        <v>131480.83000000002</v>
      </c>
      <c r="G41" s="32">
        <f>F41+F42+F43+F44</f>
        <v>551985.68000000005</v>
      </c>
    </row>
    <row r="42" spans="1:7" ht="15" hidden="1" customHeight="1" x14ac:dyDescent="0.2">
      <c r="A42" s="6"/>
      <c r="B42" s="36"/>
      <c r="C42" s="42"/>
      <c r="D42" s="11"/>
      <c r="E42" s="11">
        <v>300</v>
      </c>
      <c r="F42" s="12"/>
      <c r="G42" s="33"/>
    </row>
    <row r="43" spans="1:7" x14ac:dyDescent="0.2">
      <c r="A43" s="6"/>
      <c r="B43" s="36"/>
      <c r="C43" s="42"/>
      <c r="D43" s="11" t="s">
        <v>14</v>
      </c>
      <c r="E43" s="11">
        <v>302</v>
      </c>
      <c r="F43" s="12">
        <v>118678.35</v>
      </c>
      <c r="G43" s="33"/>
    </row>
    <row r="44" spans="1:7" ht="15" thickBot="1" x14ac:dyDescent="0.25">
      <c r="A44" s="6"/>
      <c r="B44" s="37"/>
      <c r="C44" s="43"/>
      <c r="D44" s="11" t="s">
        <v>20</v>
      </c>
      <c r="E44" s="14">
        <v>305</v>
      </c>
      <c r="F44" s="15">
        <v>301826.5</v>
      </c>
      <c r="G44" s="34"/>
    </row>
    <row r="45" spans="1:7" ht="30" customHeight="1" thickBot="1" x14ac:dyDescent="0.25">
      <c r="A45" s="6"/>
      <c r="B45" s="24" t="s">
        <v>10</v>
      </c>
      <c r="C45" s="25"/>
      <c r="D45" s="25"/>
      <c r="E45" s="26"/>
      <c r="F45" s="27"/>
      <c r="G45" s="28">
        <f>SUM(G6:G44)</f>
        <v>56313116.770000003</v>
      </c>
    </row>
    <row r="46" spans="1:7" x14ac:dyDescent="0.2">
      <c r="A46" s="1"/>
      <c r="B46" s="1"/>
      <c r="C46" s="1"/>
      <c r="D46" s="1"/>
      <c r="E46" s="1"/>
      <c r="F46" s="1"/>
      <c r="G46" s="29"/>
    </row>
    <row r="47" spans="1:7" x14ac:dyDescent="0.2">
      <c r="A47" s="1"/>
      <c r="B47" s="1"/>
      <c r="C47" s="1"/>
      <c r="D47" s="1"/>
      <c r="E47" s="1"/>
      <c r="F47" s="1"/>
      <c r="G47" s="29"/>
    </row>
    <row r="48" spans="1:7" x14ac:dyDescent="0.2">
      <c r="A48" s="1"/>
      <c r="B48" s="1"/>
      <c r="C48" s="1"/>
      <c r="D48" s="1"/>
      <c r="E48" s="1"/>
      <c r="F48" s="1"/>
      <c r="G48" s="29"/>
    </row>
    <row r="49" spans="4:4" x14ac:dyDescent="0.2">
      <c r="D49" s="30"/>
    </row>
  </sheetData>
  <mergeCells count="19">
    <mergeCell ref="D5:E5"/>
    <mergeCell ref="B34:B38"/>
    <mergeCell ref="B41:B44"/>
    <mergeCell ref="G41:G44"/>
    <mergeCell ref="B6:B15"/>
    <mergeCell ref="B23:B33"/>
    <mergeCell ref="G34:G40"/>
    <mergeCell ref="G23:G31"/>
    <mergeCell ref="B16:B22"/>
    <mergeCell ref="G16:G22"/>
    <mergeCell ref="G6:G13"/>
    <mergeCell ref="G14:G15"/>
    <mergeCell ref="C6:C13"/>
    <mergeCell ref="C14:C15"/>
    <mergeCell ref="C16:C22"/>
    <mergeCell ref="C23:C31"/>
    <mergeCell ref="C32:C33"/>
    <mergeCell ref="C34:C40"/>
    <mergeCell ref="C41:C44"/>
  </mergeCells>
  <pageMargins left="0.70866141732283472" right="0.70866141732283472" top="0.78740157480314965" bottom="0.78740157480314965" header="0.31496062992125984" footer="0.31496062992125984"/>
  <pageSetup paperSize="9" scale="70" firstPageNumber="52" orientation="portrait" useFirstPageNumber="1" r:id="rId1"/>
  <headerFooter>
    <oddFooter xml:space="preserve">&amp;L&amp;"-,Kurzíva"Zastupitelstvo Olomouckého kraje 24. 6. 2019
6. - Rozpočet Olomouckého kraje 2018 - závěrečný účet
Příloha č. 9: Přehled vypořádání příspěvkových organizací za rok 2018&amp;R&amp;"-,Kurzíva"Strana &amp;P (celkem 241)&amp;"-,Obyčejné"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Balabuch Petr</cp:lastModifiedBy>
  <cp:lastPrinted>2019-05-28T09:41:27Z</cp:lastPrinted>
  <dcterms:created xsi:type="dcterms:W3CDTF">2017-02-06T09:07:48Z</dcterms:created>
  <dcterms:modified xsi:type="dcterms:W3CDTF">2019-06-04T06:42:17Z</dcterms:modified>
</cp:coreProperties>
</file>