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50" windowWidth="19230" windowHeight="5850"/>
  </bookViews>
  <sheets>
    <sheet name="Rozpočet účelových dotací 2017" sheetId="1" r:id="rId1"/>
  </sheets>
  <calcPr calcId="145621"/>
</workbook>
</file>

<file path=xl/calcChain.xml><?xml version="1.0" encoding="utf-8"?>
<calcChain xmlns="http://schemas.openxmlformats.org/spreadsheetml/2006/main">
  <c r="B359" i="1" l="1"/>
  <c r="B343" i="1"/>
  <c r="B320" i="1"/>
  <c r="B301" i="1"/>
  <c r="B295" i="1"/>
  <c r="B289" i="1"/>
  <c r="B277" i="1"/>
  <c r="B202" i="1"/>
  <c r="B173" i="1"/>
  <c r="B118" i="1"/>
  <c r="B108" i="1"/>
  <c r="B83" i="1"/>
  <c r="B64" i="1"/>
  <c r="B66" i="1" s="1"/>
  <c r="B53" i="1"/>
  <c r="B44" i="1"/>
  <c r="B32" i="1"/>
  <c r="B24" i="1"/>
  <c r="B12" i="1"/>
  <c r="B55" i="1" s="1"/>
  <c r="B303" i="1" l="1"/>
  <c r="B69" i="1"/>
  <c r="B120" i="1"/>
  <c r="B110" i="1"/>
  <c r="B123" i="1" l="1"/>
  <c r="B245" i="1" l="1"/>
  <c r="B247" i="1" s="1"/>
  <c r="B249" i="1" s="1"/>
  <c r="B252" i="1" s="1"/>
  <c r="B167" i="1" l="1"/>
  <c r="B175" i="1" s="1"/>
  <c r="B155" i="1"/>
  <c r="B157" i="1" s="1"/>
  <c r="B146" i="1"/>
  <c r="B148" i="1" s="1"/>
  <c r="B137" i="1"/>
  <c r="B139" i="1" s="1"/>
  <c r="B159" i="1" l="1"/>
  <c r="B178" i="1"/>
  <c r="B329" i="1"/>
  <c r="B364" i="1" l="1"/>
  <c r="B386" i="1" l="1"/>
  <c r="B388" i="1" s="1"/>
  <c r="B377" i="1"/>
  <c r="B379" i="1" s="1"/>
  <c r="B352" i="1"/>
  <c r="B366" i="1" s="1"/>
  <c r="B334" i="1"/>
  <c r="B345" i="1" s="1"/>
  <c r="B322" i="1"/>
  <c r="B279" i="1"/>
  <c r="B225" i="1"/>
  <c r="B220" i="1"/>
  <c r="B204" i="1"/>
  <c r="B207" i="1" s="1"/>
  <c r="B88" i="1"/>
  <c r="B90" i="1" s="1"/>
  <c r="B368" i="1" l="1"/>
  <c r="B93" i="1"/>
  <c r="B227" i="1"/>
  <c r="B230" i="1" s="1"/>
  <c r="B391" i="1" l="1"/>
</calcChain>
</file>

<file path=xl/sharedStrings.xml><?xml version="1.0" encoding="utf-8"?>
<sst xmlns="http://schemas.openxmlformats.org/spreadsheetml/2006/main" count="330" uniqueCount="163">
  <si>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</si>
  <si>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</si>
  <si>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</si>
  <si>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</si>
  <si>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</si>
  <si>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</si>
  <si>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</si>
  <si>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</si>
  <si>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</si>
  <si>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</si>
  <si>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</si>
  <si>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Olomouc</t>
  </si>
  <si>
    <t>Obec s rozšířenou působností: Šternberk</t>
  </si>
  <si>
    <t>Obec s rozšířenou působností: Uničov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</si>
  <si>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</si>
  <si>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</si>
  <si>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</si>
  <si>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</si>
  <si>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</si>
  <si>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</si>
  <si>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Celkem Jeseník</t>
  </si>
  <si>
    <t>Celkem Olomouc</t>
  </si>
  <si>
    <t>Celkem Šternberk</t>
  </si>
  <si>
    <t>Celkem Uničov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</si>
  <si>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</si>
  <si>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</si>
  <si>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</si>
  <si>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</si>
  <si>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</si>
  <si>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</si>
  <si>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Název školy</t>
  </si>
  <si>
    <t>Základní škola Česká Ves</t>
  </si>
  <si>
    <t>Základní škola Javorník, Školní 72</t>
  </si>
  <si>
    <t>Mateřská škola Mikulovice</t>
  </si>
  <si>
    <t>Základní škola Vidnava</t>
  </si>
  <si>
    <t>Mateřská škola Olomouc, Žižkovo nám. 3</t>
  </si>
  <si>
    <t>Základní škola Moravský Beroun, Opavská 128</t>
  </si>
  <si>
    <t>Základní škola Uničov, J. Haška 211</t>
  </si>
  <si>
    <t>Mateřská škola Brodek u Prostějova, Zámecká 348</t>
  </si>
  <si>
    <t>Základní škola Němčice nad Hanou, Tyršova 360</t>
  </si>
  <si>
    <t>Dům dětí a mládeže Sportcentrum Prostějov, Olympijská 4</t>
  </si>
  <si>
    <t>Mateřská škola Přerov, Komenského 25</t>
  </si>
  <si>
    <t>Základní škola Mohelnice, Vodní 27</t>
  </si>
  <si>
    <t>Celkem obecní školství Olomouckého kraje</t>
  </si>
  <si>
    <t>ZŠ a MŠ Olomouc, Náves Svobody 41</t>
  </si>
  <si>
    <t>ZŠ a MŠ Olomouc, Nedvědova 17</t>
  </si>
  <si>
    <t>ZŠ a MŠ Těšetice</t>
  </si>
  <si>
    <t>ZŠ a MŠ Újezd</t>
  </si>
  <si>
    <t>ZŠ a MŠ Bělá pod Pradědem</t>
  </si>
  <si>
    <t>ZŠ a MŠ Bernartice</t>
  </si>
  <si>
    <t>ZŠ a MŠ Kobylá nad Vidnavkou</t>
  </si>
  <si>
    <t>ZŠ a MŠ Písečná</t>
  </si>
  <si>
    <t>ZŠ a MŠ Měrovice nad Hanou</t>
  </si>
  <si>
    <t>ZŠ a MŠ Pěnčín</t>
  </si>
  <si>
    <t>ZŠ a MŠ Osek nad Bečvou</t>
  </si>
  <si>
    <t>Středisko volného času DUHA Jeseník</t>
  </si>
  <si>
    <t>Základní škola Klenovice na Hané</t>
  </si>
  <si>
    <t>ZŠ a MŠ Prostějov, Kollárova ul. 4</t>
  </si>
  <si>
    <t>Základní škola Přerov, B. Němcové 16</t>
  </si>
  <si>
    <t>Základní škola Zdeny Kaprálové a MŠ Vrbátky</t>
  </si>
  <si>
    <t>Základní škola Jeseník, Nábřežní 413</t>
  </si>
  <si>
    <t>Základní škola Šternberk, nám. Svobody 3</t>
  </si>
  <si>
    <t>Základní škola Šumperk, Sluneční 38</t>
  </si>
  <si>
    <t>ZŠ a MŠ Sudkov</t>
  </si>
  <si>
    <t>SVČ a ZpDVPP Doris Šumperk, Komenského 9</t>
  </si>
  <si>
    <t>Základní škola Hrubčice</t>
  </si>
  <si>
    <t xml:space="preserve">ZŠ a MŠ Kostelec na Hané </t>
  </si>
  <si>
    <t xml:space="preserve">ZŠ a MŠ Přemyslovice </t>
  </si>
  <si>
    <t>ZŠ a MŠ Tištín</t>
  </si>
  <si>
    <t>Základní škola Kojetín, Svatopluka Čecha 586</t>
  </si>
  <si>
    <t xml:space="preserve">ZŠ a MŠ Staré Město, Nádražní 77 </t>
  </si>
  <si>
    <t>v Kč</t>
  </si>
  <si>
    <t xml:space="preserve">Základní škola Mikulovice, Hlavní 346 </t>
  </si>
  <si>
    <t xml:space="preserve">Základní škola Vápenná </t>
  </si>
  <si>
    <t xml:space="preserve">Základní škola Hranice, Struhlovsko 1795 </t>
  </si>
  <si>
    <t>Obecní školy</t>
  </si>
  <si>
    <t>Krajské školy</t>
  </si>
  <si>
    <t>Gymnázium, Jeseník, Komenského 281</t>
  </si>
  <si>
    <t>Střední odborná škola a Střední odborné učiliště strojírenské a stavební, Jeseník, Dukelská 1240</t>
  </si>
  <si>
    <t>Odborné učiliště a Praktická škola, Lipová - lázně 458</t>
  </si>
  <si>
    <t>Střední škola gastronomie a farmářství Jeseník</t>
  </si>
  <si>
    <t>Gymnázium, Olomouc, Čajkovského 9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</si>
  <si>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</si>
  <si>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</si>
  <si>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Střední odborná škola Litovel, Komenského 677 </t>
  </si>
  <si>
    <t>Sigmundova střední škola strojírenská, Lutín</t>
  </si>
  <si>
    <t>Střední škola polytechnická, Olomouc, Rooseveltova 79</t>
  </si>
  <si>
    <t>Střední škola technická a obchodní, Olomouc, Kosinova 4</t>
  </si>
  <si>
    <t>Střední odborná škola lesnická a strojírenská  Šternberk</t>
  </si>
  <si>
    <t>Dům dětí a mládeže Olomouc</t>
  </si>
  <si>
    <t>Střední škola, Základní škola a Mateřská škola Prostějov, Komenského 10</t>
  </si>
  <si>
    <t>Gymnázium Jiřího Wolkera, Prostějov, Kollárova 3</t>
  </si>
  <si>
    <t>Střední odborná škola průmyslová a Střední odborné učiliště strojírenské, Prostějov, Lidická 4</t>
  </si>
  <si>
    <t>Švehlova střední škola polytechnická Prostějov</t>
  </si>
  <si>
    <t>Základní škola a Mateřská škola Hranice, Nová 1820</t>
  </si>
  <si>
    <t>Střední škola a Základní škola Lipník nad Bečvou, Osecká 301</t>
  </si>
  <si>
    <t>Střední průmyslová škola Hranice</t>
  </si>
  <si>
    <t xml:space="preserve">Střední průmyslová škola stavební, Lipník nad Bečvou, Komenského sady 257 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</si>
  <si>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</si>
  <si>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</si>
  <si>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</si>
  <si>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Hranice, Školní náměstí 35</t>
  </si>
  <si>
    <t>Středisko volného času ATLAS a BIOS, Přerov</t>
  </si>
  <si>
    <t>Vyšší odborná škola a Střední škola automobilní, Zábřeh, U Dráhy 6</t>
  </si>
  <si>
    <t>Střední odborná škola, Šumperk, Zemědělská 3</t>
  </si>
  <si>
    <t>Střední škola sociální péče a služeb, Zábřeh, nám. 8. května 2</t>
  </si>
  <si>
    <t>Celkem školy a školská zařízení zřizovaná Olomouckým krajem</t>
  </si>
  <si>
    <t>Celkem školy a školská zařízení v Olomouckém kraji</t>
  </si>
  <si>
    <t>Soukromé školy</t>
  </si>
  <si>
    <t>Celkem</t>
  </si>
  <si>
    <t>Celkem soukromé školy Olomouckého kraje</t>
  </si>
  <si>
    <t>ÚZ 33 457</t>
  </si>
  <si>
    <t>Waldorfská ZŠ a MŠ Olomouc s.r.o., Kosinova 3</t>
  </si>
  <si>
    <t>ÚZ 33 050</t>
  </si>
  <si>
    <t>ÚZ 33 215</t>
  </si>
  <si>
    <t>SŠ, ZŠ a MŠ DC 90, s.r.o., Nedbalova 36, Olomouc - Topolany 772 00</t>
  </si>
  <si>
    <t>ZŠ speciální Jasněnka, o.p.s., Jiráskova 772, Uničov 783 91</t>
  </si>
  <si>
    <t>ZŠ a SŠ CREDO, o.p.s., Mozartova 43, Olomouc 779 00</t>
  </si>
  <si>
    <t>MŠ Sluníčko Olomouc, o.p.s., Blahoslavova 2, Olomouc 772 00</t>
  </si>
  <si>
    <t>SŠ, ZŠ a MŠ Jistota, o. p. s., Tetín 1/1506, Prostějov 796 01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</si>
  <si>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</si>
  <si>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</si>
  <si>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</si>
  <si>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</si>
  <si>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>ZŠ a SŠ Pomněnka o. p. s., Šumavská 13, Šumperk 787 01</t>
  </si>
  <si>
    <t>Zdravá anglická mateřská škola s.r.o., Rybniční 158/3, Olomouc 779 00</t>
  </si>
  <si>
    <t>Dotace na rozvojový program Financování asistentů pedagoga pro děti, žáky a studenty se zdravotním postižením  a pro děti žáky a studenty se sociálním znevýhodněním - modul A</t>
  </si>
  <si>
    <t>Střední odborná škola Prostějov</t>
  </si>
  <si>
    <t>Střední škola a Základní škola DC 90, s.r.o., Nedbalova 36, Olomouc - Topolany 772 00</t>
  </si>
  <si>
    <t>ÚZ 33 049</t>
  </si>
  <si>
    <t>Soukromé odborné učiliště Velký újezd, s.r.o, Velký Újezd 321, 783 55</t>
  </si>
  <si>
    <t>Obec s rozšířenou působností: Zábřeh</t>
  </si>
  <si>
    <t>Celkem Zábřeh</t>
  </si>
  <si>
    <t xml:space="preserve">Mateřská škola Němčice nad Hanou, Trávnická 201 </t>
  </si>
  <si>
    <t>ÚZ 33 354</t>
  </si>
  <si>
    <t>Celkem školy zřízované Olomouckým krajem</t>
  </si>
  <si>
    <t>Střední škola stavební a podnikatelská, s.r.o., Štěpánovská 23, Olomouc - Chomoutov</t>
  </si>
  <si>
    <t>Základní škola J. A. Komenského a Mateřská škola Přerov-Předmostí, Hranická 14</t>
  </si>
  <si>
    <t>Základní škola Uničov, Pionýrů 685</t>
  </si>
  <si>
    <t>Střední škola zemědělská, Přerov, Osmek 47</t>
  </si>
  <si>
    <t>Střední zdravotnická škola, Hranice, Studentská 1095</t>
  </si>
  <si>
    <t>Střední odborná škola služeb s.r.o., Pavlovická 16/51, 772 00 Olomouc- Pavlovičky</t>
  </si>
  <si>
    <t>Střední škola gastronomie a služeb , Přerov, Šířava 7</t>
  </si>
  <si>
    <t>Střední škola logistiky a chemie, Olomouc, U Hradiska 29</t>
  </si>
  <si>
    <t>Mateřská škola POHÁDKA, Zábřeh, Československé armády 650/13, Zábřeh</t>
  </si>
  <si>
    <t>ÚZ 33 166</t>
  </si>
  <si>
    <t>ÚZ 33 435</t>
  </si>
  <si>
    <t>ÚZ 33 069</t>
  </si>
  <si>
    <t>Pedagogicko-psychologická poradna Olomouc a Speciální pedagogické centrum Olomouckého kraje, Olomouc, U Sportovní haly 1a</t>
  </si>
  <si>
    <t xml:space="preserve">Střední škola, Základní škola a Mateřská škola prof. V. Vejdovského Olomouc - Hejčín, Tomkova 42/411, Olomouc </t>
  </si>
  <si>
    <t>Základní škola a Mateřská škola logopedická Olomouc, třída Svornosti 37/900, Olomouc</t>
  </si>
  <si>
    <t>Soukromá střední odborná škola Hranice, s.r.o., Jaselská 832, Hranice</t>
  </si>
  <si>
    <t>Základní škola pro žáky se specifickými poruchami učení a mateřské škola logopedická Schola Viva, o.p.s., Erbenova 16, Šumperk</t>
  </si>
  <si>
    <t>Rozpočet na rok 2017</t>
  </si>
  <si>
    <t>Dotace na rozvojový program Podpora odborného vzdělávání ve školním roce 2016/2017</t>
  </si>
  <si>
    <t>třední škola železniční, technická a služeb, Šumperk, Gen. Krátkého 30</t>
  </si>
  <si>
    <t>Střední škola technická a zemědělská Mohelnice, 1. máje 2</t>
  </si>
  <si>
    <t xml:space="preserve">Dotace na rozvojový program Podpora školních psychologů a školních speciálních pedagogů ve školách na období leden - srpen 2017 </t>
  </si>
  <si>
    <t>Dotace na rozvojový program Podpora soutěží a přehlídek v zájmovém vzdělávání pro rok 2017</t>
  </si>
  <si>
    <t>Dotace na rozvojový program Podpora přípravy sportovních talentů na školách s oborem vzdělání gymnázium se sportovní přípravou na rok 2017</t>
  </si>
  <si>
    <t xml:space="preserve">Dotace na rozvojový program Podpora vzdělávání cizinců ve školách, modul C - Zajištění bezplatné přípravy k začlenění dětí a žáků osob se státní příslušností jiného členského státu Evropské unie </t>
  </si>
  <si>
    <t>Dotace na rozvojový program Financování asistentů pedagoga pro děti, žáky a studenty se zdravotním postižením a pro děti žáky a studenty se sociálním znevýhodněním na období leden - srpen 2017 - Modul B</t>
  </si>
  <si>
    <t xml:space="preserve">Dotace na rozvojový program Podpora navýšení kapacit ve školských poradenských zařízení v roce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</si>
</sst>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49" fontId="6" fillId="2" borderId="1" xfId="0" applyNumberFormat="1" applyFont="1" applyFill="1" applyBorder="1"/>
    <xf numFmtId="1" fontId="6" fillId="0" borderId="2" xfId="0" applyNumberFormat="1" applyFont="1" applyFill="1" applyBorder="1"/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49" fontId="6" fillId="0" borderId="2" xfId="0" applyNumberFormat="1" applyFont="1" applyFill="1" applyBorder="1"/>
    <xf numFmtId="0" fontId="6" fillId="0" borderId="2" xfId="0" applyFont="1" applyFill="1" applyBorder="1"/>
    <xf numFmtId="0" fontId="8" fillId="0" borderId="2" xfId="0" applyFont="1" applyFill="1" applyBorder="1"/>
    <xf numFmtId="0" fontId="6" fillId="0" borderId="4" xfId="0" applyFont="1" applyFill="1" applyBorder="1" applyAlignment="1">
      <alignment horizontal="left"/>
    </xf>
    <xf numFmtId="3" fontId="6" fillId="0" borderId="5" xfId="0" applyNumberFormat="1" applyFont="1" applyBorder="1"/>
    <xf numFmtId="3" fontId="6" fillId="2" borderId="7" xfId="0" applyNumberFormat="1" applyFont="1" applyFill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/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6" fillId="0" borderId="0" xfId="0" applyFont="1"/>
    <xf numFmtId="49" fontId="6" fillId="2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wrapText="1"/>
    </xf>
    <xf numFmtId="3" fontId="6" fillId="2" borderId="7" xfId="0" applyNumberFormat="1" applyFont="1" applyFill="1" applyBorder="1" applyAlignment="1"/>
    <xf numFmtId="4" fontId="1" fillId="0" borderId="0" xfId="0" applyNumberFormat="1" applyFont="1"/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49" fontId="6" fillId="4" borderId="1" xfId="0" applyNumberFormat="1" applyFont="1" applyFill="1" applyBorder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3" fontId="6" fillId="0" borderId="0" xfId="0" applyNumberFormat="1" applyFont="1" applyAlignment="1"/>
    <xf numFmtId="1" fontId="6" fillId="0" borderId="8" xfId="0" applyNumberFormat="1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 applyAlignment="1"/>
    <xf numFmtId="1" fontId="6" fillId="0" borderId="3" xfId="0" applyNumberFormat="1" applyFont="1" applyFill="1" applyBorder="1" applyAlignment="1">
      <alignment vertical="center" wrapText="1"/>
    </xf>
    <xf numFmtId="3" fontId="1" fillId="0" borderId="0" xfId="0" applyNumberFormat="1" applyFont="1" applyAlignment="1"/>
    <xf numFmtId="0" fontId="8" fillId="0" borderId="2" xfId="0" applyFont="1" applyFill="1" applyBorder="1" applyAlignment="1">
      <alignment wrapText="1"/>
    </xf>
    <xf numFmtId="3" fontId="6" fillId="0" borderId="5" xfId="0" applyNumberFormat="1" applyFont="1" applyBorder="1" applyAlignment="1">
      <alignment vertical="center"/>
    </xf>
    <xf numFmtId="0" fontId="6" fillId="0" borderId="10" xfId="0" applyFont="1" applyFill="1" applyBorder="1" applyAlignment="1">
      <alignment wrapText="1"/>
    </xf>
    <xf numFmtId="3" fontId="6" fillId="0" borderId="5" xfId="0" applyNumberFormat="1" applyFont="1" applyBorder="1" applyAlignment="1"/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vertical="center"/>
    </xf>
    <xf numFmtId="0" fontId="6" fillId="0" borderId="8" xfId="0" applyFont="1" applyFill="1" applyBorder="1" applyAlignment="1">
      <alignment horizontal="left" wrapText="1"/>
    </xf>
    <xf numFmtId="0" fontId="1" fillId="0" borderId="0" xfId="0" applyFont="1" applyAlignment="1"/>
    <xf numFmtId="3" fontId="6" fillId="0" borderId="6" xfId="0" applyNumberFormat="1" applyFont="1" applyBorder="1" applyAlignment="1"/>
    <xf numFmtId="0" fontId="6" fillId="6" borderId="1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1"/>
  <sheetViews>
    <sheetView tabSelected="1" view="pageLayout" zoomScaleNormal="100" zoomScaleSheetLayoutView="75" workbookViewId="0">
      <selection activeCell="A2" sqref="A2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39" customHeight="1" x14ac:dyDescent="0.2">
      <c r="A1" s="83" t="s">
        <v>154</v>
      </c>
      <c r="B1" s="84"/>
    </row>
    <row r="2" spans="1:2" ht="13.5" customHeight="1" x14ac:dyDescent="0.2"/>
    <row r="3" spans="1:2" ht="15.75" customHeight="1" x14ac:dyDescent="0.25">
      <c r="A3" s="2" t="s">
        <v>129</v>
      </c>
    </row>
    <row r="4" spans="1:2" ht="13.5" customHeight="1" x14ac:dyDescent="0.2"/>
    <row r="5" spans="1:2" ht="13.5" customHeight="1" x14ac:dyDescent="0.2">
      <c r="A5" s="30" t="s">
        <v>76</v>
      </c>
    </row>
    <row r="6" spans="1:2" ht="13.5" customHeight="1" x14ac:dyDescent="0.2"/>
    <row r="7" spans="1:2" ht="13.5" customHeight="1" thickBot="1" x14ac:dyDescent="0.25">
      <c r="A7" s="3" t="s">
        <v>0</v>
      </c>
      <c r="B7" s="26" t="s">
        <v>71</v>
      </c>
    </row>
    <row r="8" spans="1:2" ht="30" customHeight="1" thickBot="1" x14ac:dyDescent="0.25">
      <c r="A8" s="6" t="s">
        <v>30</v>
      </c>
      <c r="B8" s="22" t="s">
        <v>153</v>
      </c>
    </row>
    <row r="9" spans="1:2" ht="24" customHeight="1" x14ac:dyDescent="0.2">
      <c r="A9" s="25" t="s">
        <v>78</v>
      </c>
      <c r="B9" s="66">
        <v>703394</v>
      </c>
    </row>
    <row r="10" spans="1:2" ht="14.1" customHeight="1" x14ac:dyDescent="0.2">
      <c r="A10" s="25" t="s">
        <v>79</v>
      </c>
      <c r="B10" s="16">
        <v>170258</v>
      </c>
    </row>
    <row r="11" spans="1:2" ht="14.1" customHeight="1" thickBot="1" x14ac:dyDescent="0.25">
      <c r="A11" s="25" t="s">
        <v>80</v>
      </c>
      <c r="B11" s="16">
        <v>398226</v>
      </c>
    </row>
    <row r="12" spans="1:2" ht="14.1" customHeight="1" thickBot="1" x14ac:dyDescent="0.25">
      <c r="A12" s="32" t="s">
        <v>1</v>
      </c>
      <c r="B12" s="33">
        <f>SUM(B9:B11)</f>
        <v>1271878</v>
      </c>
    </row>
    <row r="13" spans="1:2" ht="13.5" customHeight="1" x14ac:dyDescent="0.2">
      <c r="A13" s="34"/>
    </row>
    <row r="14" spans="1:2" ht="13.5" customHeight="1" thickBot="1" x14ac:dyDescent="0.25">
      <c r="A14" s="35" t="s">
        <v>2</v>
      </c>
      <c r="B14" s="26" t="s">
        <v>71</v>
      </c>
    </row>
    <row r="15" spans="1:2" ht="30" customHeight="1" thickBot="1" x14ac:dyDescent="0.25">
      <c r="A15" s="6" t="s">
        <v>30</v>
      </c>
      <c r="B15" s="22" t="s">
        <v>153</v>
      </c>
    </row>
    <row r="16" spans="1:2" ht="14.1" customHeight="1" x14ac:dyDescent="0.2">
      <c r="A16" s="37" t="s">
        <v>82</v>
      </c>
      <c r="B16" s="66">
        <v>295776</v>
      </c>
    </row>
    <row r="17" spans="1:2" ht="14.1" customHeight="1" x14ac:dyDescent="0.2">
      <c r="A17" s="37" t="s">
        <v>83</v>
      </c>
      <c r="B17" s="66">
        <v>517398</v>
      </c>
    </row>
    <row r="18" spans="1:2" ht="14.1" customHeight="1" x14ac:dyDescent="0.2">
      <c r="A18" s="37" t="s">
        <v>84</v>
      </c>
      <c r="B18" s="16">
        <v>393942</v>
      </c>
    </row>
    <row r="19" spans="1:2" ht="14.1" customHeight="1" x14ac:dyDescent="0.2">
      <c r="A19" s="37" t="s">
        <v>85</v>
      </c>
      <c r="B19" s="16">
        <v>53154</v>
      </c>
    </row>
    <row r="20" spans="1:2" ht="14.1" customHeight="1" x14ac:dyDescent="0.2">
      <c r="A20" s="37" t="s">
        <v>86</v>
      </c>
      <c r="B20" s="16">
        <v>822347</v>
      </c>
    </row>
    <row r="21" spans="1:2" ht="14.1" customHeight="1" x14ac:dyDescent="0.2">
      <c r="A21" s="37" t="s">
        <v>87</v>
      </c>
      <c r="B21" s="66">
        <v>617447</v>
      </c>
    </row>
    <row r="22" spans="1:2" ht="14.1" customHeight="1" x14ac:dyDescent="0.2">
      <c r="A22" s="37" t="s">
        <v>143</v>
      </c>
      <c r="B22" s="66">
        <v>92805</v>
      </c>
    </row>
    <row r="23" spans="1:2" ht="14.1" customHeight="1" thickBot="1" x14ac:dyDescent="0.25">
      <c r="A23" s="37" t="s">
        <v>88</v>
      </c>
      <c r="B23" s="16">
        <v>187326</v>
      </c>
    </row>
    <row r="24" spans="1:2" ht="14.1" customHeight="1" thickBot="1" x14ac:dyDescent="0.25">
      <c r="A24" s="32" t="s">
        <v>3</v>
      </c>
      <c r="B24" s="33">
        <f>SUM(B16:B23)</f>
        <v>2980195</v>
      </c>
    </row>
    <row r="25" spans="1:2" ht="13.5" customHeight="1" x14ac:dyDescent="0.2">
      <c r="A25" s="34"/>
    </row>
    <row r="26" spans="1:2" ht="13.5" customHeight="1" thickBot="1" x14ac:dyDescent="0.25">
      <c r="A26" s="35" t="s">
        <v>4</v>
      </c>
      <c r="B26" s="26" t="s">
        <v>71</v>
      </c>
    </row>
    <row r="27" spans="1:2" ht="30" customHeight="1" thickBot="1" x14ac:dyDescent="0.25">
      <c r="A27" s="6" t="s">
        <v>30</v>
      </c>
      <c r="B27" s="22" t="s">
        <v>153</v>
      </c>
    </row>
    <row r="28" spans="1:2" ht="24" customHeight="1" x14ac:dyDescent="0.2">
      <c r="A28" s="60" t="s">
        <v>92</v>
      </c>
      <c r="B28" s="66">
        <v>362692</v>
      </c>
    </row>
    <row r="29" spans="1:2" ht="14.1" customHeight="1" x14ac:dyDescent="0.2">
      <c r="A29" s="19" t="s">
        <v>90</v>
      </c>
      <c r="B29" s="66">
        <v>33257</v>
      </c>
    </row>
    <row r="30" spans="1:2" ht="14.1" customHeight="1" x14ac:dyDescent="0.2">
      <c r="A30" s="63" t="s">
        <v>93</v>
      </c>
      <c r="B30" s="16">
        <v>454380</v>
      </c>
    </row>
    <row r="31" spans="1:2" ht="14.1" customHeight="1" thickBot="1" x14ac:dyDescent="0.25">
      <c r="A31" s="61" t="s">
        <v>127</v>
      </c>
      <c r="B31" s="16">
        <v>174894</v>
      </c>
    </row>
    <row r="32" spans="1:2" ht="14.1" customHeight="1" thickBot="1" x14ac:dyDescent="0.25">
      <c r="A32" s="32" t="s">
        <v>5</v>
      </c>
      <c r="B32" s="33">
        <f>SUM(B28:B31)</f>
        <v>1025223</v>
      </c>
    </row>
    <row r="33" spans="1:2" ht="13.5" customHeight="1" x14ac:dyDescent="0.2">
      <c r="A33" s="35"/>
    </row>
    <row r="34" spans="1:2" ht="13.5" customHeight="1" thickBot="1" x14ac:dyDescent="0.25">
      <c r="A34" s="35" t="s">
        <v>6</v>
      </c>
      <c r="B34" s="26" t="s">
        <v>71</v>
      </c>
    </row>
    <row r="35" spans="1:2" ht="30" customHeight="1" thickBot="1" x14ac:dyDescent="0.25">
      <c r="A35" s="6" t="s">
        <v>30</v>
      </c>
      <c r="B35" s="22" t="s">
        <v>153</v>
      </c>
    </row>
    <row r="36" spans="1:2" ht="14.1" customHeight="1" x14ac:dyDescent="0.2">
      <c r="A36" s="39" t="s">
        <v>96</v>
      </c>
      <c r="B36" s="16">
        <v>535744</v>
      </c>
    </row>
    <row r="37" spans="1:2" ht="14.1" customHeight="1" x14ac:dyDescent="0.2">
      <c r="A37" s="27" t="s">
        <v>98</v>
      </c>
      <c r="B37" s="66">
        <v>57012</v>
      </c>
    </row>
    <row r="38" spans="1:2" ht="14.1" customHeight="1" x14ac:dyDescent="0.2">
      <c r="A38" s="27" t="s">
        <v>97</v>
      </c>
      <c r="B38" s="66">
        <v>372164</v>
      </c>
    </row>
    <row r="39" spans="1:2" ht="14.1" customHeight="1" x14ac:dyDescent="0.2">
      <c r="A39" s="27" t="s">
        <v>99</v>
      </c>
      <c r="B39" s="16">
        <v>503164</v>
      </c>
    </row>
    <row r="40" spans="1:2" ht="14.1" customHeight="1" x14ac:dyDescent="0.2">
      <c r="A40" s="67" t="s">
        <v>142</v>
      </c>
      <c r="B40" s="16">
        <v>37722</v>
      </c>
    </row>
    <row r="41" spans="1:2" ht="14.1" customHeight="1" x14ac:dyDescent="0.2">
      <c r="A41" s="67" t="s">
        <v>140</v>
      </c>
      <c r="B41" s="16">
        <v>49296</v>
      </c>
    </row>
    <row r="42" spans="1:2" ht="14.1" customHeight="1" x14ac:dyDescent="0.2">
      <c r="A42" s="67" t="s">
        <v>139</v>
      </c>
      <c r="B42" s="16">
        <v>41580</v>
      </c>
    </row>
    <row r="43" spans="1:2" ht="14.1" customHeight="1" thickBot="1" x14ac:dyDescent="0.25">
      <c r="A43" s="40" t="s">
        <v>100</v>
      </c>
      <c r="B43" s="16">
        <v>127740</v>
      </c>
    </row>
    <row r="44" spans="1:2" ht="14.1" customHeight="1" thickBot="1" x14ac:dyDescent="0.25">
      <c r="A44" s="32" t="s">
        <v>7</v>
      </c>
      <c r="B44" s="33">
        <f>SUM(B36:B43)</f>
        <v>1724422</v>
      </c>
    </row>
    <row r="45" spans="1:2" ht="13.5" customHeight="1" x14ac:dyDescent="0.2">
      <c r="A45" s="35"/>
    </row>
    <row r="46" spans="1:2" ht="13.5" customHeight="1" thickBot="1" x14ac:dyDescent="0.25">
      <c r="A46" s="35" t="s">
        <v>8</v>
      </c>
      <c r="B46" s="26" t="s">
        <v>71</v>
      </c>
    </row>
    <row r="47" spans="1:2" ht="30" customHeight="1" thickBot="1" x14ac:dyDescent="0.25">
      <c r="A47" s="6" t="s">
        <v>30</v>
      </c>
      <c r="B47" s="22" t="s">
        <v>153</v>
      </c>
    </row>
    <row r="48" spans="1:2" ht="14.1" customHeight="1" x14ac:dyDescent="0.2">
      <c r="A48" s="27" t="s">
        <v>155</v>
      </c>
      <c r="B48" s="66">
        <v>720323</v>
      </c>
    </row>
    <row r="49" spans="1:2" ht="14.1" customHeight="1" x14ac:dyDescent="0.2">
      <c r="A49" s="27" t="s">
        <v>103</v>
      </c>
      <c r="B49" s="66">
        <v>159462</v>
      </c>
    </row>
    <row r="50" spans="1:2" ht="14.1" customHeight="1" x14ac:dyDescent="0.2">
      <c r="A50" s="27" t="s">
        <v>104</v>
      </c>
      <c r="B50" s="16">
        <v>234693</v>
      </c>
    </row>
    <row r="51" spans="1:2" ht="14.1" customHeight="1" x14ac:dyDescent="0.2">
      <c r="A51" s="27" t="s">
        <v>156</v>
      </c>
      <c r="B51" s="16">
        <v>515596</v>
      </c>
    </row>
    <row r="52" spans="1:2" ht="14.1" customHeight="1" thickBot="1" x14ac:dyDescent="0.25">
      <c r="A52" s="27" t="s">
        <v>105</v>
      </c>
      <c r="B52" s="66">
        <v>174894</v>
      </c>
    </row>
    <row r="53" spans="1:2" ht="14.1" customHeight="1" thickBot="1" x14ac:dyDescent="0.25">
      <c r="A53" s="32" t="s">
        <v>9</v>
      </c>
      <c r="B53" s="33">
        <f>SUM(B48:B52)</f>
        <v>1804968</v>
      </c>
    </row>
    <row r="54" spans="1:2" ht="14.1" customHeight="1" thickBot="1" x14ac:dyDescent="0.25">
      <c r="A54" s="34"/>
      <c r="B54" s="55"/>
    </row>
    <row r="55" spans="1:2" ht="14.1" customHeight="1" thickBot="1" x14ac:dyDescent="0.25">
      <c r="A55" s="41" t="s">
        <v>106</v>
      </c>
      <c r="B55" s="45">
        <f>B12+B24+B32+B44+B53</f>
        <v>8806686</v>
      </c>
    </row>
    <row r="56" spans="1:2" ht="13.5" customHeight="1" x14ac:dyDescent="0.2"/>
    <row r="57" spans="1:2" ht="13.5" customHeight="1" x14ac:dyDescent="0.2"/>
    <row r="58" spans="1:2" ht="13.5" customHeight="1" x14ac:dyDescent="0.2">
      <c r="A58" s="30" t="s">
        <v>108</v>
      </c>
    </row>
    <row r="59" spans="1:2" ht="13.5" customHeight="1" thickBot="1" x14ac:dyDescent="0.25">
      <c r="A59" s="30"/>
      <c r="B59" s="26" t="s">
        <v>71</v>
      </c>
    </row>
    <row r="60" spans="1:2" ht="30" customHeight="1" thickBot="1" x14ac:dyDescent="0.25">
      <c r="A60" s="6" t="s">
        <v>30</v>
      </c>
      <c r="B60" s="22" t="s">
        <v>153</v>
      </c>
    </row>
    <row r="61" spans="1:2" ht="14.1" customHeight="1" x14ac:dyDescent="0.2">
      <c r="A61" s="46" t="s">
        <v>128</v>
      </c>
      <c r="B61" s="66">
        <v>39092</v>
      </c>
    </row>
    <row r="62" spans="1:2" ht="14.1" customHeight="1" x14ac:dyDescent="0.2">
      <c r="A62" s="46" t="s">
        <v>130</v>
      </c>
      <c r="B62" s="66">
        <v>69185</v>
      </c>
    </row>
    <row r="63" spans="1:2" ht="14.1" customHeight="1" thickBot="1" x14ac:dyDescent="0.25">
      <c r="A63" s="25" t="s">
        <v>136</v>
      </c>
      <c r="B63" s="66">
        <v>49037</v>
      </c>
    </row>
    <row r="64" spans="1:2" ht="13.5" customHeight="1" thickBot="1" x14ac:dyDescent="0.25">
      <c r="A64" s="43" t="s">
        <v>109</v>
      </c>
      <c r="B64" s="33">
        <f>SUM(B61:B63)</f>
        <v>157314</v>
      </c>
    </row>
    <row r="65" spans="1:2" ht="13.5" customHeight="1" thickBot="1" x14ac:dyDescent="0.25">
      <c r="A65" s="58"/>
      <c r="B65" s="64"/>
    </row>
    <row r="66" spans="1:2" ht="13.5" customHeight="1" thickBot="1" x14ac:dyDescent="0.25">
      <c r="A66" s="56" t="s">
        <v>110</v>
      </c>
      <c r="B66" s="62">
        <f>B64</f>
        <v>157314</v>
      </c>
    </row>
    <row r="67" spans="1:2" ht="13.5" customHeight="1" x14ac:dyDescent="0.2">
      <c r="A67" s="57"/>
      <c r="B67" s="59"/>
    </row>
    <row r="68" spans="1:2" ht="13.5" customHeight="1" thickBot="1" x14ac:dyDescent="0.25">
      <c r="A68" s="57"/>
      <c r="B68" s="59"/>
    </row>
    <row r="69" spans="1:2" ht="13.5" customHeight="1" thickBot="1" x14ac:dyDescent="0.25">
      <c r="A69" s="49" t="s">
        <v>107</v>
      </c>
      <c r="B69" s="50">
        <f>B55+B66</f>
        <v>8964000</v>
      </c>
    </row>
    <row r="70" spans="1:2" ht="13.5" customHeight="1" x14ac:dyDescent="0.2"/>
    <row r="71" spans="1:2" ht="13.5" customHeight="1" x14ac:dyDescent="0.2"/>
    <row r="73" spans="1:2" ht="51" customHeight="1" x14ac:dyDescent="0.2">
      <c r="A73" s="83" t="s">
        <v>157</v>
      </c>
      <c r="B73" s="84"/>
    </row>
    <row r="75" spans="1:2" ht="15.75" x14ac:dyDescent="0.25">
      <c r="A75" s="2" t="s">
        <v>113</v>
      </c>
    </row>
    <row r="76" spans="1:2" ht="15.75" x14ac:dyDescent="0.25">
      <c r="A76" s="2"/>
    </row>
    <row r="77" spans="1:2" ht="15" x14ac:dyDescent="0.2">
      <c r="A77" s="30" t="s">
        <v>76</v>
      </c>
    </row>
    <row r="79" spans="1:2" ht="13.5" thickBot="1" x14ac:dyDescent="0.25">
      <c r="A79" s="35" t="s">
        <v>2</v>
      </c>
      <c r="B79" s="26" t="s">
        <v>71</v>
      </c>
    </row>
    <row r="80" spans="1:2" ht="30" customHeight="1" thickBot="1" x14ac:dyDescent="0.25">
      <c r="A80" s="6" t="s">
        <v>30</v>
      </c>
      <c r="B80" s="22" t="s">
        <v>153</v>
      </c>
    </row>
    <row r="81" spans="1:2" ht="14.1" customHeight="1" x14ac:dyDescent="0.2">
      <c r="A81" s="36" t="s">
        <v>81</v>
      </c>
      <c r="B81" s="16">
        <v>299200</v>
      </c>
    </row>
    <row r="82" spans="1:2" ht="14.1" customHeight="1" thickBot="1" x14ac:dyDescent="0.25">
      <c r="A82" s="37" t="s">
        <v>86</v>
      </c>
      <c r="B82" s="16">
        <v>299200</v>
      </c>
    </row>
    <row r="83" spans="1:2" ht="14.1" customHeight="1" thickBot="1" x14ac:dyDescent="0.25">
      <c r="A83" s="32" t="s">
        <v>3</v>
      </c>
      <c r="B83" s="33">
        <f>SUM(B81:B82)</f>
        <v>598400</v>
      </c>
    </row>
    <row r="84" spans="1:2" x14ac:dyDescent="0.2">
      <c r="A84" s="34"/>
    </row>
    <row r="85" spans="1:2" ht="13.5" thickBot="1" x14ac:dyDescent="0.25">
      <c r="A85" s="35" t="s">
        <v>6</v>
      </c>
      <c r="B85" s="26" t="s">
        <v>71</v>
      </c>
    </row>
    <row r="86" spans="1:2" ht="30" customHeight="1" thickBot="1" x14ac:dyDescent="0.25">
      <c r="A86" s="6" t="s">
        <v>30</v>
      </c>
      <c r="B86" s="22" t="s">
        <v>153</v>
      </c>
    </row>
    <row r="87" spans="1:2" ht="14.1" customHeight="1" thickBot="1" x14ac:dyDescent="0.25">
      <c r="A87" s="27" t="s">
        <v>99</v>
      </c>
      <c r="B87" s="16">
        <v>299200</v>
      </c>
    </row>
    <row r="88" spans="1:2" ht="14.1" customHeight="1" thickBot="1" x14ac:dyDescent="0.25">
      <c r="A88" s="32" t="s">
        <v>7</v>
      </c>
      <c r="B88" s="33">
        <f>SUM(B87:B87)</f>
        <v>299200</v>
      </c>
    </row>
    <row r="89" spans="1:2" ht="14.1" customHeight="1" thickBot="1" x14ac:dyDescent="0.25">
      <c r="A89" s="35"/>
    </row>
    <row r="90" spans="1:2" ht="14.1" customHeight="1" thickBot="1" x14ac:dyDescent="0.25">
      <c r="A90" s="41" t="s">
        <v>106</v>
      </c>
      <c r="B90" s="45">
        <f>B88+B83</f>
        <v>897600</v>
      </c>
    </row>
    <row r="91" spans="1:2" ht="14.1" customHeight="1" x14ac:dyDescent="0.2"/>
    <row r="92" spans="1:2" ht="14.1" customHeight="1" thickBot="1" x14ac:dyDescent="0.25"/>
    <row r="93" spans="1:2" ht="13.5" customHeight="1" thickBot="1" x14ac:dyDescent="0.25">
      <c r="A93" s="49" t="s">
        <v>107</v>
      </c>
      <c r="B93" s="54">
        <f>B90</f>
        <v>897600</v>
      </c>
    </row>
    <row r="97" spans="1:2" ht="38.450000000000003" customHeight="1" x14ac:dyDescent="0.2">
      <c r="A97" s="83" t="s">
        <v>162</v>
      </c>
      <c r="B97" s="84"/>
    </row>
    <row r="98" spans="1:2" ht="15.75" x14ac:dyDescent="0.2">
      <c r="A98" s="69"/>
    </row>
    <row r="99" spans="1:2" ht="15.75" x14ac:dyDescent="0.25">
      <c r="A99" s="2" t="s">
        <v>147</v>
      </c>
    </row>
    <row r="100" spans="1:2" ht="15.75" x14ac:dyDescent="0.25">
      <c r="A100" s="2"/>
    </row>
    <row r="101" spans="1:2" ht="15" x14ac:dyDescent="0.2">
      <c r="A101" s="30" t="s">
        <v>76</v>
      </c>
    </row>
    <row r="102" spans="1:2" ht="15" x14ac:dyDescent="0.2">
      <c r="A102" s="30"/>
    </row>
    <row r="103" spans="1:2" ht="13.5" thickBot="1" x14ac:dyDescent="0.25">
      <c r="A103" s="35" t="s">
        <v>2</v>
      </c>
      <c r="B103" s="26" t="s">
        <v>71</v>
      </c>
    </row>
    <row r="104" spans="1:2" ht="30" customHeight="1" thickBot="1" x14ac:dyDescent="0.25">
      <c r="A104" s="6" t="s">
        <v>30</v>
      </c>
      <c r="B104" s="22" t="s">
        <v>153</v>
      </c>
    </row>
    <row r="105" spans="1:2" ht="24" customHeight="1" x14ac:dyDescent="0.2">
      <c r="A105" s="74" t="s">
        <v>148</v>
      </c>
      <c r="B105" s="76">
        <v>6634570</v>
      </c>
    </row>
    <row r="106" spans="1:2" ht="24" customHeight="1" x14ac:dyDescent="0.2">
      <c r="A106" s="36" t="s">
        <v>149</v>
      </c>
      <c r="B106" s="77">
        <v>58630</v>
      </c>
    </row>
    <row r="107" spans="1:2" ht="24.75" thickBot="1" x14ac:dyDescent="0.25">
      <c r="A107" s="75" t="s">
        <v>150</v>
      </c>
      <c r="B107" s="78">
        <v>1407072</v>
      </c>
    </row>
    <row r="108" spans="1:2" ht="13.5" thickBot="1" x14ac:dyDescent="0.25">
      <c r="A108" s="32" t="s">
        <v>3</v>
      </c>
      <c r="B108" s="33">
        <f>SUM(B105:B107)</f>
        <v>8100272</v>
      </c>
    </row>
    <row r="109" spans="1:2" ht="13.5" thickBot="1" x14ac:dyDescent="0.25">
      <c r="A109" s="52"/>
    </row>
    <row r="110" spans="1:2" ht="14.1" customHeight="1" thickBot="1" x14ac:dyDescent="0.25">
      <c r="A110" s="41" t="s">
        <v>106</v>
      </c>
      <c r="B110" s="45">
        <f>B108</f>
        <v>8100272</v>
      </c>
    </row>
    <row r="111" spans="1:2" x14ac:dyDescent="0.2">
      <c r="A111" s="42"/>
      <c r="B111" s="42"/>
    </row>
    <row r="112" spans="1:2" x14ac:dyDescent="0.2">
      <c r="A112" s="42"/>
      <c r="B112" s="42"/>
    </row>
    <row r="113" spans="1:2" ht="15" x14ac:dyDescent="0.2">
      <c r="A113" s="30" t="s">
        <v>108</v>
      </c>
    </row>
    <row r="114" spans="1:2" ht="15.75" thickBot="1" x14ac:dyDescent="0.25">
      <c r="A114" s="30"/>
      <c r="B114" s="26" t="s">
        <v>71</v>
      </c>
    </row>
    <row r="115" spans="1:2" ht="30" customHeight="1" thickBot="1" x14ac:dyDescent="0.25">
      <c r="A115" s="6" t="s">
        <v>30</v>
      </c>
      <c r="B115" s="22" t="s">
        <v>153</v>
      </c>
    </row>
    <row r="116" spans="1:2" ht="24" customHeight="1" x14ac:dyDescent="0.2">
      <c r="A116" s="46" t="s">
        <v>152</v>
      </c>
      <c r="B116" s="66">
        <v>1993351</v>
      </c>
    </row>
    <row r="117" spans="1:2" ht="13.5" thickBot="1" x14ac:dyDescent="0.25">
      <c r="A117" s="46" t="s">
        <v>151</v>
      </c>
      <c r="B117" s="66">
        <v>1113932</v>
      </c>
    </row>
    <row r="118" spans="1:2" ht="13.5" thickBot="1" x14ac:dyDescent="0.25">
      <c r="A118" s="43" t="s">
        <v>109</v>
      </c>
      <c r="B118" s="33">
        <f>SUM(B116:B117)</f>
        <v>3107283</v>
      </c>
    </row>
    <row r="119" spans="1:2" ht="13.5" thickBot="1" x14ac:dyDescent="0.25">
      <c r="A119" s="58"/>
      <c r="B119" s="64"/>
    </row>
    <row r="120" spans="1:2" ht="13.5" thickBot="1" x14ac:dyDescent="0.25">
      <c r="A120" s="56" t="s">
        <v>110</v>
      </c>
      <c r="B120" s="62">
        <f>B118</f>
        <v>3107283</v>
      </c>
    </row>
    <row r="121" spans="1:2" x14ac:dyDescent="0.2">
      <c r="A121" s="42"/>
      <c r="B121" s="42"/>
    </row>
    <row r="122" spans="1:2" ht="13.5" thickBot="1" x14ac:dyDescent="0.25">
      <c r="A122" s="42"/>
      <c r="B122" s="42"/>
    </row>
    <row r="123" spans="1:2" ht="13.5" thickBot="1" x14ac:dyDescent="0.25">
      <c r="A123" s="49" t="s">
        <v>107</v>
      </c>
      <c r="B123" s="54">
        <f>B110+B120</f>
        <v>11207555</v>
      </c>
    </row>
    <row r="124" spans="1:2" x14ac:dyDescent="0.2">
      <c r="A124" s="70"/>
      <c r="B124" s="71"/>
    </row>
    <row r="125" spans="1:2" x14ac:dyDescent="0.2">
      <c r="A125" s="70"/>
      <c r="B125" s="71"/>
    </row>
    <row r="126" spans="1:2" ht="36" customHeight="1" x14ac:dyDescent="0.2">
      <c r="A126" s="83" t="s">
        <v>158</v>
      </c>
      <c r="B126" s="84"/>
    </row>
    <row r="127" spans="1:2" ht="15.75" x14ac:dyDescent="0.2">
      <c r="A127" s="69"/>
    </row>
    <row r="128" spans="1:2" ht="15.75" x14ac:dyDescent="0.25">
      <c r="A128" s="2" t="s">
        <v>145</v>
      </c>
    </row>
    <row r="129" spans="1:2" ht="15.75" x14ac:dyDescent="0.25">
      <c r="A129" s="2"/>
    </row>
    <row r="130" spans="1:2" ht="15" x14ac:dyDescent="0.2">
      <c r="A130" s="30" t="s">
        <v>75</v>
      </c>
    </row>
    <row r="131" spans="1:2" ht="15" x14ac:dyDescent="0.2">
      <c r="A131" s="30"/>
    </row>
    <row r="132" spans="1:2" x14ac:dyDescent="0.2">
      <c r="A132" s="3" t="s">
        <v>0</v>
      </c>
    </row>
    <row r="133" spans="1:2" x14ac:dyDescent="0.2">
      <c r="A133" s="5"/>
    </row>
    <row r="134" spans="1:2" ht="13.5" thickBot="1" x14ac:dyDescent="0.25">
      <c r="A134" s="3" t="s">
        <v>10</v>
      </c>
      <c r="B134" s="26" t="s">
        <v>71</v>
      </c>
    </row>
    <row r="135" spans="1:2" ht="30" customHeight="1" thickBot="1" x14ac:dyDescent="0.25">
      <c r="A135" s="6" t="s">
        <v>30</v>
      </c>
      <c r="B135" s="22" t="s">
        <v>153</v>
      </c>
    </row>
    <row r="136" spans="1:2" ht="13.5" thickBot="1" x14ac:dyDescent="0.25">
      <c r="A136" s="7" t="s">
        <v>55</v>
      </c>
      <c r="B136" s="16">
        <v>117000</v>
      </c>
    </row>
    <row r="137" spans="1:2" ht="13.5" thickBot="1" x14ac:dyDescent="0.25">
      <c r="A137" s="32" t="s">
        <v>20</v>
      </c>
      <c r="B137" s="33">
        <f>B136</f>
        <v>117000</v>
      </c>
    </row>
    <row r="138" spans="1:2" ht="13.5" thickBot="1" x14ac:dyDescent="0.25">
      <c r="A138" s="35"/>
    </row>
    <row r="139" spans="1:2" ht="13.5" thickBot="1" x14ac:dyDescent="0.25">
      <c r="A139" s="72" t="s">
        <v>1</v>
      </c>
      <c r="B139" s="73">
        <f>B137</f>
        <v>117000</v>
      </c>
    </row>
    <row r="140" spans="1:2" x14ac:dyDescent="0.2">
      <c r="A140" s="35"/>
    </row>
    <row r="141" spans="1:2" x14ac:dyDescent="0.2">
      <c r="A141" s="3" t="s">
        <v>4</v>
      </c>
    </row>
    <row r="142" spans="1:2" x14ac:dyDescent="0.2">
      <c r="A142" s="4"/>
    </row>
    <row r="143" spans="1:2" ht="13.5" thickBot="1" x14ac:dyDescent="0.25">
      <c r="A143" s="3" t="s">
        <v>14</v>
      </c>
      <c r="B143" s="26" t="s">
        <v>71</v>
      </c>
    </row>
    <row r="144" spans="1:2" ht="30" customHeight="1" thickBot="1" x14ac:dyDescent="0.25">
      <c r="A144" s="6" t="s">
        <v>30</v>
      </c>
      <c r="B144" s="22" t="s">
        <v>153</v>
      </c>
    </row>
    <row r="145" spans="1:2" ht="14.1" customHeight="1" thickBot="1" x14ac:dyDescent="0.25">
      <c r="A145" s="19" t="s">
        <v>40</v>
      </c>
      <c r="B145" s="66">
        <v>242000</v>
      </c>
    </row>
    <row r="146" spans="1:2" ht="13.5" thickBot="1" x14ac:dyDescent="0.25">
      <c r="A146" s="32" t="s">
        <v>24</v>
      </c>
      <c r="B146" s="33">
        <f>B145</f>
        <v>242000</v>
      </c>
    </row>
    <row r="147" spans="1:2" ht="13.5" thickBot="1" x14ac:dyDescent="0.25">
      <c r="A147" s="35"/>
      <c r="B147" s="51"/>
    </row>
    <row r="148" spans="1:2" ht="13.5" thickBot="1" x14ac:dyDescent="0.25">
      <c r="A148" s="72" t="s">
        <v>5</v>
      </c>
      <c r="B148" s="73">
        <f>B146</f>
        <v>242000</v>
      </c>
    </row>
    <row r="149" spans="1:2" x14ac:dyDescent="0.2">
      <c r="A149" s="35"/>
    </row>
    <row r="150" spans="1:2" x14ac:dyDescent="0.2">
      <c r="A150" s="3" t="s">
        <v>8</v>
      </c>
    </row>
    <row r="151" spans="1:2" x14ac:dyDescent="0.2">
      <c r="A151" s="4"/>
    </row>
    <row r="152" spans="1:2" ht="13.5" thickBot="1" x14ac:dyDescent="0.25">
      <c r="A152" s="3" t="s">
        <v>19</v>
      </c>
      <c r="B152" s="26" t="s">
        <v>71</v>
      </c>
    </row>
    <row r="153" spans="1:2" ht="30" customHeight="1" thickBot="1" x14ac:dyDescent="0.25">
      <c r="A153" s="6" t="s">
        <v>30</v>
      </c>
      <c r="B153" s="22" t="s">
        <v>153</v>
      </c>
    </row>
    <row r="154" spans="1:2" ht="13.5" thickBot="1" x14ac:dyDescent="0.25">
      <c r="A154" s="7" t="s">
        <v>64</v>
      </c>
      <c r="B154" s="16">
        <v>202000</v>
      </c>
    </row>
    <row r="155" spans="1:2" ht="13.5" thickBot="1" x14ac:dyDescent="0.25">
      <c r="A155" s="8" t="s">
        <v>29</v>
      </c>
      <c r="B155" s="17">
        <f>B154</f>
        <v>202000</v>
      </c>
    </row>
    <row r="156" spans="1:2" ht="13.5" thickBot="1" x14ac:dyDescent="0.25">
      <c r="A156" s="4"/>
      <c r="B156" s="55"/>
    </row>
    <row r="157" spans="1:2" ht="13.5" thickBot="1" x14ac:dyDescent="0.25">
      <c r="A157" s="23" t="s">
        <v>9</v>
      </c>
      <c r="B157" s="18">
        <f>B155</f>
        <v>202000</v>
      </c>
    </row>
    <row r="158" spans="1:2" ht="13.5" thickBot="1" x14ac:dyDescent="0.25">
      <c r="A158" s="35"/>
      <c r="B158" s="51"/>
    </row>
    <row r="159" spans="1:2" ht="13.5" thickBot="1" x14ac:dyDescent="0.25">
      <c r="A159" s="44" t="s">
        <v>43</v>
      </c>
      <c r="B159" s="45">
        <f>B139+B148+B157</f>
        <v>561000</v>
      </c>
    </row>
    <row r="160" spans="1:2" x14ac:dyDescent="0.2">
      <c r="A160" s="42"/>
    </row>
    <row r="161" spans="1:2" x14ac:dyDescent="0.2">
      <c r="A161" s="42"/>
    </row>
    <row r="162" spans="1:2" ht="17.45" customHeight="1" x14ac:dyDescent="0.2">
      <c r="A162" s="30" t="s">
        <v>76</v>
      </c>
    </row>
    <row r="163" spans="1:2" ht="14.1" customHeight="1" x14ac:dyDescent="0.2">
      <c r="A163" s="30"/>
    </row>
    <row r="164" spans="1:2" ht="14.1" customHeight="1" thickBot="1" x14ac:dyDescent="0.25">
      <c r="A164" s="35" t="s">
        <v>2</v>
      </c>
      <c r="B164" s="26" t="s">
        <v>71</v>
      </c>
    </row>
    <row r="165" spans="1:2" ht="30" customHeight="1" thickBot="1" x14ac:dyDescent="0.25">
      <c r="A165" s="6" t="s">
        <v>30</v>
      </c>
      <c r="B165" s="22" t="s">
        <v>153</v>
      </c>
    </row>
    <row r="166" spans="1:2" ht="14.1" customHeight="1" thickBot="1" x14ac:dyDescent="0.25">
      <c r="A166" s="37" t="s">
        <v>89</v>
      </c>
      <c r="B166" s="16">
        <v>379000</v>
      </c>
    </row>
    <row r="167" spans="1:2" ht="14.1" customHeight="1" thickBot="1" x14ac:dyDescent="0.25">
      <c r="A167" s="32" t="s">
        <v>3</v>
      </c>
      <c r="B167" s="33">
        <f>SUM(B166:B166)</f>
        <v>379000</v>
      </c>
    </row>
    <row r="168" spans="1:2" ht="14.1" customHeight="1" x14ac:dyDescent="0.2">
      <c r="A168" s="52"/>
    </row>
    <row r="169" spans="1:2" ht="13.5" thickBot="1" x14ac:dyDescent="0.25">
      <c r="A169" s="35" t="s">
        <v>6</v>
      </c>
      <c r="B169" s="26" t="s">
        <v>71</v>
      </c>
    </row>
    <row r="170" spans="1:2" ht="30" customHeight="1" thickBot="1" x14ac:dyDescent="0.25">
      <c r="A170" s="6" t="s">
        <v>30</v>
      </c>
      <c r="B170" s="22" t="s">
        <v>153</v>
      </c>
    </row>
    <row r="171" spans="1:2" x14ac:dyDescent="0.2">
      <c r="A171" s="40" t="s">
        <v>102</v>
      </c>
      <c r="B171" s="16">
        <v>219000</v>
      </c>
    </row>
    <row r="172" spans="1:2" ht="13.5" thickBot="1" x14ac:dyDescent="0.25">
      <c r="A172" s="40" t="s">
        <v>101</v>
      </c>
      <c r="B172" s="16">
        <v>207000</v>
      </c>
    </row>
    <row r="173" spans="1:2" ht="13.5" thickBot="1" x14ac:dyDescent="0.25">
      <c r="A173" s="32" t="s">
        <v>7</v>
      </c>
      <c r="B173" s="33">
        <f>SUM(B171:B172)</f>
        <v>426000</v>
      </c>
    </row>
    <row r="174" spans="1:2" ht="19.149999999999999" customHeight="1" thickBot="1" x14ac:dyDescent="0.25">
      <c r="A174" s="52"/>
      <c r="B174" s="53"/>
    </row>
    <row r="175" spans="1:2" ht="14.1" customHeight="1" thickBot="1" x14ac:dyDescent="0.25">
      <c r="A175" s="41" t="s">
        <v>106</v>
      </c>
      <c r="B175" s="45">
        <f>B167+B173</f>
        <v>805000</v>
      </c>
    </row>
    <row r="176" spans="1:2" ht="14.1" customHeight="1" x14ac:dyDescent="0.2">
      <c r="A176" s="42"/>
      <c r="B176" s="42"/>
    </row>
    <row r="177" spans="1:2" ht="13.5" thickBot="1" x14ac:dyDescent="0.25">
      <c r="A177" s="42"/>
      <c r="B177" s="42"/>
    </row>
    <row r="178" spans="1:2" ht="13.5" customHeight="1" thickBot="1" x14ac:dyDescent="0.25">
      <c r="A178" s="49" t="s">
        <v>107</v>
      </c>
      <c r="B178" s="54">
        <f>B175+B159</f>
        <v>1366000</v>
      </c>
    </row>
    <row r="179" spans="1:2" ht="14.1" customHeight="1" x14ac:dyDescent="0.2">
      <c r="A179" s="42"/>
      <c r="B179" s="42"/>
    </row>
    <row r="180" spans="1:2" x14ac:dyDescent="0.2">
      <c r="A180" s="42"/>
    </row>
    <row r="181" spans="1:2" x14ac:dyDescent="0.2">
      <c r="A181" s="42"/>
    </row>
    <row r="182" spans="1:2" ht="49.15" customHeight="1" x14ac:dyDescent="0.2">
      <c r="A182" s="83" t="s">
        <v>126</v>
      </c>
      <c r="B182" s="85"/>
    </row>
    <row r="183" spans="1:2" x14ac:dyDescent="0.2">
      <c r="A183" s="29"/>
    </row>
    <row r="184" spans="1:2" ht="17.25" customHeight="1" x14ac:dyDescent="0.25">
      <c r="A184" s="2" t="s">
        <v>114</v>
      </c>
    </row>
    <row r="185" spans="1:2" ht="15.75" x14ac:dyDescent="0.25">
      <c r="A185" s="2"/>
    </row>
    <row r="186" spans="1:2" ht="15" x14ac:dyDescent="0.2">
      <c r="A186" s="30" t="s">
        <v>108</v>
      </c>
    </row>
    <row r="187" spans="1:2" ht="15.75" thickBot="1" x14ac:dyDescent="0.25">
      <c r="A187" s="30"/>
      <c r="B187" s="26" t="s">
        <v>71</v>
      </c>
    </row>
    <row r="188" spans="1:2" ht="30" customHeight="1" thickBot="1" x14ac:dyDescent="0.25">
      <c r="A188" s="6" t="s">
        <v>30</v>
      </c>
      <c r="B188" s="22" t="s">
        <v>153</v>
      </c>
    </row>
    <row r="189" spans="1:2" s="80" customFormat="1" ht="14.1" customHeight="1" x14ac:dyDescent="0.2">
      <c r="A189" s="79" t="s">
        <v>115</v>
      </c>
      <c r="B189" s="68">
        <v>1077304</v>
      </c>
    </row>
    <row r="190" spans="1:2" s="80" customFormat="1" ht="14.1" customHeight="1" x14ac:dyDescent="0.2">
      <c r="A190" s="28" t="s">
        <v>116</v>
      </c>
      <c r="B190" s="68">
        <v>173648</v>
      </c>
    </row>
    <row r="191" spans="1:2" s="80" customFormat="1" ht="14.1" customHeight="1" x14ac:dyDescent="0.2">
      <c r="A191" s="28" t="s">
        <v>117</v>
      </c>
      <c r="B191" s="68">
        <v>882744</v>
      </c>
    </row>
    <row r="192" spans="1:2" s="80" customFormat="1" ht="14.1" customHeight="1" x14ac:dyDescent="0.2">
      <c r="A192" s="28" t="s">
        <v>112</v>
      </c>
      <c r="B192" s="68">
        <v>270128</v>
      </c>
    </row>
    <row r="193" spans="1:2" s="80" customFormat="1" ht="14.1" customHeight="1" x14ac:dyDescent="0.2">
      <c r="A193" s="28" t="s">
        <v>118</v>
      </c>
      <c r="B193" s="68">
        <v>241184</v>
      </c>
    </row>
    <row r="194" spans="1:2" s="80" customFormat="1" ht="14.1" customHeight="1" x14ac:dyDescent="0.2">
      <c r="A194" s="28" t="s">
        <v>125</v>
      </c>
      <c r="B194" s="68">
        <v>160792</v>
      </c>
    </row>
    <row r="195" spans="1:2" s="80" customFormat="1" ht="14.1" customHeight="1" x14ac:dyDescent="0.2">
      <c r="A195" s="28" t="s">
        <v>119</v>
      </c>
      <c r="B195" s="68">
        <v>1985768</v>
      </c>
    </row>
    <row r="196" spans="1:2" s="80" customFormat="1" ht="14.1" customHeight="1" x14ac:dyDescent="0.2">
      <c r="A196" s="28" t="s">
        <v>120</v>
      </c>
      <c r="B196" s="68">
        <v>122200</v>
      </c>
    </row>
    <row r="197" spans="1:2" s="80" customFormat="1" ht="14.1" customHeight="1" x14ac:dyDescent="0.2">
      <c r="A197" s="28" t="s">
        <v>121</v>
      </c>
      <c r="B197" s="68">
        <v>321584</v>
      </c>
    </row>
    <row r="198" spans="1:2" s="80" customFormat="1" ht="14.1" customHeight="1" x14ac:dyDescent="0.2">
      <c r="A198" s="28" t="s">
        <v>122</v>
      </c>
      <c r="B198" s="68">
        <v>651200</v>
      </c>
    </row>
    <row r="199" spans="1:2" s="80" customFormat="1" ht="24" x14ac:dyDescent="0.2">
      <c r="A199" s="28" t="s">
        <v>123</v>
      </c>
      <c r="B199" s="66">
        <v>1246136</v>
      </c>
    </row>
    <row r="200" spans="1:2" s="80" customFormat="1" ht="14.1" customHeight="1" x14ac:dyDescent="0.2">
      <c r="A200" s="46" t="s">
        <v>124</v>
      </c>
      <c r="B200" s="81">
        <v>945456</v>
      </c>
    </row>
    <row r="201" spans="1:2" s="80" customFormat="1" ht="14.1" customHeight="1" thickBot="1" x14ac:dyDescent="0.25">
      <c r="A201" s="82" t="s">
        <v>141</v>
      </c>
      <c r="B201" s="68">
        <v>125416</v>
      </c>
    </row>
    <row r="202" spans="1:2" ht="14.1" customHeight="1" thickBot="1" x14ac:dyDescent="0.25">
      <c r="A202" s="43" t="s">
        <v>109</v>
      </c>
      <c r="B202" s="33">
        <f>SUM(B189:B201)</f>
        <v>8203560</v>
      </c>
    </row>
    <row r="203" spans="1:2" ht="14.1" customHeight="1" thickBot="1" x14ac:dyDescent="0.25">
      <c r="A203" s="34"/>
      <c r="B203" s="48"/>
    </row>
    <row r="204" spans="1:2" ht="14.1" customHeight="1" thickBot="1" x14ac:dyDescent="0.25">
      <c r="A204" s="41" t="s">
        <v>110</v>
      </c>
      <c r="B204" s="45">
        <f>B202</f>
        <v>8203560</v>
      </c>
    </row>
    <row r="205" spans="1:2" ht="14.1" customHeight="1" x14ac:dyDescent="0.2">
      <c r="A205" s="42"/>
      <c r="B205" s="42"/>
    </row>
    <row r="206" spans="1:2" ht="14.1" customHeight="1" thickBot="1" x14ac:dyDescent="0.25">
      <c r="A206" s="42"/>
      <c r="B206" s="42"/>
    </row>
    <row r="207" spans="1:2" ht="14.1" customHeight="1" thickBot="1" x14ac:dyDescent="0.25">
      <c r="A207" s="49" t="s">
        <v>107</v>
      </c>
      <c r="B207" s="50">
        <f>B204</f>
        <v>8203560</v>
      </c>
    </row>
    <row r="208" spans="1:2" x14ac:dyDescent="0.2">
      <c r="A208" s="42"/>
    </row>
    <row r="209" spans="1:2" x14ac:dyDescent="0.2">
      <c r="A209" s="42"/>
    </row>
    <row r="210" spans="1:2" x14ac:dyDescent="0.2">
      <c r="A210" s="42"/>
    </row>
    <row r="211" spans="1:2" ht="39" customHeight="1" x14ac:dyDescent="0.2">
      <c r="A211" s="83" t="s">
        <v>159</v>
      </c>
      <c r="B211" s="84"/>
    </row>
    <row r="212" spans="1:2" x14ac:dyDescent="0.2">
      <c r="A212" s="29"/>
    </row>
    <row r="213" spans="1:2" ht="14.25" customHeight="1" x14ac:dyDescent="0.25">
      <c r="A213" s="2" t="s">
        <v>134</v>
      </c>
    </row>
    <row r="214" spans="1:2" ht="15.75" x14ac:dyDescent="0.25">
      <c r="A214" s="2"/>
    </row>
    <row r="215" spans="1:2" ht="15" x14ac:dyDescent="0.2">
      <c r="A215" s="30" t="s">
        <v>76</v>
      </c>
    </row>
    <row r="216" spans="1:2" x14ac:dyDescent="0.2">
      <c r="A216" s="3"/>
    </row>
    <row r="217" spans="1:2" ht="13.5" thickBot="1" x14ac:dyDescent="0.25">
      <c r="A217" s="35" t="s">
        <v>0</v>
      </c>
      <c r="B217" s="26" t="s">
        <v>71</v>
      </c>
    </row>
    <row r="218" spans="1:2" ht="30" customHeight="1" thickBot="1" x14ac:dyDescent="0.25">
      <c r="A218" s="6" t="s">
        <v>30</v>
      </c>
      <c r="B218" s="22" t="s">
        <v>153</v>
      </c>
    </row>
    <row r="219" spans="1:2" ht="14.1" customHeight="1" thickBot="1" x14ac:dyDescent="0.25">
      <c r="A219" s="31" t="s">
        <v>77</v>
      </c>
      <c r="B219" s="16">
        <v>1608760</v>
      </c>
    </row>
    <row r="220" spans="1:2" ht="14.1" customHeight="1" thickBot="1" x14ac:dyDescent="0.25">
      <c r="A220" s="32" t="s">
        <v>20</v>
      </c>
      <c r="B220" s="33">
        <f>SUM(B219:B219)</f>
        <v>1608760</v>
      </c>
    </row>
    <row r="221" spans="1:2" x14ac:dyDescent="0.2">
      <c r="A221" s="3"/>
    </row>
    <row r="222" spans="1:2" ht="13.5" thickBot="1" x14ac:dyDescent="0.25">
      <c r="A222" s="3" t="s">
        <v>4</v>
      </c>
      <c r="B222" s="26" t="s">
        <v>71</v>
      </c>
    </row>
    <row r="223" spans="1:2" ht="30" customHeight="1" thickBot="1" x14ac:dyDescent="0.25">
      <c r="A223" s="6" t="s">
        <v>30</v>
      </c>
      <c r="B223" s="22" t="s">
        <v>153</v>
      </c>
    </row>
    <row r="224" spans="1:2" ht="14.1" customHeight="1" thickBot="1" x14ac:dyDescent="0.25">
      <c r="A224" s="19" t="s">
        <v>91</v>
      </c>
      <c r="B224" s="16">
        <v>2248620</v>
      </c>
    </row>
    <row r="225" spans="1:2" ht="14.1" customHeight="1" thickBot="1" x14ac:dyDescent="0.25">
      <c r="A225" s="8" t="s">
        <v>24</v>
      </c>
      <c r="B225" s="33">
        <f>SUM(B224:B224)</f>
        <v>2248620</v>
      </c>
    </row>
    <row r="226" spans="1:2" ht="14.1" customHeight="1" thickBot="1" x14ac:dyDescent="0.25">
      <c r="A226" s="42"/>
      <c r="B226" s="42"/>
    </row>
    <row r="227" spans="1:2" ht="14.1" customHeight="1" thickBot="1" x14ac:dyDescent="0.25">
      <c r="A227" s="44" t="s">
        <v>135</v>
      </c>
      <c r="B227" s="45">
        <f>B220+B225</f>
        <v>3857380</v>
      </c>
    </row>
    <row r="229" spans="1:2" ht="13.5" thickBot="1" x14ac:dyDescent="0.25"/>
    <row r="230" spans="1:2" ht="13.5" thickBot="1" x14ac:dyDescent="0.25">
      <c r="A230" s="49" t="s">
        <v>107</v>
      </c>
      <c r="B230" s="50">
        <f>B227</f>
        <v>3857380</v>
      </c>
    </row>
    <row r="234" spans="1:2" ht="45.6" customHeight="1" x14ac:dyDescent="0.2">
      <c r="A234" s="83" t="s">
        <v>160</v>
      </c>
      <c r="B234" s="84"/>
    </row>
    <row r="235" spans="1:2" x14ac:dyDescent="0.2">
      <c r="A235" s="29"/>
    </row>
    <row r="236" spans="1:2" ht="15.75" x14ac:dyDescent="0.25">
      <c r="A236" s="2" t="s">
        <v>146</v>
      </c>
    </row>
    <row r="237" spans="1:2" ht="15.75" x14ac:dyDescent="0.25">
      <c r="A237" s="2"/>
    </row>
    <row r="238" spans="1:2" ht="15" x14ac:dyDescent="0.2">
      <c r="A238" s="30" t="s">
        <v>75</v>
      </c>
    </row>
    <row r="240" spans="1:2" x14ac:dyDescent="0.2">
      <c r="A240" s="3" t="s">
        <v>2</v>
      </c>
    </row>
    <row r="241" spans="1:2" x14ac:dyDescent="0.2">
      <c r="A241" s="4"/>
    </row>
    <row r="242" spans="1:2" ht="13.5" thickBot="1" x14ac:dyDescent="0.25">
      <c r="A242" s="3" t="s">
        <v>13</v>
      </c>
      <c r="B242" s="26" t="s">
        <v>71</v>
      </c>
    </row>
    <row r="243" spans="1:2" ht="30" customHeight="1" thickBot="1" x14ac:dyDescent="0.25">
      <c r="A243" s="6" t="s">
        <v>30</v>
      </c>
      <c r="B243" s="22" t="s">
        <v>153</v>
      </c>
    </row>
    <row r="244" spans="1:2" ht="13.5" thickBot="1" x14ac:dyDescent="0.25">
      <c r="A244" s="11" t="s">
        <v>138</v>
      </c>
      <c r="B244" s="16">
        <v>30057</v>
      </c>
    </row>
    <row r="245" spans="1:2" ht="13.5" thickBot="1" x14ac:dyDescent="0.25">
      <c r="A245" s="8" t="s">
        <v>23</v>
      </c>
      <c r="B245" s="17">
        <f>SUM(B244:B244)</f>
        <v>30057</v>
      </c>
    </row>
    <row r="246" spans="1:2" ht="13.5" thickBot="1" x14ac:dyDescent="0.25">
      <c r="A246" s="4"/>
    </row>
    <row r="247" spans="1:2" ht="13.5" thickBot="1" x14ac:dyDescent="0.25">
      <c r="A247" s="23" t="s">
        <v>3</v>
      </c>
      <c r="B247" s="18">
        <f>B245</f>
        <v>30057</v>
      </c>
    </row>
    <row r="248" spans="1:2" ht="13.5" thickBot="1" x14ac:dyDescent="0.25"/>
    <row r="249" spans="1:2" ht="13.5" thickBot="1" x14ac:dyDescent="0.25">
      <c r="A249" s="44" t="s">
        <v>135</v>
      </c>
      <c r="B249" s="45">
        <f>B247</f>
        <v>30057</v>
      </c>
    </row>
    <row r="251" spans="1:2" ht="13.5" thickBot="1" x14ac:dyDescent="0.25"/>
    <row r="252" spans="1:2" ht="13.5" thickBot="1" x14ac:dyDescent="0.25">
      <c r="A252" s="49" t="s">
        <v>107</v>
      </c>
      <c r="B252" s="50">
        <f>B249</f>
        <v>30057</v>
      </c>
    </row>
    <row r="256" spans="1:2" ht="54" customHeight="1" x14ac:dyDescent="0.2">
      <c r="A256" s="83" t="s">
        <v>161</v>
      </c>
      <c r="B256" s="84"/>
    </row>
    <row r="257" spans="1:2" x14ac:dyDescent="0.2">
      <c r="A257" s="29"/>
    </row>
    <row r="258" spans="1:2" ht="15.75" x14ac:dyDescent="0.25">
      <c r="A258" s="2" t="s">
        <v>111</v>
      </c>
    </row>
    <row r="259" spans="1:2" ht="15.75" x14ac:dyDescent="0.25">
      <c r="A259" s="2"/>
    </row>
    <row r="260" spans="1:2" ht="15" x14ac:dyDescent="0.2">
      <c r="A260" s="30" t="s">
        <v>75</v>
      </c>
    </row>
    <row r="261" spans="1:2" ht="15" x14ac:dyDescent="0.2">
      <c r="A261" s="30"/>
    </row>
    <row r="262" spans="1:2" x14ac:dyDescent="0.2">
      <c r="A262" s="3" t="s">
        <v>0</v>
      </c>
    </row>
    <row r="263" spans="1:2" x14ac:dyDescent="0.2">
      <c r="A263" s="5"/>
    </row>
    <row r="264" spans="1:2" ht="13.5" thickBot="1" x14ac:dyDescent="0.25">
      <c r="A264" s="3" t="s">
        <v>10</v>
      </c>
      <c r="B264" s="26" t="s">
        <v>71</v>
      </c>
    </row>
    <row r="265" spans="1:2" ht="30" customHeight="1" thickBot="1" x14ac:dyDescent="0.25">
      <c r="A265" s="6" t="s">
        <v>30</v>
      </c>
      <c r="B265" s="22" t="s">
        <v>153</v>
      </c>
    </row>
    <row r="266" spans="1:2" ht="14.1" customHeight="1" x14ac:dyDescent="0.2">
      <c r="A266" s="15" t="s">
        <v>48</v>
      </c>
      <c r="B266" s="16">
        <v>181144</v>
      </c>
    </row>
    <row r="267" spans="1:2" ht="14.1" customHeight="1" x14ac:dyDescent="0.2">
      <c r="A267" s="7" t="s">
        <v>49</v>
      </c>
      <c r="B267" s="16">
        <v>120760</v>
      </c>
    </row>
    <row r="268" spans="1:2" ht="14.1" customHeight="1" x14ac:dyDescent="0.2">
      <c r="A268" s="7" t="s">
        <v>31</v>
      </c>
      <c r="B268" s="16">
        <v>120760</v>
      </c>
    </row>
    <row r="269" spans="1:2" ht="14.1" customHeight="1" x14ac:dyDescent="0.2">
      <c r="A269" s="7" t="s">
        <v>32</v>
      </c>
      <c r="B269" s="16">
        <v>241520</v>
      </c>
    </row>
    <row r="270" spans="1:2" ht="14.1" customHeight="1" x14ac:dyDescent="0.2">
      <c r="A270" s="7" t="s">
        <v>60</v>
      </c>
      <c r="B270" s="16">
        <v>68832</v>
      </c>
    </row>
    <row r="271" spans="1:2" ht="14.1" customHeight="1" x14ac:dyDescent="0.2">
      <c r="A271" s="7" t="s">
        <v>50</v>
      </c>
      <c r="B271" s="16">
        <v>72456</v>
      </c>
    </row>
    <row r="272" spans="1:2" ht="14.1" customHeight="1" x14ac:dyDescent="0.2">
      <c r="A272" s="7" t="s">
        <v>33</v>
      </c>
      <c r="B272" s="16">
        <v>60384</v>
      </c>
    </row>
    <row r="273" spans="1:2" ht="14.1" customHeight="1" x14ac:dyDescent="0.2">
      <c r="A273" s="7" t="s">
        <v>72</v>
      </c>
      <c r="B273" s="16">
        <v>120760</v>
      </c>
    </row>
    <row r="274" spans="1:2" ht="14.1" customHeight="1" x14ac:dyDescent="0.2">
      <c r="A274" s="7" t="s">
        <v>51</v>
      </c>
      <c r="B274" s="16">
        <v>60384</v>
      </c>
    </row>
    <row r="275" spans="1:2" ht="14.1" customHeight="1" x14ac:dyDescent="0.2">
      <c r="A275" s="7" t="s">
        <v>73</v>
      </c>
      <c r="B275" s="16">
        <v>120760</v>
      </c>
    </row>
    <row r="276" spans="1:2" ht="14.1" customHeight="1" thickBot="1" x14ac:dyDescent="0.25">
      <c r="A276" s="7" t="s">
        <v>34</v>
      </c>
      <c r="B276" s="16">
        <v>199264</v>
      </c>
    </row>
    <row r="277" spans="1:2" ht="14.1" customHeight="1" thickBot="1" x14ac:dyDescent="0.25">
      <c r="A277" s="8" t="s">
        <v>20</v>
      </c>
      <c r="B277" s="17">
        <f>SUM(B266:B276)</f>
        <v>1367024</v>
      </c>
    </row>
    <row r="278" spans="1:2" ht="14.1" customHeight="1" thickBot="1" x14ac:dyDescent="0.25">
      <c r="A278" s="4"/>
    </row>
    <row r="279" spans="1:2" ht="14.1" customHeight="1" thickBot="1" x14ac:dyDescent="0.25">
      <c r="A279" s="23" t="s">
        <v>1</v>
      </c>
      <c r="B279" s="18">
        <f>B277</f>
        <v>1367024</v>
      </c>
    </row>
    <row r="280" spans="1:2" x14ac:dyDescent="0.2">
      <c r="A280" s="3"/>
    </row>
    <row r="281" spans="1:2" x14ac:dyDescent="0.2">
      <c r="A281" s="3" t="s">
        <v>2</v>
      </c>
    </row>
    <row r="282" spans="1:2" x14ac:dyDescent="0.2">
      <c r="A282" s="4"/>
    </row>
    <row r="283" spans="1:2" ht="13.5" thickBot="1" x14ac:dyDescent="0.25">
      <c r="A283" s="3" t="s">
        <v>11</v>
      </c>
      <c r="B283" s="26" t="s">
        <v>71</v>
      </c>
    </row>
    <row r="284" spans="1:2" ht="30" customHeight="1" thickBot="1" x14ac:dyDescent="0.25">
      <c r="A284" s="6" t="s">
        <v>30</v>
      </c>
      <c r="B284" s="22" t="s">
        <v>153</v>
      </c>
    </row>
    <row r="285" spans="1:2" ht="14.1" customHeight="1" x14ac:dyDescent="0.2">
      <c r="A285" s="10" t="s">
        <v>44</v>
      </c>
      <c r="B285" s="16">
        <v>72456</v>
      </c>
    </row>
    <row r="286" spans="1:2" ht="14.1" customHeight="1" x14ac:dyDescent="0.2">
      <c r="A286" s="10" t="s">
        <v>45</v>
      </c>
      <c r="B286" s="16">
        <v>60384</v>
      </c>
    </row>
    <row r="287" spans="1:2" ht="14.1" customHeight="1" x14ac:dyDescent="0.2">
      <c r="A287" s="10" t="s">
        <v>35</v>
      </c>
      <c r="B287" s="16">
        <v>60384</v>
      </c>
    </row>
    <row r="288" spans="1:2" ht="14.1" customHeight="1" thickBot="1" x14ac:dyDescent="0.25">
      <c r="A288" s="9" t="s">
        <v>46</v>
      </c>
      <c r="B288" s="16">
        <v>60384</v>
      </c>
    </row>
    <row r="289" spans="1:2" ht="14.1" customHeight="1" thickBot="1" x14ac:dyDescent="0.25">
      <c r="A289" s="8" t="s">
        <v>21</v>
      </c>
      <c r="B289" s="17">
        <f>SUM(B285:B288)</f>
        <v>253608</v>
      </c>
    </row>
    <row r="290" spans="1:2" x14ac:dyDescent="0.2">
      <c r="A290" s="4"/>
    </row>
    <row r="291" spans="1:2" ht="13.5" thickBot="1" x14ac:dyDescent="0.25">
      <c r="A291" s="3" t="s">
        <v>12</v>
      </c>
      <c r="B291" s="26" t="s">
        <v>71</v>
      </c>
    </row>
    <row r="292" spans="1:2" ht="30" customHeight="1" thickBot="1" x14ac:dyDescent="0.25">
      <c r="A292" s="6" t="s">
        <v>30</v>
      </c>
      <c r="B292" s="22" t="s">
        <v>153</v>
      </c>
    </row>
    <row r="293" spans="1:2" ht="14.1" customHeight="1" x14ac:dyDescent="0.2">
      <c r="A293" s="10" t="s">
        <v>36</v>
      </c>
      <c r="B293" s="16">
        <v>120760</v>
      </c>
    </row>
    <row r="294" spans="1:2" ht="14.1" customHeight="1" thickBot="1" x14ac:dyDescent="0.25">
      <c r="A294" s="10" t="s">
        <v>61</v>
      </c>
      <c r="B294" s="16">
        <v>72456</v>
      </c>
    </row>
    <row r="295" spans="1:2" ht="14.1" customHeight="1" thickBot="1" x14ac:dyDescent="0.25">
      <c r="A295" s="8" t="s">
        <v>22</v>
      </c>
      <c r="B295" s="17">
        <f>SUM(B293:B294)</f>
        <v>193216</v>
      </c>
    </row>
    <row r="296" spans="1:2" x14ac:dyDescent="0.2">
      <c r="A296" s="4"/>
    </row>
    <row r="297" spans="1:2" ht="13.5" thickBot="1" x14ac:dyDescent="0.25">
      <c r="A297" s="3" t="s">
        <v>13</v>
      </c>
      <c r="B297" s="26" t="s">
        <v>71</v>
      </c>
    </row>
    <row r="298" spans="1:2" ht="30" customHeight="1" thickBot="1" x14ac:dyDescent="0.25">
      <c r="A298" s="6" t="s">
        <v>30</v>
      </c>
      <c r="B298" s="22" t="s">
        <v>153</v>
      </c>
    </row>
    <row r="299" spans="1:2" ht="14.1" customHeight="1" x14ac:dyDescent="0.2">
      <c r="A299" s="11" t="s">
        <v>47</v>
      </c>
      <c r="B299" s="16">
        <v>120760</v>
      </c>
    </row>
    <row r="300" spans="1:2" ht="14.1" customHeight="1" thickBot="1" x14ac:dyDescent="0.25">
      <c r="A300" s="11" t="s">
        <v>37</v>
      </c>
      <c r="B300" s="16">
        <v>70040</v>
      </c>
    </row>
    <row r="301" spans="1:2" ht="14.1" customHeight="1" thickBot="1" x14ac:dyDescent="0.25">
      <c r="A301" s="8" t="s">
        <v>23</v>
      </c>
      <c r="B301" s="17">
        <f>SUM(B299:B300)</f>
        <v>190800</v>
      </c>
    </row>
    <row r="302" spans="1:2" ht="14.1" customHeight="1" thickBot="1" x14ac:dyDescent="0.25">
      <c r="A302" s="4"/>
    </row>
    <row r="303" spans="1:2" ht="14.1" customHeight="1" thickBot="1" x14ac:dyDescent="0.25">
      <c r="A303" s="23" t="s">
        <v>3</v>
      </c>
      <c r="B303" s="18">
        <f>B289+B295+B301</f>
        <v>637624</v>
      </c>
    </row>
    <row r="304" spans="1:2" x14ac:dyDescent="0.2">
      <c r="A304" s="4"/>
    </row>
    <row r="305" spans="1:2" x14ac:dyDescent="0.2">
      <c r="A305" s="3" t="s">
        <v>4</v>
      </c>
    </row>
    <row r="306" spans="1:2" x14ac:dyDescent="0.2">
      <c r="A306" s="4"/>
    </row>
    <row r="307" spans="1:2" ht="13.5" thickBot="1" x14ac:dyDescent="0.25">
      <c r="A307" s="3" t="s">
        <v>14</v>
      </c>
      <c r="B307" s="26" t="s">
        <v>71</v>
      </c>
    </row>
    <row r="308" spans="1:2" ht="30" customHeight="1" thickBot="1" x14ac:dyDescent="0.25">
      <c r="A308" s="6" t="s">
        <v>30</v>
      </c>
      <c r="B308" s="22" t="s">
        <v>153</v>
      </c>
    </row>
    <row r="309" spans="1:2" ht="14.1" customHeight="1" x14ac:dyDescent="0.2">
      <c r="A309" s="12" t="s">
        <v>38</v>
      </c>
      <c r="B309" s="16">
        <v>60384</v>
      </c>
    </row>
    <row r="310" spans="1:2" ht="14.1" customHeight="1" x14ac:dyDescent="0.2">
      <c r="A310" s="9" t="s">
        <v>65</v>
      </c>
      <c r="B310" s="16">
        <v>84536</v>
      </c>
    </row>
    <row r="311" spans="1:2" ht="14.1" customHeight="1" x14ac:dyDescent="0.2">
      <c r="A311" s="9" t="s">
        <v>56</v>
      </c>
      <c r="B311" s="16">
        <v>95192</v>
      </c>
    </row>
    <row r="312" spans="1:2" ht="14.1" customHeight="1" x14ac:dyDescent="0.2">
      <c r="A312" s="9" t="s">
        <v>66</v>
      </c>
      <c r="B312" s="16">
        <v>112312</v>
      </c>
    </row>
    <row r="313" spans="1:2" ht="14.1" customHeight="1" x14ac:dyDescent="0.2">
      <c r="A313" s="19" t="s">
        <v>133</v>
      </c>
      <c r="B313" s="16">
        <v>60384</v>
      </c>
    </row>
    <row r="314" spans="1:2" ht="14.1" customHeight="1" x14ac:dyDescent="0.2">
      <c r="A314" s="9" t="s">
        <v>39</v>
      </c>
      <c r="B314" s="16">
        <v>241520</v>
      </c>
    </row>
    <row r="315" spans="1:2" ht="14.1" customHeight="1" x14ac:dyDescent="0.2">
      <c r="A315" s="9" t="s">
        <v>53</v>
      </c>
      <c r="B315" s="16">
        <v>120760</v>
      </c>
    </row>
    <row r="316" spans="1:2" ht="14.1" customHeight="1" x14ac:dyDescent="0.2">
      <c r="A316" s="9" t="s">
        <v>57</v>
      </c>
      <c r="B316" s="16">
        <v>51928</v>
      </c>
    </row>
    <row r="317" spans="1:2" ht="14.1" customHeight="1" x14ac:dyDescent="0.2">
      <c r="A317" s="9" t="s">
        <v>67</v>
      </c>
      <c r="B317" s="16">
        <v>48304</v>
      </c>
    </row>
    <row r="318" spans="1:2" ht="14.1" customHeight="1" x14ac:dyDescent="0.2">
      <c r="A318" s="9" t="s">
        <v>68</v>
      </c>
      <c r="B318" s="16">
        <v>45888</v>
      </c>
    </row>
    <row r="319" spans="1:2" ht="14.1" customHeight="1" thickBot="1" x14ac:dyDescent="0.25">
      <c r="A319" s="9" t="s">
        <v>59</v>
      </c>
      <c r="B319" s="16">
        <v>96608</v>
      </c>
    </row>
    <row r="320" spans="1:2" ht="14.1" customHeight="1" thickBot="1" x14ac:dyDescent="0.25">
      <c r="A320" s="8" t="s">
        <v>24</v>
      </c>
      <c r="B320" s="17">
        <f>SUM(B309:B319)</f>
        <v>1017816</v>
      </c>
    </row>
    <row r="321" spans="1:2" ht="14.1" customHeight="1" thickBot="1" x14ac:dyDescent="0.25">
      <c r="A321" s="4"/>
    </row>
    <row r="322" spans="1:2" ht="14.1" customHeight="1" thickBot="1" x14ac:dyDescent="0.25">
      <c r="A322" s="23" t="s">
        <v>5</v>
      </c>
      <c r="B322" s="18">
        <f>B320</f>
        <v>1017816</v>
      </c>
    </row>
    <row r="323" spans="1:2" x14ac:dyDescent="0.2">
      <c r="A323" s="3"/>
    </row>
    <row r="324" spans="1:2" x14ac:dyDescent="0.2">
      <c r="A324" s="3" t="s">
        <v>6</v>
      </c>
    </row>
    <row r="325" spans="1:2" x14ac:dyDescent="0.2">
      <c r="A325" s="4"/>
    </row>
    <row r="326" spans="1:2" ht="13.5" thickBot="1" x14ac:dyDescent="0.25">
      <c r="A326" s="3" t="s">
        <v>15</v>
      </c>
      <c r="B326" s="26" t="s">
        <v>71</v>
      </c>
    </row>
    <row r="327" spans="1:2" ht="30" customHeight="1" thickBot="1" x14ac:dyDescent="0.25">
      <c r="A327" s="6" t="s">
        <v>30</v>
      </c>
      <c r="B327" s="22" t="s">
        <v>153</v>
      </c>
    </row>
    <row r="328" spans="1:2" ht="14.1" customHeight="1" thickBot="1" x14ac:dyDescent="0.25">
      <c r="A328" s="13" t="s">
        <v>74</v>
      </c>
      <c r="B328" s="16">
        <v>60384</v>
      </c>
    </row>
    <row r="329" spans="1:2" ht="14.1" customHeight="1" thickBot="1" x14ac:dyDescent="0.25">
      <c r="A329" s="8" t="s">
        <v>25</v>
      </c>
      <c r="B329" s="17">
        <f>SUM(B328:B328)</f>
        <v>60384</v>
      </c>
    </row>
    <row r="330" spans="1:2" x14ac:dyDescent="0.2">
      <c r="A330" s="3"/>
    </row>
    <row r="331" spans="1:2" ht="13.5" thickBot="1" x14ac:dyDescent="0.25">
      <c r="A331" s="3" t="s">
        <v>16</v>
      </c>
      <c r="B331" s="26" t="s">
        <v>71</v>
      </c>
    </row>
    <row r="332" spans="1:2" ht="30" customHeight="1" thickBot="1" x14ac:dyDescent="0.25">
      <c r="A332" s="6" t="s">
        <v>30</v>
      </c>
      <c r="B332" s="22" t="s">
        <v>153</v>
      </c>
    </row>
    <row r="333" spans="1:2" ht="14.1" customHeight="1" thickBot="1" x14ac:dyDescent="0.25">
      <c r="A333" s="13" t="s">
        <v>54</v>
      </c>
      <c r="B333" s="16">
        <v>29752</v>
      </c>
    </row>
    <row r="334" spans="1:2" ht="14.1" customHeight="1" thickBot="1" x14ac:dyDescent="0.25">
      <c r="A334" s="8" t="s">
        <v>26</v>
      </c>
      <c r="B334" s="17">
        <f>SUM(B333:B333)</f>
        <v>29752</v>
      </c>
    </row>
    <row r="335" spans="1:2" x14ac:dyDescent="0.2">
      <c r="A335" s="3"/>
    </row>
    <row r="336" spans="1:2" ht="13.5" thickBot="1" x14ac:dyDescent="0.25">
      <c r="A336" s="3" t="s">
        <v>17</v>
      </c>
      <c r="B336" s="26" t="s">
        <v>71</v>
      </c>
    </row>
    <row r="337" spans="1:2" ht="30" customHeight="1" thickBot="1" x14ac:dyDescent="0.25">
      <c r="A337" s="6" t="s">
        <v>30</v>
      </c>
      <c r="B337" s="22" t="s">
        <v>153</v>
      </c>
    </row>
    <row r="338" spans="1:2" ht="14.1" customHeight="1" x14ac:dyDescent="0.2">
      <c r="A338" s="13" t="s">
        <v>69</v>
      </c>
      <c r="B338" s="16">
        <v>241520</v>
      </c>
    </row>
    <row r="339" spans="1:2" ht="14.1" customHeight="1" x14ac:dyDescent="0.2">
      <c r="A339" s="13" t="s">
        <v>52</v>
      </c>
      <c r="B339" s="16">
        <v>120760</v>
      </c>
    </row>
    <row r="340" spans="1:2" ht="14.1" customHeight="1" x14ac:dyDescent="0.2">
      <c r="A340" s="13" t="s">
        <v>41</v>
      </c>
      <c r="B340" s="16">
        <v>120760</v>
      </c>
    </row>
    <row r="341" spans="1:2" ht="14.1" customHeight="1" x14ac:dyDescent="0.2">
      <c r="A341" s="14" t="s">
        <v>58</v>
      </c>
      <c r="B341" s="16">
        <v>362272</v>
      </c>
    </row>
    <row r="342" spans="1:2" ht="14.1" customHeight="1" thickBot="1" x14ac:dyDescent="0.25">
      <c r="A342" s="65" t="s">
        <v>137</v>
      </c>
      <c r="B342" s="66">
        <v>29752</v>
      </c>
    </row>
    <row r="343" spans="1:2" ht="14.1" customHeight="1" thickBot="1" x14ac:dyDescent="0.25">
      <c r="A343" s="8" t="s">
        <v>27</v>
      </c>
      <c r="B343" s="17">
        <f>SUM(B338:B342)</f>
        <v>875064</v>
      </c>
    </row>
    <row r="344" spans="1:2" ht="14.1" customHeight="1" thickBot="1" x14ac:dyDescent="0.25">
      <c r="A344" s="4"/>
    </row>
    <row r="345" spans="1:2" ht="14.1" customHeight="1" thickBot="1" x14ac:dyDescent="0.25">
      <c r="A345" s="23" t="s">
        <v>7</v>
      </c>
      <c r="B345" s="18">
        <f>B329+B334+B343</f>
        <v>965200</v>
      </c>
    </row>
    <row r="346" spans="1:2" x14ac:dyDescent="0.2">
      <c r="A346" s="3"/>
    </row>
    <row r="347" spans="1:2" x14ac:dyDescent="0.2">
      <c r="A347" s="3" t="s">
        <v>8</v>
      </c>
    </row>
    <row r="348" spans="1:2" x14ac:dyDescent="0.2">
      <c r="A348" s="4"/>
    </row>
    <row r="349" spans="1:2" ht="13.5" thickBot="1" x14ac:dyDescent="0.25">
      <c r="A349" s="3" t="s">
        <v>18</v>
      </c>
      <c r="B349" s="26" t="s">
        <v>71</v>
      </c>
    </row>
    <row r="350" spans="1:2" ht="30" customHeight="1" thickBot="1" x14ac:dyDescent="0.25">
      <c r="A350" s="6" t="s">
        <v>30</v>
      </c>
      <c r="B350" s="22" t="s">
        <v>153</v>
      </c>
    </row>
    <row r="351" spans="1:2" ht="14.1" customHeight="1" thickBot="1" x14ac:dyDescent="0.25">
      <c r="A351" s="13" t="s">
        <v>42</v>
      </c>
      <c r="B351" s="16">
        <v>45888</v>
      </c>
    </row>
    <row r="352" spans="1:2" ht="14.1" customHeight="1" thickBot="1" x14ac:dyDescent="0.25">
      <c r="A352" s="8" t="s">
        <v>28</v>
      </c>
      <c r="B352" s="17">
        <f>SUM(B351:B351)</f>
        <v>45888</v>
      </c>
    </row>
    <row r="353" spans="1:2" x14ac:dyDescent="0.2">
      <c r="A353" s="4"/>
    </row>
    <row r="354" spans="1:2" ht="13.5" thickBot="1" x14ac:dyDescent="0.25">
      <c r="A354" s="3" t="s">
        <v>19</v>
      </c>
      <c r="B354" s="26" t="s">
        <v>71</v>
      </c>
    </row>
    <row r="355" spans="1:2" ht="30" customHeight="1" thickBot="1" x14ac:dyDescent="0.25">
      <c r="A355" s="6" t="s">
        <v>30</v>
      </c>
      <c r="B355" s="22" t="s">
        <v>153</v>
      </c>
    </row>
    <row r="356" spans="1:2" ht="14.1" customHeight="1" x14ac:dyDescent="0.2">
      <c r="A356" s="7" t="s">
        <v>70</v>
      </c>
      <c r="B356" s="16">
        <v>60384</v>
      </c>
    </row>
    <row r="357" spans="1:2" ht="14.1" customHeight="1" x14ac:dyDescent="0.2">
      <c r="A357" s="7" t="s">
        <v>63</v>
      </c>
      <c r="B357" s="16">
        <v>120760</v>
      </c>
    </row>
    <row r="358" spans="1:2" ht="14.1" customHeight="1" thickBot="1" x14ac:dyDescent="0.25">
      <c r="A358" s="7" t="s">
        <v>62</v>
      </c>
      <c r="B358" s="16">
        <v>66424</v>
      </c>
    </row>
    <row r="359" spans="1:2" ht="14.1" customHeight="1" thickBot="1" x14ac:dyDescent="0.25">
      <c r="A359" s="8" t="s">
        <v>29</v>
      </c>
      <c r="B359" s="17">
        <f>SUM(B356:B358)</f>
        <v>247568</v>
      </c>
    </row>
    <row r="360" spans="1:2" ht="14.1" customHeight="1" x14ac:dyDescent="0.2">
      <c r="A360" s="3"/>
      <c r="B360" s="21"/>
    </row>
    <row r="361" spans="1:2" ht="14.1" customHeight="1" thickBot="1" x14ac:dyDescent="0.25">
      <c r="A361" s="3" t="s">
        <v>131</v>
      </c>
      <c r="B361" s="26" t="s">
        <v>71</v>
      </c>
    </row>
    <row r="362" spans="1:2" ht="30" customHeight="1" thickBot="1" x14ac:dyDescent="0.25">
      <c r="A362" s="6" t="s">
        <v>30</v>
      </c>
      <c r="B362" s="22" t="s">
        <v>153</v>
      </c>
    </row>
    <row r="363" spans="1:2" ht="14.1" customHeight="1" thickBot="1" x14ac:dyDescent="0.25">
      <c r="A363" s="67" t="s">
        <v>144</v>
      </c>
      <c r="B363" s="66">
        <v>60384</v>
      </c>
    </row>
    <row r="364" spans="1:2" ht="14.1" customHeight="1" thickBot="1" x14ac:dyDescent="0.25">
      <c r="A364" s="8" t="s">
        <v>132</v>
      </c>
      <c r="B364" s="17">
        <f>SUM(B363:B363)</f>
        <v>60384</v>
      </c>
    </row>
    <row r="365" spans="1:2" ht="14.1" customHeight="1" thickBot="1" x14ac:dyDescent="0.25">
      <c r="A365" s="3"/>
      <c r="B365" s="21"/>
    </row>
    <row r="366" spans="1:2" ht="14.1" customHeight="1" thickBot="1" x14ac:dyDescent="0.25">
      <c r="A366" s="23" t="s">
        <v>9</v>
      </c>
      <c r="B366" s="18">
        <f>B359+B352+B364</f>
        <v>353840</v>
      </c>
    </row>
    <row r="367" spans="1:2" ht="14.1" customHeight="1" thickBot="1" x14ac:dyDescent="0.25">
      <c r="A367" s="3"/>
      <c r="B367" s="21"/>
    </row>
    <row r="368" spans="1:2" ht="14.1" customHeight="1" thickBot="1" x14ac:dyDescent="0.25">
      <c r="A368" s="24" t="s">
        <v>43</v>
      </c>
      <c r="B368" s="20">
        <f>B366+B345+B322+B303+B279</f>
        <v>4341504</v>
      </c>
    </row>
    <row r="371" spans="1:2" ht="15" x14ac:dyDescent="0.2">
      <c r="A371" s="30" t="s">
        <v>76</v>
      </c>
    </row>
    <row r="373" spans="1:2" ht="13.5" thickBot="1" x14ac:dyDescent="0.25">
      <c r="A373" s="35" t="s">
        <v>6</v>
      </c>
      <c r="B373" s="26" t="s">
        <v>71</v>
      </c>
    </row>
    <row r="374" spans="1:2" ht="30" customHeight="1" thickBot="1" x14ac:dyDescent="0.25">
      <c r="A374" s="6" t="s">
        <v>30</v>
      </c>
      <c r="B374" s="22" t="s">
        <v>153</v>
      </c>
    </row>
    <row r="375" spans="1:2" ht="14.1" customHeight="1" x14ac:dyDescent="0.2">
      <c r="A375" s="38" t="s">
        <v>94</v>
      </c>
      <c r="B375" s="16">
        <v>48304</v>
      </c>
    </row>
    <row r="376" spans="1:2" ht="14.1" customHeight="1" thickBot="1" x14ac:dyDescent="0.25">
      <c r="A376" s="27" t="s">
        <v>95</v>
      </c>
      <c r="B376" s="66">
        <v>120760</v>
      </c>
    </row>
    <row r="377" spans="1:2" ht="14.1" customHeight="1" thickBot="1" x14ac:dyDescent="0.25">
      <c r="A377" s="32" t="s">
        <v>7</v>
      </c>
      <c r="B377" s="33">
        <f>SUM(B375:B376)</f>
        <v>169064</v>
      </c>
    </row>
    <row r="378" spans="1:2" ht="14.1" customHeight="1" thickBot="1" x14ac:dyDescent="0.25">
      <c r="A378" s="35"/>
    </row>
    <row r="379" spans="1:2" ht="14.1" customHeight="1" thickBot="1" x14ac:dyDescent="0.25">
      <c r="A379" s="41" t="s">
        <v>106</v>
      </c>
      <c r="B379" s="45">
        <f>B377</f>
        <v>169064</v>
      </c>
    </row>
    <row r="382" spans="1:2" ht="15" x14ac:dyDescent="0.2">
      <c r="A382" s="30" t="s">
        <v>108</v>
      </c>
    </row>
    <row r="383" spans="1:2" ht="15.75" thickBot="1" x14ac:dyDescent="0.25">
      <c r="A383" s="30"/>
      <c r="B383" s="26" t="s">
        <v>71</v>
      </c>
    </row>
    <row r="384" spans="1:2" ht="30" customHeight="1" thickBot="1" x14ac:dyDescent="0.25">
      <c r="A384" s="6" t="s">
        <v>30</v>
      </c>
      <c r="B384" s="22" t="s">
        <v>153</v>
      </c>
    </row>
    <row r="385" spans="1:2" ht="14.1" customHeight="1" thickBot="1" x14ac:dyDescent="0.25">
      <c r="A385" s="46" t="s">
        <v>112</v>
      </c>
      <c r="B385" s="16">
        <v>83296</v>
      </c>
    </row>
    <row r="386" spans="1:2" ht="14.1" customHeight="1" thickBot="1" x14ac:dyDescent="0.25">
      <c r="A386" s="43" t="s">
        <v>109</v>
      </c>
      <c r="B386" s="47">
        <f>SUM(B385:B385)</f>
        <v>83296</v>
      </c>
    </row>
    <row r="387" spans="1:2" ht="14.1" customHeight="1" thickBot="1" x14ac:dyDescent="0.25">
      <c r="A387" s="34"/>
      <c r="B387" s="48"/>
    </row>
    <row r="388" spans="1:2" ht="14.1" customHeight="1" thickBot="1" x14ac:dyDescent="0.25">
      <c r="A388" s="41" t="s">
        <v>110</v>
      </c>
      <c r="B388" s="45">
        <f>B386</f>
        <v>83296</v>
      </c>
    </row>
    <row r="389" spans="1:2" ht="14.1" customHeight="1" x14ac:dyDescent="0.2">
      <c r="A389" s="42"/>
      <c r="B389" s="42"/>
    </row>
    <row r="390" spans="1:2" ht="14.1" customHeight="1" thickBot="1" x14ac:dyDescent="0.25">
      <c r="A390" s="42"/>
      <c r="B390" s="42"/>
    </row>
    <row r="391" spans="1:2" ht="14.1" customHeight="1" thickBot="1" x14ac:dyDescent="0.25">
      <c r="A391" s="49" t="s">
        <v>107</v>
      </c>
      <c r="B391" s="50">
        <f>B379+B368+B388</f>
        <v>4593864</v>
      </c>
    </row>
  </sheetData>
  <mergeCells count="8">
    <mergeCell ref="A211:B211"/>
    <mergeCell ref="A256:B256"/>
    <mergeCell ref="A1:B1"/>
    <mergeCell ref="A73:B73"/>
    <mergeCell ref="A182:B182"/>
    <mergeCell ref="A126:B126"/>
    <mergeCell ref="A234:B234"/>
    <mergeCell ref="A97:B97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rozvojových programů MŠMT na rok 2017 na jednotlivé školy a školská zařízení zřizovaná Olomouckým krajem, obcemi a na soukromé školy na území Olomouckého kraje</oddHeader>
    <oddFooter>&amp;L&amp;"Arial,Kurzíva"Zastupitelstvo Olomouckého kraje 24. 4. 2017
18. - Rozpis rozpočtu škol a školských zařízení v působnosti OK na rok 2017
Příloha č. 3 - Rozpis rozpočtu rozvojových programů MŠMT na rok 2017&amp;R&amp;"Arial,Kurzíva"Strana &amp;P (celkem 28)</oddFooter>
  </headerFooter>
  <rowBreaks count="3" manualBreakCount="3">
    <brk id="84" max="16383" man="1"/>
    <brk id="168" max="16383" man="1"/>
    <brk id="3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2017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2017-01-26T13:55:33Z</cp:lastPrinted>
  <dcterms:created xsi:type="dcterms:W3CDTF">2003-03-18T09:23:49Z</dcterms:created>
  <dcterms:modified xsi:type="dcterms:W3CDTF">2017-04-03T12:07:34Z</dcterms:modified>
</cp:coreProperties>
</file>