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5715" windowWidth="15450" windowHeight="6150" tabRatio="837" firstSheet="9" activeTab="9"/>
  </bookViews>
  <sheets>
    <sheet name="Souhrn (2)" sheetId="46" state="hidden" r:id="rId1"/>
    <sheet name="Š-PD" sheetId="39" state="hidden" r:id="rId2"/>
    <sheet name="Š-ORJ 10" sheetId="47" state="hidden" r:id="rId3"/>
    <sheet name="Sociální-ORJ 11" sheetId="48" state="hidden" r:id="rId4"/>
    <sheet name="Kultura-ORJ 13" sheetId="49" state="hidden" r:id="rId5"/>
    <sheet name="ZDR.-PD" sheetId="38" state="hidden" r:id="rId6"/>
    <sheet name="KH" sheetId="43" state="hidden" r:id="rId7"/>
    <sheet name="OIT" sheetId="31" state="hidden" r:id="rId8"/>
    <sheet name="KŘ" sheetId="30" state="hidden" r:id="rId9"/>
    <sheet name="návrh 11.3." sheetId="55" r:id="rId10"/>
  </sheets>
  <definedNames>
    <definedName name="_xlnm.Print_Titles" localSheetId="1">'Š-PD'!$1:$7</definedName>
    <definedName name="_xlnm.Print_Titles" localSheetId="5">'ZDR.-PD'!$1:$7</definedName>
    <definedName name="_xlnm.Print_Area" localSheetId="6">KH!$A$1:$R$9</definedName>
    <definedName name="_xlnm.Print_Area" localSheetId="8">KŘ!$A$1:$P$13</definedName>
    <definedName name="_xlnm.Print_Area" localSheetId="7">OIT!$A$1:$P$12</definedName>
    <definedName name="_xlnm.Print_Area" localSheetId="0">'Souhrn (2)'!$A$1:$H$43</definedName>
    <definedName name="_xlnm.Print_Area" localSheetId="1">'Š-PD'!$A$1:$R$20</definedName>
    <definedName name="_xlnm.Print_Area" localSheetId="5">'ZDR.-PD'!$A$1:$R$9</definedName>
  </definedNames>
  <calcPr calcId="145621"/>
</workbook>
</file>

<file path=xl/calcChain.xml><?xml version="1.0" encoding="utf-8"?>
<calcChain xmlns="http://schemas.openxmlformats.org/spreadsheetml/2006/main">
  <c r="E19" i="55" l="1"/>
  <c r="G18" i="55"/>
  <c r="F18" i="55"/>
  <c r="G17" i="55"/>
  <c r="F17" i="55"/>
  <c r="G16" i="55"/>
  <c r="F16" i="55"/>
  <c r="G15" i="55"/>
  <c r="F15" i="55"/>
  <c r="G14" i="55" l="1"/>
  <c r="F14" i="55"/>
  <c r="G13" i="55"/>
  <c r="F13" i="55"/>
  <c r="G12" i="55"/>
  <c r="F12" i="55"/>
  <c r="G11" i="55"/>
  <c r="F11" i="55"/>
  <c r="G10" i="55"/>
  <c r="F10" i="55"/>
  <c r="G9" i="55"/>
  <c r="F9" i="55"/>
  <c r="G8" i="55"/>
  <c r="F8" i="55"/>
  <c r="G7" i="55"/>
  <c r="F7" i="55"/>
  <c r="G6" i="55"/>
  <c r="F6" i="55"/>
  <c r="G5" i="55"/>
  <c r="F5" i="55"/>
  <c r="G4" i="55"/>
  <c r="F4" i="55"/>
  <c r="F19" i="55" s="1"/>
  <c r="G19" i="55" l="1"/>
  <c r="Q22" i="49"/>
  <c r="P22" i="49"/>
  <c r="O22" i="49"/>
  <c r="N22" i="49"/>
  <c r="L22" i="49"/>
  <c r="J22" i="49"/>
  <c r="M21" i="49"/>
  <c r="R21" i="49" s="1"/>
  <c r="M20" i="49"/>
  <c r="M19" i="49"/>
  <c r="R19" i="49" s="1"/>
  <c r="M18" i="49"/>
  <c r="R18" i="49" s="1"/>
  <c r="M17" i="49"/>
  <c r="R17" i="49" s="1"/>
  <c r="R16" i="49"/>
  <c r="M16" i="49"/>
  <c r="M15" i="49"/>
  <c r="R15" i="49" s="1"/>
  <c r="M14" i="49"/>
  <c r="R14" i="49" s="1"/>
  <c r="M13" i="49"/>
  <c r="R13" i="49" s="1"/>
  <c r="M12" i="49"/>
  <c r="R12" i="49" s="1"/>
  <c r="M11" i="49"/>
  <c r="R11" i="49" s="1"/>
  <c r="R22" i="49" l="1"/>
  <c r="M22" i="49"/>
  <c r="Q14" i="48"/>
  <c r="P14" i="48"/>
  <c r="O14" i="48"/>
  <c r="N14" i="48"/>
  <c r="L14" i="48"/>
  <c r="J14" i="48"/>
  <c r="M13" i="48"/>
  <c r="R13" i="48" s="1"/>
  <c r="R14" i="48" s="1"/>
  <c r="M12" i="48"/>
  <c r="M11" i="48"/>
  <c r="M14" i="48" l="1"/>
  <c r="Q26" i="47" l="1"/>
  <c r="O26" i="47"/>
  <c r="N26" i="47"/>
  <c r="L26" i="47"/>
  <c r="J26" i="47"/>
  <c r="M25" i="47"/>
  <c r="M24" i="47"/>
  <c r="M23" i="47"/>
  <c r="M22" i="47"/>
  <c r="M21" i="47"/>
  <c r="M20" i="47"/>
  <c r="M19" i="47"/>
  <c r="M18" i="47"/>
  <c r="M17" i="47"/>
  <c r="M16" i="47"/>
  <c r="M15" i="47"/>
  <c r="M14" i="47"/>
  <c r="M13" i="47"/>
  <c r="M12" i="47"/>
  <c r="M11" i="47"/>
  <c r="M10" i="47"/>
  <c r="M9" i="47"/>
  <c r="M8" i="47"/>
  <c r="M26" i="47" l="1"/>
  <c r="F15" i="46" l="1"/>
  <c r="L13" i="30"/>
  <c r="M13" i="30"/>
  <c r="N13" i="30"/>
  <c r="O13" i="30"/>
  <c r="K10" i="30"/>
  <c r="K11" i="30"/>
  <c r="K12" i="30"/>
  <c r="K9" i="30"/>
  <c r="K11" i="31"/>
  <c r="K10" i="31"/>
  <c r="L12" i="31"/>
  <c r="M12" i="31"/>
  <c r="N12" i="31"/>
  <c r="O12" i="31"/>
  <c r="M8" i="43"/>
  <c r="N9" i="43"/>
  <c r="O9" i="43"/>
  <c r="P9" i="43"/>
  <c r="Q9" i="43"/>
  <c r="N9" i="38"/>
  <c r="O9" i="38"/>
  <c r="P9" i="38"/>
  <c r="Q9" i="38"/>
  <c r="M8" i="38"/>
  <c r="M10" i="39"/>
  <c r="M11" i="39"/>
  <c r="M12" i="39"/>
  <c r="M13" i="39"/>
  <c r="M14" i="39"/>
  <c r="M15" i="39"/>
  <c r="M16" i="39"/>
  <c r="M17" i="39"/>
  <c r="M18" i="39"/>
  <c r="M19" i="39"/>
  <c r="M9" i="39"/>
  <c r="R9" i="39" s="1"/>
  <c r="M8" i="39"/>
  <c r="R8" i="39" s="1"/>
  <c r="O20" i="39"/>
  <c r="P20" i="39"/>
  <c r="D41" i="46" l="1"/>
  <c r="H40" i="46"/>
  <c r="H39" i="46"/>
  <c r="H38" i="46"/>
  <c r="H37" i="46"/>
  <c r="G36" i="46"/>
  <c r="G41" i="46" s="1"/>
  <c r="F36" i="46"/>
  <c r="F41" i="46" s="1"/>
  <c r="E36" i="46"/>
  <c r="E41" i="46" s="1"/>
  <c r="H35" i="46"/>
  <c r="H34" i="46"/>
  <c r="H33" i="46"/>
  <c r="F26" i="46"/>
  <c r="E26" i="46"/>
  <c r="F21" i="46"/>
  <c r="H20" i="46"/>
  <c r="F17" i="46"/>
  <c r="D16" i="46"/>
  <c r="D14" i="46"/>
  <c r="D12" i="46"/>
  <c r="D11" i="46"/>
  <c r="E6" i="46"/>
  <c r="E8" i="46" s="1"/>
  <c r="H18" i="46" l="1"/>
  <c r="H36" i="46"/>
  <c r="H41" i="46" s="1"/>
  <c r="H14" i="46" l="1"/>
  <c r="R19" i="39" l="1"/>
  <c r="R18" i="39"/>
  <c r="R17" i="39"/>
  <c r="R16" i="39"/>
  <c r="R15" i="39"/>
  <c r="R14" i="39"/>
  <c r="R13" i="39"/>
  <c r="R11" i="39"/>
  <c r="R10" i="39"/>
  <c r="P10" i="30" l="1"/>
  <c r="P11" i="30"/>
  <c r="R8" i="43" l="1"/>
  <c r="H12" i="46" l="1"/>
  <c r="D10" i="46" l="1"/>
  <c r="D13" i="46" s="1"/>
  <c r="E10" i="46"/>
  <c r="Q20" i="39"/>
  <c r="N20" i="39"/>
  <c r="L20" i="39"/>
  <c r="J20" i="39"/>
  <c r="L9" i="43"/>
  <c r="J9" i="43"/>
  <c r="P10" i="31"/>
  <c r="P11" i="31"/>
  <c r="P12" i="30"/>
  <c r="P9" i="30"/>
  <c r="J9" i="38"/>
  <c r="L9" i="38"/>
  <c r="J13" i="30"/>
  <c r="H13" i="30"/>
  <c r="H12" i="31"/>
  <c r="J12" i="31"/>
  <c r="D25" i="46" l="1"/>
  <c r="G25" i="46"/>
  <c r="D24" i="46"/>
  <c r="H24" i="46" s="1"/>
  <c r="D7" i="46"/>
  <c r="H7" i="46" s="1"/>
  <c r="D5" i="46"/>
  <c r="E9" i="46"/>
  <c r="E13" i="46" s="1"/>
  <c r="F6" i="46"/>
  <c r="F8" i="46" s="1"/>
  <c r="F10" i="46"/>
  <c r="F13" i="46" s="1"/>
  <c r="H29" i="46"/>
  <c r="P12" i="31"/>
  <c r="H28" i="46"/>
  <c r="H27" i="46"/>
  <c r="H16" i="46"/>
  <c r="G17" i="46"/>
  <c r="E17" i="46"/>
  <c r="D15" i="46"/>
  <c r="H11" i="46"/>
  <c r="G21" i="46"/>
  <c r="E19" i="46"/>
  <c r="E21" i="46" s="1"/>
  <c r="D19" i="46"/>
  <c r="K12" i="31"/>
  <c r="R9" i="43"/>
  <c r="M20" i="39"/>
  <c r="P13" i="30"/>
  <c r="K13" i="30"/>
  <c r="M9" i="38"/>
  <c r="R8" i="38"/>
  <c r="R9" i="38" s="1"/>
  <c r="M9" i="43"/>
  <c r="H25" i="46" l="1"/>
  <c r="F30" i="46"/>
  <c r="F43" i="46" s="1"/>
  <c r="E30" i="46"/>
  <c r="E43" i="46" s="1"/>
  <c r="D6" i="46"/>
  <c r="H10" i="46"/>
  <c r="D23" i="46"/>
  <c r="H22" i="46"/>
  <c r="G26" i="46"/>
  <c r="H15" i="46"/>
  <c r="D17" i="46"/>
  <c r="H17" i="46" s="1"/>
  <c r="G13" i="46"/>
  <c r="H13" i="46" s="1"/>
  <c r="H9" i="46"/>
  <c r="G8" i="46"/>
  <c r="H5" i="46"/>
  <c r="D21" i="46"/>
  <c r="H19" i="46"/>
  <c r="D8" i="46" l="1"/>
  <c r="H8" i="46" s="1"/>
  <c r="H6" i="46"/>
  <c r="D26" i="46"/>
  <c r="H26" i="46" s="1"/>
  <c r="H23" i="46"/>
  <c r="G30" i="46"/>
  <c r="G43" i="46" s="1"/>
  <c r="H21" i="46"/>
  <c r="D30" i="46" l="1"/>
  <c r="D43" i="46" s="1"/>
  <c r="H30" i="46"/>
  <c r="H43" i="46" s="1"/>
</calcChain>
</file>

<file path=xl/sharedStrings.xml><?xml version="1.0" encoding="utf-8"?>
<sst xmlns="http://schemas.openxmlformats.org/spreadsheetml/2006/main" count="362" uniqueCount="181">
  <si>
    <t>Poř.číslo.</t>
  </si>
  <si>
    <t>z toho spolufinan. PO z IF:</t>
  </si>
  <si>
    <t>z toho rozpočet OK:</t>
  </si>
  <si>
    <t>§</t>
  </si>
  <si>
    <t>ORG</t>
  </si>
  <si>
    <t>pol.</t>
  </si>
  <si>
    <t xml:space="preserve">Správce: </t>
  </si>
  <si>
    <t>Ing. Miroslav Kubín</t>
  </si>
  <si>
    <t>ORJ -  17</t>
  </si>
  <si>
    <t xml:space="preserve">vedoucí odboru </t>
  </si>
  <si>
    <t>v tis. Kč</t>
  </si>
  <si>
    <t>Nové investice</t>
  </si>
  <si>
    <t>Oblast:</t>
  </si>
  <si>
    <t>Název akce:</t>
  </si>
  <si>
    <t>Popis:</t>
  </si>
  <si>
    <t>Stávající dokumentace</t>
  </si>
  <si>
    <t>K zajištění</t>
  </si>
  <si>
    <t xml:space="preserve">Celkové náklady s DPH            </t>
  </si>
  <si>
    <t>Termín realizace</t>
  </si>
  <si>
    <t xml:space="preserve">Celkem:     </t>
  </si>
  <si>
    <t>Nová projektová dokumentace</t>
  </si>
  <si>
    <t>Oblast zdravotnictví</t>
  </si>
  <si>
    <t>Poř. číslo.</t>
  </si>
  <si>
    <t>Nové investice - stavební</t>
  </si>
  <si>
    <t>Nové investice - nestavební</t>
  </si>
  <si>
    <t>Oblast školství</t>
  </si>
  <si>
    <t>v tis.Kč</t>
  </si>
  <si>
    <t xml:space="preserve">Celkem     </t>
  </si>
  <si>
    <t>Návrh na úvěrový rámec KB</t>
  </si>
  <si>
    <t>Návrh na úvěrový rámec EIB</t>
  </si>
  <si>
    <t>Poř. Číslo</t>
  </si>
  <si>
    <t>Poř.číslo</t>
  </si>
  <si>
    <t>Název přílohy</t>
  </si>
  <si>
    <t>Nové investice - stavební OK</t>
  </si>
  <si>
    <t>Oblast školství - součet</t>
  </si>
  <si>
    <t>Oblast sociální - součet</t>
  </si>
  <si>
    <t>Oblast kultury - součet</t>
  </si>
  <si>
    <t>Oblast zdravotnictví - součet</t>
  </si>
  <si>
    <t>Oblast dopravy - součet</t>
  </si>
  <si>
    <t>Návrh na rozpočet OK</t>
  </si>
  <si>
    <t>Odbor kultury a památkové péče</t>
  </si>
  <si>
    <t>Oblast zdrav. - nájemné SMN a.s.</t>
  </si>
  <si>
    <t>Oblast sociální</t>
  </si>
  <si>
    <t>Poř. číslo</t>
  </si>
  <si>
    <t>Odbor sociálních věcí</t>
  </si>
  <si>
    <t>ORJ - 0003</t>
  </si>
  <si>
    <t>Správce:</t>
  </si>
  <si>
    <t>Mgr. Lenka Doleželová</t>
  </si>
  <si>
    <t>Odbor  informačních technologií</t>
  </si>
  <si>
    <t>ORJ - 06</t>
  </si>
  <si>
    <t>vedoucí odboru</t>
  </si>
  <si>
    <t>Mgr. Jiří Šafránek</t>
  </si>
  <si>
    <t>KŘ</t>
  </si>
  <si>
    <t>OIT</t>
  </si>
  <si>
    <t>Oblast kultury</t>
  </si>
  <si>
    <t>Oblast dopravy</t>
  </si>
  <si>
    <t>z toho spolufinan. PO z IF</t>
  </si>
  <si>
    <t>z toho rozpočet OK</t>
  </si>
  <si>
    <t>Oblast</t>
  </si>
  <si>
    <t>Nové opravy</t>
  </si>
  <si>
    <t>Popis</t>
  </si>
  <si>
    <t>Název akce</t>
  </si>
  <si>
    <t>CELKEM</t>
  </si>
  <si>
    <t>Odbor investic a evropských programů</t>
  </si>
  <si>
    <t>Popis akce:</t>
  </si>
  <si>
    <t>položka</t>
  </si>
  <si>
    <t>Položka</t>
  </si>
  <si>
    <t>PhDr. Markéta Čožíková</t>
  </si>
  <si>
    <t>Celkem</t>
  </si>
  <si>
    <t>Nové investice OIEP</t>
  </si>
  <si>
    <t>Nové investice SSOK</t>
  </si>
  <si>
    <t xml:space="preserve">Nové investice </t>
  </si>
  <si>
    <t>KH - cestovní ruch</t>
  </si>
  <si>
    <t>Oblast školství  - nová projektová dokumentace celkem</t>
  </si>
  <si>
    <t>Oblast zdravotnictví - nová projektová dokumentace celkem</t>
  </si>
  <si>
    <t xml:space="preserve">Spolufinancování PO z ivestičních fondů (IF) je zapojeno do rozpočtu příjmů Olomouckého kraje ve výši 8 046 tis.Kč (oblast školství ve výši 5 146 tis.Kč a oblast zdravotnictví ve výši 2 900 tis.Kč. Zbývající výše 4 089 tis.Kč (oblast kultury ve výši 39 tis.Kč a oblast zdravotnictví ve výši 4 050 tis.Kč) budou realizovat přímo příspěvkové organizace. V těchto případech se jedná o nové investice - nestavební, kdy bude příspěvkovým organizacím poskytnut příspěvek z rozpočtu Olomouckého kraje a akci budou příspěvkové organizace realizovat se zapojením svých investičních fondů. </t>
  </si>
  <si>
    <t>Kancelář hejtmana  - nové investice celkem</t>
  </si>
  <si>
    <t>OIT - nové investice celkem</t>
  </si>
  <si>
    <t>Kancelář ředitele - nové investice celkem</t>
  </si>
  <si>
    <t>Kancelář hejtmana</t>
  </si>
  <si>
    <t>ORJ- 02</t>
  </si>
  <si>
    <t>Odbor Kancelář ředitele</t>
  </si>
  <si>
    <t>Správce</t>
  </si>
  <si>
    <t>Ing. Luděk Niče</t>
  </si>
  <si>
    <t xml:space="preserve">Financování investičních akcí </t>
  </si>
  <si>
    <t>b) Návrh nových investičních akcí v roce 2012</t>
  </si>
  <si>
    <t xml:space="preserve">Z výše uvedeného vyplývá, že v návrhu rozpočtu výdajů Olomouckého kraje jsou nové investice v celkové výši 838 571 tis.Kč (celková výše nových investic 842 660 tis.Kč mínus 4 089 tis.Kč, což je podíl investičních fondů příspěvkových organizací  u akcí, které si  budou příspěvkové organizace realizovat přímo). </t>
  </si>
  <si>
    <t>z toho KB</t>
  </si>
  <si>
    <t>z toho EIB</t>
  </si>
  <si>
    <t>změny:</t>
  </si>
  <si>
    <t>Spolufinan. PO z IF:</t>
  </si>
  <si>
    <t>oblast školství</t>
  </si>
  <si>
    <t>oblast sociální</t>
  </si>
  <si>
    <t>oblast kultury</t>
  </si>
  <si>
    <t>oblast dopravy</t>
  </si>
  <si>
    <t>oblast zdravotnictví</t>
  </si>
  <si>
    <t>Celkem po změnách financování</t>
  </si>
  <si>
    <t>Vynaloženo k 31. 12. 2013</t>
  </si>
  <si>
    <t>Návrh na rok 2014</t>
  </si>
  <si>
    <t>Pokračování v roce 2015 a dalších</t>
  </si>
  <si>
    <t>Odbor školství, mládeže a tělovýchovy</t>
  </si>
  <si>
    <t>Mgr. Miroslav Gajdůšek, MBA</t>
  </si>
  <si>
    <t>ORJ - 10</t>
  </si>
  <si>
    <t>Vynaloženo k 31. 12. 2012</t>
  </si>
  <si>
    <t>Návrh na rok 2013</t>
  </si>
  <si>
    <t>Pokračování v roce 2014 a dalších</t>
  </si>
  <si>
    <t>Oblast školství  - nové investice a opravy OŠMT celkem</t>
  </si>
  <si>
    <t>PhDr. Jindřich Garčic</t>
  </si>
  <si>
    <t>ORJ -  13</t>
  </si>
  <si>
    <t>stav akce</t>
  </si>
  <si>
    <t>realizuje se</t>
  </si>
  <si>
    <t>ORJ 11</t>
  </si>
  <si>
    <t>Oblast sociální - nové investice a opravy OSV celkem</t>
  </si>
  <si>
    <t>Oblast kultury - nové investice a opravy OKPP celkem</t>
  </si>
  <si>
    <t>Oblast školství - nová projektová dokumentace</t>
  </si>
  <si>
    <t>Oblast školství - nové investice a opravy - OŠMT</t>
  </si>
  <si>
    <t>Oblast  sociální - nové investice a opravy OSV</t>
  </si>
  <si>
    <t>Oblast kultury  - nové  investice a opravy OKPP</t>
  </si>
  <si>
    <t>Odbor zdravotnictví  - nová projektová dokumentace</t>
  </si>
  <si>
    <t xml:space="preserve">Kancelář hejtmana - cestovní ruch - nové investice </t>
  </si>
  <si>
    <t>OIT - nové investice</t>
  </si>
  <si>
    <t>Kancelář ředitele - nové investice</t>
  </si>
  <si>
    <t>Návrh na rok 2015</t>
  </si>
  <si>
    <t>Pokračování v roce 2016 a dalších</t>
  </si>
  <si>
    <t>Vynaloženo k 31. 12. 2014</t>
  </si>
  <si>
    <t>z toho fond rezervní</t>
  </si>
  <si>
    <t>SOUČET CELKEM</t>
  </si>
  <si>
    <t>Zdravotnická záchranná služba Olomouckého kraje, příspěvková organizace</t>
  </si>
  <si>
    <t xml:space="preserve">Částečná digitalizace rentgenu radiologického pracoviště OLÚ Paseka a pracoviště Moravský Beroun </t>
  </si>
  <si>
    <t>Cílem projektu je zlepšit kvalitu radiologického vyšetření pořizováním rentgenových snímků s vyšší rozlišovací schopností, než umožňuje současný analogový rentgen. Dalším cílem je digitalizace rentgenových snímků a možnost jejich snadné archivace a distribuce mezi pracovišti OLÚ Paseka a dalšími zdravotnickými zařízeními s možností i okamžitého vyhodnocení snímku připojením odborného pracovníka, zodpovědného za posouzení a vyhodnocení snímku. Cílovou skupinou jsou hospitalizovaní i ambulantní pacienti OLÚ Paseka</t>
  </si>
  <si>
    <t>OK 20%</t>
  </si>
  <si>
    <t>Kč</t>
  </si>
  <si>
    <t>Dorozumívací zařízení sestra x pacient</t>
  </si>
  <si>
    <t>Cílem projektu je náhrada 2 stávajících dorozumívacích zařízení sestra- pacient DC-02 v budově A, pořízeného v roce 1996. Funkčnost zařízení je ohrožena zejména z důvodu nákladného servisu a nedostatku náhradních dílů tohoto zařízení. Projekt jerozdělen na dvě části, a to část stavební, která obnáší stavební úpravy – prvky pevně umístěné pod omítkou na rampových systémech – kabelové rozvody, datové skříně s řadiči, skříňky nouzových hlásičů, skříňky značící přítomnost personálu, apod. ve dvou  podlažích v budově A (lůžková oddělení) a je nutnou přípravou pro druhou část, kterou je samotná dodávka a instalace technologie- např. samotné ústředny, přivolávače, pacientské telefony, apod.</t>
  </si>
  <si>
    <t>Rekonstrukce budovy C v OLÚ Paseka - I. Etapa - Část I</t>
  </si>
  <si>
    <t>Cílem tohoto projektu je rozvoj a modernizace zdravotnického zařízení v Odborném léčebném ústavě v Pasece – a to oddělením izolace léčebny TRN v objektu C od ostatních lůžkových oddělení výstavbou nadstavby dvou podlažních pater nad prostory kinosálu, kde vznikne hygienická smyčka pro zaměstnance, lůžkové oddělení izolace s dvoulůžkovými pokoji s vlastním sociálním zázemím.                                                                           Problémy k řešení:
- nedostatečná lůžková kapacita pro pacienty s aktivní TBC
- absence hygienické smyčky při vstupu do izolace
- absence lůžkového evakuačního výtahu pro objekt C
- nedostatečné zázemí pro zdravotnický personál   Realizací tohoto projektu dojde k:
- Izolace pacientů s aktivní TBC - 5 pokojů, 10 lůžek, vlastní sociální zázemí
- vytvoření hygienické smyčky pro zaměstnance
- vybudování lůžkového evakuačního výtahu pro objekt C</t>
  </si>
  <si>
    <t>Vybudování plynových kotelen pro výrobu tepla a TUV pro pracoviště Moravský Beroun</t>
  </si>
  <si>
    <t>Rekonstrukce topného systému a ohřevu TUV pro Pavilon 1, Pavilon 2 a bytový dům (4 bytové jednotky), spisovny (dříve prádelna), bytový dům (16 bytových jednotek) a garáže v areálu OLU vybudováním samostatných plynových kotelen včetně systému MAR. Cílem projektu je dosažení nezávislosti na topné vodě z Granitol a.s., úspory ztrát v zastaralém vedení topné vody, úspory z měření a regulace tepla.</t>
  </si>
  <si>
    <t>Dodávka 3 ks přenosných defibrilátorů  s monitorem</t>
  </si>
  <si>
    <t>Předmětem tohoto projektu je dodávka přístrojového vybavení – Defibrilátor, monitor EKG s rozšířenou možností monitorace a neinvazivní transkutánní kardiostimulace s možností komunikace, tisku a elektronického záznamu dat v jednom lehkém přenosném přístroji. Přístroj obsahuje snadno vyměnitelnou baterii s možností rychlého nabíjení. Z důvodu časově a místně nedostupných jednotek pro všechna oddělení OLÚ Paseka vč. pracoviště Moravský Beroun je potřeba dovybavit oddělení třemi kusy nových defibrilátorů. Cílem dodávky zabezpečit nejméně jeden přístroj pro dvě sousedící oddělení, které mají k sobě snadný přístup, a v případě potřeby bude defibrilátor pro určená oddělení ihned k dispozici. V případě ohrožení života zástavou srdeční činnosti se tímto řešením snižuje riziko ztráty života pacienta.</t>
  </si>
  <si>
    <t>Ošetřovatelská dokumentace elektronická</t>
  </si>
  <si>
    <t>Realizace výstavby náhradního zdroje elektrické energie vč. přemístění hlavního elektrického rozvaděče ZZS OK Hněvotínská Olomouc</t>
  </si>
  <si>
    <t>Výstavba náhradního zdroje el. energie pro areál letecké zdravotnické záchranné služby a přemístění rozvaděče z cizího pozemku na vlastní pozemek</t>
  </si>
  <si>
    <t>Telefonní ústředna ZZS OK</t>
  </si>
  <si>
    <t>Výměna 7 let staré technologie, zvýšení bezpečnosti provozu tísňové linky 155</t>
  </si>
  <si>
    <t>Zvýšení bezpečnosti přenášených pacientských dat na VZ ZZS OK</t>
  </si>
  <si>
    <t>Centrální datové úložiště ZZS OK</t>
  </si>
  <si>
    <t>Původní datové úložiště je morálně zastaralé a objemově nedostatečné</t>
  </si>
  <si>
    <t xml:space="preserve">Návaznost na zákon o kybernetické bezpečnosti </t>
  </si>
  <si>
    <t>Odborný léčebný ústav Paseka, příspěvková organizace</t>
  </si>
  <si>
    <t>1.</t>
  </si>
  <si>
    <t>2.</t>
  </si>
  <si>
    <t>3.</t>
  </si>
  <si>
    <t>4.</t>
  </si>
  <si>
    <t>5.</t>
  </si>
  <si>
    <t>6.</t>
  </si>
  <si>
    <t>7.</t>
  </si>
  <si>
    <t>8.</t>
  </si>
  <si>
    <t>9.</t>
  </si>
  <si>
    <t>10.</t>
  </si>
  <si>
    <t>11.</t>
  </si>
  <si>
    <t>Primárním cílem zavedení elektronické zdravotnické dokumentace je zlepšení kvality zdravotní péče, zvýšení efektivity zdravotní péče, zpřehlednění a zjednodušení administrativy spojené s vedením zdravotnické dokumentace. Implementace systému elektronické zdravotnické dokumentace přispěje ke zvýšení celkové kvality poskytovaných zdravotních služeb a také k snížení rizika pochybení z důvodu nedostatku informací = vyšší bezpečí pacienta. V neposlední řadě má systém elektronické zdravotnické dokumentace usnadnit pacientům přístup k informacím a umožnit výměnu informací mezi poskytovateli zdravotních služeb, umožnit přístup k zdravotním záznamům kdykoliv a odkudkoliv, samozřejmě v souladu s platnými pravidly zacházení s osobními údaji. Systém elektronické zdravotnické dokumentaci by měl splňovat tyto základní požadavky:
•Dostupnost dat v nepřetržitém režimu on-line; bezpečný přístup k datům on-line.
•Dostupnost dat s pomocí web technologie; bezpečný přístup k datům prostřednictvím internetu.
•Zabezpečený, autorizovaný a auditovatelný přístup k datům a transakcím s nimi.
•Sdílení dat přes definované rozhraní v uzavřených komunikačních sítí, které propojují komunity zdravotnických pracovníků a jednotlivé poskytovatele.
•Maximální strukturovanost uložených informací, omezení množství volných textů ve zdravotní dokumentaci
•Podpora multimediálních formátů uložených informací.
•Otevřenost vůči vývoji aplikací a služeb poskytovaných komerční sférou.
•Podpora zaručených elektronických podpisů, které umožní jednoznačnou autorizaci a zaručí nepozměnitelnost a integritu informací vložených do systému.
•Záruka vysoké dostupnosti, zálohování a integrity dat. Požadavky na elektronický systém
• Elektronická dokumentace přímo vstupuje do každé části ošetřovatelského procesu
• Možnosti plánování péče
• Časování jednotlivých ošetřovatelských intervencí
• Jednoduchá dostupnost dokumentace při realizaci ošetřovatelských intervencí
• Bezprostřední možnost zadání údajů a plnění ošetřovatelských intervencí přímo u lůžka pacienta
• Grafika elektronického systému, signální soustava, upozornění na plánovanou péči</t>
  </si>
  <si>
    <t>Nemocnice Olomouckého kraje, akciová společnost</t>
  </si>
  <si>
    <t xml:space="preserve">Obnova dialyzačních monitorů </t>
  </si>
  <si>
    <t>Jedná se o obnovu 4 kusů dialyzačních monitorů na hemodialyzačních střediscích (HDS) Středomoravské nemocniční. Na HDS Nemocnice Prostějov a HDS Nemocnice Přerov je v současné době 39 dialyzačních monitorů s nejstaršími monitory roku výroby 2001. Obnova umožní udržení šedesátiprocentního podílu HDF při 21 tisíci dialýzách za rok. HDS poskytují péči pro spádovou oblast Přerovského a Prostějovského regionu s celkovým počtem cca 240 tis. obyvatel. Návratnost investice při uvažované struktuře výkonů je jeden rok.</t>
  </si>
  <si>
    <t xml:space="preserve">Obnova endoskopů </t>
  </si>
  <si>
    <t>Jedná se o obnovu 4 kusů videoendoskopů  s využitím stávajících endoskopických věží na gastroenterologickém oddělení Nemocnice Prostějov. Obnova umožní udržení výkonnosti 450 kolonoskopií (2 kolonoskopy) a 200 gastroskopií (2 gastroskopy) za rok. Gastroenterologické oddělení poskytuje péči pro spádovou oblast Prostějovského regionu s celkovým počtem cca 110 tis. obyvatel a speciální výkony ERCP, PTC, EMR i mimo region Prostějovska. Návratnost investice při uvažované struktuře výkonů je 4,5 roku.</t>
  </si>
  <si>
    <t>12.</t>
  </si>
  <si>
    <t>13.</t>
  </si>
  <si>
    <t>14.</t>
  </si>
  <si>
    <t>15.</t>
  </si>
  <si>
    <t xml:space="preserve">Obnova laparoskopické věže </t>
  </si>
  <si>
    <t>Jedná se o obnovu laparoskopické věže na urologickém operačním sále Nemocnice Přerov. Obměna spočívá ve výměně obrazového řetězce a rozšíření o laparoskopické urologické příslušenství umožní postupné navýšení podílu laparoskopických urologických operací. Urologické oddělení poskytuje péči pro spádovou oblast Přerovského a Prostějovského regionu s celkovým počtem cca 240 tis. obyvatel. Předpokládaný počet urologických operací s využitím laparoskopické věže je 200 operací/rok. Návratnost investice při uvažované operativě je 4,5 roku.</t>
  </si>
  <si>
    <t xml:space="preserve">Obnova echokardiografického přístroje </t>
  </si>
  <si>
    <t>Jedná se o obnovu echokardiografického ultrazvukového přístroje na interním oddělení Nemocnice Přerov. Obměna umožní zkvalitnit vyšetření u stávajících pacientů spádové oblasti cca 130 tisíc obyvatel Přerovského regionu. Kardiologická ambulance dlouhodobě vykazuje 3300 echokardiografických výkonů/rok včetně 50 výkonů jícnové echokardiografie. Návratnost investice při uvažované výkonnosti je 3 roky.</t>
  </si>
  <si>
    <t>OFZ, 23.3.2015</t>
  </si>
  <si>
    <t>Seznam projektů z prostředků MZ ČR programu 235210</t>
  </si>
  <si>
    <t>MZ ČR 80%</t>
  </si>
  <si>
    <t>Název organizace</t>
  </si>
  <si>
    <t>VPN koncentrátory ZZS OK</t>
  </si>
  <si>
    <t>Centrální logovací systém ZZS OK</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</si>
</sst>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0"/>
  </numFmts>
  <fonts count="51" x14ac:knownFonts="1">
    <font>
      <sz val="10"/>
      <name val="Arial"/>
      <charset val="238"/>
    </font>
    <font>
      <sz val="10"/>
      <name val="Arial"/>
      <family val="2"/>
      <charset val="238"/>
    </font>
    <font>
      <sz val="8"/>
      <name val="Arial"/>
      <family val="2"/>
      <charset val="238"/>
    </font>
    <font>
      <b/>
      <sz val="10"/>
      <name val="Arial"/>
      <family val="2"/>
      <charset val="238"/>
    </font>
    <font>
      <sz val="12"/>
      <name val="Arial"/>
      <family val="2"/>
      <charset val="238"/>
    </font>
    <font>
      <sz val="10"/>
      <name val="Arial"/>
      <family val="2"/>
      <charset val="238"/>
    </font>
    <font>
      <b/>
      <sz val="10"/>
      <name val="Arial"/>
      <family val="2"/>
      <charset val="238"/>
    </font>
    <font>
      <b/>
      <sz val="8"/>
      <name val="Arial"/>
      <family val="2"/>
      <charset val="238"/>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1"/>
      <color indexed="52"/>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2"/>
      <name val="Calibri"/>
      <family val="2"/>
      <charset val="238"/>
    </font>
    <font>
      <b/>
      <sz val="11"/>
      <color indexed="63"/>
      <name val="Calibri"/>
      <family val="2"/>
      <charset val="238"/>
    </font>
    <font>
      <i/>
      <sz val="11"/>
      <color indexed="23"/>
      <name val="Calibri"/>
      <family val="2"/>
      <charset val="238"/>
    </font>
    <font>
      <b/>
      <sz val="12"/>
      <name val="Arial"/>
      <family val="2"/>
      <charset val="238"/>
    </font>
    <font>
      <b/>
      <sz val="14"/>
      <name val="Arial"/>
      <family val="2"/>
      <charset val="238"/>
    </font>
    <font>
      <sz val="14"/>
      <name val="Arial"/>
      <family val="2"/>
      <charset val="238"/>
    </font>
    <font>
      <sz val="12"/>
      <name val="Arial"/>
      <family val="2"/>
      <charset val="238"/>
    </font>
    <font>
      <sz val="10"/>
      <name val="Arial CE"/>
      <family val="2"/>
      <charset val="238"/>
    </font>
    <font>
      <sz val="11"/>
      <name val="Arial"/>
      <family val="2"/>
      <charset val="238"/>
    </font>
    <font>
      <b/>
      <sz val="16"/>
      <name val="Arial"/>
      <family val="2"/>
      <charset val="238"/>
    </font>
    <font>
      <b/>
      <sz val="20"/>
      <name val="Arial"/>
      <family val="2"/>
      <charset val="238"/>
    </font>
    <font>
      <sz val="8"/>
      <name val="Arial"/>
      <family val="2"/>
      <charset val="238"/>
    </font>
    <font>
      <sz val="11"/>
      <name val="Arial"/>
      <family val="2"/>
      <charset val="238"/>
    </font>
    <font>
      <sz val="8"/>
      <name val="Arial CE"/>
      <family val="2"/>
      <charset val="238"/>
    </font>
    <font>
      <sz val="9"/>
      <name val="Arial CE"/>
      <family val="2"/>
      <charset val="238"/>
    </font>
    <font>
      <i/>
      <sz val="8"/>
      <name val="Arial CE"/>
      <family val="2"/>
      <charset val="238"/>
    </font>
    <font>
      <b/>
      <u/>
      <sz val="10"/>
      <name val="Arial CE"/>
      <family val="2"/>
      <charset val="238"/>
    </font>
    <font>
      <sz val="12"/>
      <name val="Arial CE"/>
      <family val="2"/>
      <charset val="238"/>
    </font>
    <font>
      <b/>
      <sz val="12"/>
      <name val="Arial CE"/>
      <family val="2"/>
      <charset val="238"/>
    </font>
    <font>
      <b/>
      <sz val="14"/>
      <name val="Arial CE"/>
      <family val="2"/>
      <charset val="238"/>
    </font>
    <font>
      <b/>
      <sz val="18"/>
      <name val="Arial"/>
      <family val="2"/>
      <charset val="238"/>
    </font>
    <font>
      <b/>
      <sz val="11"/>
      <name val="Arial"/>
      <family val="2"/>
      <charset val="238"/>
    </font>
    <font>
      <sz val="14"/>
      <name val="Arial"/>
      <family val="2"/>
      <charset val="238"/>
    </font>
    <font>
      <sz val="10"/>
      <name val="Arial CE"/>
      <family val="2"/>
      <charset val="238"/>
    </font>
    <font>
      <sz val="12"/>
      <name val="Arial CE"/>
      <family val="2"/>
      <charset val="238"/>
    </font>
    <font>
      <b/>
      <sz val="12"/>
      <name val="Arial CE"/>
      <family val="2"/>
      <charset val="238"/>
    </font>
    <font>
      <b/>
      <sz val="22"/>
      <name val="Arial"/>
      <family val="2"/>
      <charset val="238"/>
    </font>
    <font>
      <sz val="11"/>
      <color indexed="8"/>
      <name val="Calibri"/>
      <family val="2"/>
    </font>
    <font>
      <sz val="9"/>
      <name val="Arial"/>
      <family val="2"/>
      <charset val="23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tint="-4.9989318521683403E-2"/>
        <bgColor indexed="64"/>
      </patternFill>
    </fill>
    <fill>
      <patternFill patternType="solid">
        <fgColor theme="0"/>
        <bgColor indexed="64"/>
      </patternFill>
    </fill>
  </fills>
  <borders count="85">
    <border>
      <left/>
      <right/>
      <top/>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style="medium">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s>
  <cellStyleXfs count="5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0" borderId="1" applyNumberFormat="0" applyFill="0" applyAlignment="0" applyProtection="0"/>
    <xf numFmtId="0" fontId="11" fillId="3" borderId="0" applyNumberFormat="0" applyBorder="0" applyAlignment="0" applyProtection="0"/>
    <xf numFmtId="0" fontId="12" fillId="16" borderId="2"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17" borderId="0" applyNumberFormat="0" applyBorder="0" applyAlignment="0" applyProtection="0"/>
    <xf numFmtId="0" fontId="8"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5" fillId="0" borderId="0"/>
    <xf numFmtId="0" fontId="1" fillId="0" borderId="0"/>
    <xf numFmtId="0" fontId="5" fillId="0" borderId="0"/>
    <xf numFmtId="0" fontId="1" fillId="18" borderId="6" applyNumberFormat="0" applyFont="0" applyAlignment="0" applyProtection="0"/>
    <xf numFmtId="0" fontId="18" fillId="0" borderId="7" applyNumberFormat="0" applyFill="0" applyAlignment="0" applyProtection="0"/>
    <xf numFmtId="0" fontId="19" fillId="4" borderId="0" applyNumberFormat="0" applyBorder="0" applyAlignment="0" applyProtection="0"/>
    <xf numFmtId="0" fontId="20" fillId="0" borderId="0" applyNumberFormat="0" applyFill="0" applyBorder="0" applyAlignment="0" applyProtection="0"/>
    <xf numFmtId="0" fontId="21" fillId="7" borderId="8" applyNumberFormat="0" applyAlignment="0" applyProtection="0"/>
    <xf numFmtId="0" fontId="22" fillId="19" borderId="8" applyNumberFormat="0" applyAlignment="0" applyProtection="0"/>
    <xf numFmtId="0" fontId="23" fillId="19" borderId="9" applyNumberFormat="0" applyAlignment="0" applyProtection="0"/>
    <xf numFmtId="0" fontId="24" fillId="0" borderId="0" applyNumberFormat="0" applyFill="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3" borderId="0" applyNumberFormat="0" applyBorder="0" applyAlignment="0" applyProtection="0"/>
    <xf numFmtId="0" fontId="5" fillId="0" borderId="0"/>
    <xf numFmtId="0" fontId="8" fillId="0" borderId="0"/>
    <xf numFmtId="0" fontId="1" fillId="0" borderId="0"/>
    <xf numFmtId="0" fontId="49" fillId="0" borderId="0"/>
  </cellStyleXfs>
  <cellXfs count="580">
    <xf numFmtId="0" fontId="0" fillId="0" borderId="0" xfId="0"/>
    <xf numFmtId="0" fontId="1" fillId="0" borderId="0" xfId="0" applyFont="1" applyFill="1"/>
    <xf numFmtId="0" fontId="1" fillId="0" borderId="10" xfId="0" applyFont="1" applyFill="1" applyBorder="1" applyAlignment="1">
      <alignment horizontal="center" vertical="center"/>
    </xf>
    <xf numFmtId="0" fontId="0" fillId="0" borderId="0" xfId="0" applyFill="1" applyBorder="1" applyAlignment="1">
      <alignment vertical="center"/>
    </xf>
    <xf numFmtId="0" fontId="26" fillId="0" borderId="0" xfId="0" applyFont="1" applyFill="1" applyBorder="1" applyAlignment="1">
      <alignment vertical="center"/>
    </xf>
    <xf numFmtId="0" fontId="5" fillId="0" borderId="0" xfId="32" applyFont="1" applyFill="1" applyBorder="1" applyAlignment="1">
      <alignment horizontal="center"/>
    </xf>
    <xf numFmtId="0" fontId="26" fillId="0" borderId="12" xfId="38" applyFont="1" applyFill="1" applyBorder="1" applyAlignment="1">
      <alignment horizontal="left" vertical="center"/>
    </xf>
    <xf numFmtId="49" fontId="32" fillId="0" borderId="12" xfId="38" applyNumberFormat="1" applyFont="1" applyFill="1" applyBorder="1" applyAlignment="1">
      <alignment horizontal="right" vertical="center"/>
    </xf>
    <xf numFmtId="3" fontId="32" fillId="0" borderId="12" xfId="38" applyNumberFormat="1" applyFont="1" applyFill="1" applyBorder="1" applyAlignment="1">
      <alignment horizontal="right" vertical="center"/>
    </xf>
    <xf numFmtId="0" fontId="32" fillId="0" borderId="12" xfId="38" applyFont="1" applyFill="1" applyBorder="1" applyAlignment="1">
      <alignment horizontal="left" vertical="center"/>
    </xf>
    <xf numFmtId="0" fontId="26" fillId="0" borderId="0" xfId="0" applyFont="1" applyFill="1" applyBorder="1" applyAlignment="1">
      <alignment horizontal="left" vertical="center" indent="1"/>
    </xf>
    <xf numFmtId="0" fontId="0" fillId="0" borderId="0" xfId="0" applyFill="1" applyBorder="1" applyAlignment="1">
      <alignment horizontal="left" vertical="center" indent="1"/>
    </xf>
    <xf numFmtId="0" fontId="0" fillId="0" borderId="20" xfId="0" applyFill="1" applyBorder="1" applyAlignment="1">
      <alignment horizontal="left" vertical="center" indent="1"/>
    </xf>
    <xf numFmtId="0" fontId="5" fillId="0" borderId="21" xfId="0" applyFont="1" applyFill="1" applyBorder="1" applyAlignment="1">
      <alignment horizontal="center" vertical="center"/>
    </xf>
    <xf numFmtId="3" fontId="28" fillId="0" borderId="21" xfId="0" applyNumberFormat="1" applyFont="1" applyFill="1" applyBorder="1" applyAlignment="1">
      <alignment horizontal="right" vertical="center" indent="1"/>
    </xf>
    <xf numFmtId="0" fontId="1" fillId="0" borderId="0" xfId="36" applyFill="1"/>
    <xf numFmtId="0" fontId="26" fillId="0" borderId="22" xfId="35" applyFont="1" applyFill="1" applyBorder="1" applyAlignment="1">
      <alignment horizontal="center" vertical="center"/>
    </xf>
    <xf numFmtId="0" fontId="26" fillId="0" borderId="12" xfId="30" applyFont="1" applyFill="1" applyBorder="1" applyAlignment="1">
      <alignment horizontal="left" vertical="center" wrapText="1"/>
    </xf>
    <xf numFmtId="0" fontId="31" fillId="0" borderId="24" xfId="35" applyFont="1" applyFill="1" applyBorder="1" applyAlignment="1">
      <alignment horizontal="left" vertical="center" indent="1"/>
    </xf>
    <xf numFmtId="0" fontId="31" fillId="0" borderId="25" xfId="35" applyFont="1" applyFill="1" applyBorder="1" applyAlignment="1">
      <alignment horizontal="left" vertical="center" indent="1"/>
    </xf>
    <xf numFmtId="0" fontId="26" fillId="0" borderId="26" xfId="35" applyFont="1" applyFill="1" applyBorder="1" applyAlignment="1">
      <alignment horizontal="center" vertical="center"/>
    </xf>
    <xf numFmtId="0" fontId="29" fillId="0" borderId="11" xfId="0" applyFont="1" applyFill="1" applyBorder="1" applyAlignment="1">
      <alignment horizontal="center" vertical="center" wrapText="1"/>
    </xf>
    <xf numFmtId="0" fontId="30" fillId="0" borderId="0" xfId="31" applyFont="1" applyFill="1" applyBorder="1" applyAlignment="1">
      <alignment horizontal="center"/>
    </xf>
    <xf numFmtId="0" fontId="27" fillId="0" borderId="15" xfId="35" applyFont="1" applyFill="1" applyBorder="1" applyAlignment="1">
      <alignment horizontal="left" vertical="center" indent="1"/>
    </xf>
    <xf numFmtId="0" fontId="27" fillId="0" borderId="28" xfId="35" applyFont="1" applyFill="1" applyBorder="1" applyAlignment="1">
      <alignment horizontal="left" vertical="center" indent="1"/>
    </xf>
    <xf numFmtId="0" fontId="27" fillId="0" borderId="29" xfId="35" applyFont="1" applyFill="1" applyBorder="1" applyAlignment="1">
      <alignment horizontal="left" vertical="center" indent="1"/>
    </xf>
    <xf numFmtId="0" fontId="27" fillId="0" borderId="10" xfId="35" applyFont="1" applyFill="1" applyBorder="1" applyAlignment="1">
      <alignment horizontal="left" vertical="center" indent="1"/>
    </xf>
    <xf numFmtId="0" fontId="27" fillId="0" borderId="30" xfId="35" applyFont="1" applyFill="1" applyBorder="1" applyAlignment="1">
      <alignment horizontal="left" vertical="center" indent="1"/>
    </xf>
    <xf numFmtId="3" fontId="27" fillId="0" borderId="32" xfId="36" applyNumberFormat="1" applyFont="1" applyFill="1" applyBorder="1" applyAlignment="1">
      <alignment horizontal="right" vertical="center" indent="1"/>
    </xf>
    <xf numFmtId="3" fontId="27" fillId="0" borderId="33" xfId="36" applyNumberFormat="1" applyFont="1" applyFill="1" applyBorder="1" applyAlignment="1">
      <alignment horizontal="right" vertical="center" indent="1"/>
    </xf>
    <xf numFmtId="3" fontId="27" fillId="0" borderId="34" xfId="36" applyNumberFormat="1" applyFont="1" applyFill="1" applyBorder="1" applyAlignment="1">
      <alignment horizontal="right" vertical="center" indent="1"/>
    </xf>
    <xf numFmtId="3" fontId="27" fillId="0" borderId="35" xfId="36" applyNumberFormat="1" applyFont="1" applyFill="1" applyBorder="1" applyAlignment="1">
      <alignment horizontal="right" vertical="center" indent="1"/>
    </xf>
    <xf numFmtId="0" fontId="26" fillId="0" borderId="31" xfId="35" applyFont="1" applyFill="1" applyBorder="1" applyAlignment="1">
      <alignment horizontal="center" vertical="center" wrapText="1"/>
    </xf>
    <xf numFmtId="0" fontId="27" fillId="0" borderId="36" xfId="35" applyFont="1" applyFill="1" applyBorder="1" applyAlignment="1">
      <alignment horizontal="left" vertical="center" wrapText="1" indent="1"/>
    </xf>
    <xf numFmtId="0" fontId="29" fillId="0" borderId="37" xfId="0" applyFont="1" applyFill="1" applyBorder="1" applyAlignment="1">
      <alignment horizontal="center" vertical="center" wrapText="1"/>
    </xf>
    <xf numFmtId="0" fontId="29" fillId="0" borderId="10" xfId="0" applyFont="1" applyFill="1" applyBorder="1" applyAlignment="1">
      <alignment horizontal="center" vertical="center" wrapText="1"/>
    </xf>
    <xf numFmtId="3" fontId="27" fillId="0" borderId="39" xfId="36" applyNumberFormat="1" applyFont="1" applyFill="1" applyBorder="1" applyAlignment="1">
      <alignment horizontal="right" vertical="center" indent="1"/>
    </xf>
    <xf numFmtId="3" fontId="1" fillId="0" borderId="0" xfId="36" applyNumberFormat="1" applyFill="1"/>
    <xf numFmtId="0" fontId="0" fillId="0" borderId="0" xfId="0" applyFill="1"/>
    <xf numFmtId="0" fontId="26" fillId="0" borderId="24" xfId="0" applyFont="1" applyFill="1" applyBorder="1" applyAlignment="1">
      <alignment vertical="center"/>
    </xf>
    <xf numFmtId="3" fontId="26" fillId="0" borderId="12" xfId="30" applyNumberFormat="1" applyFont="1" applyFill="1" applyBorder="1" applyAlignment="1">
      <alignment horizontal="right" vertical="center"/>
    </xf>
    <xf numFmtId="3" fontId="26" fillId="0" borderId="17" xfId="30" applyNumberFormat="1" applyFont="1" applyFill="1" applyBorder="1" applyAlignment="1">
      <alignment horizontal="right" vertical="center"/>
    </xf>
    <xf numFmtId="0" fontId="0" fillId="0" borderId="0" xfId="0" applyFill="1" applyBorder="1"/>
    <xf numFmtId="3" fontId="44" fillId="0" borderId="38" xfId="36" applyNumberFormat="1" applyFont="1" applyFill="1" applyBorder="1" applyAlignment="1">
      <alignment horizontal="right" vertical="center" indent="1"/>
    </xf>
    <xf numFmtId="3" fontId="44" fillId="0" borderId="32" xfId="36" applyNumberFormat="1" applyFont="1" applyFill="1" applyBorder="1" applyAlignment="1">
      <alignment horizontal="right" vertical="center" indent="1"/>
    </xf>
    <xf numFmtId="0" fontId="0" fillId="0" borderId="0" xfId="0" applyFill="1" applyBorder="1" applyAlignment="1">
      <alignment vertical="top" wrapText="1"/>
    </xf>
    <xf numFmtId="0" fontId="36" fillId="0" borderId="52" xfId="0" applyFont="1" applyFill="1" applyBorder="1" applyAlignment="1">
      <alignment horizontal="center" vertical="center" wrapText="1"/>
    </xf>
    <xf numFmtId="0" fontId="27" fillId="0" borderId="57" xfId="35" applyFont="1" applyFill="1" applyBorder="1" applyAlignment="1">
      <alignment horizontal="left" vertical="center" wrapText="1" indent="1"/>
    </xf>
    <xf numFmtId="0" fontId="27" fillId="0" borderId="49" xfId="35" applyFont="1" applyFill="1" applyBorder="1" applyAlignment="1">
      <alignment horizontal="left" vertical="center" wrapText="1" indent="1"/>
    </xf>
    <xf numFmtId="0" fontId="27" fillId="0" borderId="48" xfId="35" applyFont="1" applyFill="1" applyBorder="1" applyAlignment="1">
      <alignment horizontal="left" vertical="center" wrapText="1" indent="1"/>
    </xf>
    <xf numFmtId="0" fontId="27" fillId="0" borderId="45" xfId="35" applyFont="1" applyFill="1" applyBorder="1" applyAlignment="1">
      <alignment horizontal="left" vertical="center" wrapText="1" indent="1"/>
    </xf>
    <xf numFmtId="0" fontId="27" fillId="0" borderId="42" xfId="35" applyFont="1" applyFill="1" applyBorder="1" applyAlignment="1">
      <alignment horizontal="left" vertical="center" wrapText="1" indent="1"/>
    </xf>
    <xf numFmtId="0" fontId="27" fillId="0" borderId="58" xfId="35" applyFont="1" applyFill="1" applyBorder="1" applyAlignment="1">
      <alignment horizontal="left" vertical="center" wrapText="1" indent="1"/>
    </xf>
    <xf numFmtId="0" fontId="27" fillId="0" borderId="50" xfId="35" applyFont="1" applyFill="1" applyBorder="1" applyAlignment="1">
      <alignment horizontal="left" vertical="center" wrapText="1" indent="1"/>
    </xf>
    <xf numFmtId="3" fontId="28" fillId="0" borderId="29" xfId="0" applyNumberFormat="1" applyFont="1" applyFill="1" applyBorder="1" applyAlignment="1">
      <alignment horizontal="right" vertical="center" wrapText="1" indent="1"/>
    </xf>
    <xf numFmtId="0" fontId="29" fillId="0" borderId="29" xfId="0" applyFont="1" applyFill="1" applyBorder="1" applyAlignment="1">
      <alignment horizontal="center" vertical="center" wrapText="1"/>
    </xf>
    <xf numFmtId="0" fontId="6" fillId="0" borderId="0" xfId="38" applyFont="1" applyFill="1" applyBorder="1"/>
    <xf numFmtId="3" fontId="25" fillId="0" borderId="18" xfId="0" applyNumberFormat="1" applyFont="1" applyFill="1" applyBorder="1" applyAlignment="1">
      <alignment horizontal="right" vertical="center" indent="1"/>
    </xf>
    <xf numFmtId="0" fontId="5" fillId="0" borderId="21" xfId="39" applyFont="1" applyFill="1" applyBorder="1" applyAlignment="1">
      <alignment horizontal="center" vertical="center" wrapText="1"/>
    </xf>
    <xf numFmtId="0" fontId="5" fillId="0" borderId="12" xfId="38" applyFont="1" applyFill="1" applyBorder="1" applyAlignment="1">
      <alignment horizontal="center" vertical="center" wrapText="1"/>
    </xf>
    <xf numFmtId="0" fontId="26" fillId="0" borderId="13" xfId="32" applyFont="1" applyFill="1" applyBorder="1" applyAlignment="1">
      <alignment horizontal="center" vertical="center" wrapText="1"/>
    </xf>
    <xf numFmtId="0" fontId="26" fillId="0" borderId="13" xfId="33"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0" borderId="15" xfId="0" applyFont="1" applyFill="1" applyBorder="1" applyAlignment="1">
      <alignment horizontal="center" vertical="center" wrapText="1"/>
    </xf>
    <xf numFmtId="3" fontId="40" fillId="0" borderId="52" xfId="0" applyNumberFormat="1" applyFont="1" applyFill="1" applyBorder="1" applyAlignment="1">
      <alignment horizontal="right" vertical="center" indent="1"/>
    </xf>
    <xf numFmtId="3" fontId="40" fillId="0" borderId="21" xfId="0" applyNumberFormat="1" applyFont="1" applyFill="1" applyBorder="1" applyAlignment="1">
      <alignment horizontal="right" vertical="center" indent="1"/>
    </xf>
    <xf numFmtId="3" fontId="25" fillId="0" borderId="55" xfId="38" applyNumberFormat="1" applyFont="1" applyFill="1" applyBorder="1" applyAlignment="1">
      <alignment horizontal="right" vertical="center" wrapText="1" indent="1"/>
    </xf>
    <xf numFmtId="3" fontId="25" fillId="0" borderId="18" xfId="38" applyNumberFormat="1" applyFont="1" applyFill="1" applyBorder="1" applyAlignment="1">
      <alignment horizontal="right" vertical="center" wrapText="1" indent="1"/>
    </xf>
    <xf numFmtId="3" fontId="25" fillId="0" borderId="17" xfId="38" applyNumberFormat="1" applyFont="1" applyFill="1" applyBorder="1" applyAlignment="1">
      <alignment horizontal="right" vertical="center" wrapText="1" indent="1"/>
    </xf>
    <xf numFmtId="3" fontId="25" fillId="0" borderId="21" xfId="0" applyNumberFormat="1" applyFont="1" applyFill="1" applyBorder="1" applyAlignment="1">
      <alignment horizontal="right" vertical="center" wrapText="1" indent="1"/>
    </xf>
    <xf numFmtId="0" fontId="34" fillId="0" borderId="29" xfId="0" applyFont="1" applyFill="1" applyBorder="1" applyAlignment="1">
      <alignment horizontal="center" vertical="center" wrapText="1"/>
    </xf>
    <xf numFmtId="3" fontId="5" fillId="0" borderId="10" xfId="0" applyNumberFormat="1" applyFont="1" applyFill="1" applyBorder="1" applyAlignment="1">
      <alignment horizontal="center" vertical="center" wrapText="1"/>
    </xf>
    <xf numFmtId="0" fontId="34" fillId="0" borderId="10" xfId="0" applyFont="1" applyFill="1" applyBorder="1" applyAlignment="1">
      <alignment horizontal="center" vertical="center" wrapText="1"/>
    </xf>
    <xf numFmtId="0" fontId="0" fillId="0" borderId="10" xfId="0" applyFill="1" applyBorder="1" applyAlignment="1">
      <alignment horizontal="center" vertical="center"/>
    </xf>
    <xf numFmtId="3" fontId="28" fillId="0" borderId="10" xfId="0" applyNumberFormat="1" applyFont="1" applyFill="1" applyBorder="1" applyAlignment="1">
      <alignment horizontal="right" vertical="center" wrapText="1" indent="1"/>
    </xf>
    <xf numFmtId="49" fontId="25" fillId="0" borderId="55" xfId="38" applyNumberFormat="1" applyFont="1" applyFill="1" applyBorder="1" applyAlignment="1">
      <alignment horizontal="right" vertical="center" wrapText="1" indent="1"/>
    </xf>
    <xf numFmtId="3" fontId="26" fillId="0" borderId="31" xfId="35" applyNumberFormat="1" applyFont="1" applyFill="1" applyBorder="1" applyAlignment="1">
      <alignment horizontal="center" vertical="center" wrapText="1"/>
    </xf>
    <xf numFmtId="3" fontId="25" fillId="0" borderId="59" xfId="0" applyNumberFormat="1" applyFont="1" applyFill="1" applyBorder="1" applyAlignment="1">
      <alignment horizontal="right" vertical="center" indent="1"/>
    </xf>
    <xf numFmtId="3" fontId="25" fillId="0" borderId="32" xfId="0" applyNumberFormat="1" applyFont="1" applyFill="1" applyBorder="1" applyAlignment="1">
      <alignment horizontal="right" vertical="center" indent="1"/>
    </xf>
    <xf numFmtId="0" fontId="0" fillId="0" borderId="15" xfId="0" applyFill="1" applyBorder="1" applyAlignment="1">
      <alignment horizontal="center" vertical="center"/>
    </xf>
    <xf numFmtId="0" fontId="31" fillId="0" borderId="0" xfId="36" applyFont="1" applyFill="1"/>
    <xf numFmtId="0" fontId="25" fillId="0" borderId="0" xfId="36" applyFont="1" applyFill="1" applyAlignment="1">
      <alignment horizontal="center"/>
    </xf>
    <xf numFmtId="0" fontId="31" fillId="0" borderId="31" xfId="35" applyFont="1" applyFill="1" applyBorder="1" applyAlignment="1">
      <alignment horizontal="left" vertical="center" indent="1"/>
    </xf>
    <xf numFmtId="3" fontId="26" fillId="0" borderId="13" xfId="36" applyNumberFormat="1" applyFont="1" applyFill="1" applyBorder="1" applyAlignment="1">
      <alignment horizontal="right" vertical="center" indent="1"/>
    </xf>
    <xf numFmtId="0" fontId="1" fillId="0" borderId="12" xfId="36" applyFill="1" applyBorder="1"/>
    <xf numFmtId="0" fontId="26" fillId="0" borderId="12" xfId="35" applyFont="1" applyFill="1" applyBorder="1" applyAlignment="1">
      <alignment horizontal="left" vertical="center" wrapText="1" indent="1"/>
    </xf>
    <xf numFmtId="0" fontId="30" fillId="0" borderId="0" xfId="36" applyFont="1" applyFill="1"/>
    <xf numFmtId="0" fontId="4" fillId="0" borderId="0" xfId="36" applyFont="1" applyFill="1" applyAlignment="1">
      <alignment horizontal="justify"/>
    </xf>
    <xf numFmtId="3" fontId="0" fillId="0" borderId="0" xfId="0" applyNumberFormat="1" applyFill="1"/>
    <xf numFmtId="3" fontId="42" fillId="0" borderId="0" xfId="0" applyNumberFormat="1" applyFont="1" applyFill="1"/>
    <xf numFmtId="10" fontId="0" fillId="0" borderId="0" xfId="0" applyNumberFormat="1" applyFill="1"/>
    <xf numFmtId="1" fontId="30" fillId="0" borderId="0" xfId="0" applyNumberFormat="1" applyFont="1" applyFill="1" applyAlignment="1">
      <alignment horizontal="left"/>
    </xf>
    <xf numFmtId="1" fontId="0" fillId="0" borderId="0" xfId="0" applyNumberFormat="1" applyFill="1" applyAlignment="1">
      <alignment horizontal="center"/>
    </xf>
    <xf numFmtId="1" fontId="4" fillId="0" borderId="0" xfId="0" applyNumberFormat="1" applyFont="1" applyFill="1" applyAlignment="1">
      <alignment horizontal="left"/>
    </xf>
    <xf numFmtId="0" fontId="8" fillId="0" borderId="0" xfId="34" applyFill="1"/>
    <xf numFmtId="0" fontId="6" fillId="0" borderId="19" xfId="33" applyFont="1" applyFill="1" applyBorder="1" applyAlignment="1">
      <alignment horizontal="center" vertical="center" wrapText="1"/>
    </xf>
    <xf numFmtId="0" fontId="4" fillId="0" borderId="11" xfId="0" applyFont="1" applyFill="1" applyBorder="1" applyAlignment="1">
      <alignment horizontal="center" vertical="center"/>
    </xf>
    <xf numFmtId="0" fontId="34" fillId="0" borderId="15" xfId="0" applyFont="1" applyFill="1" applyBorder="1" applyAlignment="1">
      <alignment horizontal="center" vertical="center" wrapText="1"/>
    </xf>
    <xf numFmtId="3" fontId="25" fillId="0" borderId="34" xfId="0" applyNumberFormat="1" applyFont="1" applyFill="1" applyBorder="1" applyAlignment="1">
      <alignment horizontal="right" vertical="center" indent="1"/>
    </xf>
    <xf numFmtId="0" fontId="0" fillId="0" borderId="21" xfId="0" applyFill="1" applyBorder="1"/>
    <xf numFmtId="3" fontId="6" fillId="0" borderId="21" xfId="0" applyNumberFormat="1" applyFont="1" applyFill="1" applyBorder="1"/>
    <xf numFmtId="165" fontId="0" fillId="0" borderId="0" xfId="0" applyNumberFormat="1" applyFill="1"/>
    <xf numFmtId="0" fontId="26" fillId="0" borderId="0" xfId="34" applyFont="1" applyFill="1"/>
    <xf numFmtId="0" fontId="26" fillId="0" borderId="0" xfId="34" applyFont="1" applyFill="1" applyAlignment="1">
      <alignment wrapText="1"/>
    </xf>
    <xf numFmtId="0" fontId="8" fillId="0" borderId="0" xfId="34" applyFill="1" applyAlignment="1">
      <alignment wrapText="1"/>
    </xf>
    <xf numFmtId="0" fontId="34" fillId="0" borderId="0" xfId="34" applyFont="1" applyFill="1"/>
    <xf numFmtId="0" fontId="34" fillId="0" borderId="0" xfId="34" applyFont="1" applyFill="1" applyAlignment="1">
      <alignment wrapText="1"/>
    </xf>
    <xf numFmtId="0" fontId="5" fillId="0" borderId="0" xfId="34" applyFont="1" applyFill="1"/>
    <xf numFmtId="14" fontId="8" fillId="0" borderId="0" xfId="34" applyNumberFormat="1" applyFill="1" applyAlignment="1">
      <alignment wrapText="1"/>
    </xf>
    <xf numFmtId="0" fontId="6" fillId="0" borderId="13" xfId="33" applyFont="1" applyFill="1" applyBorder="1" applyAlignment="1">
      <alignment horizontal="center" vertical="center" wrapText="1"/>
    </xf>
    <xf numFmtId="0" fontId="4" fillId="0" borderId="14" xfId="0" applyFont="1" applyFill="1" applyBorder="1" applyAlignment="1">
      <alignment horizontal="center" vertical="center"/>
    </xf>
    <xf numFmtId="3" fontId="5" fillId="0" borderId="15" xfId="0" applyNumberFormat="1" applyFont="1" applyFill="1" applyBorder="1" applyAlignment="1">
      <alignment horizontal="center" vertical="center" wrapText="1"/>
    </xf>
    <xf numFmtId="0" fontId="4" fillId="0" borderId="41" xfId="0" applyFont="1" applyFill="1" applyBorder="1" applyAlignment="1">
      <alignment horizontal="center" vertical="center"/>
    </xf>
    <xf numFmtId="0" fontId="0" fillId="0" borderId="28" xfId="0" applyFill="1" applyBorder="1" applyAlignment="1">
      <alignment horizontal="center" vertical="center"/>
    </xf>
    <xf numFmtId="49" fontId="25" fillId="0" borderId="28" xfId="28" applyNumberFormat="1" applyFont="1" applyFill="1" applyBorder="1" applyAlignment="1">
      <alignment vertical="center"/>
    </xf>
    <xf numFmtId="0" fontId="34" fillId="0" borderId="53" xfId="0" applyFont="1" applyFill="1" applyBorder="1" applyAlignment="1">
      <alignment horizontal="center" vertical="center" wrapText="1"/>
    </xf>
    <xf numFmtId="0" fontId="34" fillId="0" borderId="28" xfId="0" applyFont="1" applyFill="1" applyBorder="1" applyAlignment="1">
      <alignment horizontal="center" vertical="center" wrapText="1"/>
    </xf>
    <xf numFmtId="3" fontId="28" fillId="0" borderId="28" xfId="0" applyNumberFormat="1" applyFont="1" applyFill="1" applyBorder="1" applyAlignment="1">
      <alignment horizontal="right" vertical="center" wrapText="1" indent="1"/>
    </xf>
    <xf numFmtId="3" fontId="5" fillId="0" borderId="28" xfId="0" applyNumberFormat="1" applyFont="1" applyFill="1" applyBorder="1" applyAlignment="1">
      <alignment horizontal="center" vertical="center" wrapText="1"/>
    </xf>
    <xf numFmtId="3" fontId="28" fillId="0" borderId="48" xfId="0" applyNumberFormat="1" applyFont="1" applyFill="1" applyBorder="1" applyAlignment="1">
      <alignment horizontal="right" vertical="center" wrapText="1" indent="1"/>
    </xf>
    <xf numFmtId="0" fontId="25" fillId="0" borderId="70" xfId="0" applyFont="1" applyFill="1" applyBorder="1" applyAlignment="1"/>
    <xf numFmtId="3" fontId="25" fillId="0" borderId="13" xfId="0" applyNumberFormat="1" applyFont="1" applyFill="1" applyBorder="1" applyAlignment="1">
      <alignment horizontal="right" vertical="center" indent="1"/>
    </xf>
    <xf numFmtId="0" fontId="26" fillId="0" borderId="0" xfId="0" applyFont="1" applyFill="1"/>
    <xf numFmtId="0" fontId="30" fillId="0" borderId="0" xfId="0" applyFont="1" applyFill="1"/>
    <xf numFmtId="0" fontId="26" fillId="0" borderId="0" xfId="0" applyFont="1" applyFill="1" applyAlignment="1">
      <alignment horizontal="center"/>
    </xf>
    <xf numFmtId="0" fontId="30" fillId="0" borderId="0" xfId="0" applyFont="1" applyFill="1" applyAlignment="1">
      <alignment horizontal="center"/>
    </xf>
    <xf numFmtId="0" fontId="5" fillId="0" borderId="0" xfId="38" applyFont="1" applyFill="1" applyAlignment="1">
      <alignment vertical="center"/>
    </xf>
    <xf numFmtId="0" fontId="33" fillId="0" borderId="0" xfId="38" applyFont="1" applyFill="1" applyBorder="1"/>
    <xf numFmtId="0" fontId="5" fillId="0" borderId="0" xfId="39" applyFill="1"/>
    <xf numFmtId="0" fontId="33" fillId="0" borderId="0" xfId="38" applyFont="1" applyFill="1"/>
    <xf numFmtId="0" fontId="34" fillId="0" borderId="0" xfId="0" applyFont="1" applyFill="1" applyAlignment="1">
      <alignment horizontal="justify"/>
    </xf>
    <xf numFmtId="0" fontId="26" fillId="0" borderId="0" xfId="37" applyFont="1" applyFill="1"/>
    <xf numFmtId="0" fontId="30" fillId="0" borderId="0" xfId="31" applyFont="1" applyFill="1" applyBorder="1"/>
    <xf numFmtId="0" fontId="30" fillId="0" borderId="0" xfId="31" applyFont="1" applyFill="1"/>
    <xf numFmtId="0" fontId="30" fillId="0" borderId="20" xfId="31" applyFont="1" applyFill="1" applyBorder="1"/>
    <xf numFmtId="0" fontId="6" fillId="0" borderId="17" xfId="38" applyFont="1" applyFill="1" applyBorder="1" applyAlignment="1">
      <alignment vertical="center"/>
    </xf>
    <xf numFmtId="0" fontId="25" fillId="0" borderId="0" xfId="31" applyFont="1" applyFill="1" applyAlignment="1">
      <alignment horizontal="center"/>
    </xf>
    <xf numFmtId="0" fontId="5" fillId="0" borderId="0" xfId="37" applyFill="1"/>
    <xf numFmtId="0" fontId="5" fillId="0" borderId="0" xfId="37" applyFill="1" applyAlignment="1"/>
    <xf numFmtId="0" fontId="0" fillId="0" borderId="0" xfId="0" applyFill="1" applyBorder="1" applyAlignment="1">
      <alignment horizontal="center" vertical="center"/>
    </xf>
    <xf numFmtId="0" fontId="5" fillId="0" borderId="0" xfId="37" applyFill="1" applyAlignment="1">
      <alignment horizontal="center"/>
    </xf>
    <xf numFmtId="3" fontId="5" fillId="0" borderId="0" xfId="37" applyNumberFormat="1" applyFill="1"/>
    <xf numFmtId="3" fontId="30" fillId="0" borderId="0" xfId="31" applyNumberFormat="1" applyFont="1" applyFill="1"/>
    <xf numFmtId="0" fontId="1" fillId="0" borderId="0" xfId="32" applyFill="1" applyBorder="1" applyAlignment="1">
      <alignment horizontal="left" vertical="center" indent="1"/>
    </xf>
    <xf numFmtId="0" fontId="6" fillId="0" borderId="24" xfId="38" applyFont="1" applyFill="1" applyBorder="1"/>
    <xf numFmtId="3" fontId="0" fillId="0" borderId="0" xfId="0" applyNumberFormat="1" applyFill="1" applyBorder="1" applyAlignment="1">
      <alignment horizontal="center" vertical="center"/>
    </xf>
    <xf numFmtId="49" fontId="0" fillId="0" borderId="0" xfId="0" applyNumberFormat="1" applyFill="1" applyBorder="1" applyAlignment="1">
      <alignment horizontal="center" vertical="center"/>
    </xf>
    <xf numFmtId="0" fontId="26" fillId="0" borderId="20" xfId="30" applyFont="1" applyFill="1" applyBorder="1" applyAlignment="1">
      <alignment horizontal="left" vertical="center"/>
    </xf>
    <xf numFmtId="0" fontId="37" fillId="0" borderId="0" xfId="0" applyFont="1" applyFill="1"/>
    <xf numFmtId="0" fontId="35" fillId="0" borderId="0" xfId="0" applyFont="1" applyFill="1"/>
    <xf numFmtId="0" fontId="38" fillId="0" borderId="0" xfId="0" applyFont="1" applyFill="1" applyAlignment="1"/>
    <xf numFmtId="0" fontId="0" fillId="0" borderId="0" xfId="0" applyFill="1" applyAlignment="1">
      <alignment wrapText="1"/>
    </xf>
    <xf numFmtId="3" fontId="0" fillId="0" borderId="0" xfId="0" applyNumberFormat="1" applyFill="1" applyAlignment="1">
      <alignment horizontal="right" vertical="center"/>
    </xf>
    <xf numFmtId="3" fontId="5" fillId="0" borderId="0" xfId="37" applyNumberFormat="1" applyFill="1" applyAlignment="1">
      <alignment horizontal="right" vertical="center"/>
    </xf>
    <xf numFmtId="3" fontId="30" fillId="0" borderId="0" xfId="31" applyNumberFormat="1" applyFont="1" applyFill="1" applyAlignment="1">
      <alignment horizontal="right" vertical="center"/>
    </xf>
    <xf numFmtId="0" fontId="26" fillId="0" borderId="20" xfId="30" applyFont="1" applyFill="1" applyBorder="1" applyAlignment="1">
      <alignment horizontal="left" vertical="center" wrapText="1"/>
    </xf>
    <xf numFmtId="3" fontId="26" fillId="0" borderId="20" xfId="30" applyNumberFormat="1" applyFont="1" applyFill="1" applyBorder="1" applyAlignment="1">
      <alignment horizontal="right" vertical="center"/>
    </xf>
    <xf numFmtId="0" fontId="35" fillId="0" borderId="52" xfId="0" applyFont="1" applyFill="1" applyBorder="1" applyAlignment="1">
      <alignment horizontal="center" vertical="center" wrapText="1"/>
    </xf>
    <xf numFmtId="0" fontId="37" fillId="0" borderId="0" xfId="0" applyFont="1" applyFill="1" applyAlignment="1">
      <alignment wrapText="1"/>
    </xf>
    <xf numFmtId="0" fontId="35" fillId="0" borderId="0" xfId="0" applyFont="1" applyFill="1" applyAlignment="1">
      <alignment horizontal="center"/>
    </xf>
    <xf numFmtId="3" fontId="35" fillId="0" borderId="0" xfId="0" applyNumberFormat="1" applyFont="1" applyFill="1" applyAlignment="1">
      <alignment horizontal="right" wrapText="1"/>
    </xf>
    <xf numFmtId="3" fontId="35" fillId="0" borderId="0" xfId="0" applyNumberFormat="1" applyFont="1" applyFill="1" applyAlignment="1">
      <alignment horizontal="right" vertical="center" indent="1"/>
    </xf>
    <xf numFmtId="3" fontId="35" fillId="0" borderId="0" xfId="0" applyNumberFormat="1" applyFont="1" applyFill="1" applyAlignment="1">
      <alignment horizontal="right" vertical="center"/>
    </xf>
    <xf numFmtId="0" fontId="38" fillId="0" borderId="0" xfId="0" applyFont="1" applyFill="1" applyAlignment="1">
      <alignment wrapText="1"/>
    </xf>
    <xf numFmtId="0" fontId="0" fillId="0" borderId="0" xfId="0" applyFill="1" applyAlignment="1">
      <alignment horizontal="center" wrapText="1"/>
    </xf>
    <xf numFmtId="3" fontId="37" fillId="0" borderId="0" xfId="0" applyNumberFormat="1" applyFont="1" applyFill="1" applyAlignment="1">
      <alignment horizontal="right" wrapText="1"/>
    </xf>
    <xf numFmtId="0" fontId="35" fillId="0" borderId="0" xfId="0" applyFont="1" applyFill="1" applyAlignment="1">
      <alignment wrapText="1"/>
    </xf>
    <xf numFmtId="0" fontId="0" fillId="0" borderId="0" xfId="0" applyFill="1" applyAlignment="1">
      <alignment horizontal="right" wrapText="1"/>
    </xf>
    <xf numFmtId="3" fontId="0" fillId="0" borderId="0" xfId="0" applyNumberFormat="1" applyFill="1" applyAlignment="1">
      <alignment horizontal="right" vertical="center" indent="1"/>
    </xf>
    <xf numFmtId="0" fontId="4" fillId="0" borderId="0" xfId="0" applyFont="1" applyFill="1" applyBorder="1" applyAlignment="1">
      <alignment horizontal="left" vertical="center" indent="1"/>
    </xf>
    <xf numFmtId="0" fontId="1" fillId="0" borderId="0" xfId="0" applyFont="1" applyFill="1" applyBorder="1" applyAlignment="1">
      <alignment vertical="top" wrapText="1"/>
    </xf>
    <xf numFmtId="3" fontId="25" fillId="0" borderId="72" xfId="0" applyNumberFormat="1" applyFont="1" applyFill="1" applyBorder="1" applyAlignment="1">
      <alignment horizontal="right" vertical="center" indent="1"/>
    </xf>
    <xf numFmtId="3" fontId="25" fillId="0" borderId="31" xfId="0" applyNumberFormat="1" applyFont="1" applyFill="1" applyBorder="1" applyAlignment="1">
      <alignment horizontal="right" vertical="center" indent="1"/>
    </xf>
    <xf numFmtId="3" fontId="28" fillId="0" borderId="15" xfId="0" applyNumberFormat="1" applyFont="1" applyFill="1" applyBorder="1" applyAlignment="1">
      <alignment horizontal="right" vertical="center" wrapText="1" indent="1"/>
    </xf>
    <xf numFmtId="3" fontId="28" fillId="0" borderId="58" xfId="0" applyNumberFormat="1" applyFont="1" applyFill="1" applyBorder="1" applyAlignment="1">
      <alignment horizontal="right" vertical="center" wrapText="1" indent="1"/>
    </xf>
    <xf numFmtId="3" fontId="25" fillId="0" borderId="75" xfId="0" applyNumberFormat="1" applyFont="1" applyFill="1" applyBorder="1" applyAlignment="1">
      <alignment horizontal="right" vertical="center" indent="1"/>
    </xf>
    <xf numFmtId="3" fontId="28" fillId="0" borderId="42" xfId="0" applyNumberFormat="1" applyFont="1" applyFill="1" applyBorder="1" applyAlignment="1">
      <alignment horizontal="right" vertical="center" wrapText="1" indent="1"/>
    </xf>
    <xf numFmtId="3" fontId="4" fillId="0" borderId="10" xfId="0" applyNumberFormat="1" applyFont="1" applyFill="1" applyBorder="1" applyAlignment="1">
      <alignment horizontal="right" vertical="center" indent="1"/>
    </xf>
    <xf numFmtId="3" fontId="25" fillId="0" borderId="55" xfId="0" applyNumberFormat="1" applyFont="1" applyFill="1" applyBorder="1" applyAlignment="1">
      <alignment horizontal="right" vertical="center" indent="1"/>
    </xf>
    <xf numFmtId="0" fontId="1" fillId="0" borderId="23" xfId="0" applyFont="1" applyFill="1" applyBorder="1" applyAlignment="1">
      <alignment horizontal="center" vertical="center"/>
    </xf>
    <xf numFmtId="3" fontId="31" fillId="0" borderId="0" xfId="36" applyNumberFormat="1" applyFont="1" applyFill="1"/>
    <xf numFmtId="0" fontId="34" fillId="0" borderId="0" xfId="0" applyFont="1" applyFill="1"/>
    <xf numFmtId="3" fontId="28" fillId="0" borderId="69" xfId="0" applyNumberFormat="1" applyFont="1" applyFill="1" applyBorder="1" applyAlignment="1">
      <alignment horizontal="right" vertical="center" indent="1"/>
    </xf>
    <xf numFmtId="3" fontId="25" fillId="0" borderId="17" xfId="0" applyNumberFormat="1" applyFont="1" applyFill="1" applyBorder="1" applyAlignment="1">
      <alignment horizontal="right" vertical="center" indent="1"/>
    </xf>
    <xf numFmtId="3" fontId="28" fillId="0" borderId="34" xfId="0" applyNumberFormat="1" applyFont="1" applyFill="1" applyBorder="1" applyAlignment="1">
      <alignment horizontal="right" vertical="center" indent="1"/>
    </xf>
    <xf numFmtId="3" fontId="28" fillId="0" borderId="33" xfId="0" applyNumberFormat="1" applyFont="1" applyFill="1" applyBorder="1" applyAlignment="1">
      <alignment horizontal="right" vertical="center" indent="1"/>
    </xf>
    <xf numFmtId="3" fontId="28" fillId="0" borderId="13" xfId="0" applyNumberFormat="1" applyFont="1" applyFill="1" applyBorder="1" applyAlignment="1">
      <alignment horizontal="right" vertical="center" indent="1"/>
    </xf>
    <xf numFmtId="3" fontId="25" fillId="0" borderId="47" xfId="0" applyNumberFormat="1" applyFont="1" applyFill="1" applyBorder="1" applyAlignment="1">
      <alignment horizontal="right" vertical="center" indent="1"/>
    </xf>
    <xf numFmtId="3" fontId="25" fillId="0" borderId="73" xfId="0" applyNumberFormat="1" applyFont="1" applyFill="1" applyBorder="1" applyAlignment="1">
      <alignment horizontal="right" vertical="center" wrapText="1" indent="1"/>
    </xf>
    <xf numFmtId="3" fontId="25" fillId="0" borderId="75" xfId="0" applyNumberFormat="1" applyFont="1" applyFill="1" applyBorder="1" applyAlignment="1">
      <alignment horizontal="right" vertical="center" wrapText="1" indent="1"/>
    </xf>
    <xf numFmtId="3" fontId="40" fillId="0" borderId="76" xfId="0" applyNumberFormat="1" applyFont="1" applyFill="1" applyBorder="1" applyAlignment="1">
      <alignment horizontal="right" vertical="center" indent="1"/>
    </xf>
    <xf numFmtId="3" fontId="4" fillId="0" borderId="35" xfId="0" applyNumberFormat="1" applyFont="1" applyFill="1" applyBorder="1" applyAlignment="1">
      <alignment horizontal="right" vertical="center" indent="1"/>
    </xf>
    <xf numFmtId="3" fontId="4" fillId="0" borderId="33" xfId="0" applyNumberFormat="1" applyFont="1" applyFill="1" applyBorder="1" applyAlignment="1">
      <alignment horizontal="right" vertical="center" indent="1"/>
    </xf>
    <xf numFmtId="3" fontId="4" fillId="0" borderId="34" xfId="0" applyNumberFormat="1" applyFont="1" applyFill="1" applyBorder="1" applyAlignment="1">
      <alignment horizontal="right" vertical="center" indent="1"/>
    </xf>
    <xf numFmtId="0" fontId="5" fillId="0" borderId="22" xfId="38" applyFont="1" applyFill="1" applyBorder="1" applyAlignment="1">
      <alignment horizontal="center" vertical="center" wrapText="1"/>
    </xf>
    <xf numFmtId="0" fontId="5" fillId="0" borderId="23" xfId="38" applyFont="1" applyFill="1" applyBorder="1" applyAlignment="1">
      <alignment horizontal="center" vertical="center"/>
    </xf>
    <xf numFmtId="3" fontId="26" fillId="24" borderId="13" xfId="36" applyNumberFormat="1" applyFont="1" applyFill="1" applyBorder="1" applyAlignment="1">
      <alignment horizontal="right" vertical="center" indent="1"/>
    </xf>
    <xf numFmtId="3" fontId="26" fillId="24" borderId="46" xfId="36" applyNumberFormat="1" applyFont="1" applyFill="1" applyBorder="1" applyAlignment="1">
      <alignment horizontal="right" vertical="center" indent="1"/>
    </xf>
    <xf numFmtId="0" fontId="5" fillId="0" borderId="56" xfId="0" applyFont="1" applyFill="1" applyBorder="1" applyAlignment="1">
      <alignment horizontal="center" vertical="center"/>
    </xf>
    <xf numFmtId="0" fontId="5" fillId="0" borderId="27" xfId="0" applyFont="1" applyFill="1" applyBorder="1" applyAlignment="1">
      <alignment horizontal="center" vertical="center"/>
    </xf>
    <xf numFmtId="0" fontId="27" fillId="0" borderId="52" xfId="35" applyFont="1" applyFill="1" applyBorder="1" applyAlignment="1">
      <alignment horizontal="left" vertical="center" indent="1"/>
    </xf>
    <xf numFmtId="0" fontId="27" fillId="0" borderId="76" xfId="35" applyFont="1" applyFill="1" applyBorder="1" applyAlignment="1">
      <alignment horizontal="left" vertical="center" wrapText="1" indent="1"/>
    </xf>
    <xf numFmtId="3" fontId="27" fillId="0" borderId="59" xfId="36" applyNumberFormat="1" applyFont="1" applyFill="1" applyBorder="1" applyAlignment="1">
      <alignment horizontal="right" vertical="center" indent="1"/>
    </xf>
    <xf numFmtId="0" fontId="26" fillId="0" borderId="14" xfId="35" applyFont="1" applyFill="1" applyBorder="1" applyAlignment="1">
      <alignment horizontal="center" vertical="center"/>
    </xf>
    <xf numFmtId="3" fontId="44" fillId="0" borderId="33" xfId="36" applyNumberFormat="1" applyFont="1" applyFill="1" applyBorder="1" applyAlignment="1">
      <alignment horizontal="right" vertical="center" indent="1"/>
    </xf>
    <xf numFmtId="3" fontId="39" fillId="0" borderId="10" xfId="0" applyNumberFormat="1" applyFont="1" applyFill="1" applyBorder="1" applyAlignment="1">
      <alignment vertical="center"/>
    </xf>
    <xf numFmtId="0" fontId="1" fillId="0" borderId="15" xfId="0" applyFont="1" applyFill="1" applyBorder="1" applyAlignment="1">
      <alignment horizontal="center" vertical="center"/>
    </xf>
    <xf numFmtId="3" fontId="4" fillId="0" borderId="29" xfId="0" applyNumberFormat="1" applyFont="1" applyFill="1" applyBorder="1" applyAlignment="1">
      <alignment horizontal="right" vertical="center" wrapText="1" indent="1"/>
    </xf>
    <xf numFmtId="3" fontId="4" fillId="0" borderId="10" xfId="0" applyNumberFormat="1" applyFont="1" applyFill="1" applyBorder="1" applyAlignment="1">
      <alignment horizontal="right" vertical="center" wrapText="1" indent="1"/>
    </xf>
    <xf numFmtId="3" fontId="27" fillId="0" borderId="21" xfId="0" applyNumberFormat="1" applyFont="1" applyFill="1" applyBorder="1" applyAlignment="1">
      <alignment horizontal="right" vertical="center" indent="1"/>
    </xf>
    <xf numFmtId="3" fontId="25" fillId="0" borderId="78" xfId="0" applyNumberFormat="1" applyFont="1" applyFill="1" applyBorder="1" applyAlignment="1">
      <alignment horizontal="right" vertical="center" indent="1"/>
    </xf>
    <xf numFmtId="0" fontId="1" fillId="0" borderId="10" xfId="0" applyFont="1" applyFill="1" applyBorder="1" applyAlignment="1">
      <alignment horizontal="center" vertical="center" wrapText="1"/>
    </xf>
    <xf numFmtId="49" fontId="4" fillId="0" borderId="10" xfId="0" applyNumberFormat="1" applyFont="1" applyFill="1" applyBorder="1" applyAlignment="1">
      <alignment horizontal="center" vertical="center" wrapText="1"/>
    </xf>
    <xf numFmtId="0" fontId="4" fillId="0" borderId="29" xfId="38" applyNumberFormat="1" applyFont="1" applyFill="1" applyBorder="1" applyAlignment="1">
      <alignment horizontal="center" vertical="center"/>
    </xf>
    <xf numFmtId="0" fontId="4" fillId="0" borderId="10" xfId="38" applyNumberFormat="1" applyFont="1" applyFill="1" applyBorder="1" applyAlignment="1">
      <alignment horizontal="center" vertical="center"/>
    </xf>
    <xf numFmtId="0" fontId="1" fillId="0" borderId="10" xfId="32" applyFont="1" applyFill="1" applyBorder="1" applyAlignment="1">
      <alignment horizontal="center" vertical="center" wrapText="1"/>
    </xf>
    <xf numFmtId="0" fontId="1" fillId="0" borderId="15" xfId="0" applyFont="1" applyFill="1" applyBorder="1" applyAlignment="1">
      <alignment horizontal="center" vertical="center" wrapText="1"/>
    </xf>
    <xf numFmtId="164" fontId="1" fillId="0" borderId="29" xfId="32" applyNumberFormat="1" applyFont="1" applyFill="1" applyBorder="1" applyAlignment="1">
      <alignment horizontal="center" vertical="center" wrapText="1"/>
    </xf>
    <xf numFmtId="49" fontId="1" fillId="0" borderId="10" xfId="0" applyNumberFormat="1" applyFont="1" applyFill="1" applyBorder="1" applyAlignment="1">
      <alignment horizontal="center" vertical="center" wrapText="1"/>
    </xf>
    <xf numFmtId="49" fontId="0" fillId="0" borderId="0" xfId="0" applyNumberFormat="1" applyFill="1" applyBorder="1" applyAlignment="1">
      <alignment horizontal="center" vertical="center"/>
    </xf>
    <xf numFmtId="0" fontId="0" fillId="0" borderId="0" xfId="0" applyFill="1"/>
    <xf numFmtId="0" fontId="26" fillId="0" borderId="12" xfId="30" applyFont="1" applyFill="1" applyBorder="1" applyAlignment="1">
      <alignment horizontal="left" vertical="center"/>
    </xf>
    <xf numFmtId="3" fontId="28" fillId="0" borderId="32" xfId="0" applyNumberFormat="1" applyFont="1" applyFill="1" applyBorder="1" applyAlignment="1">
      <alignment horizontal="right" vertical="center" indent="1"/>
    </xf>
    <xf numFmtId="0" fontId="1" fillId="0" borderId="37" xfId="32" applyFont="1" applyFill="1" applyBorder="1" applyAlignment="1">
      <alignment horizontal="center" vertical="center" wrapText="1"/>
    </xf>
    <xf numFmtId="0" fontId="1" fillId="0" borderId="29" xfId="32" applyFont="1" applyFill="1" applyBorder="1" applyAlignment="1">
      <alignment horizontal="center" vertical="center" wrapText="1"/>
    </xf>
    <xf numFmtId="0" fontId="1" fillId="0" borderId="29" xfId="32" applyNumberFormat="1" applyFont="1" applyFill="1" applyBorder="1" applyAlignment="1">
      <alignment horizontal="center" vertical="center" wrapText="1"/>
    </xf>
    <xf numFmtId="3" fontId="4" fillId="0" borderId="29" xfId="38" applyNumberFormat="1" applyFont="1" applyFill="1" applyBorder="1" applyAlignment="1">
      <alignment horizontal="right" vertical="center" indent="1"/>
    </xf>
    <xf numFmtId="3" fontId="4" fillId="0" borderId="57" xfId="0" applyNumberFormat="1" applyFont="1" applyFill="1" applyBorder="1" applyAlignment="1">
      <alignment horizontal="right" vertical="center" wrapText="1" indent="1"/>
    </xf>
    <xf numFmtId="3" fontId="4" fillId="0" borderId="32" xfId="32" applyNumberFormat="1" applyFont="1" applyFill="1" applyBorder="1" applyAlignment="1">
      <alignment horizontal="right" vertical="center" wrapText="1" indent="1"/>
    </xf>
    <xf numFmtId="0" fontId="1" fillId="0" borderId="0" xfId="32" applyFont="1" applyFill="1" applyBorder="1" applyAlignment="1">
      <alignment horizontal="center"/>
    </xf>
    <xf numFmtId="3" fontId="4" fillId="0" borderId="33" xfId="32" applyNumberFormat="1" applyFont="1" applyFill="1" applyBorder="1" applyAlignment="1">
      <alignment horizontal="right" vertical="center" wrapText="1" indent="1"/>
    </xf>
    <xf numFmtId="0" fontId="3" fillId="0" borderId="10" xfId="32" applyNumberFormat="1" applyFont="1" applyFill="1" applyBorder="1" applyAlignment="1">
      <alignment horizontal="center" vertical="center" wrapText="1"/>
    </xf>
    <xf numFmtId="164" fontId="1" fillId="0" borderId="10" xfId="32" applyNumberFormat="1" applyFont="1" applyFill="1" applyBorder="1" applyAlignment="1">
      <alignment horizontal="center" vertical="center" wrapText="1"/>
    </xf>
    <xf numFmtId="3" fontId="4" fillId="0" borderId="10" xfId="38" applyNumberFormat="1" applyFont="1" applyFill="1" applyBorder="1" applyAlignment="1">
      <alignment horizontal="right" vertical="center" indent="1"/>
    </xf>
    <xf numFmtId="3" fontId="4" fillId="0" borderId="49" xfId="0" applyNumberFormat="1" applyFont="1" applyFill="1" applyBorder="1" applyAlignment="1">
      <alignment horizontal="right" vertical="center" wrapText="1" indent="1"/>
    </xf>
    <xf numFmtId="0" fontId="4" fillId="0" borderId="33" xfId="33" applyFont="1" applyFill="1" applyBorder="1" applyAlignment="1">
      <alignment horizontal="right" vertical="center" wrapText="1" indent="1"/>
    </xf>
    <xf numFmtId="0" fontId="4" fillId="0" borderId="10" xfId="0" applyNumberFormat="1" applyFont="1" applyFill="1" applyBorder="1" applyAlignment="1">
      <alignment horizontal="center" vertical="center" wrapText="1"/>
    </xf>
    <xf numFmtId="3" fontId="4" fillId="0" borderId="33" xfId="33" applyNumberFormat="1" applyFont="1" applyFill="1" applyBorder="1" applyAlignment="1">
      <alignment horizontal="right" vertical="center" wrapText="1" indent="1"/>
    </xf>
    <xf numFmtId="0" fontId="25" fillId="0" borderId="82" xfId="33" applyFont="1" applyFill="1" applyBorder="1" applyAlignment="1">
      <alignment horizontal="right" vertical="center" wrapText="1" indent="1"/>
    </xf>
    <xf numFmtId="0" fontId="25" fillId="0" borderId="16" xfId="33" applyFont="1" applyFill="1" applyBorder="1" applyAlignment="1">
      <alignment horizontal="right" vertical="center" wrapText="1" indent="1"/>
    </xf>
    <xf numFmtId="0" fontId="1" fillId="0" borderId="11" xfId="32" applyFont="1" applyFill="1" applyBorder="1" applyAlignment="1">
      <alignment horizontal="center" vertical="center" wrapText="1"/>
    </xf>
    <xf numFmtId="49" fontId="4" fillId="0" borderId="15" xfId="0" applyNumberFormat="1"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3" fontId="4" fillId="0" borderId="15" xfId="0" applyNumberFormat="1" applyFont="1" applyFill="1" applyBorder="1" applyAlignment="1">
      <alignment horizontal="right" vertical="center" wrapText="1" indent="1"/>
    </xf>
    <xf numFmtId="0" fontId="1" fillId="0" borderId="0" xfId="0" applyFont="1" applyFill="1" applyBorder="1" applyAlignment="1">
      <alignment vertical="center"/>
    </xf>
    <xf numFmtId="0" fontId="0" fillId="0" borderId="0" xfId="0" applyFill="1"/>
    <xf numFmtId="0" fontId="26" fillId="0" borderId="60" xfId="30" applyFont="1" applyFill="1" applyBorder="1" applyAlignment="1">
      <alignment horizontal="left" vertical="center" indent="1"/>
    </xf>
    <xf numFmtId="0" fontId="1" fillId="0" borderId="10" xfId="32" applyNumberFormat="1" applyFont="1" applyFill="1" applyBorder="1" applyAlignment="1">
      <alignment horizontal="center" vertical="center" wrapText="1"/>
    </xf>
    <xf numFmtId="0" fontId="25" fillId="0" borderId="64" xfId="33" applyFont="1" applyFill="1" applyBorder="1" applyAlignment="1">
      <alignment horizontal="right" vertical="center" wrapText="1" indent="1"/>
    </xf>
    <xf numFmtId="3" fontId="25" fillId="0" borderId="40" xfId="0" applyNumberFormat="1" applyFont="1" applyFill="1" applyBorder="1" applyAlignment="1">
      <alignment horizontal="right" vertical="center" wrapText="1" indent="1"/>
    </xf>
    <xf numFmtId="0" fontId="4" fillId="0" borderId="35" xfId="33" applyFont="1" applyFill="1" applyBorder="1" applyAlignment="1">
      <alignment horizontal="right" vertical="center" wrapText="1" indent="1"/>
    </xf>
    <xf numFmtId="3" fontId="4" fillId="0" borderId="33" xfId="0" applyNumberFormat="1" applyFont="1" applyFill="1" applyBorder="1" applyAlignment="1">
      <alignment horizontal="right" vertical="center" wrapText="1" indent="1"/>
    </xf>
    <xf numFmtId="3" fontId="39" fillId="0" borderId="29" xfId="0" applyNumberFormat="1" applyFont="1" applyFill="1" applyBorder="1" applyAlignment="1">
      <alignment vertical="center"/>
    </xf>
    <xf numFmtId="3" fontId="39" fillId="0" borderId="30" xfId="0" applyNumberFormat="1" applyFont="1" applyFill="1" applyBorder="1" applyAlignment="1">
      <alignment vertical="center"/>
    </xf>
    <xf numFmtId="0" fontId="1" fillId="0" borderId="41" xfId="32" applyFont="1" applyFill="1" applyBorder="1" applyAlignment="1">
      <alignment horizontal="center" vertical="center" wrapText="1"/>
    </xf>
    <xf numFmtId="0" fontId="1" fillId="0" borderId="28" xfId="32" applyFont="1" applyFill="1" applyBorder="1" applyAlignment="1">
      <alignment horizontal="center" vertical="center" wrapText="1"/>
    </xf>
    <xf numFmtId="0" fontId="3" fillId="0" borderId="28" xfId="32" applyNumberFormat="1" applyFont="1" applyFill="1" applyBorder="1" applyAlignment="1">
      <alignment horizontal="center" vertical="center" wrapText="1"/>
    </xf>
    <xf numFmtId="164" fontId="1" fillId="0" borderId="28" xfId="32" applyNumberFormat="1" applyFont="1" applyFill="1" applyBorder="1" applyAlignment="1">
      <alignment horizontal="center" vertical="center" wrapText="1"/>
    </xf>
    <xf numFmtId="3" fontId="4" fillId="0" borderId="28" xfId="38" applyNumberFormat="1" applyFont="1" applyFill="1" applyBorder="1" applyAlignment="1">
      <alignment horizontal="right" vertical="center" indent="1"/>
    </xf>
    <xf numFmtId="0" fontId="4" fillId="0" borderId="28" xfId="38" applyNumberFormat="1" applyFont="1" applyFill="1" applyBorder="1" applyAlignment="1">
      <alignment horizontal="center" vertical="center"/>
    </xf>
    <xf numFmtId="3" fontId="4" fillId="0" borderId="79" xfId="0" applyNumberFormat="1" applyFont="1" applyFill="1" applyBorder="1" applyAlignment="1">
      <alignment horizontal="right" vertical="center" wrapText="1" indent="1"/>
    </xf>
    <xf numFmtId="0" fontId="4" fillId="0" borderId="39" xfId="33" applyFont="1" applyFill="1" applyBorder="1" applyAlignment="1">
      <alignment horizontal="right" vertical="center" wrapText="1" indent="1"/>
    </xf>
    <xf numFmtId="0" fontId="25" fillId="0" borderId="81" xfId="33" applyFont="1" applyFill="1" applyBorder="1" applyAlignment="1">
      <alignment horizontal="right" vertical="center" wrapText="1" indent="1"/>
    </xf>
    <xf numFmtId="3" fontId="28" fillId="0" borderId="18" xfId="0" applyNumberFormat="1" applyFont="1" applyFill="1" applyBorder="1" applyAlignment="1">
      <alignment horizontal="right" vertical="center" indent="1"/>
    </xf>
    <xf numFmtId="3" fontId="28" fillId="0" borderId="39" xfId="0" applyNumberFormat="1" applyFont="1" applyFill="1" applyBorder="1" applyAlignment="1">
      <alignment horizontal="right" vertical="center" indent="1"/>
    </xf>
    <xf numFmtId="49" fontId="4" fillId="0" borderId="23" xfId="54" applyNumberFormat="1" applyFont="1" applyFill="1" applyBorder="1" applyAlignment="1">
      <alignment horizontal="center" vertical="center" wrapText="1"/>
    </xf>
    <xf numFmtId="3" fontId="4" fillId="0" borderId="84" xfId="54" applyNumberFormat="1" applyFont="1" applyFill="1" applyBorder="1" applyAlignment="1">
      <alignment horizontal="right" vertical="center" indent="1"/>
    </xf>
    <xf numFmtId="3" fontId="25" fillId="0" borderId="38" xfId="54" applyNumberFormat="1" applyFont="1" applyFill="1" applyBorder="1" applyAlignment="1">
      <alignment horizontal="right" vertical="center" indent="1"/>
    </xf>
    <xf numFmtId="3" fontId="4" fillId="0" borderId="16" xfId="32" applyNumberFormat="1" applyFont="1" applyFill="1" applyBorder="1" applyAlignment="1">
      <alignment horizontal="right" vertical="center" wrapText="1" indent="1"/>
    </xf>
    <xf numFmtId="3" fontId="4" fillId="0" borderId="81" xfId="32" applyNumberFormat="1" applyFont="1" applyFill="1" applyBorder="1" applyAlignment="1">
      <alignment horizontal="right" vertical="center" wrapText="1" indent="1"/>
    </xf>
    <xf numFmtId="3" fontId="26" fillId="0" borderId="62" xfId="30" applyNumberFormat="1" applyFont="1" applyFill="1" applyBorder="1" applyAlignment="1">
      <alignment horizontal="right" vertical="center"/>
    </xf>
    <xf numFmtId="0" fontId="1" fillId="0" borderId="23" xfId="39" applyFont="1" applyFill="1" applyBorder="1" applyAlignment="1">
      <alignment horizontal="center" vertical="center" wrapText="1"/>
    </xf>
    <xf numFmtId="0" fontId="1" fillId="0" borderId="23" xfId="54" applyFont="1" applyFill="1" applyBorder="1" applyAlignment="1">
      <alignment horizontal="center" vertical="center" wrapText="1"/>
    </xf>
    <xf numFmtId="3" fontId="4" fillId="0" borderId="23" xfId="54" applyNumberFormat="1" applyFont="1" applyFill="1" applyBorder="1" applyAlignment="1">
      <alignment horizontal="right" vertical="center" indent="1"/>
    </xf>
    <xf numFmtId="3" fontId="4" fillId="0" borderId="0" xfId="54" applyNumberFormat="1" applyFont="1" applyFill="1" applyBorder="1" applyAlignment="1">
      <alignment horizontal="right" vertical="center" indent="1"/>
    </xf>
    <xf numFmtId="3" fontId="28" fillId="0" borderId="38" xfId="38" applyNumberFormat="1" applyFont="1" applyFill="1" applyBorder="1" applyAlignment="1">
      <alignment horizontal="right" vertical="center" indent="1"/>
    </xf>
    <xf numFmtId="3" fontId="4" fillId="0" borderId="0" xfId="0" applyNumberFormat="1" applyFont="1" applyFill="1" applyBorder="1" applyAlignment="1">
      <alignment horizontal="right" vertical="center" indent="1"/>
    </xf>
    <xf numFmtId="0" fontId="29" fillId="0" borderId="30" xfId="0" applyFont="1" applyFill="1" applyBorder="1" applyAlignment="1">
      <alignment horizontal="center" vertical="center" wrapText="1"/>
    </xf>
    <xf numFmtId="0" fontId="45" fillId="0" borderId="10" xfId="0" applyFont="1" applyFill="1" applyBorder="1" applyAlignment="1">
      <alignment horizontal="center" vertical="center" wrapText="1"/>
    </xf>
    <xf numFmtId="3" fontId="46" fillId="0" borderId="10" xfId="0" applyNumberFormat="1" applyFont="1" applyFill="1" applyBorder="1" applyAlignment="1">
      <alignment vertical="center"/>
    </xf>
    <xf numFmtId="0" fontId="1" fillId="0" borderId="10" xfId="0" applyNumberFormat="1" applyFont="1" applyFill="1" applyBorder="1" applyAlignment="1">
      <alignment horizontal="center" vertical="center"/>
    </xf>
    <xf numFmtId="0" fontId="45" fillId="0" borderId="11" xfId="0" applyFont="1" applyFill="1" applyBorder="1" applyAlignment="1">
      <alignment horizontal="center" vertical="center" wrapText="1"/>
    </xf>
    <xf numFmtId="0" fontId="29" fillId="0" borderId="54" xfId="0" applyFont="1" applyFill="1" applyBorder="1" applyAlignment="1">
      <alignment horizontal="center" vertical="center" wrapText="1"/>
    </xf>
    <xf numFmtId="3" fontId="39" fillId="0" borderId="42" xfId="0" applyNumberFormat="1" applyFont="1" applyFill="1" applyBorder="1" applyAlignment="1">
      <alignment horizontal="right" vertical="center" indent="1"/>
    </xf>
    <xf numFmtId="0" fontId="26" fillId="0" borderId="12" xfId="35" applyFont="1" applyFill="1" applyBorder="1" applyAlignment="1">
      <alignment horizontal="left" vertical="center" indent="1"/>
    </xf>
    <xf numFmtId="0" fontId="0" fillId="0" borderId="0" xfId="0" applyFill="1"/>
    <xf numFmtId="0" fontId="3" fillId="0" borderId="13" xfId="33" applyFont="1" applyFill="1" applyBorder="1" applyAlignment="1">
      <alignment horizontal="center" vertical="center" wrapText="1"/>
    </xf>
    <xf numFmtId="0" fontId="4" fillId="0" borderId="0" xfId="36" applyFont="1" applyFill="1"/>
    <xf numFmtId="0" fontId="27" fillId="0" borderId="0" xfId="36" applyFont="1" applyFill="1"/>
    <xf numFmtId="3" fontId="27" fillId="0" borderId="0" xfId="36" applyNumberFormat="1" applyFont="1" applyFill="1"/>
    <xf numFmtId="0" fontId="27" fillId="0" borderId="64" xfId="36" applyFont="1" applyFill="1" applyBorder="1"/>
    <xf numFmtId="0" fontId="3" fillId="0" borderId="0" xfId="36" applyFont="1" applyFill="1"/>
    <xf numFmtId="0" fontId="27" fillId="0" borderId="80" xfId="36" applyFont="1" applyFill="1" applyBorder="1"/>
    <xf numFmtId="0" fontId="27" fillId="0" borderId="82" xfId="36" applyFont="1" applyFill="1" applyBorder="1"/>
    <xf numFmtId="3" fontId="27" fillId="0" borderId="38" xfId="36" applyNumberFormat="1" applyFont="1" applyFill="1" applyBorder="1"/>
    <xf numFmtId="3" fontId="27" fillId="0" borderId="32" xfId="36" applyNumberFormat="1" applyFont="1" applyFill="1" applyBorder="1"/>
    <xf numFmtId="0" fontId="27" fillId="0" borderId="68" xfId="36" applyFont="1" applyFill="1" applyBorder="1"/>
    <xf numFmtId="0" fontId="27" fillId="0" borderId="61" xfId="36" applyFont="1" applyFill="1" applyBorder="1"/>
    <xf numFmtId="0" fontId="27" fillId="0" borderId="63" xfId="36" applyFont="1" applyFill="1" applyBorder="1"/>
    <xf numFmtId="3" fontId="27" fillId="0" borderId="19" xfId="36" applyNumberFormat="1" applyFont="1" applyFill="1" applyBorder="1"/>
    <xf numFmtId="0" fontId="27" fillId="0" borderId="24" xfId="36" applyFont="1" applyFill="1" applyBorder="1"/>
    <xf numFmtId="0" fontId="27" fillId="0" borderId="0" xfId="36" applyFont="1" applyFill="1" applyBorder="1"/>
    <xf numFmtId="0" fontId="27" fillId="0" borderId="75" xfId="36" applyFont="1" applyFill="1" applyBorder="1"/>
    <xf numFmtId="0" fontId="26" fillId="0" borderId="60" xfId="36" applyFont="1" applyFill="1" applyBorder="1"/>
    <xf numFmtId="0" fontId="26" fillId="0" borderId="20" xfId="36" applyFont="1" applyFill="1" applyBorder="1"/>
    <xf numFmtId="0" fontId="26" fillId="0" borderId="62" xfId="36" applyFont="1" applyFill="1" applyBorder="1"/>
    <xf numFmtId="3" fontId="26" fillId="0" borderId="59" xfId="36" applyNumberFormat="1" applyFont="1" applyFill="1" applyBorder="1"/>
    <xf numFmtId="0" fontId="31" fillId="0" borderId="24" xfId="36" applyFont="1" applyFill="1" applyBorder="1"/>
    <xf numFmtId="0" fontId="42" fillId="0" borderId="31" xfId="36" applyFont="1" applyFill="1" applyBorder="1"/>
    <xf numFmtId="0" fontId="26" fillId="0" borderId="12" xfId="36" applyFont="1" applyFill="1" applyBorder="1"/>
    <xf numFmtId="3" fontId="31" fillId="0" borderId="31" xfId="36" applyNumberFormat="1" applyFont="1" applyFill="1" applyBorder="1"/>
    <xf numFmtId="3" fontId="31" fillId="0" borderId="13" xfId="36" applyNumberFormat="1" applyFont="1" applyFill="1" applyBorder="1"/>
    <xf numFmtId="3" fontId="31" fillId="0" borderId="12" xfId="36" applyNumberFormat="1" applyFont="1" applyFill="1" applyBorder="1"/>
    <xf numFmtId="0" fontId="31" fillId="0" borderId="31" xfId="36" applyFont="1" applyFill="1" applyBorder="1"/>
    <xf numFmtId="0" fontId="1" fillId="0" borderId="17" xfId="36" applyFill="1" applyBorder="1"/>
    <xf numFmtId="0" fontId="4" fillId="0" borderId="16" xfId="33" applyFont="1" applyFill="1" applyBorder="1" applyAlignment="1">
      <alignment horizontal="right" vertical="center" wrapText="1" indent="1"/>
    </xf>
    <xf numFmtId="0" fontId="4" fillId="0" borderId="82" xfId="33" applyFont="1" applyFill="1" applyBorder="1" applyAlignment="1">
      <alignment horizontal="right" vertical="center" wrapText="1" indent="1"/>
    </xf>
    <xf numFmtId="0" fontId="4" fillId="0" borderId="81" xfId="33" applyFont="1" applyFill="1" applyBorder="1" applyAlignment="1">
      <alignment horizontal="right" vertical="center" wrapText="1" indent="1"/>
    </xf>
    <xf numFmtId="0" fontId="3" fillId="0" borderId="19" xfId="33" applyFont="1" applyFill="1" applyBorder="1" applyAlignment="1">
      <alignment horizontal="center" vertical="center" wrapText="1"/>
    </xf>
    <xf numFmtId="0" fontId="4" fillId="0" borderId="32" xfId="33" applyFont="1" applyFill="1" applyBorder="1" applyAlignment="1">
      <alignment horizontal="right" vertical="center" wrapText="1" indent="1"/>
    </xf>
    <xf numFmtId="0" fontId="6" fillId="0" borderId="17" xfId="33" applyFont="1" applyFill="1" applyBorder="1" applyAlignment="1">
      <alignment horizontal="center" vertical="center" wrapText="1"/>
    </xf>
    <xf numFmtId="0" fontId="3" fillId="0" borderId="38" xfId="33" applyFont="1" applyFill="1" applyBorder="1" applyAlignment="1">
      <alignment horizontal="center" vertical="center" wrapText="1"/>
    </xf>
    <xf numFmtId="3" fontId="3" fillId="0" borderId="19" xfId="33" applyNumberFormat="1" applyFont="1" applyFill="1" applyBorder="1" applyAlignment="1">
      <alignment horizontal="center" vertical="center" wrapText="1"/>
    </xf>
    <xf numFmtId="3" fontId="25" fillId="0" borderId="68" xfId="0" applyNumberFormat="1" applyFont="1" applyFill="1" applyBorder="1" applyAlignment="1">
      <alignment horizontal="right" vertical="center" indent="1"/>
    </xf>
    <xf numFmtId="3" fontId="25" fillId="0" borderId="24" xfId="0" applyNumberFormat="1" applyFont="1" applyFill="1" applyBorder="1" applyAlignment="1">
      <alignment horizontal="right" vertical="center" indent="1"/>
    </xf>
    <xf numFmtId="3" fontId="4" fillId="0" borderId="13" xfId="54" applyNumberFormat="1" applyFont="1" applyFill="1" applyBorder="1" applyAlignment="1">
      <alignment horizontal="right" vertical="center" indent="1"/>
    </xf>
    <xf numFmtId="3" fontId="28" fillId="0" borderId="64" xfId="0" applyNumberFormat="1" applyFont="1" applyFill="1" applyBorder="1" applyAlignment="1">
      <alignment horizontal="right" vertical="center" indent="1"/>
    </xf>
    <xf numFmtId="3" fontId="28" fillId="0" borderId="43" xfId="0" applyNumberFormat="1" applyFont="1" applyFill="1" applyBorder="1" applyAlignment="1">
      <alignment horizontal="right" vertical="center" indent="1"/>
    </xf>
    <xf numFmtId="0" fontId="3" fillId="0" borderId="17" xfId="33" applyFont="1" applyFill="1" applyBorder="1" applyAlignment="1">
      <alignment horizontal="center" vertical="center" wrapText="1"/>
    </xf>
    <xf numFmtId="0" fontId="6" fillId="0" borderId="31" xfId="33" applyFont="1" applyFill="1" applyBorder="1" applyAlignment="1">
      <alignment horizontal="center" vertical="center" wrapText="1"/>
    </xf>
    <xf numFmtId="3" fontId="28" fillId="0" borderId="75" xfId="0" applyNumberFormat="1" applyFont="1" applyFill="1" applyBorder="1" applyAlignment="1">
      <alignment horizontal="right" vertical="center" indent="1"/>
    </xf>
    <xf numFmtId="3" fontId="28" fillId="0" borderId="72" xfId="0" applyNumberFormat="1" applyFont="1" applyFill="1" applyBorder="1" applyAlignment="1">
      <alignment horizontal="right" vertical="center" indent="1"/>
    </xf>
    <xf numFmtId="3" fontId="4" fillId="0" borderId="50" xfId="0" applyNumberFormat="1" applyFont="1" applyFill="1" applyBorder="1" applyAlignment="1">
      <alignment horizontal="right" vertical="center" wrapText="1" indent="1"/>
    </xf>
    <xf numFmtId="3" fontId="25" fillId="0" borderId="47" xfId="0" applyNumberFormat="1" applyFont="1" applyFill="1" applyBorder="1" applyAlignment="1">
      <alignment horizontal="right" vertical="center" wrapText="1" indent="1"/>
    </xf>
    <xf numFmtId="0" fontId="1" fillId="0" borderId="27" xfId="0" applyFont="1" applyFill="1" applyBorder="1" applyAlignment="1">
      <alignment horizontal="center" vertical="center"/>
    </xf>
    <xf numFmtId="0" fontId="1" fillId="0" borderId="51" xfId="0" applyFont="1" applyFill="1" applyBorder="1" applyAlignment="1">
      <alignment horizontal="center" vertical="center"/>
    </xf>
    <xf numFmtId="0" fontId="1" fillId="0" borderId="30" xfId="0" applyFont="1" applyFill="1" applyBorder="1" applyAlignment="1">
      <alignment horizontal="center" vertical="center"/>
    </xf>
    <xf numFmtId="0" fontId="25" fillId="0" borderId="29" xfId="0" applyFont="1" applyFill="1" applyBorder="1" applyAlignment="1" applyProtection="1">
      <alignment horizontal="left" vertical="center" wrapText="1" indent="1"/>
      <protection locked="0"/>
    </xf>
    <xf numFmtId="0" fontId="1" fillId="0" borderId="29" xfId="0" applyFont="1" applyFill="1" applyBorder="1" applyAlignment="1" applyProtection="1">
      <alignment horizontal="left" vertical="center" wrapText="1"/>
      <protection locked="0"/>
    </xf>
    <xf numFmtId="0" fontId="25" fillId="0" borderId="10" xfId="0" applyFont="1" applyFill="1" applyBorder="1" applyAlignment="1" applyProtection="1">
      <alignment horizontal="left" vertical="center" wrapText="1" indent="1"/>
      <protection locked="0"/>
    </xf>
    <xf numFmtId="0" fontId="1" fillId="0" borderId="10" xfId="0" applyFont="1" applyFill="1" applyBorder="1" applyAlignment="1" applyProtection="1">
      <alignment horizontal="left" vertical="center" wrapText="1"/>
      <protection locked="0"/>
    </xf>
    <xf numFmtId="0" fontId="25" fillId="0" borderId="28" xfId="0" applyFont="1" applyFill="1" applyBorder="1" applyAlignment="1" applyProtection="1">
      <alignment horizontal="left" vertical="center" wrapText="1" indent="1"/>
      <protection locked="0"/>
    </xf>
    <xf numFmtId="0" fontId="1" fillId="0" borderId="28" xfId="0" applyFont="1" applyFill="1" applyBorder="1" applyAlignment="1" applyProtection="1">
      <alignment horizontal="left" vertical="center" wrapText="1"/>
      <protection locked="0"/>
    </xf>
    <xf numFmtId="0" fontId="25" fillId="0" borderId="15" xfId="0" applyFont="1" applyFill="1" applyBorder="1" applyAlignment="1" applyProtection="1">
      <alignment horizontal="left" vertical="center" wrapText="1" indent="1"/>
      <protection locked="0"/>
    </xf>
    <xf numFmtId="0" fontId="4" fillId="0" borderId="15" xfId="0" applyFont="1" applyFill="1" applyBorder="1" applyAlignment="1" applyProtection="1">
      <alignment horizontal="left" vertical="center" wrapText="1" indent="1"/>
      <protection locked="0"/>
    </xf>
    <xf numFmtId="0" fontId="40" fillId="0" borderId="10" xfId="0" applyFont="1" applyFill="1" applyBorder="1" applyAlignment="1" applyProtection="1">
      <alignment vertical="center" wrapText="1"/>
      <protection locked="0"/>
    </xf>
    <xf numFmtId="0" fontId="40" fillId="0" borderId="30" xfId="0" applyFont="1" applyFill="1" applyBorder="1" applyAlignment="1" applyProtection="1">
      <alignment vertical="center" wrapText="1"/>
      <protection locked="0"/>
    </xf>
    <xf numFmtId="0" fontId="3" fillId="0" borderId="23" xfId="54" applyFont="1" applyFill="1" applyBorder="1" applyAlignment="1" applyProtection="1">
      <alignment horizontal="left" vertical="center" wrapText="1"/>
      <protection locked="0"/>
    </xf>
    <xf numFmtId="0" fontId="1" fillId="0" borderId="23" xfId="54" applyFont="1" applyFill="1" applyBorder="1" applyAlignment="1" applyProtection="1">
      <alignment horizontal="left" vertical="center" wrapText="1" indent="1"/>
      <protection locked="0"/>
    </xf>
    <xf numFmtId="49" fontId="25" fillId="0" borderId="15" xfId="28" applyNumberFormat="1" applyFont="1" applyFill="1" applyBorder="1" applyAlignment="1" applyProtection="1">
      <alignment vertical="center"/>
      <protection locked="0"/>
    </xf>
    <xf numFmtId="0" fontId="25" fillId="0" borderId="15" xfId="0" applyFont="1" applyFill="1" applyBorder="1" applyAlignment="1" applyProtection="1">
      <alignment vertical="center"/>
      <protection locked="0"/>
    </xf>
    <xf numFmtId="0" fontId="5" fillId="0" borderId="15" xfId="0" applyFont="1" applyFill="1" applyBorder="1" applyAlignment="1" applyProtection="1">
      <alignment horizontal="left" vertical="center" wrapText="1"/>
      <protection locked="0"/>
    </xf>
    <xf numFmtId="1" fontId="5" fillId="0" borderId="10" xfId="0" applyNumberFormat="1" applyFont="1" applyFill="1" applyBorder="1" applyAlignment="1" applyProtection="1">
      <alignment vertical="center" wrapText="1"/>
      <protection locked="0"/>
    </xf>
    <xf numFmtId="0" fontId="40" fillId="0" borderId="15" xfId="0" applyFont="1" applyFill="1" applyBorder="1" applyAlignment="1" applyProtection="1">
      <alignment vertical="center" wrapText="1"/>
      <protection locked="0"/>
    </xf>
    <xf numFmtId="0" fontId="29" fillId="0" borderId="10" xfId="0" applyFont="1" applyFill="1" applyBorder="1" applyAlignment="1" applyProtection="1">
      <alignment horizontal="left" vertical="center" wrapText="1"/>
      <protection locked="0"/>
    </xf>
    <xf numFmtId="0" fontId="40" fillId="0" borderId="29" xfId="0" applyFont="1" applyFill="1" applyBorder="1" applyAlignment="1" applyProtection="1">
      <alignment vertical="center" wrapText="1"/>
      <protection locked="0"/>
    </xf>
    <xf numFmtId="0" fontId="29" fillId="0" borderId="29" xfId="0" applyFont="1" applyFill="1" applyBorder="1" applyAlignment="1" applyProtection="1">
      <alignment horizontal="left" vertical="center" wrapText="1"/>
      <protection locked="0"/>
    </xf>
    <xf numFmtId="0" fontId="45" fillId="0" borderId="10" xfId="0" applyFont="1" applyFill="1" applyBorder="1" applyAlignment="1" applyProtection="1">
      <alignment horizontal="left" vertical="center" wrapText="1"/>
      <protection locked="0"/>
    </xf>
    <xf numFmtId="0" fontId="29" fillId="0" borderId="30" xfId="0" applyFont="1" applyFill="1" applyBorder="1" applyAlignment="1" applyProtection="1">
      <alignment horizontal="left" vertical="center" wrapText="1"/>
      <protection locked="0"/>
    </xf>
    <xf numFmtId="0" fontId="1" fillId="0" borderId="45" xfId="0" applyFont="1" applyFill="1" applyBorder="1" applyAlignment="1" applyProtection="1">
      <alignment horizontal="left" vertical="center" wrapText="1"/>
      <protection locked="0"/>
    </xf>
    <xf numFmtId="1" fontId="1" fillId="0" borderId="30" xfId="0" applyNumberFormat="1" applyFont="1" applyFill="1" applyBorder="1" applyAlignment="1">
      <alignment vertical="center" wrapText="1"/>
    </xf>
    <xf numFmtId="0" fontId="0" fillId="0" borderId="0" xfId="0" applyFill="1"/>
    <xf numFmtId="0" fontId="26" fillId="0" borderId="31" xfId="30" applyFont="1" applyFill="1" applyBorder="1" applyAlignment="1">
      <alignment horizontal="left" vertical="center" indent="1"/>
    </xf>
    <xf numFmtId="1" fontId="1" fillId="0" borderId="15" xfId="0" applyNumberFormat="1" applyFont="1" applyFill="1" applyBorder="1" applyAlignment="1">
      <alignment horizontal="center" vertical="center" wrapText="1"/>
    </xf>
    <xf numFmtId="0" fontId="4" fillId="0" borderId="58" xfId="0" applyNumberFormat="1" applyFont="1" applyFill="1" applyBorder="1" applyAlignment="1">
      <alignment horizontal="right" vertical="center" wrapText="1" indent="1"/>
    </xf>
    <xf numFmtId="3" fontId="4" fillId="0" borderId="37" xfId="0" applyNumberFormat="1" applyFont="1" applyFill="1" applyBorder="1" applyAlignment="1">
      <alignment horizontal="right" vertical="center" wrapText="1" indent="1"/>
    </xf>
    <xf numFmtId="3" fontId="25" fillId="0" borderId="29" xfId="0" applyNumberFormat="1" applyFont="1" applyFill="1" applyBorder="1" applyAlignment="1">
      <alignment horizontal="right" vertical="center" wrapText="1" indent="1"/>
    </xf>
    <xf numFmtId="3" fontId="25" fillId="0" borderId="57" xfId="0" applyNumberFormat="1" applyFont="1" applyFill="1" applyBorder="1" applyAlignment="1">
      <alignment horizontal="right" vertical="center" wrapText="1" indent="1"/>
    </xf>
    <xf numFmtId="3" fontId="4" fillId="0" borderId="82" xfId="0" applyNumberFormat="1" applyFont="1" applyFill="1" applyBorder="1" applyAlignment="1">
      <alignment horizontal="right" vertical="center" wrapText="1" indent="1"/>
    </xf>
    <xf numFmtId="3" fontId="4" fillId="0" borderId="11" xfId="0" applyNumberFormat="1" applyFont="1" applyFill="1" applyBorder="1" applyAlignment="1">
      <alignment horizontal="right" vertical="center" wrapText="1" indent="1"/>
    </xf>
    <xf numFmtId="3" fontId="25" fillId="0" borderId="10" xfId="0" applyNumberFormat="1" applyFont="1" applyFill="1" applyBorder="1" applyAlignment="1">
      <alignment horizontal="right" vertical="center" wrapText="1" indent="1"/>
    </xf>
    <xf numFmtId="3" fontId="25" fillId="0" borderId="49" xfId="0" applyNumberFormat="1" applyFont="1" applyFill="1" applyBorder="1" applyAlignment="1">
      <alignment horizontal="right" vertical="center" wrapText="1" indent="1"/>
    </xf>
    <xf numFmtId="3" fontId="4" fillId="0" borderId="16" xfId="0" applyNumberFormat="1" applyFont="1" applyFill="1" applyBorder="1" applyAlignment="1">
      <alignment horizontal="right" vertical="center" wrapText="1" indent="1"/>
    </xf>
    <xf numFmtId="3" fontId="4" fillId="0" borderId="54" xfId="0" applyNumberFormat="1" applyFont="1" applyFill="1" applyBorder="1" applyAlignment="1">
      <alignment horizontal="right" vertical="center" wrapText="1" indent="1"/>
    </xf>
    <xf numFmtId="3" fontId="25" fillId="0" borderId="30" xfId="0" applyNumberFormat="1" applyFont="1" applyFill="1" applyBorder="1" applyAlignment="1">
      <alignment horizontal="right" vertical="center" wrapText="1" indent="1"/>
    </xf>
    <xf numFmtId="3" fontId="4" fillId="0" borderId="30" xfId="0" applyNumberFormat="1" applyFont="1" applyFill="1" applyBorder="1" applyAlignment="1">
      <alignment horizontal="right" vertical="center" wrapText="1" indent="1"/>
    </xf>
    <xf numFmtId="3" fontId="25" fillId="0" borderId="50" xfId="0" applyNumberFormat="1" applyFont="1" applyFill="1" applyBorder="1" applyAlignment="1">
      <alignment horizontal="right" vertical="center" wrapText="1" indent="1"/>
    </xf>
    <xf numFmtId="0" fontId="3" fillId="0" borderId="21" xfId="0" applyFont="1" applyFill="1" applyBorder="1" applyAlignment="1">
      <alignment horizontal="center" vertical="center"/>
    </xf>
    <xf numFmtId="3" fontId="4" fillId="0" borderId="21" xfId="0" applyNumberFormat="1" applyFont="1" applyFill="1" applyBorder="1" applyAlignment="1">
      <alignment horizontal="right" vertical="center" indent="1"/>
    </xf>
    <xf numFmtId="3" fontId="4" fillId="0" borderId="55" xfId="0" applyNumberFormat="1" applyFont="1" applyFill="1" applyBorder="1" applyAlignment="1">
      <alignment horizontal="right" vertical="center" indent="1"/>
    </xf>
    <xf numFmtId="3" fontId="4" fillId="0" borderId="46" xfId="0" applyNumberFormat="1" applyFont="1" applyFill="1" applyBorder="1" applyAlignment="1">
      <alignment horizontal="right" vertical="center" indent="1"/>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3" fillId="0" borderId="0" xfId="0" applyFont="1" applyFill="1" applyAlignment="1">
      <alignment horizontal="center"/>
    </xf>
    <xf numFmtId="3" fontId="3" fillId="0" borderId="13" xfId="33" applyNumberFormat="1" applyFont="1" applyFill="1" applyBorder="1" applyAlignment="1">
      <alignment horizontal="center" vertical="center" wrapText="1"/>
    </xf>
    <xf numFmtId="0" fontId="29" fillId="0" borderId="15" xfId="0" applyFont="1" applyFill="1" applyBorder="1" applyAlignment="1" applyProtection="1">
      <alignment horizontal="left" vertical="center" wrapText="1"/>
      <protection locked="0"/>
    </xf>
    <xf numFmtId="3" fontId="39" fillId="0" borderId="15" xfId="0" applyNumberFormat="1" applyFont="1" applyFill="1" applyBorder="1" applyAlignment="1">
      <alignment vertical="center"/>
    </xf>
    <xf numFmtId="0" fontId="1" fillId="0" borderId="15" xfId="0" applyNumberFormat="1" applyFont="1" applyFill="1" applyBorder="1" applyAlignment="1">
      <alignment horizontal="center" vertical="center"/>
    </xf>
    <xf numFmtId="3" fontId="39" fillId="0" borderId="58" xfId="0" applyNumberFormat="1" applyFont="1" applyFill="1" applyBorder="1" applyAlignment="1">
      <alignment horizontal="right" vertical="center" indent="1"/>
    </xf>
    <xf numFmtId="3" fontId="39" fillId="0" borderId="14" xfId="0" applyNumberFormat="1" applyFont="1" applyFill="1" applyBorder="1" applyAlignment="1">
      <alignment horizontal="right" vertical="center" indent="1"/>
    </xf>
    <xf numFmtId="3" fontId="25" fillId="0" borderId="15" xfId="0" applyNumberFormat="1" applyFont="1" applyFill="1" applyBorder="1" applyAlignment="1">
      <alignment horizontal="right" vertical="center" indent="1"/>
    </xf>
    <xf numFmtId="3" fontId="39" fillId="0" borderId="15" xfId="0" applyNumberFormat="1" applyFont="1" applyFill="1" applyBorder="1" applyAlignment="1">
      <alignment horizontal="right" vertical="center" indent="1"/>
    </xf>
    <xf numFmtId="3" fontId="4" fillId="0" borderId="83" xfId="0" applyNumberFormat="1" applyFont="1" applyFill="1" applyBorder="1" applyAlignment="1">
      <alignment horizontal="right" vertical="center" indent="1"/>
    </xf>
    <xf numFmtId="3" fontId="4" fillId="0" borderId="82" xfId="0" applyNumberFormat="1" applyFont="1" applyFill="1" applyBorder="1" applyAlignment="1">
      <alignment horizontal="right" vertical="center" indent="1"/>
    </xf>
    <xf numFmtId="0" fontId="29" fillId="0" borderId="22"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40" fillId="0" borderId="23" xfId="0" applyFont="1" applyFill="1" applyBorder="1" applyAlignment="1" applyProtection="1">
      <alignment vertical="center" wrapText="1"/>
      <protection locked="0"/>
    </xf>
    <xf numFmtId="0" fontId="29" fillId="0" borderId="23" xfId="0" applyFont="1" applyFill="1" applyBorder="1" applyAlignment="1" applyProtection="1">
      <alignment horizontal="left" vertical="center" wrapText="1"/>
      <protection locked="0"/>
    </xf>
    <xf numFmtId="3" fontId="39" fillId="0" borderId="23" xfId="0" applyNumberFormat="1" applyFont="1" applyFill="1" applyBorder="1" applyAlignment="1">
      <alignment vertical="center"/>
    </xf>
    <xf numFmtId="0" fontId="1" fillId="0" borderId="23" xfId="0" applyNumberFormat="1" applyFont="1" applyFill="1" applyBorder="1" applyAlignment="1">
      <alignment horizontal="center" vertical="center"/>
    </xf>
    <xf numFmtId="3" fontId="39" fillId="0" borderId="74" xfId="0" applyNumberFormat="1" applyFont="1" applyFill="1" applyBorder="1" applyAlignment="1">
      <alignment horizontal="right" vertical="center" indent="1"/>
    </xf>
    <xf numFmtId="3" fontId="39" fillId="0" borderId="22" xfId="0" applyNumberFormat="1" applyFont="1" applyFill="1" applyBorder="1" applyAlignment="1">
      <alignment horizontal="right" vertical="center" indent="1"/>
    </xf>
    <xf numFmtId="3" fontId="25" fillId="0" borderId="23" xfId="0" applyNumberFormat="1" applyFont="1" applyFill="1" applyBorder="1" applyAlignment="1">
      <alignment horizontal="right" vertical="center" indent="1"/>
    </xf>
    <xf numFmtId="3" fontId="39" fillId="0" borderId="23" xfId="0" applyNumberFormat="1" applyFont="1" applyFill="1" applyBorder="1" applyAlignment="1">
      <alignment horizontal="right" vertical="center" indent="1"/>
    </xf>
    <xf numFmtId="3" fontId="4" fillId="0" borderId="84" xfId="0" applyNumberFormat="1" applyFont="1" applyFill="1" applyBorder="1" applyAlignment="1">
      <alignment horizontal="right" vertical="center" indent="1"/>
    </xf>
    <xf numFmtId="0" fontId="29" fillId="0" borderId="41"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1" fillId="0" borderId="28" xfId="0" applyFont="1" applyFill="1" applyBorder="1" applyAlignment="1">
      <alignment horizontal="center" vertical="center"/>
    </xf>
    <xf numFmtId="0" fontId="40" fillId="0" borderId="28" xfId="0" applyFont="1" applyFill="1" applyBorder="1" applyAlignment="1" applyProtection="1">
      <alignment vertical="center" wrapText="1"/>
      <protection locked="0"/>
    </xf>
    <xf numFmtId="0" fontId="29" fillId="0" borderId="28" xfId="0" applyFont="1" applyFill="1" applyBorder="1" applyAlignment="1" applyProtection="1">
      <alignment horizontal="left" vertical="center" wrapText="1"/>
      <protection locked="0"/>
    </xf>
    <xf numFmtId="3" fontId="39" fillId="0" borderId="28" xfId="0" applyNumberFormat="1" applyFont="1" applyFill="1" applyBorder="1" applyAlignment="1">
      <alignment vertical="center"/>
    </xf>
    <xf numFmtId="0" fontId="1" fillId="0" borderId="28" xfId="0" applyNumberFormat="1" applyFont="1" applyFill="1" applyBorder="1" applyAlignment="1">
      <alignment horizontal="center" vertical="center"/>
    </xf>
    <xf numFmtId="3" fontId="39" fillId="0" borderId="48" xfId="0" applyNumberFormat="1" applyFont="1" applyFill="1" applyBorder="1" applyAlignment="1">
      <alignment horizontal="right" vertical="center" indent="1"/>
    </xf>
    <xf numFmtId="3" fontId="39" fillId="0" borderId="41" xfId="0" applyNumberFormat="1" applyFont="1" applyFill="1" applyBorder="1" applyAlignment="1">
      <alignment horizontal="right" vertical="center" indent="1"/>
    </xf>
    <xf numFmtId="3" fontId="25" fillId="0" borderId="28" xfId="0" applyNumberFormat="1" applyFont="1" applyFill="1" applyBorder="1" applyAlignment="1">
      <alignment horizontal="right" vertical="center" indent="1"/>
    </xf>
    <xf numFmtId="3" fontId="39" fillId="0" borderId="28" xfId="0" applyNumberFormat="1" applyFont="1" applyFill="1" applyBorder="1" applyAlignment="1">
      <alignment horizontal="right" vertical="center" indent="1"/>
    </xf>
    <xf numFmtId="3" fontId="4" fillId="0" borderId="79" xfId="0" applyNumberFormat="1" applyFont="1" applyFill="1" applyBorder="1" applyAlignment="1">
      <alignment horizontal="right" vertical="center" indent="1"/>
    </xf>
    <xf numFmtId="3" fontId="4" fillId="0" borderId="81" xfId="0" applyNumberFormat="1" applyFont="1" applyFill="1" applyBorder="1" applyAlignment="1">
      <alignment horizontal="right" vertical="center" indent="1"/>
    </xf>
    <xf numFmtId="0" fontId="35" fillId="0" borderId="21" xfId="0" applyFont="1" applyFill="1" applyBorder="1" applyAlignment="1">
      <alignment horizontal="center" vertical="center" wrapText="1"/>
    </xf>
    <xf numFmtId="0" fontId="36" fillId="0" borderId="21" xfId="0" applyFont="1" applyFill="1" applyBorder="1" applyAlignment="1">
      <alignment horizontal="center" vertical="center" wrapText="1"/>
    </xf>
    <xf numFmtId="3" fontId="40" fillId="0" borderId="55" xfId="0" applyNumberFormat="1" applyFont="1" applyFill="1" applyBorder="1" applyAlignment="1">
      <alignment horizontal="right" vertical="center" indent="1"/>
    </xf>
    <xf numFmtId="3" fontId="40" fillId="0" borderId="31" xfId="0" applyNumberFormat="1" applyFont="1" applyFill="1" applyBorder="1" applyAlignment="1">
      <alignment horizontal="right" vertical="center" indent="1"/>
    </xf>
    <xf numFmtId="3" fontId="40" fillId="0" borderId="46" xfId="0" applyNumberFormat="1" applyFont="1" applyFill="1" applyBorder="1" applyAlignment="1">
      <alignment horizontal="right" vertical="center" indent="1"/>
    </xf>
    <xf numFmtId="3" fontId="40" fillId="0" borderId="18" xfId="0" applyNumberFormat="1" applyFont="1" applyFill="1" applyBorder="1" applyAlignment="1">
      <alignment horizontal="right" vertical="center" indent="1"/>
    </xf>
    <xf numFmtId="3" fontId="40" fillId="0" borderId="17" xfId="0" applyNumberFormat="1" applyFont="1" applyFill="1" applyBorder="1" applyAlignment="1">
      <alignment horizontal="right" vertical="center" indent="1"/>
    </xf>
    <xf numFmtId="0" fontId="29" fillId="0" borderId="0" xfId="0" applyFont="1" applyFill="1" applyBorder="1" applyAlignment="1">
      <alignment wrapText="1"/>
    </xf>
    <xf numFmtId="3" fontId="29" fillId="0" borderId="0" xfId="0" applyNumberFormat="1" applyFont="1" applyFill="1" applyBorder="1" applyAlignment="1">
      <alignment horizontal="right" vertical="center"/>
    </xf>
    <xf numFmtId="0" fontId="29" fillId="0" borderId="0" xfId="0" applyFont="1" applyFill="1"/>
    <xf numFmtId="0" fontId="1" fillId="0" borderId="29" xfId="0" applyNumberFormat="1" applyFont="1" applyFill="1" applyBorder="1" applyAlignment="1">
      <alignment horizontal="center" vertical="center"/>
    </xf>
    <xf numFmtId="3" fontId="39" fillId="0" borderId="45" xfId="0" applyNumberFormat="1" applyFont="1" applyFill="1" applyBorder="1" applyAlignment="1">
      <alignment horizontal="right" vertical="center" indent="1"/>
    </xf>
    <xf numFmtId="3" fontId="39" fillId="0" borderId="37" xfId="0" applyNumberFormat="1" applyFont="1" applyFill="1" applyBorder="1" applyAlignment="1">
      <alignment horizontal="right" vertical="center" indent="1"/>
    </xf>
    <xf numFmtId="3" fontId="25" fillId="0" borderId="29" xfId="0" applyNumberFormat="1" applyFont="1" applyFill="1" applyBorder="1" applyAlignment="1">
      <alignment horizontal="right" vertical="center" indent="1"/>
    </xf>
    <xf numFmtId="3" fontId="39" fillId="0" borderId="29" xfId="0" applyNumberFormat="1" applyFont="1" applyFill="1" applyBorder="1" applyAlignment="1">
      <alignment horizontal="right" vertical="center" indent="1"/>
    </xf>
    <xf numFmtId="3" fontId="25" fillId="0" borderId="57" xfId="0" applyNumberFormat="1" applyFont="1" applyFill="1" applyBorder="1" applyAlignment="1">
      <alignment horizontal="right" vertical="center" indent="1"/>
    </xf>
    <xf numFmtId="3" fontId="4" fillId="0" borderId="67" xfId="0" applyNumberFormat="1" applyFont="1" applyFill="1" applyBorder="1" applyAlignment="1">
      <alignment horizontal="right" vertical="center" indent="1"/>
    </xf>
    <xf numFmtId="3" fontId="39" fillId="0" borderId="11" xfId="0" applyNumberFormat="1" applyFont="1" applyFill="1" applyBorder="1" applyAlignment="1">
      <alignment horizontal="right" vertical="center" indent="1"/>
    </xf>
    <xf numFmtId="3" fontId="25" fillId="0" borderId="10" xfId="0" applyNumberFormat="1" applyFont="1" applyFill="1" applyBorder="1" applyAlignment="1">
      <alignment horizontal="right" vertical="center" indent="1"/>
    </xf>
    <xf numFmtId="3" fontId="39" fillId="0" borderId="10" xfId="0" applyNumberFormat="1" applyFont="1" applyFill="1" applyBorder="1" applyAlignment="1">
      <alignment horizontal="right" vertical="center" indent="1"/>
    </xf>
    <xf numFmtId="3" fontId="25" fillId="0" borderId="49" xfId="0" applyNumberFormat="1" applyFont="1" applyFill="1" applyBorder="1" applyAlignment="1">
      <alignment horizontal="right" vertical="center" indent="1"/>
    </xf>
    <xf numFmtId="3" fontId="4" fillId="0" borderId="16" xfId="0" applyNumberFormat="1" applyFont="1" applyFill="1" applyBorder="1" applyAlignment="1">
      <alignment horizontal="right" vertical="center" indent="1"/>
    </xf>
    <xf numFmtId="3" fontId="47" fillId="0" borderId="10" xfId="0" applyNumberFormat="1" applyFont="1" applyFill="1" applyBorder="1" applyAlignment="1">
      <alignment vertical="center"/>
    </xf>
    <xf numFmtId="3" fontId="47" fillId="0" borderId="49" xfId="0" applyNumberFormat="1" applyFont="1" applyFill="1" applyBorder="1" applyAlignment="1">
      <alignment vertical="center"/>
    </xf>
    <xf numFmtId="0" fontId="1" fillId="0" borderId="30" xfId="0" applyNumberFormat="1" applyFont="1" applyFill="1" applyBorder="1" applyAlignment="1">
      <alignment horizontal="center" vertical="center"/>
    </xf>
    <xf numFmtId="3" fontId="39" fillId="0" borderId="36" xfId="0" applyNumberFormat="1" applyFont="1" applyFill="1" applyBorder="1" applyAlignment="1">
      <alignment horizontal="right" vertical="center" indent="1"/>
    </xf>
    <xf numFmtId="3" fontId="25" fillId="0" borderId="79" xfId="0" applyNumberFormat="1" applyFont="1" applyFill="1" applyBorder="1" applyAlignment="1">
      <alignment horizontal="right" vertical="center" indent="1"/>
    </xf>
    <xf numFmtId="3" fontId="4" fillId="0" borderId="69" xfId="0" applyNumberFormat="1" applyFont="1" applyFill="1" applyBorder="1" applyAlignment="1">
      <alignment horizontal="right" vertical="center" indent="1"/>
    </xf>
    <xf numFmtId="0" fontId="3" fillId="0" borderId="19" xfId="33" applyFont="1" applyFill="1" applyBorder="1" applyAlignment="1">
      <alignment horizontal="center" vertical="center" wrapText="1"/>
    </xf>
    <xf numFmtId="3" fontId="28" fillId="0" borderId="37" xfId="0" applyNumberFormat="1" applyFont="1" applyFill="1" applyBorder="1" applyAlignment="1">
      <alignment horizontal="right" vertical="center" wrapText="1" indent="1"/>
    </xf>
    <xf numFmtId="3" fontId="28" fillId="0" borderId="54" xfId="0" applyNumberFormat="1" applyFont="1" applyFill="1" applyBorder="1" applyAlignment="1">
      <alignment horizontal="right" vertical="center" wrapText="1" indent="1"/>
    </xf>
    <xf numFmtId="3" fontId="28" fillId="0" borderId="30" xfId="0" applyNumberFormat="1" applyFont="1" applyFill="1" applyBorder="1" applyAlignment="1">
      <alignment horizontal="right" vertical="center" wrapText="1" indent="1"/>
    </xf>
    <xf numFmtId="3" fontId="28" fillId="0" borderId="67" xfId="0" applyNumberFormat="1" applyFont="1" applyFill="1" applyBorder="1" applyAlignment="1">
      <alignment horizontal="right" vertical="center" indent="1"/>
    </xf>
    <xf numFmtId="0" fontId="4" fillId="0" borderId="65" xfId="0" applyFont="1" applyFill="1" applyBorder="1" applyAlignment="1" applyProtection="1">
      <alignment horizontal="left" vertical="center" wrapText="1"/>
      <protection locked="0"/>
    </xf>
    <xf numFmtId="0" fontId="1" fillId="0" borderId="65" xfId="0" applyFont="1" applyFill="1" applyBorder="1" applyAlignment="1" applyProtection="1">
      <alignment horizontal="left" vertical="center" wrapText="1"/>
      <protection locked="0"/>
    </xf>
    <xf numFmtId="0" fontId="30" fillId="0" borderId="65" xfId="0" applyFont="1" applyFill="1" applyBorder="1" applyAlignment="1">
      <alignment horizontal="center" vertical="center" wrapText="1"/>
    </xf>
    <xf numFmtId="3" fontId="4" fillId="0" borderId="65" xfId="0" applyNumberFormat="1" applyFont="1" applyFill="1" applyBorder="1" applyAlignment="1">
      <alignment horizontal="right" vertical="center" wrapText="1" indent="1"/>
    </xf>
    <xf numFmtId="3" fontId="1" fillId="0" borderId="65" xfId="0" applyNumberFormat="1" applyFont="1" applyFill="1" applyBorder="1" applyAlignment="1">
      <alignment horizontal="center" vertical="center" wrapText="1"/>
    </xf>
    <xf numFmtId="3" fontId="4" fillId="0" borderId="77" xfId="0" applyNumberFormat="1" applyFont="1" applyFill="1" applyBorder="1" applyAlignment="1">
      <alignment horizontal="right" vertical="center" wrapText="1" indent="1"/>
    </xf>
    <xf numFmtId="3" fontId="25" fillId="0" borderId="68" xfId="0" applyNumberFormat="1" applyFont="1" applyFill="1" applyBorder="1" applyAlignment="1">
      <alignment horizontal="right" vertical="center" wrapText="1" indent="1"/>
    </xf>
    <xf numFmtId="3" fontId="4" fillId="0" borderId="25" xfId="0" applyNumberFormat="1" applyFont="1" applyFill="1" applyBorder="1" applyAlignment="1">
      <alignment horizontal="right" vertical="center" wrapText="1" indent="1"/>
    </xf>
    <xf numFmtId="3" fontId="25" fillId="0" borderId="71" xfId="0" applyNumberFormat="1" applyFont="1" applyFill="1" applyBorder="1" applyAlignment="1">
      <alignment horizontal="right" vertical="center" wrapText="1" indent="1"/>
    </xf>
    <xf numFmtId="3" fontId="4" fillId="0" borderId="63" xfId="0" applyNumberFormat="1" applyFont="1" applyFill="1" applyBorder="1" applyAlignment="1">
      <alignment horizontal="right" vertical="center" indent="1"/>
    </xf>
    <xf numFmtId="0" fontId="27" fillId="0" borderId="0" xfId="0" applyFont="1" applyFill="1" applyBorder="1" applyAlignment="1">
      <alignment vertical="center"/>
    </xf>
    <xf numFmtId="3" fontId="1" fillId="25" borderId="33" xfId="0" applyNumberFormat="1" applyFont="1" applyFill="1" applyBorder="1" applyAlignment="1">
      <alignment horizontal="right" vertical="center" wrapText="1" indent="1"/>
    </xf>
    <xf numFmtId="0" fontId="1" fillId="0" borderId="34" xfId="0" applyFont="1" applyFill="1" applyBorder="1" applyAlignment="1">
      <alignment horizontal="center" vertical="center"/>
    </xf>
    <xf numFmtId="0" fontId="1" fillId="25" borderId="34" xfId="0" applyFont="1" applyFill="1" applyBorder="1" applyAlignment="1">
      <alignment horizontal="left" vertical="center" wrapText="1"/>
    </xf>
    <xf numFmtId="3" fontId="1" fillId="25" borderId="34" xfId="0" applyNumberFormat="1" applyFont="1" applyFill="1" applyBorder="1" applyAlignment="1">
      <alignment horizontal="right" vertical="center" wrapText="1" indent="1"/>
    </xf>
    <xf numFmtId="0" fontId="1" fillId="0" borderId="33" xfId="0" applyFont="1" applyFill="1" applyBorder="1" applyAlignment="1">
      <alignment horizontal="center" vertical="center"/>
    </xf>
    <xf numFmtId="0" fontId="1" fillId="25" borderId="33" xfId="0" applyFont="1" applyFill="1" applyBorder="1" applyAlignment="1">
      <alignment horizontal="left" vertical="center" wrapText="1"/>
    </xf>
    <xf numFmtId="0" fontId="48" fillId="0" borderId="20" xfId="31" applyFont="1" applyFill="1" applyBorder="1" applyAlignment="1">
      <alignment horizontal="left" vertical="center"/>
    </xf>
    <xf numFmtId="3" fontId="1" fillId="0" borderId="34" xfId="0" applyNumberFormat="1" applyFont="1" applyFill="1" applyBorder="1" applyAlignment="1">
      <alignment horizontal="right" vertical="center" wrapText="1" indent="1"/>
    </xf>
    <xf numFmtId="3" fontId="1" fillId="0" borderId="33" xfId="0" applyNumberFormat="1" applyFont="1" applyFill="1" applyBorder="1" applyAlignment="1">
      <alignment horizontal="right" vertical="center" wrapText="1" indent="1"/>
    </xf>
    <xf numFmtId="0" fontId="50" fillId="0" borderId="33" xfId="57" applyFont="1" applyFill="1" applyBorder="1" applyAlignment="1">
      <alignment horizontal="left" vertical="center" wrapText="1"/>
    </xf>
    <xf numFmtId="0" fontId="50" fillId="0" borderId="34" xfId="57" applyFont="1" applyFill="1" applyBorder="1" applyAlignment="1">
      <alignment horizontal="left" vertical="center" wrapText="1"/>
    </xf>
    <xf numFmtId="0" fontId="50" fillId="25" borderId="33" xfId="0" applyFont="1" applyFill="1" applyBorder="1" applyAlignment="1">
      <alignment horizontal="left" vertical="top" wrapText="1"/>
    </xf>
    <xf numFmtId="0" fontId="1" fillId="0" borderId="20" xfId="0" applyFont="1" applyBorder="1" applyAlignment="1">
      <alignment horizontal="left" vertical="center"/>
    </xf>
    <xf numFmtId="3" fontId="1" fillId="0" borderId="0" xfId="0" applyNumberFormat="1" applyFont="1" applyFill="1" applyBorder="1" applyAlignment="1">
      <alignment horizontal="center" vertical="center"/>
    </xf>
    <xf numFmtId="0" fontId="43" fillId="0" borderId="0" xfId="31" applyFont="1" applyFill="1" applyBorder="1" applyAlignment="1">
      <alignment horizontal="center"/>
    </xf>
    <xf numFmtId="0" fontId="1" fillId="0" borderId="33" xfId="57" applyFont="1" applyFill="1" applyBorder="1" applyAlignment="1">
      <alignment horizontal="left" vertical="center" wrapText="1"/>
    </xf>
    <xf numFmtId="0" fontId="1" fillId="0" borderId="34" xfId="57" applyFont="1" applyFill="1" applyBorder="1" applyAlignment="1">
      <alignment horizontal="left" vertical="center" wrapText="1"/>
    </xf>
    <xf numFmtId="0" fontId="1" fillId="0" borderId="35" xfId="0" applyFont="1" applyFill="1" applyBorder="1" applyAlignment="1">
      <alignment horizontal="center" vertical="center"/>
    </xf>
    <xf numFmtId="0" fontId="1" fillId="25" borderId="35" xfId="0" applyFont="1" applyFill="1" applyBorder="1" applyAlignment="1">
      <alignment horizontal="left" vertical="center" wrapText="1"/>
    </xf>
    <xf numFmtId="0" fontId="50" fillId="25" borderId="35" xfId="0" applyFont="1" applyFill="1" applyBorder="1" applyAlignment="1">
      <alignment horizontal="left" vertical="top" wrapText="1"/>
    </xf>
    <xf numFmtId="3" fontId="1" fillId="25" borderId="35" xfId="0" applyNumberFormat="1" applyFont="1" applyFill="1" applyBorder="1" applyAlignment="1">
      <alignment horizontal="right" vertical="center" wrapText="1" indent="1"/>
    </xf>
    <xf numFmtId="3" fontId="1" fillId="0" borderId="35" xfId="0" applyNumberFormat="1" applyFont="1" applyFill="1" applyBorder="1" applyAlignment="1">
      <alignment horizontal="right" vertical="center" wrapText="1" indent="1"/>
    </xf>
    <xf numFmtId="0" fontId="31" fillId="24" borderId="31" xfId="35" applyFont="1" applyFill="1" applyBorder="1" applyAlignment="1">
      <alignment horizontal="left" vertical="center" indent="1"/>
    </xf>
    <xf numFmtId="0" fontId="31" fillId="24" borderId="12" xfId="35" applyFont="1" applyFill="1" applyBorder="1" applyAlignment="1">
      <alignment horizontal="left" vertical="center" indent="1"/>
    </xf>
    <xf numFmtId="0" fontId="31" fillId="24" borderId="17" xfId="35" applyFont="1" applyFill="1" applyBorder="1" applyAlignment="1">
      <alignment horizontal="left" vertical="center" indent="1"/>
    </xf>
    <xf numFmtId="0" fontId="31" fillId="0" borderId="0" xfId="36" applyFont="1" applyFill="1" applyBorder="1" applyAlignment="1">
      <alignment horizontal="left" vertical="center"/>
    </xf>
    <xf numFmtId="0" fontId="26" fillId="0" borderId="13" xfId="35" applyFont="1" applyFill="1" applyBorder="1" applyAlignment="1">
      <alignment horizontal="center" vertical="center" wrapText="1"/>
    </xf>
    <xf numFmtId="0" fontId="26" fillId="0" borderId="25" xfId="35" applyFont="1"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xf>
    <xf numFmtId="0" fontId="26" fillId="0" borderId="31" xfId="35" applyFont="1" applyFill="1" applyBorder="1" applyAlignment="1">
      <alignment horizontal="left" vertical="center" indent="1"/>
    </xf>
    <xf numFmtId="0" fontId="26" fillId="0" borderId="12" xfId="35" applyFont="1" applyFill="1" applyBorder="1" applyAlignment="1">
      <alignment horizontal="left" vertical="center" indent="1"/>
    </xf>
    <xf numFmtId="0" fontId="4" fillId="0" borderId="0" xfId="36" applyFont="1" applyFill="1" applyAlignment="1">
      <alignment horizontal="justify" wrapText="1"/>
    </xf>
    <xf numFmtId="0" fontId="4" fillId="0" borderId="0" xfId="0" applyFont="1" applyFill="1" applyAlignment="1">
      <alignment horizontal="justify" wrapText="1"/>
    </xf>
    <xf numFmtId="0" fontId="28" fillId="0" borderId="0" xfId="36" applyFont="1" applyFill="1" applyAlignment="1">
      <alignment horizontal="justify" wrapText="1"/>
    </xf>
    <xf numFmtId="0" fontId="26" fillId="0" borderId="31" xfId="0" applyFont="1" applyFill="1" applyBorder="1" applyAlignment="1">
      <alignment horizontal="left" vertical="center" indent="1"/>
    </xf>
    <xf numFmtId="0" fontId="26" fillId="0" borderId="12" xfId="0" applyFont="1" applyFill="1" applyBorder="1" applyAlignment="1">
      <alignment horizontal="left" vertical="center" indent="1"/>
    </xf>
    <xf numFmtId="0" fontId="26" fillId="0" borderId="17" xfId="0" applyFont="1" applyFill="1" applyBorder="1" applyAlignment="1">
      <alignment horizontal="left" vertical="center" indent="1"/>
    </xf>
    <xf numFmtId="0" fontId="3" fillId="0" borderId="13" xfId="32" applyFont="1" applyFill="1" applyBorder="1" applyAlignment="1">
      <alignment horizontal="center" vertical="center" wrapText="1"/>
    </xf>
    <xf numFmtId="0" fontId="6" fillId="0" borderId="13" xfId="32" applyFont="1" applyFill="1" applyBorder="1" applyAlignment="1">
      <alignment horizontal="center" vertical="center" wrapText="1"/>
    </xf>
    <xf numFmtId="3" fontId="3" fillId="0" borderId="13" xfId="32" applyNumberFormat="1" applyFont="1" applyFill="1" applyBorder="1" applyAlignment="1">
      <alignment horizontal="center" vertical="center" wrapText="1"/>
    </xf>
    <xf numFmtId="3" fontId="6" fillId="0" borderId="19" xfId="32" applyNumberFormat="1" applyFont="1" applyFill="1" applyBorder="1" applyAlignment="1">
      <alignment horizontal="center" vertical="center" wrapText="1"/>
    </xf>
    <xf numFmtId="0" fontId="26" fillId="0" borderId="13" xfId="31" applyFont="1" applyFill="1" applyBorder="1" applyAlignment="1">
      <alignment horizontal="center" vertical="center"/>
    </xf>
    <xf numFmtId="3" fontId="6" fillId="0" borderId="13" xfId="32" applyNumberFormat="1" applyFont="1" applyFill="1" applyBorder="1" applyAlignment="1">
      <alignment horizontal="center" vertical="center" wrapText="1"/>
    </xf>
    <xf numFmtId="0" fontId="26" fillId="0" borderId="46" xfId="0" applyFont="1" applyFill="1" applyBorder="1" applyAlignment="1">
      <alignment horizontal="left" vertical="center" indent="1"/>
    </xf>
    <xf numFmtId="0" fontId="26" fillId="0" borderId="21" xfId="0" applyFont="1" applyFill="1" applyBorder="1" applyAlignment="1">
      <alignment horizontal="left" vertical="center" indent="1"/>
    </xf>
    <xf numFmtId="164" fontId="6" fillId="0" borderId="13" xfId="32" applyNumberFormat="1" applyFont="1" applyFill="1" applyBorder="1" applyAlignment="1">
      <alignment horizontal="center" vertical="center" wrapText="1"/>
    </xf>
    <xf numFmtId="164" fontId="6" fillId="0" borderId="19" xfId="32" applyNumberFormat="1" applyFont="1" applyFill="1" applyBorder="1" applyAlignment="1">
      <alignment horizontal="center" vertical="center" wrapText="1"/>
    </xf>
    <xf numFmtId="0" fontId="6" fillId="0" borderId="19" xfId="32" applyFont="1" applyFill="1" applyBorder="1" applyAlignment="1">
      <alignment horizontal="center" vertical="center" wrapText="1"/>
    </xf>
    <xf numFmtId="164" fontId="6" fillId="0" borderId="13" xfId="32" applyNumberFormat="1" applyFont="1" applyFill="1" applyBorder="1" applyAlignment="1">
      <alignment horizontal="center" vertical="center" textRotation="90" wrapText="1"/>
    </xf>
    <xf numFmtId="164" fontId="6" fillId="0" borderId="19" xfId="32" applyNumberFormat="1" applyFont="1" applyFill="1" applyBorder="1" applyAlignment="1">
      <alignment horizontal="center" vertical="center" textRotation="90" wrapText="1"/>
    </xf>
    <xf numFmtId="0" fontId="6" fillId="0" borderId="13" xfId="32" applyFont="1" applyFill="1" applyBorder="1" applyAlignment="1">
      <alignment horizontal="center" vertical="center" textRotation="90" wrapText="1"/>
    </xf>
    <xf numFmtId="0" fontId="6" fillId="0" borderId="19" xfId="32" applyFont="1" applyFill="1" applyBorder="1" applyAlignment="1">
      <alignment horizontal="center" vertical="center" textRotation="90" wrapText="1"/>
    </xf>
    <xf numFmtId="0" fontId="6" fillId="0" borderId="19" xfId="32" applyFont="1" applyFill="1" applyBorder="1" applyAlignment="1">
      <alignment horizontal="center" vertical="center" textRotation="91" wrapText="1"/>
    </xf>
    <xf numFmtId="0" fontId="6" fillId="0" borderId="38" xfId="32" applyFont="1" applyFill="1" applyBorder="1" applyAlignment="1">
      <alignment horizontal="center" vertical="center" textRotation="91" wrapText="1"/>
    </xf>
    <xf numFmtId="0" fontId="31" fillId="0" borderId="31" xfId="0" applyFont="1" applyFill="1" applyBorder="1" applyAlignment="1">
      <alignment horizontal="left" vertical="center"/>
    </xf>
    <xf numFmtId="0" fontId="31" fillId="0" borderId="12" xfId="0" applyFont="1" applyFill="1" applyBorder="1" applyAlignment="1">
      <alignment horizontal="left" vertical="center"/>
    </xf>
    <xf numFmtId="0" fontId="31" fillId="0" borderId="70" xfId="0" applyFont="1" applyFill="1" applyBorder="1" applyAlignment="1">
      <alignment horizontal="left" vertical="center"/>
    </xf>
    <xf numFmtId="164" fontId="3" fillId="0" borderId="35" xfId="32" applyNumberFormat="1" applyFont="1" applyFill="1" applyBorder="1" applyAlignment="1">
      <alignment horizontal="center" vertical="center" wrapText="1"/>
    </xf>
    <xf numFmtId="164" fontId="3" fillId="0" borderId="34" xfId="32" applyNumberFormat="1" applyFont="1" applyFill="1" applyBorder="1" applyAlignment="1">
      <alignment horizontal="center" vertical="center" wrapText="1"/>
    </xf>
    <xf numFmtId="3" fontId="3" fillId="0" borderId="35" xfId="32" applyNumberFormat="1" applyFont="1" applyFill="1" applyBorder="1" applyAlignment="1">
      <alignment horizontal="center" vertical="center" wrapText="1"/>
    </xf>
    <xf numFmtId="3" fontId="3" fillId="0" borderId="34" xfId="32" applyNumberFormat="1" applyFont="1" applyFill="1" applyBorder="1" applyAlignment="1">
      <alignment horizontal="center" vertical="center" wrapText="1"/>
    </xf>
    <xf numFmtId="3" fontId="3" fillId="0" borderId="73" xfId="32" applyNumberFormat="1" applyFont="1" applyFill="1" applyBorder="1" applyAlignment="1">
      <alignment horizontal="center" vertical="center" wrapText="1"/>
    </xf>
    <xf numFmtId="3" fontId="3" fillId="0" borderId="47" xfId="32" applyNumberFormat="1" applyFont="1" applyFill="1" applyBorder="1" applyAlignment="1">
      <alignment horizontal="center" vertical="center" wrapText="1"/>
    </xf>
    <xf numFmtId="0" fontId="26" fillId="0" borderId="46" xfId="31" applyFont="1" applyFill="1" applyBorder="1" applyAlignment="1">
      <alignment horizontal="center" vertical="center"/>
    </xf>
    <xf numFmtId="0" fontId="26" fillId="0" borderId="21" xfId="31" applyFont="1" applyFill="1" applyBorder="1" applyAlignment="1">
      <alignment horizontal="center" vertical="center"/>
    </xf>
    <xf numFmtId="0" fontId="26" fillId="0" borderId="55" xfId="31" applyFont="1" applyFill="1" applyBorder="1" applyAlignment="1">
      <alignment horizontal="center" vertical="center"/>
    </xf>
    <xf numFmtId="0" fontId="26" fillId="0" borderId="18" xfId="31" applyFont="1" applyFill="1" applyBorder="1" applyAlignment="1">
      <alignment horizontal="center" vertical="center"/>
    </xf>
    <xf numFmtId="0" fontId="0" fillId="0" borderId="12" xfId="0" applyFill="1" applyBorder="1" applyAlignment="1">
      <alignment horizontal="left" vertical="center" indent="1"/>
    </xf>
    <xf numFmtId="0" fontId="0" fillId="0" borderId="17" xfId="0" applyFill="1" applyBorder="1" applyAlignment="1">
      <alignment horizontal="left" vertical="center" indent="1"/>
    </xf>
    <xf numFmtId="0" fontId="3" fillId="0" borderId="35" xfId="32" applyFont="1" applyFill="1" applyBorder="1" applyAlignment="1">
      <alignment horizontal="center" vertical="center" textRotation="90" wrapText="1"/>
    </xf>
    <xf numFmtId="0" fontId="3" fillId="0" borderId="34" xfId="32" applyFont="1" applyFill="1" applyBorder="1" applyAlignment="1">
      <alignment horizontal="center" vertical="center" textRotation="90" wrapText="1"/>
    </xf>
    <xf numFmtId="0" fontId="3" fillId="0" borderId="19" xfId="32" applyFont="1" applyFill="1" applyBorder="1" applyAlignment="1">
      <alignment horizontal="center" vertical="center" wrapText="1"/>
    </xf>
    <xf numFmtId="0" fontId="3" fillId="0" borderId="59" xfId="32" applyFont="1" applyFill="1" applyBorder="1" applyAlignment="1">
      <alignment horizontal="center" vertical="center" wrapText="1"/>
    </xf>
    <xf numFmtId="0" fontId="3" fillId="0" borderId="44" xfId="32" applyFont="1" applyFill="1" applyBorder="1" applyAlignment="1">
      <alignment horizontal="center" vertical="center" wrapText="1"/>
    </xf>
    <xf numFmtId="0" fontId="3" fillId="0" borderId="66" xfId="32" applyFont="1" applyFill="1" applyBorder="1" applyAlignment="1">
      <alignment horizontal="center" vertical="center" wrapText="1"/>
    </xf>
    <xf numFmtId="164" fontId="3" fillId="0" borderId="19" xfId="32" applyNumberFormat="1" applyFont="1" applyFill="1" applyBorder="1" applyAlignment="1">
      <alignment horizontal="center" vertical="center" textRotation="90" wrapText="1"/>
    </xf>
    <xf numFmtId="164" fontId="3" fillId="0" borderId="59" xfId="32" applyNumberFormat="1" applyFont="1" applyFill="1" applyBorder="1" applyAlignment="1">
      <alignment horizontal="center" vertical="center" textRotation="90" wrapText="1"/>
    </xf>
    <xf numFmtId="3" fontId="26" fillId="0" borderId="13" xfId="31" applyNumberFormat="1" applyFont="1" applyFill="1" applyBorder="1" applyAlignment="1">
      <alignment horizontal="center" vertical="center"/>
    </xf>
    <xf numFmtId="0" fontId="3" fillId="0" borderId="19" xfId="33" applyFont="1" applyFill="1" applyBorder="1" applyAlignment="1">
      <alignment horizontal="center" vertical="center" wrapText="1"/>
    </xf>
    <xf numFmtId="0" fontId="3" fillId="0" borderId="38" xfId="33" applyFont="1" applyFill="1" applyBorder="1" applyAlignment="1">
      <alignment horizontal="center" vertical="center" wrapText="1"/>
    </xf>
    <xf numFmtId="0" fontId="41" fillId="0" borderId="31" xfId="0" applyFont="1" applyFill="1" applyBorder="1" applyAlignment="1">
      <alignment horizontal="left" vertical="center" wrapText="1" indent="1"/>
    </xf>
    <xf numFmtId="0" fontId="41" fillId="0" borderId="12" xfId="0" applyFont="1" applyFill="1" applyBorder="1" applyAlignment="1">
      <alignment horizontal="left" vertical="center" wrapText="1" indent="1"/>
    </xf>
    <xf numFmtId="0" fontId="41" fillId="0" borderId="70" xfId="0" applyFont="1" applyFill="1" applyBorder="1" applyAlignment="1">
      <alignment horizontal="left" vertical="center" wrapText="1" indent="1"/>
    </xf>
    <xf numFmtId="164" fontId="3" fillId="0" borderId="13" xfId="32" applyNumberFormat="1" applyFont="1" applyFill="1" applyBorder="1" applyAlignment="1">
      <alignment horizontal="center" vertical="center" wrapText="1"/>
    </xf>
    <xf numFmtId="164" fontId="3" fillId="0" borderId="19" xfId="32" applyNumberFormat="1" applyFont="1" applyFill="1" applyBorder="1" applyAlignment="1">
      <alignment horizontal="center" vertical="center" wrapText="1"/>
    </xf>
    <xf numFmtId="164" fontId="3" fillId="0" borderId="59" xfId="32" applyNumberFormat="1" applyFont="1" applyFill="1" applyBorder="1" applyAlignment="1">
      <alignment horizontal="center" vertical="center" wrapText="1"/>
    </xf>
    <xf numFmtId="0" fontId="3" fillId="0" borderId="13" xfId="32" applyFont="1" applyFill="1" applyBorder="1" applyAlignment="1">
      <alignment horizontal="center" vertical="center" textRotation="90" wrapText="1"/>
    </xf>
    <xf numFmtId="3" fontId="3" fillId="0" borderId="19" xfId="32" applyNumberFormat="1" applyFont="1" applyFill="1" applyBorder="1" applyAlignment="1">
      <alignment horizontal="center" vertical="center" wrapText="1"/>
    </xf>
    <xf numFmtId="0" fontId="41" fillId="0" borderId="60" xfId="0" applyFont="1" applyFill="1" applyBorder="1" applyAlignment="1">
      <alignment horizontal="left" vertical="center" wrapText="1" indent="1"/>
    </xf>
    <xf numFmtId="0" fontId="41" fillId="0" borderId="20" xfId="0" applyFont="1" applyFill="1" applyBorder="1" applyAlignment="1">
      <alignment horizontal="left" vertical="center" wrapText="1" indent="1"/>
    </xf>
    <xf numFmtId="0" fontId="41" fillId="0" borderId="53" xfId="0" applyFont="1" applyFill="1" applyBorder="1" applyAlignment="1">
      <alignment horizontal="left" vertical="center" wrapText="1" indent="1"/>
    </xf>
    <xf numFmtId="164" fontId="3" fillId="0" borderId="38" xfId="32" applyNumberFormat="1" applyFont="1" applyFill="1" applyBorder="1" applyAlignment="1">
      <alignment horizontal="center" vertical="center" textRotation="90" wrapText="1"/>
    </xf>
    <xf numFmtId="164" fontId="3" fillId="0" borderId="38" xfId="32" applyNumberFormat="1" applyFont="1" applyFill="1" applyBorder="1" applyAlignment="1">
      <alignment horizontal="center" vertical="center" wrapText="1"/>
    </xf>
    <xf numFmtId="0" fontId="3" fillId="0" borderId="19" xfId="32" applyFont="1" applyFill="1" applyBorder="1" applyAlignment="1">
      <alignment horizontal="center" vertical="center" textRotation="90" wrapText="1"/>
    </xf>
    <xf numFmtId="0" fontId="3" fillId="0" borderId="38" xfId="32" applyFont="1" applyFill="1" applyBorder="1" applyAlignment="1">
      <alignment horizontal="center" vertical="center" wrapText="1"/>
    </xf>
    <xf numFmtId="0" fontId="7" fillId="0" borderId="13" xfId="38" applyFont="1" applyFill="1" applyBorder="1" applyAlignment="1">
      <alignment horizontal="center" vertical="center" textRotation="90" wrapText="1"/>
    </xf>
    <xf numFmtId="164" fontId="6" fillId="0" borderId="59" xfId="32" applyNumberFormat="1" applyFont="1" applyFill="1" applyBorder="1" applyAlignment="1">
      <alignment horizontal="center" vertical="center" wrapText="1"/>
    </xf>
    <xf numFmtId="3" fontId="6" fillId="0" borderId="59" xfId="32" applyNumberFormat="1" applyFont="1" applyFill="1" applyBorder="1" applyAlignment="1">
      <alignment horizontal="center" vertical="center" wrapText="1"/>
    </xf>
    <xf numFmtId="0" fontId="6" fillId="0" borderId="13" xfId="38" applyFont="1" applyFill="1" applyBorder="1" applyAlignment="1">
      <alignment horizontal="center" vertical="center" textRotation="90" wrapText="1"/>
    </xf>
    <xf numFmtId="0" fontId="25" fillId="0" borderId="31" xfId="38" applyFont="1" applyFill="1" applyBorder="1" applyAlignment="1">
      <alignment horizontal="left" vertical="center" wrapText="1" indent="1"/>
    </xf>
    <xf numFmtId="0" fontId="25" fillId="0" borderId="12" xfId="38" applyFont="1" applyFill="1" applyBorder="1" applyAlignment="1">
      <alignment horizontal="left" vertical="center" wrapText="1" indent="1"/>
    </xf>
    <xf numFmtId="0" fontId="25" fillId="0" borderId="70" xfId="38" applyFont="1" applyFill="1" applyBorder="1" applyAlignment="1">
      <alignment horizontal="left" vertical="center" wrapText="1" indent="1"/>
    </xf>
    <xf numFmtId="0" fontId="6" fillId="0" borderId="19" xfId="38" applyFont="1" applyFill="1" applyBorder="1" applyAlignment="1">
      <alignment horizontal="center" vertical="center" wrapText="1"/>
    </xf>
    <xf numFmtId="0" fontId="6" fillId="0" borderId="59" xfId="38" applyFont="1" applyFill="1" applyBorder="1" applyAlignment="1">
      <alignment horizontal="center" vertical="center" wrapText="1"/>
    </xf>
    <xf numFmtId="0" fontId="31" fillId="0" borderId="31" xfId="38" applyFont="1" applyFill="1" applyBorder="1" applyAlignment="1">
      <alignment horizontal="left" vertical="center" wrapText="1" indent="1"/>
    </xf>
    <xf numFmtId="0" fontId="31" fillId="0" borderId="12" xfId="38" applyFont="1" applyFill="1" applyBorder="1" applyAlignment="1">
      <alignment horizontal="left" vertical="center" wrapText="1" indent="1"/>
    </xf>
    <xf numFmtId="0" fontId="31" fillId="0" borderId="55" xfId="38" applyFont="1" applyFill="1" applyBorder="1" applyAlignment="1">
      <alignment horizontal="left" vertical="center" wrapText="1" indent="1"/>
    </xf>
    <xf numFmtId="0" fontId="31" fillId="0" borderId="12" xfId="39" applyFont="1" applyFill="1" applyBorder="1" applyAlignment="1">
      <alignment horizontal="left" vertical="center" wrapText="1" indent="1"/>
    </xf>
    <xf numFmtId="0" fontId="6" fillId="0" borderId="12" xfId="39" applyFont="1" applyFill="1" applyBorder="1" applyAlignment="1">
      <alignment horizontal="left" vertical="center" wrapText="1" indent="1"/>
    </xf>
    <xf numFmtId="0" fontId="26" fillId="0" borderId="70" xfId="0" applyFont="1" applyFill="1" applyBorder="1" applyAlignment="1">
      <alignment horizontal="left" vertical="center" indent="1"/>
    </xf>
    <xf numFmtId="1" fontId="42" fillId="0" borderId="0" xfId="0" applyNumberFormat="1" applyFont="1" applyFill="1" applyAlignment="1">
      <alignment horizontal="left"/>
    </xf>
    <xf numFmtId="0" fontId="26" fillId="0" borderId="31" xfId="0" applyFont="1" applyFill="1" applyBorder="1" applyAlignment="1">
      <alignment horizontal="left" vertical="center"/>
    </xf>
    <xf numFmtId="0" fontId="26" fillId="0" borderId="12" xfId="0" applyFont="1" applyFill="1" applyBorder="1" applyAlignment="1">
      <alignment horizontal="left" vertical="center"/>
    </xf>
    <xf numFmtId="0" fontId="0" fillId="0" borderId="70" xfId="0" applyFill="1" applyBorder="1" applyAlignment="1"/>
    <xf numFmtId="0" fontId="25" fillId="0" borderId="59" xfId="0" applyFont="1" applyFill="1" applyBorder="1" applyAlignment="1">
      <alignment horizontal="center" vertical="center"/>
    </xf>
    <xf numFmtId="0" fontId="3" fillId="0" borderId="35" xfId="32" applyFont="1" applyFill="1" applyBorder="1" applyAlignment="1">
      <alignment horizontal="center" vertical="center" wrapText="1"/>
    </xf>
    <xf numFmtId="0" fontId="3" fillId="0" borderId="34" xfId="32" applyFont="1" applyFill="1" applyBorder="1" applyAlignment="1">
      <alignment horizontal="center" vertical="center" wrapText="1"/>
    </xf>
  </cellXfs>
  <cellStyles count="58">
    <cellStyle name="20 % – Zvýraznění1" xfId="1" builtinId="30" customBuiltin="1"/>
    <cellStyle name="20 % – Zvýraznění2" xfId="2" builtinId="34" customBuiltin="1"/>
    <cellStyle name="20 % – Zvýraznění3" xfId="3" builtinId="38" customBuiltin="1"/>
    <cellStyle name="20 % – Zvýraznění4" xfId="4" builtinId="42" customBuiltin="1"/>
    <cellStyle name="20 % – Zvýraznění5" xfId="5" builtinId="46" customBuiltin="1"/>
    <cellStyle name="20 % – Zvýraznění6" xfId="6" builtinId="50" customBuiltin="1"/>
    <cellStyle name="40 % – Zvýraznění1" xfId="7" builtinId="31" customBuiltin="1"/>
    <cellStyle name="40 % – Zvýraznění2" xfId="8" builtinId="35" customBuiltin="1"/>
    <cellStyle name="40 % – Zvýraznění3" xfId="9" builtinId="39" customBuiltin="1"/>
    <cellStyle name="40 % – Zvýraznění4" xfId="10" builtinId="43" customBuiltin="1"/>
    <cellStyle name="40 % – Zvýraznění5" xfId="11" builtinId="47" customBuiltin="1"/>
    <cellStyle name="40 % – Zvýraznění6" xfId="12" builtinId="51" customBuiltin="1"/>
    <cellStyle name="60 % – Zvýraznění1" xfId="13" builtinId="32" customBuiltin="1"/>
    <cellStyle name="60 % – Zvýraznění2" xfId="14" builtinId="36" customBuiltin="1"/>
    <cellStyle name="60 % – Zvýraznění3" xfId="15" builtinId="40" customBuiltin="1"/>
    <cellStyle name="60 % – Zvýraznění4" xfId="16" builtinId="44" customBuiltin="1"/>
    <cellStyle name="60 % – Zvýraznění5" xfId="17" builtinId="48" customBuiltin="1"/>
    <cellStyle name="60 % – Zvýraznění6" xfId="18" builtinId="52" customBuiltin="1"/>
    <cellStyle name="Celkem" xfId="19" builtinId="25" customBuiltin="1"/>
    <cellStyle name="Excel Built-in Normal" xfId="55"/>
    <cellStyle name="Chybně" xfId="20" builtinId="27" customBuiltin="1"/>
    <cellStyle name="Kontrolní buňka" xfId="21" builtinId="23" customBuiltin="1"/>
    <cellStyle name="Nadpis 1" xfId="22" builtinId="16" customBuiltin="1"/>
    <cellStyle name="Nadpis 2" xfId="23" builtinId="17" customBuiltin="1"/>
    <cellStyle name="Nadpis 3" xfId="24" builtinId="18" customBuiltin="1"/>
    <cellStyle name="Nadpis 4" xfId="25" builtinId="19" customBuiltin="1"/>
    <cellStyle name="Název" xfId="26" builtinId="15" customBuiltin="1"/>
    <cellStyle name="Neutrální" xfId="27" builtinId="28" customBuiltin="1"/>
    <cellStyle name="Normální" xfId="0" builtinId="0"/>
    <cellStyle name="normální 2" xfId="28"/>
    <cellStyle name="Normální 3" xfId="56"/>
    <cellStyle name="normální 4" xfId="29"/>
    <cellStyle name="normální_Investice - opravy 2007 - 14-11-06-HOL (3)1" xfId="30"/>
    <cellStyle name="normální_investice 2005- doprava-upravený2" xfId="31"/>
    <cellStyle name="normální_Investice 2005-školství - úprava (probráno se SEK)" xfId="32"/>
    <cellStyle name="normální_kultura2-upravené priority-3" xfId="33"/>
    <cellStyle name="normální_List1" xfId="57"/>
    <cellStyle name="normální_P a V - tabulka_2010_v2" xfId="34"/>
    <cellStyle name="normální_Požadavky na investice 2005 a plnění 2004-úprava" xfId="35"/>
    <cellStyle name="normální_Sešit1" xfId="36"/>
    <cellStyle name="normální_Sociální - investice a opravy 2009 - sumarizace vč. prior - 10-12-2008" xfId="37"/>
    <cellStyle name="normální_Studie IZ - silnice 2003" xfId="38"/>
    <cellStyle name="normální_Studie IZ - silnice 2003 3" xfId="54"/>
    <cellStyle name="normální_Zdravotnictví - Návrh investic 2009 15.12.2008" xfId="39"/>
    <cellStyle name="Poznámka" xfId="40" builtinId="10" customBuiltin="1"/>
    <cellStyle name="Propojená buňka" xfId="41" builtinId="24" customBuiltin="1"/>
    <cellStyle name="Správně" xfId="42" builtinId="26" customBuiltin="1"/>
    <cellStyle name="Text upozornění" xfId="43" builtinId="11" customBuiltin="1"/>
    <cellStyle name="Vstup" xfId="44" builtinId="20" customBuiltin="1"/>
    <cellStyle name="Výpočet" xfId="45" builtinId="22" customBuiltin="1"/>
    <cellStyle name="Výstup" xfId="46" builtinId="21" customBuiltin="1"/>
    <cellStyle name="Vysvětlující text" xfId="47" builtinId="53" customBuiltin="1"/>
    <cellStyle name="Zvýraznění 1" xfId="48" builtinId="29" customBuiltin="1"/>
    <cellStyle name="Zvýraznění 2" xfId="49" builtinId="33" customBuiltin="1"/>
    <cellStyle name="Zvýraznění 3" xfId="50" builtinId="37" customBuiltin="1"/>
    <cellStyle name="Zvýraznění 4" xfId="51" builtinId="41" customBuiltin="1"/>
    <cellStyle name="Zvýraznění 5" xfId="52" builtinId="45" customBuiltin="1"/>
    <cellStyle name="Zvýraznění 6" xfId="53" builtinId="49" customBuiltin="1"/>
  </cellStyles>
  <dxfs count="0"/>
  <tableStyles count="0" defaultTableStyle="TableStyleMedium9" defaultPivotStyle="PivotStyleLight16"/>
  <colors>
    <mruColors>
      <color rgb="FF99CCFF"/>
      <color rgb="FFB7FFFF"/>
      <color rgb="FFFF99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K66"/>
  <sheetViews>
    <sheetView showGridLines="0" topLeftCell="A13" zoomScale="75" zoomScaleNormal="75" zoomScaleSheetLayoutView="75" workbookViewId="0">
      <selection activeCell="G31" sqref="G31"/>
    </sheetView>
  </sheetViews>
  <sheetFormatPr defaultColWidth="9.140625" defaultRowHeight="12.75" x14ac:dyDescent="0.2"/>
  <cols>
    <col min="1" max="1" width="7" style="15" customWidth="1"/>
    <col min="2" max="2" width="43.28515625" style="15" customWidth="1"/>
    <col min="3" max="3" width="44.5703125" style="15" customWidth="1"/>
    <col min="4" max="4" width="21.28515625" style="15" customWidth="1"/>
    <col min="5" max="5" width="20.140625" style="15" customWidth="1"/>
    <col min="6" max="6" width="20.5703125" style="15" customWidth="1"/>
    <col min="7" max="7" width="23" style="15" customWidth="1"/>
    <col min="8" max="8" width="21.85546875" style="15" customWidth="1"/>
    <col min="9" max="16384" width="9.140625" style="15"/>
  </cols>
  <sheetData>
    <row r="1" spans="1:8" s="80" customFormat="1" ht="25.5" customHeight="1" x14ac:dyDescent="0.3">
      <c r="A1" s="80" t="s">
        <v>84</v>
      </c>
      <c r="E1" s="180"/>
    </row>
    <row r="2" spans="1:8" ht="24" customHeight="1" x14ac:dyDescent="0.3">
      <c r="A2" s="80" t="s">
        <v>85</v>
      </c>
      <c r="E2" s="37"/>
    </row>
    <row r="3" spans="1:8" ht="18.75" customHeight="1" thickBot="1" x14ac:dyDescent="0.3">
      <c r="A3" s="487"/>
      <c r="B3" s="487"/>
      <c r="C3" s="487"/>
      <c r="H3" s="81" t="s">
        <v>10</v>
      </c>
    </row>
    <row r="4" spans="1:8" ht="65.25" customHeight="1" thickBot="1" x14ac:dyDescent="0.25">
      <c r="A4" s="488" t="s">
        <v>58</v>
      </c>
      <c r="B4" s="488"/>
      <c r="C4" s="32" t="s">
        <v>32</v>
      </c>
      <c r="D4" s="61" t="s">
        <v>90</v>
      </c>
      <c r="E4" s="76" t="s">
        <v>28</v>
      </c>
      <c r="F4" s="61" t="s">
        <v>29</v>
      </c>
      <c r="G4" s="61" t="s">
        <v>39</v>
      </c>
      <c r="H4" s="60" t="s">
        <v>68</v>
      </c>
    </row>
    <row r="5" spans="1:8" ht="20.100000000000001" customHeight="1" x14ac:dyDescent="0.2">
      <c r="A5" s="489"/>
      <c r="B5" s="23" t="s">
        <v>25</v>
      </c>
      <c r="C5" s="47" t="s">
        <v>20</v>
      </c>
      <c r="D5" s="28">
        <f>'Š-PD'!N20</f>
        <v>0</v>
      </c>
      <c r="E5" s="28"/>
      <c r="F5" s="28"/>
      <c r="G5" s="28">
        <v>2605</v>
      </c>
      <c r="H5" s="44">
        <f t="shared" ref="H5:H22" si="0">SUM(D5:G5)</f>
        <v>2605</v>
      </c>
    </row>
    <row r="6" spans="1:8" ht="20.100000000000001" customHeight="1" x14ac:dyDescent="0.2">
      <c r="A6" s="490"/>
      <c r="B6" s="23" t="s">
        <v>25</v>
      </c>
      <c r="C6" s="48" t="s">
        <v>11</v>
      </c>
      <c r="D6" s="29" t="e">
        <f>#REF!</f>
        <v>#REF!</v>
      </c>
      <c r="E6" s="29" t="e">
        <f>#REF!</f>
        <v>#REF!</v>
      </c>
      <c r="F6" s="29" t="e">
        <f>#REF!</f>
        <v>#REF!</v>
      </c>
      <c r="G6" s="29">
        <v>33011</v>
      </c>
      <c r="H6" s="44" t="e">
        <f t="shared" si="0"/>
        <v>#REF!</v>
      </c>
    </row>
    <row r="7" spans="1:8" ht="20.100000000000001" customHeight="1" thickBot="1" x14ac:dyDescent="0.25">
      <c r="A7" s="491"/>
      <c r="B7" s="24" t="s">
        <v>25</v>
      </c>
      <c r="C7" s="49" t="s">
        <v>59</v>
      </c>
      <c r="D7" s="30" t="e">
        <f>#REF!</f>
        <v>#REF!</v>
      </c>
      <c r="E7" s="36"/>
      <c r="F7" s="36"/>
      <c r="G7" s="36">
        <v>22384</v>
      </c>
      <c r="H7" s="43" t="e">
        <f t="shared" si="0"/>
        <v>#REF!</v>
      </c>
    </row>
    <row r="8" spans="1:8" ht="20.100000000000001" customHeight="1" thickBot="1" x14ac:dyDescent="0.25">
      <c r="A8" s="484" t="s">
        <v>34</v>
      </c>
      <c r="B8" s="485"/>
      <c r="C8" s="485"/>
      <c r="D8" s="196" t="e">
        <f>SUM(D5:D7)</f>
        <v>#REF!</v>
      </c>
      <c r="E8" s="196" t="e">
        <f>SUM(E5:E7)</f>
        <v>#REF!</v>
      </c>
      <c r="F8" s="196" t="e">
        <f>SUM(F5:F7)</f>
        <v>#REF!</v>
      </c>
      <c r="G8" s="196">
        <f>SUM(G5:G7)</f>
        <v>58000</v>
      </c>
      <c r="H8" s="196" t="e">
        <f t="shared" si="0"/>
        <v>#REF!</v>
      </c>
    </row>
    <row r="9" spans="1:8" ht="20.100000000000001" customHeight="1" x14ac:dyDescent="0.2">
      <c r="A9" s="19"/>
      <c r="B9" s="25" t="s">
        <v>42</v>
      </c>
      <c r="C9" s="50" t="s">
        <v>20</v>
      </c>
      <c r="D9" s="31">
        <v>0</v>
      </c>
      <c r="E9" s="28" t="e">
        <f>#REF!</f>
        <v>#REF!</v>
      </c>
      <c r="F9" s="28"/>
      <c r="G9" s="28">
        <v>1750</v>
      </c>
      <c r="H9" s="44" t="e">
        <f t="shared" si="0"/>
        <v>#REF!</v>
      </c>
    </row>
    <row r="10" spans="1:8" ht="20.100000000000001" customHeight="1" x14ac:dyDescent="0.2">
      <c r="A10" s="16"/>
      <c r="B10" s="26" t="s">
        <v>42</v>
      </c>
      <c r="C10" s="51" t="s">
        <v>23</v>
      </c>
      <c r="D10" s="29" t="e">
        <f>#REF!</f>
        <v>#REF!</v>
      </c>
      <c r="E10" s="29" t="e">
        <f>#REF!</f>
        <v>#REF!</v>
      </c>
      <c r="F10" s="29" t="e">
        <f>#REF!</f>
        <v>#REF!</v>
      </c>
      <c r="G10" s="29">
        <v>43377</v>
      </c>
      <c r="H10" s="44" t="e">
        <f t="shared" si="0"/>
        <v>#REF!</v>
      </c>
    </row>
    <row r="11" spans="1:8" ht="20.100000000000001" customHeight="1" x14ac:dyDescent="0.2">
      <c r="A11" s="203"/>
      <c r="B11" s="26" t="s">
        <v>42</v>
      </c>
      <c r="C11" s="51" t="s">
        <v>24</v>
      </c>
      <c r="D11" s="29" t="e">
        <f>#REF!</f>
        <v>#REF!</v>
      </c>
      <c r="E11" s="36"/>
      <c r="F11" s="36"/>
      <c r="G11" s="36">
        <v>17353</v>
      </c>
      <c r="H11" s="204" t="e">
        <f t="shared" ref="H11" si="1">SUM(D11:G11)</f>
        <v>#REF!</v>
      </c>
    </row>
    <row r="12" spans="1:8" ht="20.100000000000001" customHeight="1" thickBot="1" x14ac:dyDescent="0.25">
      <c r="A12" s="20"/>
      <c r="B12" s="200" t="s">
        <v>42</v>
      </c>
      <c r="C12" s="201" t="s">
        <v>59</v>
      </c>
      <c r="D12" s="202" t="e">
        <f>#REF!</f>
        <v>#REF!</v>
      </c>
      <c r="E12" s="36"/>
      <c r="F12" s="36"/>
      <c r="G12" s="36">
        <v>7520</v>
      </c>
      <c r="H12" s="43" t="e">
        <f t="shared" si="0"/>
        <v>#REF!</v>
      </c>
    </row>
    <row r="13" spans="1:8" ht="20.100000000000001" customHeight="1" thickBot="1" x14ac:dyDescent="0.25">
      <c r="A13" s="484" t="s">
        <v>35</v>
      </c>
      <c r="B13" s="485"/>
      <c r="C13" s="485"/>
      <c r="D13" s="197" t="e">
        <f>SUM(D9:D12)</f>
        <v>#REF!</v>
      </c>
      <c r="E13" s="197" t="e">
        <f>SUM(E9:E12)</f>
        <v>#REF!</v>
      </c>
      <c r="F13" s="197" t="e">
        <f>SUM(F9:F12)</f>
        <v>#REF!</v>
      </c>
      <c r="G13" s="197">
        <f>SUM(G9:G12)</f>
        <v>70000</v>
      </c>
      <c r="H13" s="196" t="e">
        <f t="shared" si="0"/>
        <v>#REF!</v>
      </c>
    </row>
    <row r="14" spans="1:8" ht="20.100000000000001" customHeight="1" x14ac:dyDescent="0.2">
      <c r="A14" s="18"/>
      <c r="B14" s="25" t="s">
        <v>54</v>
      </c>
      <c r="C14" s="52" t="s">
        <v>20</v>
      </c>
      <c r="D14" s="31" t="e">
        <f>#REF!</f>
        <v>#REF!</v>
      </c>
      <c r="E14" s="28"/>
      <c r="F14" s="28"/>
      <c r="G14" s="28">
        <v>1600</v>
      </c>
      <c r="H14" s="44" t="e">
        <f t="shared" si="0"/>
        <v>#REF!</v>
      </c>
    </row>
    <row r="15" spans="1:8" ht="20.100000000000001" customHeight="1" x14ac:dyDescent="0.2">
      <c r="A15" s="16"/>
      <c r="B15" s="26" t="s">
        <v>54</v>
      </c>
      <c r="C15" s="51" t="s">
        <v>23</v>
      </c>
      <c r="D15" s="29" t="e">
        <f>#REF!</f>
        <v>#REF!</v>
      </c>
      <c r="E15" s="29">
        <v>0</v>
      </c>
      <c r="F15" s="29" t="e">
        <f>#REF!</f>
        <v>#REF!</v>
      </c>
      <c r="G15" s="29">
        <v>18635</v>
      </c>
      <c r="H15" s="44" t="e">
        <f t="shared" si="0"/>
        <v>#REF!</v>
      </c>
    </row>
    <row r="16" spans="1:8" ht="20.100000000000001" customHeight="1" thickBot="1" x14ac:dyDescent="0.25">
      <c r="A16" s="16"/>
      <c r="B16" s="27" t="s">
        <v>54</v>
      </c>
      <c r="C16" s="33" t="s">
        <v>24</v>
      </c>
      <c r="D16" s="30" t="e">
        <f>#REF!</f>
        <v>#REF!</v>
      </c>
      <c r="E16" s="36"/>
      <c r="F16" s="36"/>
      <c r="G16" s="36">
        <v>2765</v>
      </c>
      <c r="H16" s="43" t="e">
        <f t="shared" si="0"/>
        <v>#REF!</v>
      </c>
    </row>
    <row r="17" spans="1:11" ht="20.100000000000001" customHeight="1" thickBot="1" x14ac:dyDescent="0.25">
      <c r="A17" s="484" t="s">
        <v>36</v>
      </c>
      <c r="B17" s="485"/>
      <c r="C17" s="486"/>
      <c r="D17" s="196" t="e">
        <f>SUM(D14:D16)</f>
        <v>#REF!</v>
      </c>
      <c r="E17" s="196">
        <f>SUM(E14:E16)</f>
        <v>0</v>
      </c>
      <c r="F17" s="196" t="e">
        <f>SUM(F14:F16)</f>
        <v>#REF!</v>
      </c>
      <c r="G17" s="196">
        <f>SUM(G14:G16)</f>
        <v>23000</v>
      </c>
      <c r="H17" s="196" t="e">
        <f t="shared" si="0"/>
        <v>#REF!</v>
      </c>
    </row>
    <row r="18" spans="1:11" ht="20.100000000000001" customHeight="1" x14ac:dyDescent="0.2">
      <c r="A18" s="19"/>
      <c r="B18" s="25" t="s">
        <v>55</v>
      </c>
      <c r="C18" s="50" t="s">
        <v>20</v>
      </c>
      <c r="D18" s="31">
        <v>0</v>
      </c>
      <c r="E18" s="28">
        <v>0</v>
      </c>
      <c r="F18" s="28"/>
      <c r="G18" s="28">
        <v>500</v>
      </c>
      <c r="H18" s="44">
        <f t="shared" si="0"/>
        <v>500</v>
      </c>
    </row>
    <row r="19" spans="1:11" ht="20.100000000000001" customHeight="1" x14ac:dyDescent="0.2">
      <c r="A19" s="16"/>
      <c r="B19" s="26" t="s">
        <v>55</v>
      </c>
      <c r="C19" s="51" t="s">
        <v>69</v>
      </c>
      <c r="D19" s="29" t="e">
        <f>#REF!</f>
        <v>#REF!</v>
      </c>
      <c r="E19" s="29" t="e">
        <f>#REF!</f>
        <v>#REF!</v>
      </c>
      <c r="F19" s="29"/>
      <c r="G19" s="29">
        <v>29500</v>
      </c>
      <c r="H19" s="44" t="e">
        <f t="shared" si="0"/>
        <v>#REF!</v>
      </c>
    </row>
    <row r="20" spans="1:11" ht="20.100000000000001" customHeight="1" thickBot="1" x14ac:dyDescent="0.25">
      <c r="A20" s="20"/>
      <c r="B20" s="27" t="s">
        <v>55</v>
      </c>
      <c r="C20" s="53" t="s">
        <v>70</v>
      </c>
      <c r="D20" s="36"/>
      <c r="E20" s="36"/>
      <c r="F20" s="36"/>
      <c r="G20" s="36">
        <v>70000</v>
      </c>
      <c r="H20" s="43">
        <f t="shared" si="0"/>
        <v>70000</v>
      </c>
    </row>
    <row r="21" spans="1:11" ht="20.100000000000001" customHeight="1" thickBot="1" x14ac:dyDescent="0.25">
      <c r="A21" s="484" t="s">
        <v>38</v>
      </c>
      <c r="B21" s="485"/>
      <c r="C21" s="486"/>
      <c r="D21" s="196" t="e">
        <f>SUM(D18:D20)</f>
        <v>#REF!</v>
      </c>
      <c r="E21" s="196" t="e">
        <f>SUM(E18:E20)</f>
        <v>#REF!</v>
      </c>
      <c r="F21" s="196">
        <f>SUM(F18:F20)</f>
        <v>0</v>
      </c>
      <c r="G21" s="196">
        <f>SUM(G18:G20)</f>
        <v>100000</v>
      </c>
      <c r="H21" s="196" t="e">
        <f t="shared" si="0"/>
        <v>#REF!</v>
      </c>
    </row>
    <row r="22" spans="1:11" ht="20.100000000000001" customHeight="1" x14ac:dyDescent="0.2">
      <c r="A22" s="19"/>
      <c r="B22" s="25" t="s">
        <v>21</v>
      </c>
      <c r="C22" s="52" t="s">
        <v>20</v>
      </c>
      <c r="D22" s="28">
        <v>0</v>
      </c>
      <c r="E22" s="28"/>
      <c r="F22" s="28"/>
      <c r="G22" s="28">
        <v>350</v>
      </c>
      <c r="H22" s="44">
        <f t="shared" si="0"/>
        <v>350</v>
      </c>
    </row>
    <row r="23" spans="1:11" ht="20.100000000000001" customHeight="1" x14ac:dyDescent="0.2">
      <c r="A23" s="16"/>
      <c r="B23" s="26" t="s">
        <v>21</v>
      </c>
      <c r="C23" s="51" t="s">
        <v>23</v>
      </c>
      <c r="D23" s="29" t="e">
        <f>#REF!</f>
        <v>#REF!</v>
      </c>
      <c r="E23" s="29"/>
      <c r="F23" s="29"/>
      <c r="G23" s="29">
        <v>18024</v>
      </c>
      <c r="H23" s="44" t="e">
        <f>SUM(D23:G23)</f>
        <v>#REF!</v>
      </c>
    </row>
    <row r="24" spans="1:11" ht="20.100000000000001" customHeight="1" x14ac:dyDescent="0.2">
      <c r="A24" s="16"/>
      <c r="B24" s="26" t="s">
        <v>21</v>
      </c>
      <c r="C24" s="51" t="s">
        <v>24</v>
      </c>
      <c r="D24" s="29" t="e">
        <f>#REF!</f>
        <v>#REF!</v>
      </c>
      <c r="E24" s="29"/>
      <c r="F24" s="29"/>
      <c r="G24" s="29">
        <v>4600</v>
      </c>
      <c r="H24" s="44" t="e">
        <f t="shared" ref="H24:H29" si="2">SUM(D24:G24)</f>
        <v>#REF!</v>
      </c>
    </row>
    <row r="25" spans="1:11" ht="20.100000000000001" customHeight="1" thickBot="1" x14ac:dyDescent="0.25">
      <c r="A25" s="20"/>
      <c r="B25" s="24" t="s">
        <v>41</v>
      </c>
      <c r="C25" s="49" t="s">
        <v>71</v>
      </c>
      <c r="D25" s="30" t="e">
        <f>#REF!</f>
        <v>#REF!</v>
      </c>
      <c r="E25" s="36"/>
      <c r="F25" s="36"/>
      <c r="G25" s="36" t="e">
        <f>#REF!</f>
        <v>#REF!</v>
      </c>
      <c r="H25" s="43" t="e">
        <f t="shared" si="2"/>
        <v>#REF!</v>
      </c>
    </row>
    <row r="26" spans="1:11" ht="20.100000000000001" customHeight="1" thickBot="1" x14ac:dyDescent="0.25">
      <c r="A26" s="484" t="s">
        <v>37</v>
      </c>
      <c r="B26" s="485"/>
      <c r="C26" s="485"/>
      <c r="D26" s="196" t="e">
        <f>SUM(D22:D25)</f>
        <v>#REF!</v>
      </c>
      <c r="E26" s="196">
        <f>SUM(E22:E25)</f>
        <v>0</v>
      </c>
      <c r="F26" s="196">
        <f>SUM(F22:F25)</f>
        <v>0</v>
      </c>
      <c r="G26" s="196" t="e">
        <f>SUM(G22:G25)</f>
        <v>#REF!</v>
      </c>
      <c r="H26" s="196" t="e">
        <f t="shared" si="2"/>
        <v>#REF!</v>
      </c>
    </row>
    <row r="27" spans="1:11" ht="20.100000000000001" customHeight="1" thickBot="1" x14ac:dyDescent="0.25">
      <c r="A27" s="82" t="s">
        <v>72</v>
      </c>
      <c r="B27" s="84"/>
      <c r="C27" s="85"/>
      <c r="D27" s="83">
        <v>0</v>
      </c>
      <c r="E27" s="83"/>
      <c r="F27" s="83"/>
      <c r="G27" s="83">
        <v>4400</v>
      </c>
      <c r="H27" s="83">
        <f t="shared" si="2"/>
        <v>4400</v>
      </c>
    </row>
    <row r="28" spans="1:11" ht="20.100000000000001" customHeight="1" thickBot="1" x14ac:dyDescent="0.25">
      <c r="A28" s="82" t="s">
        <v>53</v>
      </c>
      <c r="B28" s="84"/>
      <c r="C28" s="85"/>
      <c r="D28" s="83">
        <v>0</v>
      </c>
      <c r="E28" s="83"/>
      <c r="F28" s="83"/>
      <c r="G28" s="83">
        <v>2400</v>
      </c>
      <c r="H28" s="83">
        <f t="shared" si="2"/>
        <v>2400</v>
      </c>
    </row>
    <row r="29" spans="1:11" ht="20.100000000000001" customHeight="1" thickBot="1" x14ac:dyDescent="0.25">
      <c r="A29" s="82" t="s">
        <v>52</v>
      </c>
      <c r="B29" s="84"/>
      <c r="C29" s="85"/>
      <c r="D29" s="83">
        <v>0</v>
      </c>
      <c r="E29" s="83"/>
      <c r="F29" s="83"/>
      <c r="G29" s="83">
        <v>2200</v>
      </c>
      <c r="H29" s="83">
        <f t="shared" si="2"/>
        <v>2200</v>
      </c>
    </row>
    <row r="30" spans="1:11" ht="30.75" customHeight="1" thickBot="1" x14ac:dyDescent="0.25">
      <c r="A30" s="492" t="s">
        <v>62</v>
      </c>
      <c r="B30" s="493"/>
      <c r="C30" s="284"/>
      <c r="D30" s="83" t="e">
        <f>D8+D13+D17+D21+D26+D27+D28+D29</f>
        <v>#REF!</v>
      </c>
      <c r="E30" s="83" t="e">
        <f>E8+E13+E17+E21+E26+E27+E28+E29</f>
        <v>#REF!</v>
      </c>
      <c r="F30" s="83" t="e">
        <f>F8+F13+F17+F21+F26+F27+F28+F29</f>
        <v>#REF!</v>
      </c>
      <c r="G30" s="83" t="e">
        <f>G8+G13+G17+G21+G26+G27+G28+G29</f>
        <v>#REF!</v>
      </c>
      <c r="H30" s="83" t="e">
        <f>H8+H13+H17+H21+H26+H27+H28+H29</f>
        <v>#REF!</v>
      </c>
      <c r="K30" s="37"/>
    </row>
    <row r="31" spans="1:11" ht="13.5" thickBot="1" x14ac:dyDescent="0.25"/>
    <row r="32" spans="1:11" ht="56.25" customHeight="1" thickBot="1" x14ac:dyDescent="0.35">
      <c r="A32" s="313" t="s">
        <v>89</v>
      </c>
      <c r="B32" s="84"/>
      <c r="C32" s="314"/>
      <c r="D32" s="61" t="s">
        <v>90</v>
      </c>
      <c r="E32" s="76" t="s">
        <v>28</v>
      </c>
      <c r="F32" s="61" t="s">
        <v>29</v>
      </c>
      <c r="G32" s="61" t="s">
        <v>39</v>
      </c>
      <c r="H32" s="60" t="s">
        <v>68</v>
      </c>
    </row>
    <row r="33" spans="1:9" s="288" customFormat="1" ht="18" x14ac:dyDescent="0.25">
      <c r="A33" s="296" t="s">
        <v>91</v>
      </c>
      <c r="B33" s="297"/>
      <c r="C33" s="298"/>
      <c r="D33" s="299"/>
      <c r="E33" s="299">
        <v>58000</v>
      </c>
      <c r="F33" s="299"/>
      <c r="G33" s="299">
        <v>-58000</v>
      </c>
      <c r="H33" s="299">
        <f>SUM(D33:G33)</f>
        <v>0</v>
      </c>
    </row>
    <row r="34" spans="1:9" s="288" customFormat="1" ht="18" x14ac:dyDescent="0.25">
      <c r="A34" s="300" t="s">
        <v>92</v>
      </c>
      <c r="B34" s="301"/>
      <c r="C34" s="292"/>
      <c r="D34" s="294"/>
      <c r="E34" s="294">
        <v>70000</v>
      </c>
      <c r="F34" s="294"/>
      <c r="G34" s="294">
        <v>-70000</v>
      </c>
      <c r="H34" s="294">
        <f t="shared" ref="H34:H40" si="3">SUM(D34:G34)</f>
        <v>0</v>
      </c>
    </row>
    <row r="35" spans="1:9" s="288" customFormat="1" ht="18" x14ac:dyDescent="0.25">
      <c r="A35" s="300" t="s">
        <v>93</v>
      </c>
      <c r="B35" s="301"/>
      <c r="C35" s="292"/>
      <c r="D35" s="294"/>
      <c r="E35" s="294">
        <v>23000</v>
      </c>
      <c r="F35" s="294"/>
      <c r="G35" s="294">
        <v>-23000</v>
      </c>
      <c r="H35" s="294">
        <f t="shared" si="3"/>
        <v>0</v>
      </c>
    </row>
    <row r="36" spans="1:9" s="288" customFormat="1" ht="18" x14ac:dyDescent="0.25">
      <c r="A36" s="300" t="s">
        <v>94</v>
      </c>
      <c r="B36" s="301"/>
      <c r="C36" s="292"/>
      <c r="D36" s="294"/>
      <c r="E36" s="294">
        <f>500+9200+14500</f>
        <v>24200</v>
      </c>
      <c r="F36" s="294">
        <f>50667+12500</f>
        <v>63167</v>
      </c>
      <c r="G36" s="294">
        <f>-14500-9200-63167-500</f>
        <v>-87367</v>
      </c>
      <c r="H36" s="294">
        <f t="shared" si="3"/>
        <v>0</v>
      </c>
    </row>
    <row r="37" spans="1:9" s="287" customFormat="1" ht="18" x14ac:dyDescent="0.25">
      <c r="A37" s="300" t="s">
        <v>95</v>
      </c>
      <c r="B37" s="301"/>
      <c r="C37" s="292"/>
      <c r="D37" s="294"/>
      <c r="E37" s="294">
        <v>22974</v>
      </c>
      <c r="F37" s="294"/>
      <c r="G37" s="294">
        <v>-22974</v>
      </c>
      <c r="H37" s="294">
        <f t="shared" si="3"/>
        <v>0</v>
      </c>
    </row>
    <row r="38" spans="1:9" ht="18" x14ac:dyDescent="0.25">
      <c r="A38" s="300" t="s">
        <v>72</v>
      </c>
      <c r="B38" s="301"/>
      <c r="C38" s="292"/>
      <c r="D38" s="294"/>
      <c r="E38" s="294">
        <v>4400</v>
      </c>
      <c r="F38" s="294"/>
      <c r="G38" s="294">
        <v>-4400</v>
      </c>
      <c r="H38" s="294">
        <f t="shared" si="3"/>
        <v>0</v>
      </c>
    </row>
    <row r="39" spans="1:9" ht="18" x14ac:dyDescent="0.25">
      <c r="A39" s="300" t="s">
        <v>53</v>
      </c>
      <c r="B39" s="301"/>
      <c r="C39" s="292"/>
      <c r="D39" s="294"/>
      <c r="E39" s="294">
        <v>2400</v>
      </c>
      <c r="F39" s="294"/>
      <c r="G39" s="294">
        <v>-2400</v>
      </c>
      <c r="H39" s="294">
        <f t="shared" si="3"/>
        <v>0</v>
      </c>
    </row>
    <row r="40" spans="1:9" ht="18" x14ac:dyDescent="0.25">
      <c r="A40" s="302" t="s">
        <v>52</v>
      </c>
      <c r="B40" s="290"/>
      <c r="C40" s="293"/>
      <c r="D40" s="295"/>
      <c r="E40" s="295">
        <v>2200</v>
      </c>
      <c r="F40" s="295"/>
      <c r="G40" s="295">
        <v>-2200</v>
      </c>
      <c r="H40" s="295">
        <f t="shared" si="3"/>
        <v>0</v>
      </c>
    </row>
    <row r="41" spans="1:9" s="291" customFormat="1" ht="18.75" thickBot="1" x14ac:dyDescent="0.3">
      <c r="A41" s="303" t="s">
        <v>62</v>
      </c>
      <c r="B41" s="304"/>
      <c r="C41" s="305"/>
      <c r="D41" s="306">
        <f>SUM(D33:D40)</f>
        <v>0</v>
      </c>
      <c r="E41" s="306">
        <f t="shared" ref="E41:H41" si="4">SUM(E33:E40)</f>
        <v>207174</v>
      </c>
      <c r="F41" s="306">
        <f t="shared" si="4"/>
        <v>63167</v>
      </c>
      <c r="G41" s="306">
        <f t="shared" si="4"/>
        <v>-270341</v>
      </c>
      <c r="H41" s="306">
        <f t="shared" si="4"/>
        <v>0</v>
      </c>
    </row>
    <row r="42" spans="1:9" ht="18.75" thickBot="1" x14ac:dyDescent="0.3">
      <c r="A42" s="288"/>
      <c r="B42" s="288"/>
      <c r="C42" s="288"/>
      <c r="D42" s="289"/>
      <c r="E42" s="289"/>
      <c r="F42" s="289"/>
      <c r="G42" s="289"/>
      <c r="H42" s="289"/>
    </row>
    <row r="43" spans="1:9" s="291" customFormat="1" ht="24" thickBot="1" x14ac:dyDescent="0.4">
      <c r="A43" s="308" t="s">
        <v>96</v>
      </c>
      <c r="B43" s="309"/>
      <c r="C43" s="309"/>
      <c r="D43" s="310" t="e">
        <f>D30+D41</f>
        <v>#REF!</v>
      </c>
      <c r="E43" s="311" t="e">
        <f t="shared" ref="E43:H43" si="5">E30+E41</f>
        <v>#REF!</v>
      </c>
      <c r="F43" s="312" t="e">
        <f t="shared" si="5"/>
        <v>#REF!</v>
      </c>
      <c r="G43" s="310" t="e">
        <f t="shared" si="5"/>
        <v>#REF!</v>
      </c>
      <c r="H43" s="311" t="e">
        <f t="shared" si="5"/>
        <v>#REF!</v>
      </c>
      <c r="I43" s="307"/>
    </row>
    <row r="44" spans="1:9" x14ac:dyDescent="0.2">
      <c r="D44" s="37"/>
      <c r="E44" s="37"/>
      <c r="F44" s="37"/>
      <c r="G44" s="37"/>
    </row>
    <row r="45" spans="1:9" x14ac:dyDescent="0.2">
      <c r="D45" s="37"/>
      <c r="E45" s="37"/>
      <c r="F45" s="37"/>
      <c r="G45" s="37"/>
    </row>
    <row r="46" spans="1:9" x14ac:dyDescent="0.2">
      <c r="D46" s="37"/>
      <c r="E46" s="37"/>
      <c r="F46" s="37"/>
      <c r="G46" s="37"/>
    </row>
    <row r="47" spans="1:9" x14ac:dyDescent="0.2">
      <c r="D47" s="37"/>
      <c r="E47" s="37"/>
      <c r="F47" s="37"/>
      <c r="G47" s="37"/>
    </row>
    <row r="48" spans="1:9" x14ac:dyDescent="0.2">
      <c r="D48" s="37"/>
      <c r="E48" s="37"/>
      <c r="F48" s="37"/>
      <c r="G48" s="37"/>
    </row>
    <row r="49" spans="1:8" x14ac:dyDescent="0.2">
      <c r="D49" s="37"/>
      <c r="E49" s="37"/>
      <c r="F49" s="37"/>
      <c r="G49" s="37"/>
    </row>
    <row r="50" spans="1:8" x14ac:dyDescent="0.2">
      <c r="D50" s="37"/>
      <c r="E50" s="37"/>
      <c r="F50" s="37"/>
      <c r="G50" s="37"/>
    </row>
    <row r="51" spans="1:8" x14ac:dyDescent="0.2">
      <c r="D51" s="37"/>
      <c r="E51" s="37"/>
      <c r="F51" s="37"/>
      <c r="G51" s="37"/>
    </row>
    <row r="52" spans="1:8" x14ac:dyDescent="0.2">
      <c r="D52" s="37"/>
      <c r="E52" s="37"/>
      <c r="F52" s="37"/>
      <c r="G52" s="37"/>
    </row>
    <row r="53" spans="1:8" x14ac:dyDescent="0.2">
      <c r="D53" s="37"/>
      <c r="E53" s="37"/>
      <c r="F53" s="37"/>
      <c r="G53" s="37"/>
    </row>
    <row r="54" spans="1:8" x14ac:dyDescent="0.2">
      <c r="D54" s="37"/>
      <c r="E54" s="37"/>
      <c r="F54" s="37"/>
      <c r="G54" s="37"/>
    </row>
    <row r="55" spans="1:8" x14ac:dyDescent="0.2">
      <c r="D55" s="37"/>
      <c r="E55" s="37"/>
      <c r="F55" s="37"/>
      <c r="G55" s="37"/>
    </row>
    <row r="56" spans="1:8" x14ac:dyDescent="0.2">
      <c r="D56" s="37"/>
      <c r="E56" s="37"/>
      <c r="F56" s="37"/>
      <c r="G56" s="37"/>
    </row>
    <row r="57" spans="1:8" x14ac:dyDescent="0.2">
      <c r="D57" s="37"/>
      <c r="E57" s="37"/>
      <c r="F57" s="37"/>
      <c r="G57" s="37"/>
    </row>
    <row r="58" spans="1:8" x14ac:dyDescent="0.2">
      <c r="D58" s="37"/>
      <c r="E58" s="37"/>
      <c r="F58" s="37"/>
      <c r="G58" s="37"/>
    </row>
    <row r="59" spans="1:8" x14ac:dyDescent="0.2">
      <c r="D59" s="37"/>
      <c r="E59" s="37"/>
      <c r="F59" s="37"/>
      <c r="G59" s="37"/>
    </row>
    <row r="60" spans="1:8" s="86" customFormat="1" ht="14.25" x14ac:dyDescent="0.2">
      <c r="A60" s="494" t="s">
        <v>75</v>
      </c>
      <c r="B60" s="495"/>
      <c r="C60" s="495"/>
      <c r="D60" s="495"/>
      <c r="E60" s="495"/>
      <c r="F60" s="495"/>
      <c r="G60" s="495"/>
      <c r="H60" s="495"/>
    </row>
    <row r="61" spans="1:8" s="86" customFormat="1" ht="14.25" x14ac:dyDescent="0.2">
      <c r="A61" s="495"/>
      <c r="B61" s="495"/>
      <c r="C61" s="495"/>
      <c r="D61" s="495"/>
      <c r="E61" s="495"/>
      <c r="F61" s="495"/>
      <c r="G61" s="495"/>
      <c r="H61" s="495"/>
    </row>
    <row r="62" spans="1:8" s="86" customFormat="1" ht="22.5" customHeight="1" x14ac:dyDescent="0.2">
      <c r="A62" s="495"/>
      <c r="B62" s="495"/>
      <c r="C62" s="495"/>
      <c r="D62" s="495"/>
      <c r="E62" s="495"/>
      <c r="F62" s="495"/>
      <c r="G62" s="495"/>
      <c r="H62" s="495"/>
    </row>
    <row r="63" spans="1:8" s="86" customFormat="1" ht="15" x14ac:dyDescent="0.2">
      <c r="A63" s="87"/>
      <c r="B63" s="87"/>
      <c r="C63" s="87"/>
      <c r="D63" s="87"/>
      <c r="E63" s="87"/>
      <c r="F63" s="87"/>
      <c r="G63" s="87"/>
      <c r="H63" s="87"/>
    </row>
    <row r="64" spans="1:8" s="86" customFormat="1" ht="14.25" x14ac:dyDescent="0.2">
      <c r="A64" s="496" t="s">
        <v>86</v>
      </c>
      <c r="B64" s="495"/>
      <c r="C64" s="495"/>
      <c r="D64" s="495"/>
      <c r="E64" s="495"/>
      <c r="F64" s="495"/>
      <c r="G64" s="495"/>
      <c r="H64" s="495"/>
    </row>
    <row r="65" spans="1:8" s="86" customFormat="1" ht="19.899999999999999" customHeight="1" x14ac:dyDescent="0.2">
      <c r="A65" s="495"/>
      <c r="B65" s="495"/>
      <c r="C65" s="495"/>
      <c r="D65" s="495"/>
      <c r="E65" s="495"/>
      <c r="F65" s="495"/>
      <c r="G65" s="495"/>
      <c r="H65" s="495"/>
    </row>
    <row r="66" spans="1:8" s="86" customFormat="1" ht="14.25" x14ac:dyDescent="0.2"/>
  </sheetData>
  <mergeCells count="11">
    <mergeCell ref="A21:C21"/>
    <mergeCell ref="A26:C26"/>
    <mergeCell ref="A30:B30"/>
    <mergeCell ref="A60:H62"/>
    <mergeCell ref="A64:H65"/>
    <mergeCell ref="A17:C17"/>
    <mergeCell ref="A3:C3"/>
    <mergeCell ref="A4:B4"/>
    <mergeCell ref="A5:A7"/>
    <mergeCell ref="A8:C8"/>
    <mergeCell ref="A13:C13"/>
  </mergeCells>
  <pageMargins left="0.78740157480314965" right="0.78740157480314965" top="0.6692913385826772" bottom="0.86614173228346458" header="0.27559055118110237" footer="0.39370078740157483"/>
  <pageSetup paperSize="9" scale="52" firstPageNumber="129" orientation="landscape" useFirstPageNumber="1" r:id="rId1"/>
  <headerFooter alignWithMargins="0">
    <oddFooter>&amp;L&amp;"Arial,Kurzíva"Zastupitelstvo Olomouckého kraje 13.12.2010
8. - Rozpočet Olomouckéh kraje 2011 - návrh rozpočtu
Příloha č. 4b): Návrh nových investičních akcí v roce 2011&amp;RStrana &amp;P (celkem 170)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8"/>
  <sheetViews>
    <sheetView tabSelected="1" view="pageLayout" topLeftCell="A19" zoomScale="60" zoomScaleNormal="100" zoomScalePageLayoutView="60" workbookViewId="0">
      <selection activeCell="D8" sqref="D8"/>
    </sheetView>
  </sheetViews>
  <sheetFormatPr defaultColWidth="29.7109375" defaultRowHeight="12.75" x14ac:dyDescent="0.2"/>
  <cols>
    <col min="1" max="1" width="4.7109375" style="244" customWidth="1"/>
    <col min="2" max="2" width="25.7109375" style="244" customWidth="1"/>
    <col min="3" max="3" width="30.7109375" style="244" customWidth="1"/>
    <col min="4" max="4" width="66.7109375" style="244" customWidth="1"/>
    <col min="5" max="5" width="16.7109375" style="475" customWidth="1"/>
    <col min="6" max="7" width="16.7109375" style="244" customWidth="1"/>
    <col min="8" max="21" width="29.7109375" style="244" customWidth="1"/>
    <col min="22" max="16384" width="29.7109375" style="244"/>
  </cols>
  <sheetData>
    <row r="1" spans="1:49" s="133" customFormat="1" ht="48" customHeight="1" thickBot="1" x14ac:dyDescent="0.3">
      <c r="A1" s="468" t="s">
        <v>176</v>
      </c>
      <c r="B1" s="474"/>
      <c r="C1" s="474"/>
      <c r="D1" s="468"/>
      <c r="E1" s="474"/>
      <c r="F1" s="474"/>
      <c r="G1" s="476" t="s">
        <v>131</v>
      </c>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row>
    <row r="2" spans="1:49" ht="27" customHeight="1" x14ac:dyDescent="0.2">
      <c r="A2" s="532" t="s">
        <v>22</v>
      </c>
      <c r="B2" s="578" t="s">
        <v>178</v>
      </c>
      <c r="C2" s="520" t="s">
        <v>61</v>
      </c>
      <c r="D2" s="520" t="s">
        <v>64</v>
      </c>
      <c r="E2" s="522" t="s">
        <v>17</v>
      </c>
      <c r="F2" s="522" t="s">
        <v>177</v>
      </c>
      <c r="G2" s="522" t="s">
        <v>130</v>
      </c>
      <c r="H2" s="170"/>
      <c r="I2" s="170"/>
      <c r="J2" s="170"/>
      <c r="K2" s="170"/>
      <c r="L2" s="170"/>
      <c r="M2" s="170"/>
      <c r="N2" s="170"/>
      <c r="O2" s="170"/>
      <c r="P2" s="170"/>
      <c r="Q2" s="170"/>
      <c r="R2" s="170"/>
      <c r="S2" s="170"/>
      <c r="T2" s="170"/>
      <c r="U2" s="170"/>
      <c r="V2" s="170"/>
      <c r="W2" s="170"/>
    </row>
    <row r="3" spans="1:49" ht="31.15" customHeight="1" thickBot="1" x14ac:dyDescent="0.25">
      <c r="A3" s="533"/>
      <c r="B3" s="579"/>
      <c r="C3" s="521"/>
      <c r="D3" s="521"/>
      <c r="E3" s="523"/>
      <c r="F3" s="523" t="s">
        <v>19</v>
      </c>
      <c r="G3" s="523" t="s">
        <v>125</v>
      </c>
    </row>
    <row r="4" spans="1:49" ht="87" customHeight="1" x14ac:dyDescent="0.2">
      <c r="A4" s="479" t="s">
        <v>150</v>
      </c>
      <c r="B4" s="480" t="s">
        <v>149</v>
      </c>
      <c r="C4" s="480" t="s">
        <v>128</v>
      </c>
      <c r="D4" s="481" t="s">
        <v>129</v>
      </c>
      <c r="E4" s="482">
        <v>5000000</v>
      </c>
      <c r="F4" s="483">
        <f>+E4*0.8</f>
        <v>4000000</v>
      </c>
      <c r="G4" s="482">
        <f>+E4*0.2</f>
        <v>1000000</v>
      </c>
    </row>
    <row r="5" spans="1:49" ht="99" customHeight="1" x14ac:dyDescent="0.2">
      <c r="A5" s="466" t="s">
        <v>151</v>
      </c>
      <c r="B5" s="467" t="s">
        <v>149</v>
      </c>
      <c r="C5" s="467" t="s">
        <v>132</v>
      </c>
      <c r="D5" s="473" t="s">
        <v>133</v>
      </c>
      <c r="E5" s="462">
        <v>1000000</v>
      </c>
      <c r="F5" s="470">
        <f t="shared" ref="F5:F14" si="0">+E5*0.8</f>
        <v>800000</v>
      </c>
      <c r="G5" s="462">
        <f t="shared" ref="G5:G14" si="1">+E5*0.2</f>
        <v>200000</v>
      </c>
    </row>
    <row r="6" spans="1:49" ht="154.15" customHeight="1" x14ac:dyDescent="0.2">
      <c r="A6" s="466" t="s">
        <v>152</v>
      </c>
      <c r="B6" s="467" t="s">
        <v>149</v>
      </c>
      <c r="C6" s="467" t="s">
        <v>134</v>
      </c>
      <c r="D6" s="473" t="s">
        <v>135</v>
      </c>
      <c r="E6" s="462">
        <v>31580000</v>
      </c>
      <c r="F6" s="470">
        <f t="shared" si="0"/>
        <v>25264000</v>
      </c>
      <c r="G6" s="462">
        <f t="shared" si="1"/>
        <v>6316000</v>
      </c>
    </row>
    <row r="7" spans="1:49" ht="65.45" customHeight="1" x14ac:dyDescent="0.2">
      <c r="A7" s="466" t="s">
        <v>153</v>
      </c>
      <c r="B7" s="467" t="s">
        <v>149</v>
      </c>
      <c r="C7" s="467" t="s">
        <v>136</v>
      </c>
      <c r="D7" s="473" t="s">
        <v>137</v>
      </c>
      <c r="E7" s="462">
        <v>6500000</v>
      </c>
      <c r="F7" s="470">
        <f t="shared" si="0"/>
        <v>5200000</v>
      </c>
      <c r="G7" s="462">
        <f t="shared" si="1"/>
        <v>1300000</v>
      </c>
    </row>
    <row r="8" spans="1:49" ht="122.45" customHeight="1" x14ac:dyDescent="0.2">
      <c r="A8" s="466" t="s">
        <v>154</v>
      </c>
      <c r="B8" s="467" t="s">
        <v>149</v>
      </c>
      <c r="C8" s="467" t="s">
        <v>138</v>
      </c>
      <c r="D8" s="473" t="s">
        <v>139</v>
      </c>
      <c r="E8" s="462">
        <v>1050000</v>
      </c>
      <c r="F8" s="470">
        <f t="shared" si="0"/>
        <v>840000</v>
      </c>
      <c r="G8" s="462">
        <f t="shared" si="1"/>
        <v>210000</v>
      </c>
    </row>
    <row r="9" spans="1:49" ht="365.45" customHeight="1" x14ac:dyDescent="0.2">
      <c r="A9" s="466" t="s">
        <v>155</v>
      </c>
      <c r="B9" s="467" t="s">
        <v>149</v>
      </c>
      <c r="C9" s="467" t="s">
        <v>140</v>
      </c>
      <c r="D9" s="473" t="s">
        <v>161</v>
      </c>
      <c r="E9" s="462">
        <v>3000000</v>
      </c>
      <c r="F9" s="470">
        <f t="shared" si="0"/>
        <v>2400000</v>
      </c>
      <c r="G9" s="462">
        <f t="shared" si="1"/>
        <v>600000</v>
      </c>
    </row>
    <row r="10" spans="1:49" ht="77.45" customHeight="1" x14ac:dyDescent="0.2">
      <c r="A10" s="466" t="s">
        <v>156</v>
      </c>
      <c r="B10" s="467" t="s">
        <v>127</v>
      </c>
      <c r="C10" s="477" t="s">
        <v>141</v>
      </c>
      <c r="D10" s="471" t="s">
        <v>142</v>
      </c>
      <c r="E10" s="462">
        <v>1500000</v>
      </c>
      <c r="F10" s="470">
        <f t="shared" si="0"/>
        <v>1200000</v>
      </c>
      <c r="G10" s="462">
        <f t="shared" si="1"/>
        <v>300000</v>
      </c>
    </row>
    <row r="11" spans="1:49" ht="44.45" customHeight="1" x14ac:dyDescent="0.2">
      <c r="A11" s="466" t="s">
        <v>157</v>
      </c>
      <c r="B11" s="467" t="s">
        <v>127</v>
      </c>
      <c r="C11" s="477" t="s">
        <v>143</v>
      </c>
      <c r="D11" s="471" t="s">
        <v>144</v>
      </c>
      <c r="E11" s="462">
        <v>1500000</v>
      </c>
      <c r="F11" s="470">
        <f t="shared" si="0"/>
        <v>1200000</v>
      </c>
      <c r="G11" s="462">
        <f t="shared" si="1"/>
        <v>300000</v>
      </c>
    </row>
    <row r="12" spans="1:49" ht="45" customHeight="1" x14ac:dyDescent="0.2">
      <c r="A12" s="466" t="s">
        <v>158</v>
      </c>
      <c r="B12" s="467" t="s">
        <v>127</v>
      </c>
      <c r="C12" s="477" t="s">
        <v>179</v>
      </c>
      <c r="D12" s="471" t="s">
        <v>145</v>
      </c>
      <c r="E12" s="462">
        <v>600000</v>
      </c>
      <c r="F12" s="470">
        <f t="shared" si="0"/>
        <v>480000</v>
      </c>
      <c r="G12" s="462">
        <f t="shared" si="1"/>
        <v>120000</v>
      </c>
    </row>
    <row r="13" spans="1:49" ht="44.45" customHeight="1" x14ac:dyDescent="0.2">
      <c r="A13" s="466" t="s">
        <v>159</v>
      </c>
      <c r="B13" s="467" t="s">
        <v>127</v>
      </c>
      <c r="C13" s="477" t="s">
        <v>146</v>
      </c>
      <c r="D13" s="471" t="s">
        <v>147</v>
      </c>
      <c r="E13" s="462">
        <v>600000</v>
      </c>
      <c r="F13" s="470">
        <f t="shared" si="0"/>
        <v>480000</v>
      </c>
      <c r="G13" s="462">
        <f t="shared" si="1"/>
        <v>120000</v>
      </c>
    </row>
    <row r="14" spans="1:49" ht="45" customHeight="1" x14ac:dyDescent="0.2">
      <c r="A14" s="466" t="s">
        <v>160</v>
      </c>
      <c r="B14" s="467" t="s">
        <v>127</v>
      </c>
      <c r="C14" s="477" t="s">
        <v>180</v>
      </c>
      <c r="D14" s="471" t="s">
        <v>148</v>
      </c>
      <c r="E14" s="462">
        <v>600000</v>
      </c>
      <c r="F14" s="470">
        <f t="shared" si="0"/>
        <v>480000</v>
      </c>
      <c r="G14" s="462">
        <f t="shared" si="1"/>
        <v>120000</v>
      </c>
    </row>
    <row r="15" spans="1:49" ht="88.9" customHeight="1" x14ac:dyDescent="0.2">
      <c r="A15" s="466" t="s">
        <v>167</v>
      </c>
      <c r="B15" s="467" t="s">
        <v>162</v>
      </c>
      <c r="C15" s="477" t="s">
        <v>163</v>
      </c>
      <c r="D15" s="471" t="s">
        <v>164</v>
      </c>
      <c r="E15" s="462">
        <v>2100000</v>
      </c>
      <c r="F15" s="470">
        <f t="shared" ref="F15:F18" si="2">+E15*0.8</f>
        <v>1680000</v>
      </c>
      <c r="G15" s="462">
        <f t="shared" ref="G15:G18" si="3">+E15*0.2</f>
        <v>420000</v>
      </c>
    </row>
    <row r="16" spans="1:49" ht="82.9" customHeight="1" x14ac:dyDescent="0.2">
      <c r="A16" s="466" t="s">
        <v>168</v>
      </c>
      <c r="B16" s="467" t="s">
        <v>162</v>
      </c>
      <c r="C16" s="477" t="s">
        <v>165</v>
      </c>
      <c r="D16" s="471" t="s">
        <v>166</v>
      </c>
      <c r="E16" s="462">
        <v>3070000</v>
      </c>
      <c r="F16" s="470">
        <f t="shared" si="2"/>
        <v>2456000</v>
      </c>
      <c r="G16" s="462">
        <f t="shared" si="3"/>
        <v>614000</v>
      </c>
    </row>
    <row r="17" spans="1:7" ht="94.15" customHeight="1" x14ac:dyDescent="0.2">
      <c r="A17" s="466" t="s">
        <v>169</v>
      </c>
      <c r="B17" s="467" t="s">
        <v>162</v>
      </c>
      <c r="C17" s="477" t="s">
        <v>171</v>
      </c>
      <c r="D17" s="471" t="s">
        <v>172</v>
      </c>
      <c r="E17" s="462">
        <v>1600000</v>
      </c>
      <c r="F17" s="470">
        <f t="shared" si="2"/>
        <v>1280000</v>
      </c>
      <c r="G17" s="462">
        <f t="shared" si="3"/>
        <v>320000</v>
      </c>
    </row>
    <row r="18" spans="1:7" ht="77.45" customHeight="1" thickBot="1" x14ac:dyDescent="0.25">
      <c r="A18" s="463" t="s">
        <v>170</v>
      </c>
      <c r="B18" s="464" t="s">
        <v>162</v>
      </c>
      <c r="C18" s="478" t="s">
        <v>173</v>
      </c>
      <c r="D18" s="472" t="s">
        <v>174</v>
      </c>
      <c r="E18" s="465">
        <v>2800000</v>
      </c>
      <c r="F18" s="469">
        <f t="shared" si="2"/>
        <v>2240000</v>
      </c>
      <c r="G18" s="465">
        <f t="shared" si="3"/>
        <v>560000</v>
      </c>
    </row>
    <row r="19" spans="1:7" s="461" customFormat="1" ht="36" customHeight="1" thickBot="1" x14ac:dyDescent="0.25">
      <c r="A19" s="577" t="s">
        <v>126</v>
      </c>
      <c r="B19" s="577"/>
      <c r="C19" s="577"/>
      <c r="D19" s="577"/>
      <c r="E19" s="77">
        <f>SUM(E4:E18)</f>
        <v>62500000</v>
      </c>
      <c r="F19" s="77">
        <f t="shared" ref="F19:G19" si="4">SUM(F4:F18)</f>
        <v>50000000</v>
      </c>
      <c r="G19" s="77">
        <f t="shared" si="4"/>
        <v>12500000</v>
      </c>
    </row>
    <row r="22" spans="1:7" x14ac:dyDescent="0.2">
      <c r="C22" s="244" t="s">
        <v>175</v>
      </c>
    </row>
    <row r="24" spans="1:7" x14ac:dyDescent="0.2">
      <c r="E24" s="244"/>
    </row>
    <row r="25" spans="1:7" x14ac:dyDescent="0.2">
      <c r="E25" s="244"/>
    </row>
    <row r="26" spans="1:7" x14ac:dyDescent="0.2">
      <c r="E26" s="244"/>
    </row>
    <row r="27" spans="1:7" x14ac:dyDescent="0.2">
      <c r="E27" s="244"/>
    </row>
    <row r="28" spans="1:7" x14ac:dyDescent="0.2">
      <c r="E28" s="244"/>
    </row>
  </sheetData>
  <mergeCells count="8">
    <mergeCell ref="E2:E3"/>
    <mergeCell ref="F2:F3"/>
    <mergeCell ref="G2:G3"/>
    <mergeCell ref="A19:D19"/>
    <mergeCell ref="A2:A3"/>
    <mergeCell ref="B2:B3"/>
    <mergeCell ref="C2:C3"/>
    <mergeCell ref="D2:D3"/>
  </mergeCells>
  <pageMargins left="0.39370078740157483" right="0.39370078740157483" top="0.51181102362204722" bottom="0.59055118110236227" header="0.15748031496062992" footer="0.15748031496062992"/>
  <pageSetup paperSize="9" scale="79" fitToHeight="3" orientation="landscape" r:id="rId1"/>
  <headerFooter>
    <oddHeader>&amp;LPříloha č. 1. - Seznam projektů z prostředků MZ ČR programu 235210</oddHeader>
    <oddFooter>&amp;LZastupitelstvo Olomouckého kraje 24. 4. 2015
22. - Projekty v rámci dotací ze státního rozpočtu z Ministerstva zdravotnictví České republiky
Příloha č. 1. - Seznam projektů z prostředků MZ ČR programu 235210&amp;RStrana &amp;P Celkem 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pageSetUpPr fitToPage="1"/>
  </sheetPr>
  <dimension ref="A1:BG20"/>
  <sheetViews>
    <sheetView zoomScale="70" zoomScaleNormal="70" zoomScaleSheetLayoutView="100" workbookViewId="0">
      <selection activeCell="G13" sqref="G13"/>
    </sheetView>
  </sheetViews>
  <sheetFormatPr defaultColWidth="29.7109375" defaultRowHeight="12.75" outlineLevelCol="1" x14ac:dyDescent="0.2"/>
  <cols>
    <col min="1" max="1" width="5.42578125" style="3" customWidth="1"/>
    <col min="2" max="2" width="4.85546875" style="139" customWidth="1"/>
    <col min="3" max="3" width="16.7109375" style="139" hidden="1" customWidth="1" outlineLevel="1"/>
    <col min="4" max="4" width="7.140625" style="139" hidden="1" customWidth="1" outlineLevel="1"/>
    <col min="5" max="5" width="8.28515625" style="139" hidden="1" customWidth="1" outlineLevel="1"/>
    <col min="6" max="6" width="81.7109375" style="3" customWidth="1" collapsed="1"/>
    <col min="7" max="7" width="68.140625" style="3" customWidth="1"/>
    <col min="8" max="8" width="8.5703125" style="139" customWidth="1"/>
    <col min="9" max="9" width="10.28515625" style="139" customWidth="1"/>
    <col min="10" max="10" width="13.85546875" style="145" customWidth="1"/>
    <col min="11" max="11" width="13.7109375" style="219" customWidth="1"/>
    <col min="12" max="12" width="12.7109375" style="219" customWidth="1"/>
    <col min="13" max="13" width="12.7109375" style="139" customWidth="1"/>
    <col min="14" max="18" width="12.7109375" style="145" customWidth="1"/>
    <col min="19" max="30" width="29.7109375" style="3" customWidth="1"/>
    <col min="31" max="16384" width="29.7109375" style="3"/>
  </cols>
  <sheetData>
    <row r="1" spans="1:59" s="38" customFormat="1" ht="18" x14ac:dyDescent="0.25">
      <c r="A1" s="131" t="s">
        <v>63</v>
      </c>
      <c r="B1" s="137"/>
      <c r="C1" s="137"/>
      <c r="D1" s="137"/>
      <c r="E1" s="137"/>
      <c r="F1" s="138"/>
      <c r="G1" s="137"/>
      <c r="H1" s="139"/>
      <c r="I1" s="140"/>
      <c r="J1" s="140"/>
      <c r="K1" s="141"/>
      <c r="L1" s="137"/>
      <c r="M1" s="137"/>
      <c r="N1" s="137"/>
      <c r="O1" s="137"/>
      <c r="P1" s="137"/>
      <c r="Q1" s="137"/>
      <c r="R1" s="137"/>
      <c r="S1" s="220"/>
      <c r="T1" s="220"/>
      <c r="U1" s="220"/>
      <c r="V1" s="220"/>
      <c r="W1" s="220"/>
    </row>
    <row r="2" spans="1:59" s="38" customFormat="1" ht="15.75" x14ac:dyDescent="0.25">
      <c r="A2" s="133" t="s">
        <v>6</v>
      </c>
      <c r="B2" s="133"/>
      <c r="C2" s="133"/>
      <c r="D2" s="133"/>
      <c r="E2" s="133"/>
      <c r="F2" s="133" t="s">
        <v>7</v>
      </c>
      <c r="G2" s="136" t="s">
        <v>8</v>
      </c>
      <c r="H2" s="139"/>
      <c r="I2" s="133"/>
      <c r="J2" s="133"/>
      <c r="K2" s="142"/>
      <c r="L2" s="133"/>
      <c r="M2" s="133"/>
      <c r="N2" s="133"/>
      <c r="O2" s="133"/>
      <c r="P2" s="133"/>
      <c r="Q2" s="133"/>
      <c r="R2" s="133"/>
      <c r="S2" s="220"/>
      <c r="T2" s="220"/>
      <c r="U2" s="220"/>
      <c r="V2" s="220"/>
      <c r="W2" s="220"/>
    </row>
    <row r="3" spans="1:59" s="38" customFormat="1" ht="17.25" customHeight="1" x14ac:dyDescent="0.2">
      <c r="A3" s="133"/>
      <c r="B3" s="133"/>
      <c r="C3" s="133"/>
      <c r="D3" s="133"/>
      <c r="E3" s="133"/>
      <c r="F3" s="133" t="s">
        <v>9</v>
      </c>
      <c r="G3" s="133"/>
      <c r="H3" s="139"/>
      <c r="I3" s="133"/>
      <c r="J3" s="133"/>
      <c r="K3" s="142"/>
      <c r="L3" s="133"/>
      <c r="M3" s="133"/>
      <c r="N3" s="133"/>
      <c r="O3" s="133"/>
      <c r="P3" s="133"/>
      <c r="Q3" s="133"/>
      <c r="R3" s="133"/>
      <c r="S3" s="220"/>
      <c r="T3" s="220"/>
      <c r="U3" s="220"/>
      <c r="V3" s="220"/>
      <c r="W3" s="220"/>
    </row>
    <row r="4" spans="1:59" s="133" customFormat="1" ht="15" thickBot="1" x14ac:dyDescent="0.25">
      <c r="F4" s="132"/>
      <c r="R4" s="22" t="s">
        <v>10</v>
      </c>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row>
    <row r="5" spans="1:59" s="4" customFormat="1" ht="28.5" customHeight="1" thickBot="1" x14ac:dyDescent="0.25">
      <c r="A5" s="497" t="s">
        <v>114</v>
      </c>
      <c r="B5" s="498"/>
      <c r="C5" s="498"/>
      <c r="D5" s="498"/>
      <c r="E5" s="498"/>
      <c r="F5" s="498"/>
      <c r="G5" s="498"/>
      <c r="H5" s="498"/>
      <c r="I5" s="498"/>
      <c r="J5" s="498"/>
      <c r="K5" s="498"/>
      <c r="L5" s="498"/>
      <c r="M5" s="498"/>
      <c r="N5" s="498"/>
      <c r="O5" s="498"/>
      <c r="P5" s="498"/>
      <c r="Q5" s="498"/>
      <c r="R5" s="499"/>
      <c r="S5" s="10"/>
      <c r="T5" s="10"/>
    </row>
    <row r="6" spans="1:59" s="143" customFormat="1" ht="34.15" customHeight="1" thickBot="1" x14ac:dyDescent="0.25">
      <c r="A6" s="513" t="s">
        <v>30</v>
      </c>
      <c r="B6" s="513" t="s">
        <v>58</v>
      </c>
      <c r="C6" s="515" t="s">
        <v>4</v>
      </c>
      <c r="D6" s="515" t="s">
        <v>3</v>
      </c>
      <c r="E6" s="515" t="s">
        <v>5</v>
      </c>
      <c r="F6" s="501" t="s">
        <v>61</v>
      </c>
      <c r="G6" s="508" t="s">
        <v>60</v>
      </c>
      <c r="H6" s="511" t="s">
        <v>15</v>
      </c>
      <c r="I6" s="508" t="s">
        <v>16</v>
      </c>
      <c r="J6" s="505" t="s">
        <v>17</v>
      </c>
      <c r="K6" s="505" t="s">
        <v>18</v>
      </c>
      <c r="L6" s="502" t="s">
        <v>97</v>
      </c>
      <c r="M6" s="504" t="s">
        <v>98</v>
      </c>
      <c r="N6" s="504"/>
      <c r="O6" s="504"/>
      <c r="P6" s="504"/>
      <c r="Q6" s="504"/>
      <c r="R6" s="500" t="s">
        <v>99</v>
      </c>
    </row>
    <row r="7" spans="1:59" s="5" customFormat="1" ht="57" customHeight="1" thickBot="1" x14ac:dyDescent="0.25">
      <c r="A7" s="514"/>
      <c r="B7" s="514"/>
      <c r="C7" s="516"/>
      <c r="D7" s="516"/>
      <c r="E7" s="516"/>
      <c r="F7" s="510"/>
      <c r="G7" s="509"/>
      <c r="H7" s="512"/>
      <c r="I7" s="509"/>
      <c r="J7" s="503"/>
      <c r="K7" s="503"/>
      <c r="L7" s="503"/>
      <c r="M7" s="109" t="s">
        <v>27</v>
      </c>
      <c r="N7" s="95" t="s">
        <v>56</v>
      </c>
      <c r="O7" s="318" t="s">
        <v>87</v>
      </c>
      <c r="P7" s="318" t="s">
        <v>88</v>
      </c>
      <c r="Q7" s="320" t="s">
        <v>57</v>
      </c>
      <c r="R7" s="501"/>
    </row>
    <row r="8" spans="1:59" s="229" customFormat="1" ht="47.25" customHeight="1" x14ac:dyDescent="0.2">
      <c r="A8" s="223">
        <v>1</v>
      </c>
      <c r="B8" s="224"/>
      <c r="C8" s="2"/>
      <c r="D8" s="224"/>
      <c r="E8" s="224"/>
      <c r="F8" s="337"/>
      <c r="G8" s="338"/>
      <c r="H8" s="225"/>
      <c r="I8" s="217"/>
      <c r="J8" s="226"/>
      <c r="K8" s="213"/>
      <c r="L8" s="227"/>
      <c r="M8" s="248">
        <f>Q8+N8+O8</f>
        <v>0</v>
      </c>
      <c r="N8" s="250"/>
      <c r="O8" s="250"/>
      <c r="P8" s="250"/>
      <c r="Q8" s="248"/>
      <c r="R8" s="228">
        <f>J8-L8-M8</f>
        <v>0</v>
      </c>
    </row>
    <row r="9" spans="1:59" s="229" customFormat="1" ht="54" customHeight="1" x14ac:dyDescent="0.2">
      <c r="A9" s="240">
        <v>2</v>
      </c>
      <c r="B9" s="215"/>
      <c r="C9" s="2"/>
      <c r="D9" s="215"/>
      <c r="E9" s="215"/>
      <c r="F9" s="339"/>
      <c r="G9" s="340"/>
      <c r="H9" s="231"/>
      <c r="I9" s="232"/>
      <c r="J9" s="233"/>
      <c r="K9" s="214"/>
      <c r="L9" s="234"/>
      <c r="M9" s="248">
        <f>Q9+N9+O9</f>
        <v>0</v>
      </c>
      <c r="N9" s="235"/>
      <c r="O9" s="319"/>
      <c r="P9" s="319"/>
      <c r="Q9" s="248"/>
      <c r="R9" s="230">
        <f>J9-L9-M9</f>
        <v>0</v>
      </c>
    </row>
    <row r="10" spans="1:59" s="229" customFormat="1" ht="51" customHeight="1" x14ac:dyDescent="0.2">
      <c r="A10" s="240">
        <v>3</v>
      </c>
      <c r="B10" s="215"/>
      <c r="C10" s="2"/>
      <c r="D10" s="215"/>
      <c r="E10" s="215"/>
      <c r="F10" s="339"/>
      <c r="G10" s="340"/>
      <c r="H10" s="231"/>
      <c r="I10" s="232"/>
      <c r="J10" s="233"/>
      <c r="K10" s="214"/>
      <c r="L10" s="234"/>
      <c r="M10" s="248">
        <f t="shared" ref="M10:M19" si="0">Q10+N10+O10</f>
        <v>0</v>
      </c>
      <c r="N10" s="235"/>
      <c r="O10" s="319"/>
      <c r="P10" s="319"/>
      <c r="Q10" s="248"/>
      <c r="R10" s="230">
        <f t="shared" ref="R10:R19" si="1">J10-L10-M10</f>
        <v>0</v>
      </c>
    </row>
    <row r="11" spans="1:59" s="229" customFormat="1" ht="46.5" customHeight="1" x14ac:dyDescent="0.2">
      <c r="A11" s="240">
        <v>4</v>
      </c>
      <c r="B11" s="215"/>
      <c r="C11" s="2"/>
      <c r="D11" s="215"/>
      <c r="E11" s="215"/>
      <c r="F11" s="339"/>
      <c r="G11" s="340"/>
      <c r="H11" s="231"/>
      <c r="I11" s="232"/>
      <c r="J11" s="233"/>
      <c r="K11" s="214"/>
      <c r="L11" s="234"/>
      <c r="M11" s="248">
        <f t="shared" si="0"/>
        <v>0</v>
      </c>
      <c r="N11" s="235"/>
      <c r="O11" s="315"/>
      <c r="P11" s="315"/>
      <c r="Q11" s="239"/>
      <c r="R11" s="230">
        <f t="shared" si="1"/>
        <v>0</v>
      </c>
    </row>
    <row r="12" spans="1:59" s="229" customFormat="1" ht="45.75" customHeight="1" x14ac:dyDescent="0.2">
      <c r="A12" s="240">
        <v>5</v>
      </c>
      <c r="B12" s="215"/>
      <c r="C12" s="2"/>
      <c r="D12" s="215"/>
      <c r="E12" s="215"/>
      <c r="F12" s="339"/>
      <c r="G12" s="340"/>
      <c r="H12" s="247"/>
      <c r="I12" s="232"/>
      <c r="J12" s="233"/>
      <c r="K12" s="214"/>
      <c r="L12" s="234"/>
      <c r="M12" s="248">
        <f t="shared" si="0"/>
        <v>0</v>
      </c>
      <c r="N12" s="235"/>
      <c r="O12" s="316"/>
      <c r="P12" s="316"/>
      <c r="Q12" s="238"/>
      <c r="R12" s="268">
        <v>0</v>
      </c>
    </row>
    <row r="13" spans="1:59" s="229" customFormat="1" ht="39" customHeight="1" x14ac:dyDescent="0.2">
      <c r="A13" s="240">
        <v>6</v>
      </c>
      <c r="B13" s="215"/>
      <c r="C13" s="2"/>
      <c r="D13" s="215"/>
      <c r="E13" s="215"/>
      <c r="F13" s="339"/>
      <c r="G13" s="340"/>
      <c r="H13" s="231"/>
      <c r="I13" s="232"/>
      <c r="J13" s="233"/>
      <c r="K13" s="214"/>
      <c r="L13" s="234"/>
      <c r="M13" s="248">
        <f t="shared" si="0"/>
        <v>0</v>
      </c>
      <c r="N13" s="235"/>
      <c r="O13" s="316"/>
      <c r="P13" s="316"/>
      <c r="Q13" s="238"/>
      <c r="R13" s="268">
        <f t="shared" si="1"/>
        <v>0</v>
      </c>
    </row>
    <row r="14" spans="1:59" s="229" customFormat="1" ht="39" customHeight="1" x14ac:dyDescent="0.2">
      <c r="A14" s="240">
        <v>7</v>
      </c>
      <c r="B14" s="215"/>
      <c r="C14" s="2"/>
      <c r="D14" s="215"/>
      <c r="E14" s="215"/>
      <c r="F14" s="339"/>
      <c r="G14" s="340"/>
      <c r="H14" s="231"/>
      <c r="I14" s="232"/>
      <c r="J14" s="233"/>
      <c r="K14" s="214"/>
      <c r="L14" s="234"/>
      <c r="M14" s="248">
        <f t="shared" si="0"/>
        <v>0</v>
      </c>
      <c r="N14" s="235"/>
      <c r="O14" s="235"/>
      <c r="P14" s="235"/>
      <c r="Q14" s="239"/>
      <c r="R14" s="268">
        <f t="shared" si="1"/>
        <v>0</v>
      </c>
    </row>
    <row r="15" spans="1:59" s="229" customFormat="1" ht="39" customHeight="1" x14ac:dyDescent="0.2">
      <c r="A15" s="240">
        <v>8</v>
      </c>
      <c r="B15" s="212"/>
      <c r="C15" s="2"/>
      <c r="D15" s="218"/>
      <c r="E15" s="215"/>
      <c r="F15" s="339"/>
      <c r="G15" s="340"/>
      <c r="H15" s="211"/>
      <c r="I15" s="211"/>
      <c r="J15" s="208"/>
      <c r="K15" s="236"/>
      <c r="L15" s="234"/>
      <c r="M15" s="248">
        <f t="shared" si="0"/>
        <v>0</v>
      </c>
      <c r="N15" s="251"/>
      <c r="O15" s="251"/>
      <c r="P15" s="251"/>
      <c r="Q15" s="249"/>
      <c r="R15" s="237">
        <f t="shared" si="1"/>
        <v>0</v>
      </c>
    </row>
    <row r="16" spans="1:59" s="229" customFormat="1" ht="39" customHeight="1" x14ac:dyDescent="0.2">
      <c r="A16" s="240">
        <v>9</v>
      </c>
      <c r="B16" s="215"/>
      <c r="C16" s="2"/>
      <c r="D16" s="215"/>
      <c r="E16" s="215"/>
      <c r="F16" s="339"/>
      <c r="G16" s="340"/>
      <c r="H16" s="231"/>
      <c r="I16" s="232"/>
      <c r="J16" s="233"/>
      <c r="K16" s="214"/>
      <c r="L16" s="234"/>
      <c r="M16" s="248">
        <f t="shared" si="0"/>
        <v>0</v>
      </c>
      <c r="N16" s="235"/>
      <c r="O16" s="315"/>
      <c r="P16" s="315"/>
      <c r="Q16" s="239"/>
      <c r="R16" s="268">
        <f t="shared" si="1"/>
        <v>0</v>
      </c>
    </row>
    <row r="17" spans="1:33" s="229" customFormat="1" ht="39" customHeight="1" x14ac:dyDescent="0.2">
      <c r="A17" s="240">
        <v>10</v>
      </c>
      <c r="B17" s="215"/>
      <c r="C17" s="2"/>
      <c r="D17" s="215"/>
      <c r="E17" s="215"/>
      <c r="F17" s="339"/>
      <c r="G17" s="340"/>
      <c r="H17" s="231"/>
      <c r="I17" s="232"/>
      <c r="J17" s="233"/>
      <c r="K17" s="214"/>
      <c r="L17" s="234"/>
      <c r="M17" s="248">
        <f t="shared" si="0"/>
        <v>0</v>
      </c>
      <c r="N17" s="235"/>
      <c r="O17" s="315"/>
      <c r="P17" s="315"/>
      <c r="Q17" s="239"/>
      <c r="R17" s="268">
        <f t="shared" si="1"/>
        <v>0</v>
      </c>
    </row>
    <row r="18" spans="1:33" s="229" customFormat="1" ht="39" customHeight="1" x14ac:dyDescent="0.2">
      <c r="A18" s="240">
        <v>11</v>
      </c>
      <c r="B18" s="215"/>
      <c r="C18" s="2"/>
      <c r="D18" s="215"/>
      <c r="E18" s="215"/>
      <c r="F18" s="339"/>
      <c r="G18" s="340"/>
      <c r="H18" s="231"/>
      <c r="I18" s="232"/>
      <c r="J18" s="233"/>
      <c r="K18" s="214"/>
      <c r="L18" s="234"/>
      <c r="M18" s="248">
        <f t="shared" si="0"/>
        <v>0</v>
      </c>
      <c r="N18" s="235"/>
      <c r="O18" s="315"/>
      <c r="P18" s="315"/>
      <c r="Q18" s="239"/>
      <c r="R18" s="268">
        <f t="shared" si="1"/>
        <v>0</v>
      </c>
    </row>
    <row r="19" spans="1:33" s="229" customFormat="1" ht="39" customHeight="1" thickBot="1" x14ac:dyDescent="0.25">
      <c r="A19" s="254">
        <v>12</v>
      </c>
      <c r="B19" s="255"/>
      <c r="C19" s="2"/>
      <c r="D19" s="255"/>
      <c r="E19" s="255"/>
      <c r="F19" s="341"/>
      <c r="G19" s="342"/>
      <c r="H19" s="256"/>
      <c r="I19" s="257"/>
      <c r="J19" s="258"/>
      <c r="K19" s="259"/>
      <c r="L19" s="260"/>
      <c r="M19" s="248">
        <f t="shared" si="0"/>
        <v>0</v>
      </c>
      <c r="N19" s="261"/>
      <c r="O19" s="317"/>
      <c r="P19" s="317"/>
      <c r="Q19" s="262"/>
      <c r="R19" s="269">
        <f t="shared" si="1"/>
        <v>0</v>
      </c>
    </row>
    <row r="20" spans="1:33" ht="36" customHeight="1" thickBot="1" x14ac:dyDescent="0.25">
      <c r="A20" s="506" t="s">
        <v>73</v>
      </c>
      <c r="B20" s="507"/>
      <c r="C20" s="507"/>
      <c r="D20" s="507"/>
      <c r="E20" s="507"/>
      <c r="F20" s="507"/>
      <c r="G20" s="507"/>
      <c r="H20" s="13"/>
      <c r="I20" s="13"/>
      <c r="J20" s="14">
        <f>SUM(J8:J19)</f>
        <v>0</v>
      </c>
      <c r="K20" s="14"/>
      <c r="L20" s="263">
        <f>SUM(L8:L19)</f>
        <v>0</v>
      </c>
      <c r="M20" s="183">
        <f>SUM(M8:M19)</f>
        <v>0</v>
      </c>
      <c r="N20" s="186">
        <f>SUM(N8:N19)</f>
        <v>0</v>
      </c>
      <c r="O20" s="186">
        <f t="shared" ref="O20:P20" si="2">SUM(O8:O19)</f>
        <v>0</v>
      </c>
      <c r="P20" s="186">
        <f t="shared" si="2"/>
        <v>0</v>
      </c>
      <c r="Q20" s="121">
        <f>SUM(Q8:Q19)</f>
        <v>0</v>
      </c>
      <c r="R20" s="186"/>
      <c r="S20" s="45"/>
      <c r="T20" s="45"/>
      <c r="U20" s="45"/>
      <c r="V20" s="45"/>
      <c r="W20" s="45"/>
      <c r="X20" s="45"/>
      <c r="Y20" s="45"/>
      <c r="Z20" s="45"/>
      <c r="AA20" s="45"/>
      <c r="AB20" s="45"/>
      <c r="AC20" s="45"/>
      <c r="AD20" s="45"/>
      <c r="AE20" s="45"/>
      <c r="AF20" s="45"/>
      <c r="AG20" s="45"/>
    </row>
  </sheetData>
  <mergeCells count="16">
    <mergeCell ref="A20:G20"/>
    <mergeCell ref="I6:I7"/>
    <mergeCell ref="F6:F7"/>
    <mergeCell ref="H6:H7"/>
    <mergeCell ref="A6:A7"/>
    <mergeCell ref="B6:B7"/>
    <mergeCell ref="G6:G7"/>
    <mergeCell ref="C6:C7"/>
    <mergeCell ref="D6:D7"/>
    <mergeCell ref="E6:E7"/>
    <mergeCell ref="A5:R5"/>
    <mergeCell ref="R6:R7"/>
    <mergeCell ref="L6:L7"/>
    <mergeCell ref="M6:Q6"/>
    <mergeCell ref="J6:J7"/>
    <mergeCell ref="K6:K7"/>
  </mergeCells>
  <phoneticPr fontId="2" type="noConversion"/>
  <pageMargins left="0.78740157480314965" right="0.78740157480314965" top="0.6692913385826772" bottom="0.86614173228346458" header="0.27559055118110237" footer="0.39370078740157483"/>
  <pageSetup paperSize="9" scale="44" firstPageNumber="129"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AE64"/>
  <sheetViews>
    <sheetView zoomScale="60" zoomScaleNormal="60" workbookViewId="0">
      <selection activeCell="H59" sqref="H59"/>
    </sheetView>
  </sheetViews>
  <sheetFormatPr defaultColWidth="29.7109375" defaultRowHeight="12.75" outlineLevelCol="1" x14ac:dyDescent="0.2"/>
  <cols>
    <col min="1" max="1" width="5.140625" style="3" customWidth="1"/>
    <col min="2" max="2" width="4.7109375" style="139" customWidth="1"/>
    <col min="3" max="3" width="17.28515625" style="139" hidden="1" customWidth="1" outlineLevel="1"/>
    <col min="4" max="5" width="6.42578125" style="139" hidden="1" customWidth="1" outlineLevel="1"/>
    <col min="6" max="6" width="71.7109375" style="3" customWidth="1" collapsed="1"/>
    <col min="7" max="7" width="75.140625" style="3" customWidth="1"/>
    <col min="8" max="8" width="9" style="139" customWidth="1"/>
    <col min="9" max="9" width="12.5703125" style="139" customWidth="1"/>
    <col min="10" max="10" width="18.140625" style="145" customWidth="1"/>
    <col min="11" max="11" width="13.7109375" style="219" customWidth="1"/>
    <col min="12" max="12" width="12.42578125" style="219" customWidth="1"/>
    <col min="13" max="13" width="13.28515625" style="3" customWidth="1"/>
    <col min="14" max="14" width="13.42578125" style="3" customWidth="1"/>
    <col min="15" max="15" width="12.85546875" style="3" customWidth="1"/>
    <col min="16" max="16" width="10.42578125" style="3" customWidth="1"/>
    <col min="17" max="18" width="13.28515625" style="3" customWidth="1"/>
    <col min="19" max="30" width="29.7109375" style="3" customWidth="1"/>
    <col min="31" max="16384" width="29.7109375" style="3"/>
  </cols>
  <sheetData>
    <row r="1" spans="1:31" s="361" customFormat="1" ht="18" x14ac:dyDescent="0.25">
      <c r="A1" s="131" t="s">
        <v>100</v>
      </c>
      <c r="B1" s="137"/>
      <c r="C1" s="137"/>
      <c r="D1" s="137"/>
      <c r="E1" s="137"/>
      <c r="F1" s="138"/>
      <c r="G1" s="137"/>
      <c r="H1" s="140"/>
      <c r="I1" s="139"/>
      <c r="J1" s="140"/>
      <c r="K1" s="141"/>
      <c r="L1" s="137"/>
      <c r="M1" s="137"/>
      <c r="N1" s="137"/>
      <c r="O1" s="137"/>
      <c r="P1" s="137"/>
      <c r="Q1" s="137"/>
      <c r="R1" s="137"/>
    </row>
    <row r="2" spans="1:31" s="361" customFormat="1" ht="15.75" x14ac:dyDescent="0.25">
      <c r="A2" s="133" t="s">
        <v>6</v>
      </c>
      <c r="B2" s="133"/>
      <c r="C2" s="133"/>
      <c r="D2" s="133"/>
      <c r="E2" s="133"/>
      <c r="F2" s="133" t="s">
        <v>101</v>
      </c>
      <c r="G2" s="136" t="s">
        <v>102</v>
      </c>
      <c r="H2" s="133"/>
      <c r="I2" s="139"/>
      <c r="J2" s="133"/>
      <c r="K2" s="142"/>
      <c r="L2" s="133"/>
      <c r="M2" s="133"/>
      <c r="N2" s="133"/>
      <c r="O2" s="133"/>
      <c r="P2" s="133"/>
      <c r="Q2" s="133"/>
      <c r="R2" s="133"/>
    </row>
    <row r="3" spans="1:31" s="361" customFormat="1" ht="10.5" customHeight="1" x14ac:dyDescent="0.2">
      <c r="A3" s="133"/>
      <c r="B3" s="133"/>
      <c r="C3" s="133"/>
      <c r="D3" s="133"/>
      <c r="E3" s="133"/>
      <c r="F3" s="133" t="s">
        <v>9</v>
      </c>
      <c r="G3" s="133"/>
      <c r="H3" s="133"/>
      <c r="I3" s="139"/>
      <c r="J3" s="133"/>
      <c r="K3" s="142"/>
      <c r="L3" s="133"/>
      <c r="M3" s="133"/>
      <c r="N3" s="133"/>
      <c r="O3" s="133"/>
      <c r="P3" s="133"/>
      <c r="Q3" s="133"/>
      <c r="R3" s="133"/>
    </row>
    <row r="4" spans="1:31" ht="19.899999999999999" customHeight="1" thickBot="1" x14ac:dyDescent="0.25">
      <c r="A4" s="10"/>
      <c r="B4" s="11"/>
      <c r="C4" s="11"/>
      <c r="D4" s="11"/>
      <c r="E4" s="11"/>
      <c r="F4" s="12"/>
      <c r="G4" s="11"/>
      <c r="H4" s="11"/>
      <c r="I4" s="11"/>
      <c r="J4" s="11"/>
      <c r="K4" s="11"/>
      <c r="L4" s="11"/>
      <c r="M4" s="11"/>
      <c r="N4" s="11"/>
      <c r="O4" s="11"/>
      <c r="P4" s="11"/>
      <c r="Q4" s="11"/>
      <c r="R4" s="169" t="s">
        <v>10</v>
      </c>
    </row>
    <row r="5" spans="1:31" ht="29.1" customHeight="1" thickBot="1" x14ac:dyDescent="0.25">
      <c r="A5" s="497" t="s">
        <v>115</v>
      </c>
      <c r="B5" s="530"/>
      <c r="C5" s="530"/>
      <c r="D5" s="530"/>
      <c r="E5" s="530"/>
      <c r="F5" s="530"/>
      <c r="G5" s="530"/>
      <c r="H5" s="530"/>
      <c r="I5" s="530"/>
      <c r="J5" s="530"/>
      <c r="K5" s="530"/>
      <c r="L5" s="530"/>
      <c r="M5" s="530"/>
      <c r="N5" s="530"/>
      <c r="O5" s="530"/>
      <c r="P5" s="530"/>
      <c r="Q5" s="530"/>
      <c r="R5" s="531"/>
      <c r="S5" s="170"/>
      <c r="T5" s="170"/>
      <c r="U5" s="170"/>
      <c r="V5" s="170"/>
      <c r="W5" s="170"/>
      <c r="X5" s="170"/>
      <c r="Y5" s="170"/>
      <c r="Z5" s="170"/>
      <c r="AA5" s="170"/>
      <c r="AB5" s="170"/>
      <c r="AC5" s="170"/>
      <c r="AD5" s="170"/>
      <c r="AE5" s="170"/>
    </row>
    <row r="6" spans="1:31" ht="27.4" customHeight="1" thickBot="1" x14ac:dyDescent="0.25">
      <c r="A6" s="532" t="s">
        <v>22</v>
      </c>
      <c r="B6" s="532" t="s">
        <v>12</v>
      </c>
      <c r="C6" s="534" t="s">
        <v>4</v>
      </c>
      <c r="D6" s="534" t="s">
        <v>3</v>
      </c>
      <c r="E6" s="534" t="s">
        <v>5</v>
      </c>
      <c r="F6" s="536" t="s">
        <v>13</v>
      </c>
      <c r="G6" s="520" t="s">
        <v>64</v>
      </c>
      <c r="H6" s="538" t="s">
        <v>15</v>
      </c>
      <c r="I6" s="520" t="s">
        <v>16</v>
      </c>
      <c r="J6" s="522" t="s">
        <v>17</v>
      </c>
      <c r="K6" s="522" t="s">
        <v>18</v>
      </c>
      <c r="L6" s="524" t="s">
        <v>103</v>
      </c>
      <c r="M6" s="526" t="s">
        <v>104</v>
      </c>
      <c r="N6" s="527"/>
      <c r="O6" s="528"/>
      <c r="P6" s="528"/>
      <c r="Q6" s="529"/>
      <c r="R6" s="500" t="s">
        <v>105</v>
      </c>
    </row>
    <row r="7" spans="1:31" ht="62.25" customHeight="1" thickBot="1" x14ac:dyDescent="0.25">
      <c r="A7" s="533"/>
      <c r="B7" s="533"/>
      <c r="C7" s="535"/>
      <c r="D7" s="535"/>
      <c r="E7" s="535"/>
      <c r="F7" s="537"/>
      <c r="G7" s="521"/>
      <c r="H7" s="539"/>
      <c r="I7" s="521"/>
      <c r="J7" s="523"/>
      <c r="K7" s="523"/>
      <c r="L7" s="525"/>
      <c r="M7" s="286" t="s">
        <v>19</v>
      </c>
      <c r="N7" s="318" t="s">
        <v>1</v>
      </c>
      <c r="O7" s="321" t="s">
        <v>87</v>
      </c>
      <c r="P7" s="321" t="s">
        <v>88</v>
      </c>
      <c r="Q7" s="321" t="s">
        <v>2</v>
      </c>
      <c r="R7" s="500"/>
    </row>
    <row r="8" spans="1:31" ht="15.75" x14ac:dyDescent="0.2">
      <c r="A8" s="110">
        <v>1</v>
      </c>
      <c r="B8" s="241"/>
      <c r="C8" s="2"/>
      <c r="D8" s="242"/>
      <c r="E8" s="242"/>
      <c r="F8" s="343"/>
      <c r="G8" s="344"/>
      <c r="H8" s="216"/>
      <c r="I8" s="216"/>
      <c r="J8" s="243"/>
      <c r="K8" s="363"/>
      <c r="L8" s="364"/>
      <c r="M8" s="189">
        <f>N8+O8+P8+Q8</f>
        <v>0</v>
      </c>
      <c r="N8" s="365"/>
      <c r="O8" s="366"/>
      <c r="P8" s="207"/>
      <c r="Q8" s="367"/>
      <c r="R8" s="368">
        <v>0</v>
      </c>
    </row>
    <row r="9" spans="1:31" ht="15.75" x14ac:dyDescent="0.2">
      <c r="A9" s="110">
        <v>2</v>
      </c>
      <c r="B9" s="241"/>
      <c r="C9" s="2"/>
      <c r="D9" s="242"/>
      <c r="E9" s="242"/>
      <c r="F9" s="343"/>
      <c r="G9" s="344"/>
      <c r="H9" s="216"/>
      <c r="I9" s="216"/>
      <c r="J9" s="243"/>
      <c r="K9" s="363"/>
      <c r="L9" s="364"/>
      <c r="M9" s="189">
        <f t="shared" ref="M9:M25" si="0">N9+O9+P9+Q9</f>
        <v>0</v>
      </c>
      <c r="N9" s="369"/>
      <c r="O9" s="370"/>
      <c r="P9" s="208"/>
      <c r="Q9" s="371"/>
      <c r="R9" s="372">
        <v>0</v>
      </c>
    </row>
    <row r="10" spans="1:31" ht="15.75" x14ac:dyDescent="0.2">
      <c r="A10" s="110">
        <v>3</v>
      </c>
      <c r="B10" s="241"/>
      <c r="C10" s="2"/>
      <c r="D10" s="242"/>
      <c r="E10" s="242"/>
      <c r="F10" s="343"/>
      <c r="G10" s="344"/>
      <c r="H10" s="216"/>
      <c r="I10" s="216"/>
      <c r="J10" s="243"/>
      <c r="K10" s="363"/>
      <c r="L10" s="364"/>
      <c r="M10" s="189">
        <f t="shared" si="0"/>
        <v>0</v>
      </c>
      <c r="N10" s="369"/>
      <c r="O10" s="370"/>
      <c r="P10" s="208"/>
      <c r="Q10" s="371"/>
      <c r="R10" s="372">
        <v>0</v>
      </c>
    </row>
    <row r="11" spans="1:31" ht="15.75" x14ac:dyDescent="0.2">
      <c r="A11" s="110">
        <v>4</v>
      </c>
      <c r="B11" s="241"/>
      <c r="C11" s="2"/>
      <c r="D11" s="242"/>
      <c r="E11" s="242"/>
      <c r="F11" s="343"/>
      <c r="G11" s="344"/>
      <c r="H11" s="216"/>
      <c r="I11" s="216"/>
      <c r="J11" s="243"/>
      <c r="K11" s="363"/>
      <c r="L11" s="364"/>
      <c r="M11" s="189">
        <f t="shared" si="0"/>
        <v>0</v>
      </c>
      <c r="N11" s="369"/>
      <c r="O11" s="370"/>
      <c r="P11" s="208"/>
      <c r="Q11" s="371"/>
      <c r="R11" s="372">
        <v>0</v>
      </c>
    </row>
    <row r="12" spans="1:31" ht="15.75" x14ac:dyDescent="0.2">
      <c r="A12" s="110">
        <v>5</v>
      </c>
      <c r="B12" s="241"/>
      <c r="C12" s="2"/>
      <c r="D12" s="242"/>
      <c r="E12" s="242"/>
      <c r="F12" s="343"/>
      <c r="G12" s="344"/>
      <c r="H12" s="216"/>
      <c r="I12" s="216"/>
      <c r="J12" s="243"/>
      <c r="K12" s="363"/>
      <c r="L12" s="364"/>
      <c r="M12" s="189">
        <f t="shared" si="0"/>
        <v>0</v>
      </c>
      <c r="N12" s="369"/>
      <c r="O12" s="370"/>
      <c r="P12" s="208"/>
      <c r="Q12" s="371"/>
      <c r="R12" s="372">
        <v>0</v>
      </c>
    </row>
    <row r="13" spans="1:31" ht="15.75" x14ac:dyDescent="0.2">
      <c r="A13" s="110">
        <v>6</v>
      </c>
      <c r="B13" s="241"/>
      <c r="C13" s="2"/>
      <c r="D13" s="242"/>
      <c r="E13" s="242"/>
      <c r="F13" s="343"/>
      <c r="G13" s="344"/>
      <c r="H13" s="216"/>
      <c r="I13" s="216"/>
      <c r="J13" s="243"/>
      <c r="K13" s="363"/>
      <c r="L13" s="364"/>
      <c r="M13" s="189">
        <f t="shared" si="0"/>
        <v>0</v>
      </c>
      <c r="N13" s="369"/>
      <c r="O13" s="370"/>
      <c r="P13" s="208"/>
      <c r="Q13" s="371"/>
      <c r="R13" s="372">
        <v>0</v>
      </c>
    </row>
    <row r="14" spans="1:31" ht="15.75" x14ac:dyDescent="0.2">
      <c r="A14" s="110">
        <v>7</v>
      </c>
      <c r="B14" s="241"/>
      <c r="C14" s="2"/>
      <c r="D14" s="242"/>
      <c r="E14" s="242"/>
      <c r="F14" s="343"/>
      <c r="G14" s="344"/>
      <c r="H14" s="216"/>
      <c r="I14" s="216"/>
      <c r="J14" s="243"/>
      <c r="K14" s="363"/>
      <c r="L14" s="364"/>
      <c r="M14" s="189">
        <f t="shared" si="0"/>
        <v>0</v>
      </c>
      <c r="N14" s="369"/>
      <c r="O14" s="370"/>
      <c r="P14" s="208"/>
      <c r="Q14" s="371"/>
      <c r="R14" s="372">
        <v>0</v>
      </c>
    </row>
    <row r="15" spans="1:31" ht="15.75" x14ac:dyDescent="0.2">
      <c r="A15" s="110">
        <v>8</v>
      </c>
      <c r="B15" s="241"/>
      <c r="C15" s="2"/>
      <c r="D15" s="242"/>
      <c r="E15" s="242"/>
      <c r="F15" s="343"/>
      <c r="G15" s="344"/>
      <c r="H15" s="216"/>
      <c r="I15" s="216"/>
      <c r="J15" s="243"/>
      <c r="K15" s="363"/>
      <c r="L15" s="364"/>
      <c r="M15" s="189">
        <f t="shared" si="0"/>
        <v>0</v>
      </c>
      <c r="N15" s="369"/>
      <c r="O15" s="370"/>
      <c r="P15" s="208"/>
      <c r="Q15" s="371"/>
      <c r="R15" s="372">
        <v>0</v>
      </c>
    </row>
    <row r="16" spans="1:31" ht="15.75" x14ac:dyDescent="0.2">
      <c r="A16" s="110">
        <v>9</v>
      </c>
      <c r="B16" s="241"/>
      <c r="C16" s="2"/>
      <c r="D16" s="242"/>
      <c r="E16" s="242"/>
      <c r="F16" s="343"/>
      <c r="G16" s="344"/>
      <c r="H16" s="216"/>
      <c r="I16" s="216"/>
      <c r="J16" s="243"/>
      <c r="K16" s="363"/>
      <c r="L16" s="364"/>
      <c r="M16" s="189">
        <f t="shared" si="0"/>
        <v>0</v>
      </c>
      <c r="N16" s="369"/>
      <c r="O16" s="370"/>
      <c r="P16" s="208"/>
      <c r="Q16" s="371"/>
      <c r="R16" s="372">
        <v>0</v>
      </c>
    </row>
    <row r="17" spans="1:18" ht="15.75" x14ac:dyDescent="0.2">
      <c r="A17" s="110">
        <v>10</v>
      </c>
      <c r="B17" s="241"/>
      <c r="C17" s="2"/>
      <c r="D17" s="242"/>
      <c r="E17" s="242"/>
      <c r="F17" s="343"/>
      <c r="G17" s="344"/>
      <c r="H17" s="216"/>
      <c r="I17" s="216"/>
      <c r="J17" s="243"/>
      <c r="K17" s="363"/>
      <c r="L17" s="364"/>
      <c r="M17" s="189">
        <f t="shared" si="0"/>
        <v>0</v>
      </c>
      <c r="N17" s="369"/>
      <c r="O17" s="370"/>
      <c r="P17" s="208"/>
      <c r="Q17" s="371"/>
      <c r="R17" s="372">
        <v>0</v>
      </c>
    </row>
    <row r="18" spans="1:18" ht="15.75" x14ac:dyDescent="0.2">
      <c r="A18" s="110">
        <v>11</v>
      </c>
      <c r="B18" s="241"/>
      <c r="C18" s="2"/>
      <c r="D18" s="242"/>
      <c r="E18" s="242"/>
      <c r="F18" s="343"/>
      <c r="G18" s="344"/>
      <c r="H18" s="216"/>
      <c r="I18" s="216"/>
      <c r="J18" s="243"/>
      <c r="K18" s="363"/>
      <c r="L18" s="364"/>
      <c r="M18" s="189">
        <f t="shared" si="0"/>
        <v>0</v>
      </c>
      <c r="N18" s="369"/>
      <c r="O18" s="370"/>
      <c r="P18" s="208"/>
      <c r="Q18" s="371"/>
      <c r="R18" s="372">
        <v>0</v>
      </c>
    </row>
    <row r="19" spans="1:18" ht="15.75" x14ac:dyDescent="0.2">
      <c r="A19" s="110">
        <v>12</v>
      </c>
      <c r="B19" s="241"/>
      <c r="C19" s="2"/>
      <c r="D19" s="242"/>
      <c r="E19" s="242"/>
      <c r="F19" s="343"/>
      <c r="G19" s="344"/>
      <c r="H19" s="216"/>
      <c r="I19" s="216"/>
      <c r="J19" s="243"/>
      <c r="K19" s="363"/>
      <c r="L19" s="364"/>
      <c r="M19" s="189">
        <f t="shared" si="0"/>
        <v>0</v>
      </c>
      <c r="N19" s="369"/>
      <c r="O19" s="370"/>
      <c r="P19" s="208"/>
      <c r="Q19" s="371"/>
      <c r="R19" s="372">
        <v>0</v>
      </c>
    </row>
    <row r="20" spans="1:18" ht="15.75" x14ac:dyDescent="0.2">
      <c r="A20" s="110">
        <v>13</v>
      </c>
      <c r="B20" s="241"/>
      <c r="C20" s="2"/>
      <c r="D20" s="242"/>
      <c r="E20" s="242"/>
      <c r="F20" s="343"/>
      <c r="G20" s="344"/>
      <c r="H20" s="216"/>
      <c r="I20" s="216"/>
      <c r="J20" s="243"/>
      <c r="K20" s="363"/>
      <c r="L20" s="364"/>
      <c r="M20" s="189">
        <f t="shared" si="0"/>
        <v>0</v>
      </c>
      <c r="N20" s="369"/>
      <c r="O20" s="370"/>
      <c r="P20" s="208"/>
      <c r="Q20" s="371"/>
      <c r="R20" s="372">
        <v>0</v>
      </c>
    </row>
    <row r="21" spans="1:18" ht="15.75" x14ac:dyDescent="0.2">
      <c r="A21" s="110">
        <v>14</v>
      </c>
      <c r="B21" s="241"/>
      <c r="C21" s="2"/>
      <c r="D21" s="242"/>
      <c r="E21" s="242"/>
      <c r="F21" s="343"/>
      <c r="G21" s="344"/>
      <c r="H21" s="216"/>
      <c r="I21" s="216"/>
      <c r="J21" s="243"/>
      <c r="K21" s="363"/>
      <c r="L21" s="364"/>
      <c r="M21" s="189">
        <f t="shared" si="0"/>
        <v>0</v>
      </c>
      <c r="N21" s="369"/>
      <c r="O21" s="370"/>
      <c r="P21" s="208"/>
      <c r="Q21" s="371"/>
      <c r="R21" s="372">
        <v>0</v>
      </c>
    </row>
    <row r="22" spans="1:18" ht="15.75" x14ac:dyDescent="0.2">
      <c r="A22" s="110">
        <v>15</v>
      </c>
      <c r="B22" s="241"/>
      <c r="C22" s="2"/>
      <c r="D22" s="242"/>
      <c r="E22" s="242"/>
      <c r="F22" s="343"/>
      <c r="G22" s="344"/>
      <c r="H22" s="216"/>
      <c r="I22" s="216"/>
      <c r="J22" s="243"/>
      <c r="K22" s="363"/>
      <c r="L22" s="364"/>
      <c r="M22" s="189">
        <f t="shared" si="0"/>
        <v>0</v>
      </c>
      <c r="N22" s="369"/>
      <c r="O22" s="370"/>
      <c r="P22" s="208"/>
      <c r="Q22" s="371"/>
      <c r="R22" s="372">
        <v>0</v>
      </c>
    </row>
    <row r="23" spans="1:18" ht="15.75" x14ac:dyDescent="0.2">
      <c r="A23" s="110">
        <v>16</v>
      </c>
      <c r="B23" s="241"/>
      <c r="C23" s="2"/>
      <c r="D23" s="242"/>
      <c r="E23" s="242"/>
      <c r="F23" s="343"/>
      <c r="G23" s="344"/>
      <c r="H23" s="216"/>
      <c r="I23" s="216"/>
      <c r="J23" s="243"/>
      <c r="K23" s="363"/>
      <c r="L23" s="364"/>
      <c r="M23" s="189">
        <f t="shared" si="0"/>
        <v>0</v>
      </c>
      <c r="N23" s="369"/>
      <c r="O23" s="370"/>
      <c r="P23" s="208"/>
      <c r="Q23" s="371"/>
      <c r="R23" s="372">
        <v>0</v>
      </c>
    </row>
    <row r="24" spans="1:18" ht="15.75" x14ac:dyDescent="0.2">
      <c r="A24" s="110">
        <v>17</v>
      </c>
      <c r="B24" s="241"/>
      <c r="C24" s="2"/>
      <c r="D24" s="242"/>
      <c r="E24" s="242"/>
      <c r="F24" s="343"/>
      <c r="G24" s="344"/>
      <c r="H24" s="216"/>
      <c r="I24" s="216"/>
      <c r="J24" s="243"/>
      <c r="K24" s="363"/>
      <c r="L24" s="364"/>
      <c r="M24" s="189">
        <f t="shared" si="0"/>
        <v>0</v>
      </c>
      <c r="N24" s="369"/>
      <c r="O24" s="370"/>
      <c r="P24" s="208"/>
      <c r="Q24" s="371"/>
      <c r="R24" s="372">
        <v>0</v>
      </c>
    </row>
    <row r="25" spans="1:18" ht="16.5" thickBot="1" x14ac:dyDescent="0.25">
      <c r="A25" s="110">
        <v>18</v>
      </c>
      <c r="B25" s="241"/>
      <c r="C25" s="2"/>
      <c r="D25" s="242"/>
      <c r="E25" s="242"/>
      <c r="F25" s="343"/>
      <c r="G25" s="344"/>
      <c r="H25" s="216"/>
      <c r="I25" s="216"/>
      <c r="J25" s="243"/>
      <c r="K25" s="363"/>
      <c r="L25" s="364"/>
      <c r="M25" s="189">
        <f t="shared" si="0"/>
        <v>0</v>
      </c>
      <c r="N25" s="373"/>
      <c r="O25" s="374"/>
      <c r="P25" s="375"/>
      <c r="Q25" s="376"/>
      <c r="R25" s="372">
        <v>0</v>
      </c>
    </row>
    <row r="26" spans="1:18" s="381" customFormat="1" ht="21" thickBot="1" x14ac:dyDescent="0.25">
      <c r="A26" s="517" t="s">
        <v>106</v>
      </c>
      <c r="B26" s="518"/>
      <c r="C26" s="518"/>
      <c r="D26" s="518"/>
      <c r="E26" s="518"/>
      <c r="F26" s="518"/>
      <c r="G26" s="519"/>
      <c r="H26" s="377"/>
      <c r="I26" s="377"/>
      <c r="J26" s="378">
        <f>SUM(J8:J25)</f>
        <v>0</v>
      </c>
      <c r="K26" s="209"/>
      <c r="L26" s="379">
        <f>SUM(L8:L25)</f>
        <v>0</v>
      </c>
      <c r="M26" s="172">
        <f>SUM(M8:M25)</f>
        <v>0</v>
      </c>
      <c r="N26" s="380">
        <f>SUM(N8:N25)</f>
        <v>0</v>
      </c>
      <c r="O26" s="378">
        <f>SUM(O8:O25)</f>
        <v>0</v>
      </c>
      <c r="P26" s="378"/>
      <c r="Q26" s="57">
        <f>SUM(Q8:Q25)</f>
        <v>0</v>
      </c>
      <c r="R26" s="183"/>
    </row>
    <row r="27" spans="1:18" x14ac:dyDescent="0.2">
      <c r="B27" s="382"/>
      <c r="C27" s="382"/>
      <c r="D27" s="382"/>
      <c r="E27" s="382"/>
      <c r="F27" s="244"/>
      <c r="G27" s="244"/>
      <c r="H27" s="382"/>
      <c r="I27" s="382"/>
    </row>
    <row r="28" spans="1:18" x14ac:dyDescent="0.2">
      <c r="B28" s="382"/>
      <c r="C28" s="382"/>
      <c r="D28" s="382"/>
      <c r="E28" s="382"/>
      <c r="F28" s="244"/>
      <c r="G28" s="244"/>
      <c r="H28" s="382"/>
      <c r="I28" s="382"/>
    </row>
    <row r="29" spans="1:18" x14ac:dyDescent="0.2">
      <c r="B29" s="382"/>
      <c r="C29" s="382"/>
      <c r="D29" s="382"/>
      <c r="E29" s="382"/>
      <c r="F29" s="244"/>
      <c r="G29" s="244"/>
      <c r="H29" s="382"/>
      <c r="I29" s="382"/>
    </row>
    <row r="30" spans="1:18" x14ac:dyDescent="0.2">
      <c r="B30" s="382"/>
      <c r="C30" s="382"/>
      <c r="D30" s="382"/>
      <c r="E30" s="382"/>
      <c r="F30" s="244"/>
      <c r="G30" s="244"/>
      <c r="H30" s="382"/>
      <c r="I30" s="382"/>
    </row>
    <row r="31" spans="1:18" x14ac:dyDescent="0.2">
      <c r="B31" s="382"/>
      <c r="C31" s="382"/>
      <c r="D31" s="382"/>
      <c r="E31" s="382"/>
      <c r="F31" s="244"/>
      <c r="G31" s="244"/>
      <c r="H31" s="382"/>
      <c r="I31" s="382"/>
    </row>
    <row r="32" spans="1:18" x14ac:dyDescent="0.2">
      <c r="B32" s="382"/>
      <c r="C32" s="382"/>
      <c r="D32" s="382"/>
      <c r="E32" s="382"/>
      <c r="F32" s="244"/>
      <c r="G32" s="244"/>
      <c r="H32" s="382"/>
      <c r="I32" s="382"/>
      <c r="J32" s="3"/>
      <c r="K32" s="3"/>
      <c r="L32" s="3"/>
    </row>
    <row r="33" spans="2:12" x14ac:dyDescent="0.2">
      <c r="B33" s="382"/>
      <c r="C33" s="382"/>
      <c r="D33" s="382"/>
      <c r="E33" s="382"/>
      <c r="F33" s="244"/>
      <c r="G33" s="244"/>
      <c r="H33" s="382"/>
      <c r="I33" s="382"/>
      <c r="J33" s="3"/>
      <c r="K33" s="3"/>
      <c r="L33" s="3"/>
    </row>
    <row r="34" spans="2:12" x14ac:dyDescent="0.2">
      <c r="B34" s="382"/>
      <c r="C34" s="382"/>
      <c r="D34" s="382"/>
      <c r="E34" s="382"/>
      <c r="F34" s="244"/>
      <c r="G34" s="244"/>
      <c r="H34" s="382"/>
      <c r="I34" s="382"/>
      <c r="J34" s="3"/>
      <c r="K34" s="3"/>
      <c r="L34" s="3"/>
    </row>
    <row r="35" spans="2:12" x14ac:dyDescent="0.2">
      <c r="B35" s="382"/>
      <c r="C35" s="382"/>
      <c r="D35" s="382"/>
      <c r="E35" s="382"/>
      <c r="F35" s="244"/>
      <c r="G35" s="244"/>
      <c r="H35" s="382"/>
      <c r="I35" s="382"/>
      <c r="J35" s="3"/>
      <c r="K35" s="3"/>
      <c r="L35" s="3"/>
    </row>
    <row r="36" spans="2:12" x14ac:dyDescent="0.2">
      <c r="B36" s="382"/>
      <c r="C36" s="382"/>
      <c r="D36" s="382"/>
      <c r="E36" s="382"/>
      <c r="F36" s="244"/>
      <c r="G36" s="244"/>
      <c r="H36" s="382"/>
      <c r="I36" s="382"/>
      <c r="J36" s="3"/>
      <c r="K36" s="3"/>
      <c r="L36" s="3"/>
    </row>
    <row r="37" spans="2:12" x14ac:dyDescent="0.2">
      <c r="B37" s="382"/>
      <c r="C37" s="382"/>
      <c r="D37" s="382"/>
      <c r="E37" s="382"/>
      <c r="F37" s="244"/>
      <c r="G37" s="244"/>
      <c r="H37" s="382"/>
      <c r="I37" s="382"/>
      <c r="J37" s="3"/>
      <c r="K37" s="3"/>
      <c r="L37" s="3"/>
    </row>
    <row r="38" spans="2:12" x14ac:dyDescent="0.2">
      <c r="B38" s="382"/>
      <c r="C38" s="382"/>
      <c r="D38" s="382"/>
      <c r="E38" s="382"/>
      <c r="F38" s="244"/>
      <c r="G38" s="244"/>
      <c r="H38" s="382"/>
      <c r="I38" s="382"/>
      <c r="J38" s="3"/>
      <c r="K38" s="3"/>
      <c r="L38" s="3"/>
    </row>
    <row r="39" spans="2:12" x14ac:dyDescent="0.2">
      <c r="B39" s="382"/>
      <c r="C39" s="382"/>
      <c r="D39" s="382"/>
      <c r="E39" s="382"/>
      <c r="F39" s="244"/>
      <c r="G39" s="244"/>
      <c r="H39" s="382"/>
      <c r="I39" s="382"/>
      <c r="J39" s="3"/>
      <c r="K39" s="3"/>
      <c r="L39" s="3"/>
    </row>
    <row r="40" spans="2:12" x14ac:dyDescent="0.2">
      <c r="B40" s="382"/>
      <c r="C40" s="382"/>
      <c r="D40" s="382"/>
      <c r="E40" s="382"/>
      <c r="F40" s="244"/>
      <c r="G40" s="244"/>
      <c r="H40" s="382"/>
      <c r="I40" s="382"/>
      <c r="J40" s="3"/>
      <c r="K40" s="3"/>
      <c r="L40" s="3"/>
    </row>
    <row r="41" spans="2:12" x14ac:dyDescent="0.2">
      <c r="B41" s="382"/>
      <c r="C41" s="382"/>
      <c r="D41" s="382"/>
      <c r="E41" s="382"/>
      <c r="F41" s="244"/>
      <c r="G41" s="244"/>
      <c r="H41" s="382"/>
      <c r="I41" s="382"/>
      <c r="J41" s="3"/>
      <c r="K41" s="3"/>
      <c r="L41" s="3"/>
    </row>
    <row r="42" spans="2:12" x14ac:dyDescent="0.2">
      <c r="B42" s="382"/>
      <c r="C42" s="382"/>
      <c r="D42" s="382"/>
      <c r="E42" s="382"/>
      <c r="F42" s="244"/>
      <c r="G42" s="244"/>
      <c r="H42" s="382"/>
      <c r="I42" s="382"/>
      <c r="J42" s="3"/>
      <c r="K42" s="3"/>
      <c r="L42" s="3"/>
    </row>
    <row r="43" spans="2:12" x14ac:dyDescent="0.2">
      <c r="B43" s="382"/>
      <c r="C43" s="382"/>
      <c r="D43" s="382"/>
      <c r="E43" s="382"/>
      <c r="F43" s="244"/>
      <c r="G43" s="244"/>
      <c r="H43" s="382"/>
      <c r="I43" s="382"/>
      <c r="J43" s="3"/>
      <c r="K43" s="3"/>
      <c r="L43" s="3"/>
    </row>
    <row r="44" spans="2:12" x14ac:dyDescent="0.2">
      <c r="B44" s="382"/>
      <c r="C44" s="382"/>
      <c r="D44" s="382"/>
      <c r="E44" s="382"/>
      <c r="F44" s="244"/>
      <c r="G44" s="244"/>
      <c r="H44" s="382"/>
      <c r="I44" s="382"/>
      <c r="J44" s="3"/>
      <c r="K44" s="3"/>
      <c r="L44" s="3"/>
    </row>
    <row r="45" spans="2:12" x14ac:dyDescent="0.2">
      <c r="B45" s="382"/>
      <c r="C45" s="382"/>
      <c r="D45" s="382"/>
      <c r="E45" s="382"/>
      <c r="F45" s="244"/>
      <c r="G45" s="244"/>
      <c r="H45" s="382"/>
      <c r="I45" s="382"/>
      <c r="J45" s="3"/>
      <c r="K45" s="3"/>
      <c r="L45" s="3"/>
    </row>
    <row r="46" spans="2:12" x14ac:dyDescent="0.2">
      <c r="B46" s="382"/>
      <c r="C46" s="382"/>
      <c r="D46" s="382"/>
      <c r="E46" s="382"/>
      <c r="F46" s="244"/>
      <c r="G46" s="244"/>
      <c r="H46" s="382"/>
      <c r="I46" s="382"/>
      <c r="J46" s="3"/>
      <c r="K46" s="3"/>
      <c r="L46" s="3"/>
    </row>
    <row r="47" spans="2:12" x14ac:dyDescent="0.2">
      <c r="B47" s="382"/>
      <c r="C47" s="382"/>
      <c r="D47" s="382"/>
      <c r="E47" s="382"/>
      <c r="F47" s="244"/>
      <c r="G47" s="244"/>
      <c r="H47" s="382"/>
      <c r="I47" s="382"/>
      <c r="J47" s="3"/>
      <c r="K47" s="3"/>
      <c r="L47" s="3"/>
    </row>
    <row r="48" spans="2:12" x14ac:dyDescent="0.2">
      <c r="B48" s="382"/>
      <c r="C48" s="382"/>
      <c r="D48" s="382"/>
      <c r="E48" s="382"/>
      <c r="F48" s="244"/>
      <c r="G48" s="244"/>
      <c r="H48" s="382"/>
      <c r="I48" s="382"/>
      <c r="J48" s="3"/>
      <c r="K48" s="3"/>
      <c r="L48" s="3"/>
    </row>
    <row r="49" spans="2:12" x14ac:dyDescent="0.2">
      <c r="B49" s="382"/>
      <c r="C49" s="382"/>
      <c r="D49" s="382"/>
      <c r="E49" s="382"/>
      <c r="F49" s="244"/>
      <c r="G49" s="244"/>
      <c r="H49" s="382"/>
      <c r="I49" s="382"/>
      <c r="J49" s="3"/>
      <c r="K49" s="3"/>
      <c r="L49" s="3"/>
    </row>
    <row r="50" spans="2:12" x14ac:dyDescent="0.2">
      <c r="B50" s="382"/>
      <c r="C50" s="382"/>
      <c r="D50" s="382"/>
      <c r="E50" s="382"/>
      <c r="F50" s="244"/>
      <c r="G50" s="244"/>
      <c r="H50" s="382"/>
      <c r="I50" s="382"/>
      <c r="J50" s="3"/>
      <c r="K50" s="3"/>
      <c r="L50" s="3"/>
    </row>
    <row r="51" spans="2:12" x14ac:dyDescent="0.2">
      <c r="B51" s="382"/>
      <c r="C51" s="382"/>
      <c r="D51" s="382"/>
      <c r="E51" s="382"/>
      <c r="F51" s="244"/>
      <c r="G51" s="244"/>
      <c r="H51" s="382"/>
      <c r="I51" s="382"/>
      <c r="J51" s="3"/>
      <c r="K51" s="3"/>
      <c r="L51" s="3"/>
    </row>
    <row r="52" spans="2:12" x14ac:dyDescent="0.2">
      <c r="B52" s="382"/>
      <c r="C52" s="382"/>
      <c r="D52" s="382"/>
      <c r="E52" s="382"/>
      <c r="F52" s="244"/>
      <c r="G52" s="244"/>
      <c r="H52" s="382"/>
      <c r="I52" s="382"/>
      <c r="J52" s="3"/>
      <c r="K52" s="3"/>
      <c r="L52" s="3"/>
    </row>
    <row r="53" spans="2:12" x14ac:dyDescent="0.2">
      <c r="B53" s="382"/>
      <c r="C53" s="382"/>
      <c r="D53" s="382"/>
      <c r="E53" s="382"/>
      <c r="F53" s="244"/>
      <c r="G53" s="244"/>
      <c r="H53" s="382"/>
      <c r="I53" s="382"/>
      <c r="J53" s="3"/>
      <c r="K53" s="3"/>
      <c r="L53" s="3"/>
    </row>
    <row r="54" spans="2:12" x14ac:dyDescent="0.2">
      <c r="B54" s="382"/>
      <c r="C54" s="382"/>
      <c r="D54" s="382"/>
      <c r="E54" s="382"/>
      <c r="F54" s="244"/>
      <c r="G54" s="244"/>
      <c r="H54" s="382"/>
      <c r="I54" s="382"/>
      <c r="J54" s="3"/>
      <c r="K54" s="3"/>
      <c r="L54" s="3"/>
    </row>
    <row r="55" spans="2:12" x14ac:dyDescent="0.2">
      <c r="B55" s="382"/>
      <c r="C55" s="382"/>
      <c r="D55" s="382"/>
      <c r="E55" s="382"/>
      <c r="F55" s="244"/>
      <c r="G55" s="244"/>
      <c r="H55" s="382"/>
      <c r="I55" s="382"/>
      <c r="J55" s="3"/>
      <c r="K55" s="3"/>
      <c r="L55" s="3"/>
    </row>
    <row r="56" spans="2:12" x14ac:dyDescent="0.2">
      <c r="B56" s="382"/>
      <c r="C56" s="382"/>
      <c r="D56" s="382"/>
      <c r="E56" s="382"/>
      <c r="F56" s="244"/>
      <c r="G56" s="244"/>
      <c r="H56" s="382"/>
      <c r="I56" s="382"/>
      <c r="J56" s="3"/>
      <c r="K56" s="3"/>
      <c r="L56" s="3"/>
    </row>
    <row r="57" spans="2:12" x14ac:dyDescent="0.2">
      <c r="B57" s="382"/>
      <c r="C57" s="382"/>
      <c r="D57" s="382"/>
      <c r="E57" s="382"/>
      <c r="F57" s="244"/>
      <c r="G57" s="244"/>
      <c r="H57" s="382"/>
      <c r="I57" s="382"/>
      <c r="J57" s="3"/>
      <c r="K57" s="3"/>
      <c r="L57" s="3"/>
    </row>
    <row r="58" spans="2:12" x14ac:dyDescent="0.2">
      <c r="B58" s="382"/>
      <c r="C58" s="382"/>
      <c r="D58" s="382"/>
      <c r="E58" s="382"/>
      <c r="F58" s="244"/>
      <c r="G58" s="244"/>
      <c r="H58" s="382"/>
      <c r="I58" s="382"/>
      <c r="J58" s="3"/>
      <c r="K58" s="3"/>
      <c r="L58" s="3"/>
    </row>
    <row r="59" spans="2:12" x14ac:dyDescent="0.2">
      <c r="B59" s="382"/>
      <c r="C59" s="382"/>
      <c r="D59" s="382"/>
      <c r="E59" s="382"/>
      <c r="F59" s="244"/>
      <c r="G59" s="244"/>
      <c r="H59" s="382"/>
      <c r="I59" s="382"/>
      <c r="J59" s="3"/>
      <c r="K59" s="3"/>
      <c r="L59" s="3"/>
    </row>
    <row r="60" spans="2:12" x14ac:dyDescent="0.2">
      <c r="B60" s="382"/>
      <c r="C60" s="382"/>
      <c r="D60" s="382"/>
      <c r="E60" s="382"/>
      <c r="F60" s="244"/>
      <c r="G60" s="244"/>
      <c r="H60" s="382"/>
      <c r="I60" s="382"/>
      <c r="J60" s="3"/>
      <c r="K60" s="3"/>
      <c r="L60" s="3"/>
    </row>
    <row r="61" spans="2:12" x14ac:dyDescent="0.2">
      <c r="B61" s="382"/>
      <c r="C61" s="382"/>
      <c r="D61" s="382"/>
      <c r="E61" s="382"/>
      <c r="F61" s="244"/>
      <c r="G61" s="244"/>
      <c r="H61" s="382"/>
      <c r="I61" s="382"/>
      <c r="J61" s="3"/>
      <c r="K61" s="3"/>
      <c r="L61" s="3"/>
    </row>
    <row r="62" spans="2:12" x14ac:dyDescent="0.2">
      <c r="B62" s="382"/>
      <c r="C62" s="382"/>
      <c r="D62" s="382"/>
      <c r="E62" s="382"/>
      <c r="F62" s="244"/>
      <c r="G62" s="244"/>
      <c r="H62" s="382"/>
      <c r="I62" s="382"/>
      <c r="J62" s="3"/>
      <c r="K62" s="3"/>
      <c r="L62" s="3"/>
    </row>
    <row r="63" spans="2:12" x14ac:dyDescent="0.2">
      <c r="B63" s="382"/>
      <c r="C63" s="382"/>
      <c r="D63" s="382"/>
      <c r="E63" s="382"/>
      <c r="F63" s="244"/>
      <c r="G63" s="244"/>
      <c r="H63" s="382"/>
      <c r="I63" s="382"/>
      <c r="J63" s="3"/>
      <c r="K63" s="3"/>
      <c r="L63" s="3"/>
    </row>
    <row r="64" spans="2:12" x14ac:dyDescent="0.2">
      <c r="B64" s="382"/>
      <c r="C64" s="382"/>
      <c r="D64" s="382"/>
      <c r="E64" s="382"/>
      <c r="F64" s="244"/>
      <c r="G64" s="244"/>
      <c r="H64" s="382"/>
      <c r="I64" s="382"/>
      <c r="J64" s="3"/>
      <c r="K64" s="3"/>
      <c r="L64" s="3"/>
    </row>
  </sheetData>
  <mergeCells count="16">
    <mergeCell ref="M6:Q6"/>
    <mergeCell ref="R6:R7"/>
    <mergeCell ref="A5:R5"/>
    <mergeCell ref="A6:A7"/>
    <mergeCell ref="B6:B7"/>
    <mergeCell ref="C6:C7"/>
    <mergeCell ref="D6:D7"/>
    <mergeCell ref="E6:E7"/>
    <mergeCell ref="F6:F7"/>
    <mergeCell ref="G6:G7"/>
    <mergeCell ref="H6:H7"/>
    <mergeCell ref="A26:G26"/>
    <mergeCell ref="I6:I7"/>
    <mergeCell ref="J6:J7"/>
    <mergeCell ref="K6:K7"/>
    <mergeCell ref="L6:L7"/>
  </mergeCells>
  <pageMargins left="0.7" right="0.7" top="0.78740157499999996" bottom="0.78740157499999996" header="0.3" footer="0.3"/>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02"/>
  <sheetViews>
    <sheetView zoomScale="70" zoomScaleNormal="70" workbookViewId="0">
      <selection activeCell="J32" sqref="J32"/>
    </sheetView>
  </sheetViews>
  <sheetFormatPr defaultColWidth="9.140625" defaultRowHeight="12.75" outlineLevelCol="1" x14ac:dyDescent="0.2"/>
  <cols>
    <col min="1" max="1" width="5.42578125" style="361" customWidth="1"/>
    <col min="2" max="2" width="5.7109375" style="361" bestFit="1" customWidth="1"/>
    <col min="3" max="3" width="16" style="361" hidden="1" customWidth="1" outlineLevel="1"/>
    <col min="4" max="4" width="7.7109375" style="361" hidden="1" customWidth="1" outlineLevel="1"/>
    <col min="5" max="5" width="5.5703125" style="361" hidden="1" customWidth="1" outlineLevel="1"/>
    <col min="6" max="6" width="41.42578125" style="361" customWidth="1" collapsed="1"/>
    <col min="7" max="7" width="60.42578125" style="361" customWidth="1"/>
    <col min="8" max="8" width="7.140625" style="361" customWidth="1"/>
    <col min="9" max="9" width="14.7109375" style="151" customWidth="1"/>
    <col min="10" max="10" width="13.5703125" style="152" customWidth="1"/>
    <col min="11" max="11" width="13.7109375" style="152" customWidth="1"/>
    <col min="12" max="12" width="12.42578125" style="152" customWidth="1"/>
    <col min="13" max="13" width="14.85546875" style="152" customWidth="1"/>
    <col min="14" max="16" width="13.140625" style="152" customWidth="1"/>
    <col min="17" max="17" width="14.85546875" style="152" customWidth="1"/>
    <col min="18" max="18" width="14.42578125" style="152" customWidth="1"/>
    <col min="19" max="19" width="16.28515625" style="361" hidden="1" customWidth="1"/>
    <col min="20" max="16384" width="9.140625" style="361"/>
  </cols>
  <sheetData>
    <row r="1" spans="1:20" ht="18" x14ac:dyDescent="0.25">
      <c r="A1" s="131" t="s">
        <v>44</v>
      </c>
      <c r="B1" s="137"/>
      <c r="C1" s="137"/>
      <c r="D1" s="137"/>
      <c r="E1" s="137"/>
      <c r="F1" s="138"/>
      <c r="G1" s="141"/>
      <c r="H1" s="137"/>
      <c r="K1" s="153"/>
      <c r="L1" s="153"/>
      <c r="N1" s="153"/>
      <c r="O1" s="153"/>
      <c r="P1" s="153"/>
      <c r="Q1" s="153"/>
      <c r="R1" s="153"/>
      <c r="S1" s="137"/>
      <c r="T1" s="383"/>
    </row>
    <row r="2" spans="1:20" ht="15.75" x14ac:dyDescent="0.25">
      <c r="A2" s="133" t="s">
        <v>6</v>
      </c>
      <c r="B2" s="133"/>
      <c r="C2" s="133"/>
      <c r="D2" s="133"/>
      <c r="F2" s="133" t="s">
        <v>67</v>
      </c>
      <c r="G2" s="142"/>
      <c r="H2" s="136"/>
      <c r="I2" s="151" t="s">
        <v>111</v>
      </c>
      <c r="K2" s="154"/>
      <c r="L2" s="154"/>
      <c r="N2" s="154"/>
      <c r="O2" s="154"/>
      <c r="P2" s="154"/>
      <c r="Q2" s="154"/>
      <c r="R2" s="154"/>
      <c r="S2" s="133"/>
      <c r="T2" s="383"/>
    </row>
    <row r="3" spans="1:20" ht="12" customHeight="1" x14ac:dyDescent="0.2">
      <c r="A3" s="133"/>
      <c r="B3" s="133"/>
      <c r="C3" s="133"/>
      <c r="D3" s="133"/>
      <c r="F3" s="133" t="s">
        <v>9</v>
      </c>
      <c r="G3" s="142"/>
      <c r="H3" s="133"/>
      <c r="K3" s="154"/>
      <c r="L3" s="154"/>
      <c r="N3" s="154"/>
      <c r="O3" s="154"/>
      <c r="P3" s="154"/>
      <c r="Q3" s="154"/>
      <c r="R3" s="154"/>
      <c r="S3" s="133"/>
      <c r="T3" s="383"/>
    </row>
    <row r="4" spans="1:20" ht="12" customHeight="1" x14ac:dyDescent="0.2">
      <c r="A4" s="133"/>
      <c r="B4" s="133"/>
      <c r="C4" s="133"/>
      <c r="D4" s="133"/>
      <c r="E4" s="133"/>
      <c r="F4" s="133"/>
      <c r="G4" s="142"/>
      <c r="H4" s="133"/>
      <c r="K4" s="154"/>
      <c r="L4" s="154"/>
      <c r="N4" s="154"/>
      <c r="O4" s="154"/>
      <c r="P4" s="154"/>
      <c r="Q4" s="154"/>
      <c r="R4" s="154"/>
      <c r="S4" s="133"/>
      <c r="T4" s="383"/>
    </row>
    <row r="5" spans="1:20" ht="12" customHeight="1" x14ac:dyDescent="0.2">
      <c r="A5" s="133"/>
      <c r="B5" s="133"/>
      <c r="C5" s="133"/>
      <c r="D5" s="133"/>
      <c r="E5" s="133"/>
      <c r="F5" s="133"/>
      <c r="G5" s="142"/>
      <c r="H5" s="133"/>
      <c r="K5" s="154"/>
      <c r="L5" s="154"/>
      <c r="N5" s="154"/>
      <c r="O5" s="154"/>
      <c r="P5" s="154"/>
      <c r="Q5" s="154"/>
      <c r="R5" s="154"/>
      <c r="S5" s="133"/>
      <c r="T5" s="383"/>
    </row>
    <row r="6" spans="1:20" ht="17.25" customHeight="1" thickBot="1" x14ac:dyDescent="0.25">
      <c r="A6" s="133"/>
      <c r="B6" s="133"/>
      <c r="C6" s="133"/>
      <c r="D6" s="133"/>
      <c r="E6" s="133"/>
      <c r="F6" s="133"/>
      <c r="G6" s="142"/>
      <c r="H6" s="133"/>
      <c r="K6" s="154"/>
      <c r="L6" s="154"/>
      <c r="N6" s="154"/>
      <c r="O6" s="154"/>
      <c r="P6" s="154"/>
      <c r="Q6" s="154"/>
      <c r="R6" s="154" t="s">
        <v>26</v>
      </c>
      <c r="S6" s="133"/>
      <c r="T6" s="383"/>
    </row>
    <row r="7" spans="1:20" ht="24" customHeight="1" thickBot="1" x14ac:dyDescent="0.25">
      <c r="A7" s="362" t="s">
        <v>116</v>
      </c>
      <c r="B7" s="221"/>
      <c r="C7" s="221"/>
      <c r="D7" s="221"/>
      <c r="E7" s="221"/>
      <c r="F7" s="221"/>
      <c r="G7" s="221"/>
      <c r="H7" s="221"/>
      <c r="I7" s="17"/>
      <c r="J7" s="40"/>
      <c r="K7" s="40"/>
      <c r="L7" s="40"/>
      <c r="M7" s="40"/>
      <c r="N7" s="40"/>
      <c r="O7" s="40"/>
      <c r="P7" s="40"/>
      <c r="Q7" s="40"/>
      <c r="R7" s="41"/>
    </row>
    <row r="8" spans="1:20" ht="24" hidden="1" customHeight="1" x14ac:dyDescent="0.2">
      <c r="A8" s="246" t="s">
        <v>33</v>
      </c>
      <c r="B8" s="147"/>
      <c r="C8" s="147"/>
      <c r="D8" s="147"/>
      <c r="E8" s="147"/>
      <c r="F8" s="147"/>
      <c r="G8" s="147"/>
      <c r="H8" s="147"/>
      <c r="I8" s="155"/>
      <c r="J8" s="156"/>
      <c r="K8" s="156"/>
      <c r="L8" s="156"/>
      <c r="M8" s="156"/>
      <c r="N8" s="156"/>
      <c r="O8" s="156"/>
      <c r="P8" s="156"/>
      <c r="Q8" s="156"/>
      <c r="R8" s="270"/>
    </row>
    <row r="9" spans="1:20" ht="25.5" customHeight="1" thickBot="1" x14ac:dyDescent="0.25">
      <c r="A9" s="549" t="s">
        <v>43</v>
      </c>
      <c r="B9" s="549" t="s">
        <v>58</v>
      </c>
      <c r="C9" s="534" t="s">
        <v>4</v>
      </c>
      <c r="D9" s="534" t="s">
        <v>3</v>
      </c>
      <c r="E9" s="534" t="s">
        <v>5</v>
      </c>
      <c r="F9" s="500" t="s">
        <v>13</v>
      </c>
      <c r="G9" s="546" t="s">
        <v>14</v>
      </c>
      <c r="H9" s="538" t="s">
        <v>15</v>
      </c>
      <c r="I9" s="547" t="s">
        <v>16</v>
      </c>
      <c r="J9" s="547" t="s">
        <v>17</v>
      </c>
      <c r="K9" s="547" t="s">
        <v>18</v>
      </c>
      <c r="L9" s="502" t="s">
        <v>97</v>
      </c>
      <c r="M9" s="540" t="s">
        <v>98</v>
      </c>
      <c r="N9" s="540"/>
      <c r="O9" s="540"/>
      <c r="P9" s="540"/>
      <c r="Q9" s="540"/>
      <c r="R9" s="502" t="s">
        <v>99</v>
      </c>
      <c r="S9" s="541" t="s">
        <v>109</v>
      </c>
    </row>
    <row r="10" spans="1:20" ht="58.5" customHeight="1" thickBot="1" x14ac:dyDescent="0.25">
      <c r="A10" s="549"/>
      <c r="B10" s="549"/>
      <c r="C10" s="535"/>
      <c r="D10" s="535"/>
      <c r="E10" s="535"/>
      <c r="F10" s="500"/>
      <c r="G10" s="546"/>
      <c r="H10" s="539"/>
      <c r="I10" s="548"/>
      <c r="J10" s="548"/>
      <c r="K10" s="548"/>
      <c r="L10" s="502"/>
      <c r="M10" s="384" t="s">
        <v>27</v>
      </c>
      <c r="N10" s="384" t="s">
        <v>56</v>
      </c>
      <c r="O10" s="384" t="s">
        <v>87</v>
      </c>
      <c r="P10" s="384" t="s">
        <v>88</v>
      </c>
      <c r="Q10" s="384" t="s">
        <v>57</v>
      </c>
      <c r="R10" s="502"/>
      <c r="S10" s="542"/>
    </row>
    <row r="11" spans="1:20" ht="90.6" customHeight="1" x14ac:dyDescent="0.2">
      <c r="A11" s="62">
        <v>1</v>
      </c>
      <c r="B11" s="63"/>
      <c r="C11" s="206"/>
      <c r="D11" s="63"/>
      <c r="E11" s="63"/>
      <c r="F11" s="353"/>
      <c r="G11" s="385"/>
      <c r="H11" s="63"/>
      <c r="I11" s="63"/>
      <c r="J11" s="386"/>
      <c r="K11" s="387"/>
      <c r="L11" s="388"/>
      <c r="M11" s="175">
        <f t="shared" ref="M11:M13" si="0">N11+Q11+O11+P11</f>
        <v>0</v>
      </c>
      <c r="N11" s="389"/>
      <c r="O11" s="390"/>
      <c r="P11" s="391"/>
      <c r="Q11" s="392"/>
      <c r="R11" s="393">
        <v>0</v>
      </c>
      <c r="S11" s="191" t="s">
        <v>110</v>
      </c>
    </row>
    <row r="12" spans="1:20" ht="85.15" customHeight="1" x14ac:dyDescent="0.2">
      <c r="A12" s="394">
        <v>2</v>
      </c>
      <c r="B12" s="395"/>
      <c r="C12" s="179"/>
      <c r="D12" s="395"/>
      <c r="E12" s="395"/>
      <c r="F12" s="396"/>
      <c r="G12" s="397"/>
      <c r="H12" s="63"/>
      <c r="I12" s="63"/>
      <c r="J12" s="398"/>
      <c r="K12" s="399"/>
      <c r="L12" s="400"/>
      <c r="M12" s="175">
        <f t="shared" si="0"/>
        <v>0</v>
      </c>
      <c r="N12" s="401"/>
      <c r="O12" s="402"/>
      <c r="P12" s="403"/>
      <c r="Q12" s="404"/>
      <c r="R12" s="393">
        <v>0</v>
      </c>
      <c r="S12" s="192" t="s">
        <v>110</v>
      </c>
    </row>
    <row r="13" spans="1:20" ht="70.5" customHeight="1" thickBot="1" x14ac:dyDescent="0.25">
      <c r="A13" s="405">
        <v>3</v>
      </c>
      <c r="B13" s="406"/>
      <c r="C13" s="407"/>
      <c r="D13" s="406"/>
      <c r="E13" s="406"/>
      <c r="F13" s="408"/>
      <c r="G13" s="409"/>
      <c r="H13" s="63"/>
      <c r="I13" s="63"/>
      <c r="J13" s="410"/>
      <c r="K13" s="411"/>
      <c r="L13" s="412"/>
      <c r="M13" s="98">
        <f t="shared" si="0"/>
        <v>0</v>
      </c>
      <c r="N13" s="413"/>
      <c r="O13" s="414"/>
      <c r="P13" s="415"/>
      <c r="Q13" s="416"/>
      <c r="R13" s="417">
        <f t="shared" ref="R13" si="1">J13-L13-M13</f>
        <v>0</v>
      </c>
      <c r="S13" s="193" t="s">
        <v>110</v>
      </c>
    </row>
    <row r="14" spans="1:20" ht="18.75" thickBot="1" x14ac:dyDescent="0.25">
      <c r="A14" s="543" t="s">
        <v>112</v>
      </c>
      <c r="B14" s="544"/>
      <c r="C14" s="544"/>
      <c r="D14" s="544"/>
      <c r="E14" s="544"/>
      <c r="F14" s="544"/>
      <c r="G14" s="545"/>
      <c r="H14" s="418"/>
      <c r="I14" s="419"/>
      <c r="J14" s="65">
        <f>SUM(J11:J13)</f>
        <v>0</v>
      </c>
      <c r="K14" s="65"/>
      <c r="L14" s="420">
        <f t="shared" ref="L14:R14" si="2">SUM(L11:L13)</f>
        <v>0</v>
      </c>
      <c r="M14" s="421">
        <f t="shared" si="2"/>
        <v>0</v>
      </c>
      <c r="N14" s="422">
        <f t="shared" si="2"/>
        <v>0</v>
      </c>
      <c r="O14" s="65">
        <f t="shared" si="2"/>
        <v>0</v>
      </c>
      <c r="P14" s="65">
        <f t="shared" si="2"/>
        <v>0</v>
      </c>
      <c r="Q14" s="423">
        <f t="shared" si="2"/>
        <v>0</v>
      </c>
      <c r="R14" s="424">
        <f t="shared" si="2"/>
        <v>0</v>
      </c>
    </row>
    <row r="15" spans="1:20" x14ac:dyDescent="0.2">
      <c r="A15" s="158"/>
      <c r="B15" s="151"/>
      <c r="C15" s="151"/>
      <c r="D15" s="151"/>
      <c r="E15" s="151"/>
      <c r="F15" s="151"/>
      <c r="G15" s="425"/>
      <c r="H15" s="159"/>
      <c r="I15" s="160"/>
      <c r="J15" s="161"/>
      <c r="K15" s="162"/>
      <c r="L15" s="426"/>
      <c r="N15" s="426"/>
      <c r="O15" s="426"/>
      <c r="P15" s="426"/>
      <c r="S15" s="42"/>
    </row>
    <row r="16" spans="1:20" x14ac:dyDescent="0.2">
      <c r="A16" s="163"/>
      <c r="B16" s="163"/>
      <c r="C16" s="163"/>
      <c r="D16" s="163"/>
      <c r="E16" s="163"/>
      <c r="F16" s="163"/>
      <c r="G16" s="164"/>
      <c r="H16" s="150"/>
      <c r="I16" s="163"/>
      <c r="J16" s="161"/>
      <c r="K16" s="162"/>
    </row>
    <row r="17" spans="1:18" x14ac:dyDescent="0.2">
      <c r="A17" s="151"/>
      <c r="B17" s="151"/>
      <c r="C17" s="151"/>
      <c r="D17" s="151"/>
      <c r="E17" s="151"/>
      <c r="F17" s="158"/>
      <c r="G17" s="151"/>
      <c r="H17" s="148"/>
      <c r="I17" s="165"/>
      <c r="J17" s="161"/>
      <c r="K17" s="162"/>
      <c r="L17" s="162"/>
    </row>
    <row r="18" spans="1:18" x14ac:dyDescent="0.2">
      <c r="A18" s="151"/>
      <c r="B18" s="151"/>
      <c r="C18" s="151"/>
      <c r="D18" s="151"/>
      <c r="E18" s="151"/>
      <c r="F18" s="166"/>
      <c r="G18" s="151"/>
      <c r="H18" s="149"/>
      <c r="I18" s="160"/>
      <c r="J18" s="161"/>
      <c r="K18" s="162"/>
      <c r="L18" s="162"/>
    </row>
    <row r="19" spans="1:18" x14ac:dyDescent="0.2">
      <c r="A19" s="151"/>
      <c r="B19" s="151"/>
      <c r="C19" s="151"/>
      <c r="D19" s="151"/>
      <c r="E19" s="151"/>
      <c r="F19" s="166"/>
      <c r="G19" s="151"/>
      <c r="H19" s="149"/>
      <c r="I19" s="160"/>
      <c r="J19" s="161"/>
      <c r="K19" s="162"/>
      <c r="L19" s="162"/>
    </row>
    <row r="20" spans="1:18" x14ac:dyDescent="0.2">
      <c r="A20" s="151"/>
      <c r="B20" s="151"/>
      <c r="C20" s="151"/>
      <c r="D20" s="151"/>
      <c r="E20" s="151"/>
      <c r="F20" s="151"/>
      <c r="G20" s="151"/>
      <c r="H20" s="427"/>
      <c r="I20" s="167"/>
      <c r="J20" s="168"/>
    </row>
    <row r="21" spans="1:18" x14ac:dyDescent="0.2">
      <c r="A21" s="151"/>
      <c r="B21" s="151"/>
      <c r="C21" s="151"/>
      <c r="D21" s="151"/>
      <c r="E21" s="151"/>
      <c r="F21" s="151"/>
      <c r="G21" s="151"/>
      <c r="H21" s="427"/>
      <c r="I21" s="167"/>
      <c r="J21" s="168"/>
    </row>
    <row r="22" spans="1:18" x14ac:dyDescent="0.2">
      <c r="A22" s="151"/>
      <c r="B22" s="151"/>
      <c r="C22" s="151"/>
      <c r="D22" s="151"/>
      <c r="E22" s="151"/>
      <c r="F22" s="151"/>
      <c r="G22" s="151"/>
      <c r="H22" s="427"/>
      <c r="I22" s="167"/>
      <c r="J22" s="168"/>
    </row>
    <row r="23" spans="1:18" x14ac:dyDescent="0.2">
      <c r="A23" s="151"/>
      <c r="B23" s="151"/>
      <c r="C23" s="151"/>
      <c r="D23" s="151"/>
      <c r="E23" s="151"/>
      <c r="F23" s="151"/>
      <c r="G23" s="151"/>
      <c r="I23" s="167"/>
      <c r="J23" s="168"/>
    </row>
    <row r="24" spans="1:18" x14ac:dyDescent="0.2">
      <c r="A24" s="151"/>
      <c r="B24" s="151"/>
      <c r="C24" s="151"/>
      <c r="D24" s="151"/>
      <c r="E24" s="151"/>
      <c r="F24" s="151"/>
      <c r="G24" s="151"/>
      <c r="I24" s="167"/>
      <c r="J24" s="168"/>
      <c r="K24" s="361"/>
      <c r="L24" s="361"/>
      <c r="M24" s="361"/>
      <c r="N24" s="361"/>
      <c r="O24" s="361"/>
      <c r="P24" s="361"/>
      <c r="Q24" s="361"/>
      <c r="R24" s="361"/>
    </row>
    <row r="25" spans="1:18" x14ac:dyDescent="0.2">
      <c r="A25" s="151"/>
      <c r="B25" s="151"/>
      <c r="C25" s="151"/>
      <c r="D25" s="151"/>
      <c r="E25" s="151"/>
      <c r="F25" s="151"/>
      <c r="G25" s="151"/>
      <c r="I25" s="167"/>
      <c r="J25" s="168"/>
      <c r="K25" s="361"/>
      <c r="L25" s="361"/>
      <c r="M25" s="361"/>
      <c r="N25" s="361"/>
      <c r="O25" s="361"/>
      <c r="P25" s="361"/>
      <c r="Q25" s="361"/>
      <c r="R25" s="361"/>
    </row>
    <row r="26" spans="1:18" x14ac:dyDescent="0.2">
      <c r="A26" s="151"/>
      <c r="B26" s="151"/>
      <c r="C26" s="151"/>
      <c r="D26" s="151"/>
      <c r="E26" s="151"/>
      <c r="F26" s="151"/>
      <c r="G26" s="151"/>
      <c r="I26" s="167"/>
      <c r="J26" s="168"/>
      <c r="K26" s="361"/>
      <c r="L26" s="361"/>
      <c r="M26" s="361"/>
      <c r="N26" s="361"/>
      <c r="O26" s="361"/>
      <c r="P26" s="361"/>
      <c r="Q26" s="361"/>
      <c r="R26" s="361"/>
    </row>
    <row r="27" spans="1:18" x14ac:dyDescent="0.2">
      <c r="A27" s="151"/>
      <c r="B27" s="151"/>
      <c r="C27" s="151"/>
      <c r="D27" s="151"/>
      <c r="E27" s="151"/>
      <c r="F27" s="151"/>
      <c r="G27" s="151"/>
      <c r="I27" s="167"/>
      <c r="J27" s="168"/>
      <c r="K27" s="361"/>
      <c r="L27" s="361"/>
      <c r="M27" s="361"/>
      <c r="N27" s="361"/>
      <c r="O27" s="361"/>
      <c r="P27" s="361"/>
      <c r="Q27" s="361"/>
      <c r="R27" s="361"/>
    </row>
    <row r="28" spans="1:18" x14ac:dyDescent="0.2">
      <c r="A28" s="151"/>
      <c r="B28" s="151"/>
      <c r="C28" s="151"/>
      <c r="D28" s="151"/>
      <c r="E28" s="151"/>
      <c r="F28" s="151"/>
      <c r="G28" s="151"/>
      <c r="I28" s="167"/>
      <c r="J28" s="168"/>
      <c r="K28" s="361"/>
      <c r="L28" s="361"/>
      <c r="M28" s="361"/>
      <c r="N28" s="361"/>
      <c r="O28" s="361"/>
      <c r="P28" s="361"/>
      <c r="Q28" s="361"/>
      <c r="R28" s="361"/>
    </row>
    <row r="29" spans="1:18" x14ac:dyDescent="0.2">
      <c r="A29" s="151"/>
      <c r="B29" s="151"/>
      <c r="C29" s="151"/>
      <c r="D29" s="151"/>
      <c r="E29" s="151"/>
      <c r="F29" s="151"/>
      <c r="G29" s="151"/>
      <c r="I29" s="167"/>
      <c r="J29" s="168"/>
      <c r="K29" s="361"/>
      <c r="L29" s="361"/>
      <c r="M29" s="361"/>
      <c r="N29" s="361"/>
      <c r="O29" s="361"/>
      <c r="P29" s="361"/>
      <c r="Q29" s="361"/>
      <c r="R29" s="361"/>
    </row>
    <row r="30" spans="1:18" x14ac:dyDescent="0.2">
      <c r="A30" s="151"/>
      <c r="B30" s="151"/>
      <c r="C30" s="151"/>
      <c r="D30" s="151"/>
      <c r="E30" s="151"/>
      <c r="F30" s="151"/>
      <c r="G30" s="151"/>
      <c r="I30" s="167"/>
      <c r="J30" s="168"/>
      <c r="K30" s="361"/>
      <c r="L30" s="361"/>
      <c r="M30" s="361"/>
      <c r="N30" s="361"/>
      <c r="O30" s="361"/>
      <c r="P30" s="361"/>
      <c r="Q30" s="361"/>
      <c r="R30" s="361"/>
    </row>
    <row r="31" spans="1:18" x14ac:dyDescent="0.2">
      <c r="A31" s="151"/>
      <c r="B31" s="151"/>
      <c r="C31" s="151"/>
      <c r="D31" s="151"/>
      <c r="E31" s="151"/>
      <c r="F31" s="151"/>
      <c r="G31" s="151"/>
      <c r="I31" s="167"/>
      <c r="J31" s="168"/>
      <c r="K31" s="361"/>
      <c r="L31" s="361"/>
      <c r="M31" s="361"/>
      <c r="N31" s="361"/>
      <c r="O31" s="361"/>
      <c r="P31" s="361"/>
      <c r="Q31" s="361"/>
      <c r="R31" s="361"/>
    </row>
    <row r="32" spans="1:18" x14ac:dyDescent="0.2">
      <c r="A32" s="151"/>
      <c r="B32" s="151"/>
      <c r="C32" s="151"/>
      <c r="D32" s="151"/>
      <c r="E32" s="151"/>
      <c r="F32" s="151"/>
      <c r="G32" s="151"/>
      <c r="I32" s="167"/>
      <c r="J32" s="168"/>
      <c r="K32" s="361"/>
      <c r="L32" s="361"/>
      <c r="M32" s="361"/>
      <c r="N32" s="361"/>
      <c r="O32" s="361"/>
      <c r="P32" s="361"/>
      <c r="Q32" s="361"/>
      <c r="R32" s="361"/>
    </row>
    <row r="33" spans="1:18" x14ac:dyDescent="0.2">
      <c r="A33" s="151"/>
      <c r="B33" s="151"/>
      <c r="C33" s="151"/>
      <c r="D33" s="151"/>
      <c r="E33" s="151"/>
      <c r="F33" s="151"/>
      <c r="G33" s="151"/>
      <c r="I33" s="167"/>
      <c r="J33" s="168"/>
      <c r="K33" s="361"/>
      <c r="L33" s="361"/>
      <c r="M33" s="361"/>
      <c r="N33" s="361"/>
      <c r="O33" s="361"/>
      <c r="P33" s="361"/>
      <c r="Q33" s="361"/>
      <c r="R33" s="361"/>
    </row>
    <row r="34" spans="1:18" x14ac:dyDescent="0.2">
      <c r="A34" s="151"/>
      <c r="B34" s="151"/>
      <c r="C34" s="151"/>
      <c r="D34" s="151"/>
      <c r="E34" s="151"/>
      <c r="F34" s="151"/>
      <c r="G34" s="151"/>
      <c r="I34" s="167"/>
      <c r="J34" s="168"/>
      <c r="K34" s="361"/>
      <c r="L34" s="361"/>
      <c r="M34" s="361"/>
      <c r="N34" s="361"/>
      <c r="O34" s="361"/>
      <c r="P34" s="361"/>
      <c r="Q34" s="361"/>
      <c r="R34" s="361"/>
    </row>
    <row r="35" spans="1:18" x14ac:dyDescent="0.2">
      <c r="A35" s="151"/>
      <c r="B35" s="151"/>
      <c r="C35" s="151"/>
      <c r="D35" s="151"/>
      <c r="E35" s="151"/>
      <c r="F35" s="151"/>
      <c r="G35" s="151"/>
      <c r="I35" s="167"/>
      <c r="J35" s="168"/>
      <c r="K35" s="361"/>
      <c r="L35" s="361"/>
      <c r="M35" s="361"/>
      <c r="N35" s="361"/>
      <c r="O35" s="361"/>
      <c r="P35" s="361"/>
      <c r="Q35" s="361"/>
      <c r="R35" s="361"/>
    </row>
    <row r="36" spans="1:18" x14ac:dyDescent="0.2">
      <c r="A36" s="151"/>
      <c r="B36" s="151"/>
      <c r="C36" s="151"/>
      <c r="D36" s="151"/>
      <c r="E36" s="151"/>
      <c r="F36" s="151"/>
      <c r="G36" s="151"/>
      <c r="I36" s="167"/>
      <c r="J36" s="168"/>
      <c r="K36" s="361"/>
      <c r="L36" s="361"/>
      <c r="M36" s="361"/>
      <c r="N36" s="361"/>
      <c r="O36" s="361"/>
      <c r="P36" s="361"/>
      <c r="Q36" s="361"/>
      <c r="R36" s="361"/>
    </row>
    <row r="37" spans="1:18" x14ac:dyDescent="0.2">
      <c r="A37" s="151"/>
      <c r="B37" s="151"/>
      <c r="C37" s="151"/>
      <c r="D37" s="151"/>
      <c r="E37" s="151"/>
      <c r="F37" s="151"/>
      <c r="G37" s="151"/>
      <c r="I37" s="167"/>
      <c r="J37" s="168"/>
      <c r="K37" s="361"/>
      <c r="L37" s="361"/>
      <c r="M37" s="361"/>
      <c r="N37" s="361"/>
      <c r="O37" s="361"/>
      <c r="P37" s="361"/>
      <c r="Q37" s="361"/>
      <c r="R37" s="361"/>
    </row>
    <row r="38" spans="1:18" x14ac:dyDescent="0.2">
      <c r="A38" s="151"/>
      <c r="B38" s="151"/>
      <c r="C38" s="151"/>
      <c r="D38" s="151"/>
      <c r="E38" s="151"/>
      <c r="F38" s="151"/>
      <c r="G38" s="151"/>
      <c r="I38" s="167"/>
      <c r="J38" s="168"/>
      <c r="K38" s="361"/>
      <c r="L38" s="361"/>
      <c r="M38" s="361"/>
      <c r="N38" s="361"/>
      <c r="O38" s="361"/>
      <c r="P38" s="361"/>
      <c r="Q38" s="361"/>
      <c r="R38" s="361"/>
    </row>
    <row r="39" spans="1:18" x14ac:dyDescent="0.2">
      <c r="A39" s="151"/>
      <c r="B39" s="151"/>
      <c r="C39" s="151"/>
      <c r="D39" s="151"/>
      <c r="E39" s="151"/>
      <c r="F39" s="151"/>
      <c r="G39" s="151"/>
      <c r="I39" s="167"/>
      <c r="J39" s="168"/>
      <c r="K39" s="361"/>
      <c r="L39" s="361"/>
      <c r="M39" s="361"/>
      <c r="N39" s="361"/>
      <c r="O39" s="361"/>
      <c r="P39" s="361"/>
      <c r="Q39" s="361"/>
      <c r="R39" s="361"/>
    </row>
    <row r="40" spans="1:18" x14ac:dyDescent="0.2">
      <c r="A40" s="151"/>
      <c r="B40" s="151"/>
      <c r="C40" s="151"/>
      <c r="D40" s="151"/>
      <c r="E40" s="151"/>
      <c r="F40" s="151"/>
      <c r="G40" s="151"/>
      <c r="J40" s="168"/>
      <c r="K40" s="361"/>
      <c r="L40" s="361"/>
      <c r="M40" s="361"/>
      <c r="N40" s="361"/>
      <c r="O40" s="361"/>
      <c r="P40" s="361"/>
      <c r="Q40" s="361"/>
      <c r="R40" s="361"/>
    </row>
    <row r="41" spans="1:18" x14ac:dyDescent="0.2">
      <c r="A41" s="151"/>
      <c r="B41" s="151"/>
      <c r="C41" s="151"/>
      <c r="D41" s="151"/>
      <c r="E41" s="151"/>
      <c r="F41" s="151"/>
      <c r="G41" s="151"/>
      <c r="J41" s="168"/>
      <c r="K41" s="361"/>
      <c r="L41" s="361"/>
      <c r="M41" s="361"/>
      <c r="N41" s="361"/>
      <c r="O41" s="361"/>
      <c r="P41" s="361"/>
      <c r="Q41" s="361"/>
      <c r="R41" s="361"/>
    </row>
    <row r="42" spans="1:18" x14ac:dyDescent="0.2">
      <c r="A42" s="151"/>
      <c r="B42" s="151"/>
      <c r="C42" s="151"/>
      <c r="D42" s="151"/>
      <c r="E42" s="151"/>
      <c r="F42" s="151"/>
      <c r="G42" s="151"/>
      <c r="J42" s="168"/>
      <c r="K42" s="361"/>
      <c r="L42" s="361"/>
      <c r="M42" s="361"/>
      <c r="N42" s="361"/>
      <c r="O42" s="361"/>
      <c r="P42" s="361"/>
      <c r="Q42" s="361"/>
      <c r="R42" s="361"/>
    </row>
    <row r="43" spans="1:18" x14ac:dyDescent="0.2">
      <c r="A43" s="151"/>
      <c r="B43" s="151"/>
      <c r="C43" s="151"/>
      <c r="D43" s="151"/>
      <c r="E43" s="151"/>
      <c r="F43" s="151"/>
      <c r="G43" s="151"/>
      <c r="J43" s="168"/>
      <c r="K43" s="361"/>
      <c r="L43" s="361"/>
      <c r="M43" s="361"/>
      <c r="N43" s="361"/>
      <c r="O43" s="361"/>
      <c r="P43" s="361"/>
      <c r="Q43" s="361"/>
      <c r="R43" s="361"/>
    </row>
    <row r="44" spans="1:18" x14ac:dyDescent="0.2">
      <c r="A44" s="151"/>
      <c r="B44" s="151"/>
      <c r="C44" s="151"/>
      <c r="D44" s="151"/>
      <c r="E44" s="151"/>
      <c r="F44" s="151"/>
      <c r="G44" s="151"/>
      <c r="J44" s="168"/>
      <c r="K44" s="361"/>
      <c r="L44" s="361"/>
      <c r="M44" s="361"/>
      <c r="N44" s="361"/>
      <c r="O44" s="361"/>
      <c r="P44" s="361"/>
      <c r="Q44" s="361"/>
      <c r="R44" s="361"/>
    </row>
    <row r="45" spans="1:18" x14ac:dyDescent="0.2">
      <c r="A45" s="151"/>
      <c r="B45" s="151"/>
      <c r="C45" s="151"/>
      <c r="D45" s="151"/>
      <c r="E45" s="151"/>
      <c r="F45" s="151"/>
      <c r="G45" s="151"/>
      <c r="J45" s="168"/>
      <c r="K45" s="361"/>
      <c r="L45" s="361"/>
      <c r="M45" s="361"/>
      <c r="N45" s="361"/>
      <c r="O45" s="361"/>
      <c r="P45" s="361"/>
      <c r="Q45" s="361"/>
      <c r="R45" s="361"/>
    </row>
    <row r="46" spans="1:18" x14ac:dyDescent="0.2">
      <c r="A46" s="151"/>
      <c r="B46" s="151"/>
      <c r="C46" s="151"/>
      <c r="D46" s="151"/>
      <c r="E46" s="151"/>
      <c r="F46" s="151"/>
      <c r="G46" s="151"/>
      <c r="J46" s="168"/>
      <c r="K46" s="361"/>
      <c r="L46" s="361"/>
      <c r="M46" s="361"/>
      <c r="N46" s="361"/>
      <c r="O46" s="361"/>
      <c r="P46" s="361"/>
      <c r="Q46" s="361"/>
      <c r="R46" s="361"/>
    </row>
    <row r="47" spans="1:18" x14ac:dyDescent="0.2">
      <c r="A47" s="151"/>
      <c r="B47" s="151"/>
      <c r="C47" s="151"/>
      <c r="D47" s="151"/>
      <c r="E47" s="151"/>
      <c r="F47" s="151"/>
      <c r="G47" s="151"/>
      <c r="J47" s="168"/>
      <c r="K47" s="361"/>
      <c r="L47" s="361"/>
      <c r="M47" s="361"/>
      <c r="N47" s="361"/>
      <c r="O47" s="361"/>
      <c r="P47" s="361"/>
      <c r="Q47" s="361"/>
      <c r="R47" s="361"/>
    </row>
    <row r="48" spans="1:18" x14ac:dyDescent="0.2">
      <c r="A48" s="151"/>
      <c r="B48" s="151"/>
      <c r="C48" s="151"/>
      <c r="D48" s="151"/>
      <c r="E48" s="151"/>
      <c r="F48" s="151"/>
      <c r="G48" s="151"/>
      <c r="J48" s="168"/>
      <c r="K48" s="361"/>
      <c r="L48" s="361"/>
      <c r="M48" s="361"/>
      <c r="N48" s="361"/>
      <c r="O48" s="361"/>
      <c r="P48" s="361"/>
      <c r="Q48" s="361"/>
      <c r="R48" s="361"/>
    </row>
    <row r="49" spans="1:18" x14ac:dyDescent="0.2">
      <c r="A49" s="151"/>
      <c r="B49" s="151"/>
      <c r="C49" s="151"/>
      <c r="D49" s="151"/>
      <c r="E49" s="151"/>
      <c r="F49" s="151"/>
      <c r="G49" s="151"/>
      <c r="J49" s="168"/>
      <c r="K49" s="361"/>
      <c r="L49" s="361"/>
      <c r="M49" s="361"/>
      <c r="N49" s="361"/>
      <c r="O49" s="361"/>
      <c r="P49" s="361"/>
      <c r="Q49" s="361"/>
      <c r="R49" s="361"/>
    </row>
    <row r="50" spans="1:18" x14ac:dyDescent="0.2">
      <c r="A50" s="151"/>
      <c r="B50" s="151"/>
      <c r="C50" s="151"/>
      <c r="D50" s="151"/>
      <c r="E50" s="151"/>
      <c r="F50" s="151"/>
      <c r="G50" s="151"/>
      <c r="J50" s="168"/>
      <c r="K50" s="361"/>
      <c r="L50" s="361"/>
      <c r="M50" s="361"/>
      <c r="N50" s="361"/>
      <c r="O50" s="361"/>
      <c r="P50" s="361"/>
      <c r="Q50" s="361"/>
      <c r="R50" s="361"/>
    </row>
    <row r="51" spans="1:18" x14ac:dyDescent="0.2">
      <c r="J51" s="168"/>
      <c r="K51" s="361"/>
      <c r="L51" s="361"/>
      <c r="M51" s="361"/>
      <c r="N51" s="361"/>
      <c r="O51" s="361"/>
      <c r="P51" s="361"/>
      <c r="Q51" s="361"/>
      <c r="R51" s="361"/>
    </row>
    <row r="52" spans="1:18" x14ac:dyDescent="0.2">
      <c r="J52" s="168"/>
      <c r="K52" s="361"/>
      <c r="L52" s="361"/>
      <c r="M52" s="361"/>
      <c r="N52" s="361"/>
      <c r="O52" s="361"/>
      <c r="P52" s="361"/>
      <c r="Q52" s="361"/>
      <c r="R52" s="361"/>
    </row>
    <row r="53" spans="1:18" x14ac:dyDescent="0.2">
      <c r="J53" s="168"/>
      <c r="K53" s="361"/>
      <c r="L53" s="361"/>
      <c r="M53" s="361"/>
      <c r="N53" s="361"/>
      <c r="O53" s="361"/>
      <c r="P53" s="361"/>
      <c r="Q53" s="361"/>
      <c r="R53" s="361"/>
    </row>
    <row r="54" spans="1:18" x14ac:dyDescent="0.2">
      <c r="J54" s="168"/>
      <c r="K54" s="361"/>
      <c r="L54" s="361"/>
      <c r="M54" s="361"/>
      <c r="N54" s="361"/>
      <c r="O54" s="361"/>
      <c r="P54" s="361"/>
      <c r="Q54" s="361"/>
      <c r="R54" s="361"/>
    </row>
    <row r="55" spans="1:18" x14ac:dyDescent="0.2">
      <c r="J55" s="168"/>
      <c r="K55" s="361"/>
      <c r="L55" s="361"/>
      <c r="M55" s="361"/>
      <c r="N55" s="361"/>
      <c r="O55" s="361"/>
      <c r="P55" s="361"/>
      <c r="Q55" s="361"/>
      <c r="R55" s="361"/>
    </row>
    <row r="56" spans="1:18" x14ac:dyDescent="0.2">
      <c r="I56" s="361"/>
      <c r="J56" s="168"/>
      <c r="K56" s="361"/>
      <c r="L56" s="361"/>
      <c r="M56" s="361"/>
      <c r="N56" s="361"/>
      <c r="O56" s="361"/>
      <c r="P56" s="361"/>
      <c r="Q56" s="361"/>
      <c r="R56" s="361"/>
    </row>
    <row r="57" spans="1:18" x14ac:dyDescent="0.2">
      <c r="I57" s="361"/>
      <c r="J57" s="168"/>
      <c r="K57" s="361"/>
      <c r="L57" s="361"/>
      <c r="M57" s="361"/>
      <c r="N57" s="361"/>
      <c r="O57" s="361"/>
      <c r="P57" s="361"/>
      <c r="Q57" s="361"/>
      <c r="R57" s="361"/>
    </row>
    <row r="58" spans="1:18" x14ac:dyDescent="0.2">
      <c r="I58" s="361"/>
      <c r="J58" s="168"/>
      <c r="K58" s="361"/>
      <c r="L58" s="361"/>
      <c r="M58" s="361"/>
      <c r="N58" s="361"/>
      <c r="O58" s="361"/>
      <c r="P58" s="361"/>
      <c r="Q58" s="361"/>
      <c r="R58" s="361"/>
    </row>
    <row r="59" spans="1:18" x14ac:dyDescent="0.2">
      <c r="I59" s="361"/>
      <c r="J59" s="168"/>
      <c r="K59" s="361"/>
      <c r="L59" s="361"/>
      <c r="M59" s="361"/>
      <c r="N59" s="361"/>
      <c r="O59" s="361"/>
      <c r="P59" s="361"/>
      <c r="Q59" s="361"/>
      <c r="R59" s="361"/>
    </row>
    <row r="60" spans="1:18" x14ac:dyDescent="0.2">
      <c r="I60" s="361"/>
      <c r="J60" s="168"/>
      <c r="K60" s="361"/>
      <c r="L60" s="361"/>
      <c r="M60" s="361"/>
      <c r="N60" s="361"/>
      <c r="O60" s="361"/>
      <c r="P60" s="361"/>
      <c r="Q60" s="361"/>
      <c r="R60" s="361"/>
    </row>
    <row r="61" spans="1:18" x14ac:dyDescent="0.2">
      <c r="I61" s="361"/>
      <c r="J61" s="168"/>
      <c r="K61" s="361"/>
      <c r="L61" s="361"/>
      <c r="M61" s="361"/>
      <c r="N61" s="361"/>
      <c r="O61" s="361"/>
      <c r="P61" s="361"/>
      <c r="Q61" s="361"/>
      <c r="R61" s="361"/>
    </row>
    <row r="62" spans="1:18" x14ac:dyDescent="0.2">
      <c r="I62" s="361"/>
      <c r="J62" s="168"/>
      <c r="K62" s="361"/>
      <c r="L62" s="361"/>
      <c r="M62" s="361"/>
      <c r="N62" s="361"/>
      <c r="O62" s="361"/>
      <c r="P62" s="361"/>
      <c r="Q62" s="361"/>
      <c r="R62" s="361"/>
    </row>
    <row r="63" spans="1:18" x14ac:dyDescent="0.2">
      <c r="I63" s="361"/>
      <c r="J63" s="168"/>
      <c r="K63" s="361"/>
      <c r="L63" s="361"/>
      <c r="M63" s="361"/>
      <c r="N63" s="361"/>
      <c r="O63" s="361"/>
      <c r="P63" s="361"/>
      <c r="Q63" s="361"/>
      <c r="R63" s="361"/>
    </row>
    <row r="64" spans="1:18" x14ac:dyDescent="0.2">
      <c r="I64" s="361"/>
      <c r="J64" s="168"/>
      <c r="K64" s="361"/>
      <c r="L64" s="361"/>
      <c r="M64" s="361"/>
      <c r="N64" s="361"/>
      <c r="O64" s="361"/>
      <c r="P64" s="361"/>
      <c r="Q64" s="361"/>
      <c r="R64" s="361"/>
    </row>
    <row r="65" spans="9:18" x14ac:dyDescent="0.2">
      <c r="I65" s="361"/>
      <c r="J65" s="168"/>
      <c r="K65" s="361"/>
      <c r="L65" s="361"/>
      <c r="M65" s="361"/>
      <c r="N65" s="361"/>
      <c r="O65" s="361"/>
      <c r="P65" s="361"/>
      <c r="Q65" s="361"/>
      <c r="R65" s="361"/>
    </row>
    <row r="66" spans="9:18" x14ac:dyDescent="0.2">
      <c r="I66" s="361"/>
      <c r="J66" s="168"/>
      <c r="K66" s="361"/>
      <c r="L66" s="361"/>
      <c r="M66" s="361"/>
      <c r="N66" s="361"/>
      <c r="O66" s="361"/>
      <c r="P66" s="361"/>
      <c r="Q66" s="361"/>
      <c r="R66" s="361"/>
    </row>
    <row r="67" spans="9:18" x14ac:dyDescent="0.2">
      <c r="I67" s="361"/>
      <c r="J67" s="168"/>
      <c r="K67" s="361"/>
      <c r="L67" s="361"/>
      <c r="M67" s="361"/>
      <c r="N67" s="361"/>
      <c r="O67" s="361"/>
      <c r="P67" s="361"/>
      <c r="Q67" s="361"/>
      <c r="R67" s="361"/>
    </row>
    <row r="68" spans="9:18" x14ac:dyDescent="0.2">
      <c r="I68" s="361"/>
      <c r="J68" s="168"/>
      <c r="K68" s="361"/>
      <c r="L68" s="361"/>
      <c r="M68" s="361"/>
      <c r="N68" s="361"/>
      <c r="O68" s="361"/>
      <c r="P68" s="361"/>
      <c r="Q68" s="361"/>
      <c r="R68" s="361"/>
    </row>
    <row r="69" spans="9:18" x14ac:dyDescent="0.2">
      <c r="I69" s="361"/>
      <c r="J69" s="168"/>
      <c r="K69" s="361"/>
      <c r="L69" s="361"/>
      <c r="M69" s="361"/>
      <c r="N69" s="361"/>
      <c r="O69" s="361"/>
      <c r="P69" s="361"/>
      <c r="Q69" s="361"/>
      <c r="R69" s="361"/>
    </row>
    <row r="70" spans="9:18" x14ac:dyDescent="0.2">
      <c r="I70" s="361"/>
      <c r="J70" s="168"/>
      <c r="K70" s="361"/>
      <c r="L70" s="361"/>
      <c r="M70" s="361"/>
      <c r="N70" s="361"/>
      <c r="O70" s="361"/>
      <c r="P70" s="361"/>
      <c r="Q70" s="361"/>
      <c r="R70" s="361"/>
    </row>
    <row r="71" spans="9:18" x14ac:dyDescent="0.2">
      <c r="I71" s="361"/>
      <c r="J71" s="168"/>
      <c r="K71" s="361"/>
      <c r="L71" s="361"/>
      <c r="M71" s="361"/>
      <c r="N71" s="361"/>
      <c r="O71" s="361"/>
      <c r="P71" s="361"/>
      <c r="Q71" s="361"/>
      <c r="R71" s="361"/>
    </row>
    <row r="72" spans="9:18" x14ac:dyDescent="0.2">
      <c r="I72" s="361"/>
      <c r="J72" s="168"/>
      <c r="K72" s="361"/>
      <c r="L72" s="361"/>
      <c r="M72" s="361"/>
      <c r="N72" s="361"/>
      <c r="O72" s="361"/>
      <c r="P72" s="361"/>
      <c r="Q72" s="361"/>
      <c r="R72" s="361"/>
    </row>
    <row r="73" spans="9:18" x14ac:dyDescent="0.2">
      <c r="I73" s="361"/>
      <c r="J73" s="168"/>
      <c r="K73" s="361"/>
      <c r="L73" s="361"/>
      <c r="M73" s="361"/>
      <c r="N73" s="361"/>
      <c r="O73" s="361"/>
      <c r="P73" s="361"/>
      <c r="Q73" s="361"/>
      <c r="R73" s="361"/>
    </row>
    <row r="74" spans="9:18" x14ac:dyDescent="0.2">
      <c r="I74" s="361"/>
      <c r="J74" s="168"/>
      <c r="K74" s="361"/>
      <c r="L74" s="361"/>
      <c r="M74" s="361"/>
      <c r="N74" s="361"/>
      <c r="O74" s="361"/>
      <c r="P74" s="361"/>
      <c r="Q74" s="361"/>
      <c r="R74" s="361"/>
    </row>
    <row r="75" spans="9:18" x14ac:dyDescent="0.2">
      <c r="I75" s="361"/>
      <c r="J75" s="168"/>
      <c r="K75" s="361"/>
      <c r="L75" s="361"/>
      <c r="M75" s="361"/>
      <c r="N75" s="361"/>
      <c r="O75" s="361"/>
      <c r="P75" s="361"/>
      <c r="Q75" s="361"/>
      <c r="R75" s="361"/>
    </row>
    <row r="76" spans="9:18" x14ac:dyDescent="0.2">
      <c r="I76" s="361"/>
      <c r="J76" s="168"/>
      <c r="K76" s="361"/>
      <c r="L76" s="361"/>
      <c r="M76" s="361"/>
      <c r="N76" s="361"/>
      <c r="O76" s="361"/>
      <c r="P76" s="361"/>
      <c r="Q76" s="361"/>
      <c r="R76" s="361"/>
    </row>
    <row r="77" spans="9:18" x14ac:dyDescent="0.2">
      <c r="I77" s="361"/>
      <c r="J77" s="168"/>
      <c r="K77" s="361"/>
      <c r="L77" s="361"/>
      <c r="M77" s="361"/>
      <c r="N77" s="361"/>
      <c r="O77" s="361"/>
      <c r="P77" s="361"/>
      <c r="Q77" s="361"/>
      <c r="R77" s="361"/>
    </row>
    <row r="78" spans="9:18" x14ac:dyDescent="0.2">
      <c r="I78" s="361"/>
      <c r="J78" s="168"/>
      <c r="K78" s="361"/>
      <c r="L78" s="361"/>
      <c r="M78" s="361"/>
      <c r="N78" s="361"/>
      <c r="O78" s="361"/>
      <c r="P78" s="361"/>
      <c r="Q78" s="361"/>
      <c r="R78" s="361"/>
    </row>
    <row r="79" spans="9:18" x14ac:dyDescent="0.2">
      <c r="I79" s="361"/>
      <c r="J79" s="168"/>
      <c r="K79" s="361"/>
      <c r="L79" s="361"/>
      <c r="M79" s="361"/>
      <c r="N79" s="361"/>
      <c r="O79" s="361"/>
      <c r="P79" s="361"/>
      <c r="Q79" s="361"/>
      <c r="R79" s="361"/>
    </row>
    <row r="80" spans="9:18" x14ac:dyDescent="0.2">
      <c r="I80" s="361"/>
      <c r="J80" s="168"/>
      <c r="K80" s="361"/>
      <c r="L80" s="361"/>
      <c r="M80" s="361"/>
      <c r="N80" s="361"/>
      <c r="O80" s="361"/>
      <c r="P80" s="361"/>
      <c r="Q80" s="361"/>
      <c r="R80" s="361"/>
    </row>
    <row r="81" spans="9:18" x14ac:dyDescent="0.2">
      <c r="I81" s="361"/>
      <c r="J81" s="168"/>
      <c r="K81" s="361"/>
      <c r="L81" s="361"/>
      <c r="M81" s="361"/>
      <c r="N81" s="361"/>
      <c r="O81" s="361"/>
      <c r="P81" s="361"/>
      <c r="Q81" s="361"/>
      <c r="R81" s="361"/>
    </row>
    <row r="82" spans="9:18" x14ac:dyDescent="0.2">
      <c r="I82" s="361"/>
      <c r="J82" s="168"/>
      <c r="K82" s="361"/>
      <c r="L82" s="361"/>
      <c r="M82" s="361"/>
      <c r="N82" s="361"/>
      <c r="O82" s="361"/>
      <c r="P82" s="361"/>
      <c r="Q82" s="361"/>
      <c r="R82" s="361"/>
    </row>
    <row r="83" spans="9:18" x14ac:dyDescent="0.2">
      <c r="I83" s="361"/>
      <c r="J83" s="168"/>
      <c r="K83" s="361"/>
      <c r="L83" s="361"/>
      <c r="M83" s="361"/>
      <c r="N83" s="361"/>
      <c r="O83" s="361"/>
      <c r="P83" s="361"/>
      <c r="Q83" s="361"/>
      <c r="R83" s="361"/>
    </row>
    <row r="84" spans="9:18" x14ac:dyDescent="0.2">
      <c r="I84" s="361"/>
      <c r="J84" s="168"/>
      <c r="K84" s="361"/>
      <c r="L84" s="361"/>
      <c r="M84" s="361"/>
      <c r="N84" s="361"/>
      <c r="O84" s="361"/>
      <c r="P84" s="361"/>
      <c r="Q84" s="361"/>
      <c r="R84" s="361"/>
    </row>
    <row r="85" spans="9:18" x14ac:dyDescent="0.2">
      <c r="I85" s="361"/>
      <c r="J85" s="168"/>
      <c r="K85" s="361"/>
      <c r="L85" s="361"/>
      <c r="M85" s="361"/>
      <c r="N85" s="361"/>
      <c r="O85" s="361"/>
      <c r="P85" s="361"/>
      <c r="Q85" s="361"/>
      <c r="R85" s="361"/>
    </row>
    <row r="86" spans="9:18" x14ac:dyDescent="0.2">
      <c r="I86" s="361"/>
      <c r="J86" s="168"/>
      <c r="K86" s="361"/>
      <c r="L86" s="361"/>
      <c r="M86" s="361"/>
      <c r="N86" s="361"/>
      <c r="O86" s="361"/>
      <c r="P86" s="361"/>
      <c r="Q86" s="361"/>
      <c r="R86" s="361"/>
    </row>
    <row r="87" spans="9:18" x14ac:dyDescent="0.2">
      <c r="I87" s="361"/>
      <c r="J87" s="168"/>
      <c r="K87" s="361"/>
      <c r="L87" s="361"/>
      <c r="M87" s="361"/>
      <c r="N87" s="361"/>
      <c r="O87" s="361"/>
      <c r="P87" s="361"/>
      <c r="Q87" s="361"/>
      <c r="R87" s="361"/>
    </row>
    <row r="88" spans="9:18" x14ac:dyDescent="0.2">
      <c r="I88" s="361"/>
      <c r="J88" s="168"/>
      <c r="K88" s="361"/>
      <c r="L88" s="361"/>
      <c r="M88" s="361"/>
      <c r="N88" s="361"/>
      <c r="O88" s="361"/>
      <c r="P88" s="361"/>
      <c r="Q88" s="361"/>
      <c r="R88" s="361"/>
    </row>
    <row r="89" spans="9:18" x14ac:dyDescent="0.2">
      <c r="I89" s="361"/>
      <c r="J89" s="168"/>
      <c r="K89" s="361"/>
      <c r="L89" s="361"/>
      <c r="M89" s="361"/>
      <c r="N89" s="361"/>
      <c r="O89" s="361"/>
      <c r="P89" s="361"/>
      <c r="Q89" s="361"/>
      <c r="R89" s="361"/>
    </row>
    <row r="90" spans="9:18" x14ac:dyDescent="0.2">
      <c r="I90" s="361"/>
      <c r="J90" s="168"/>
      <c r="K90" s="361"/>
      <c r="L90" s="361"/>
      <c r="M90" s="361"/>
      <c r="N90" s="361"/>
      <c r="O90" s="361"/>
      <c r="P90" s="361"/>
      <c r="Q90" s="361"/>
      <c r="R90" s="361"/>
    </row>
    <row r="91" spans="9:18" x14ac:dyDescent="0.2">
      <c r="I91" s="361"/>
      <c r="J91" s="168"/>
      <c r="K91" s="361"/>
      <c r="L91" s="361"/>
      <c r="M91" s="361"/>
      <c r="N91" s="361"/>
      <c r="O91" s="361"/>
      <c r="P91" s="361"/>
      <c r="Q91" s="361"/>
      <c r="R91" s="361"/>
    </row>
    <row r="92" spans="9:18" x14ac:dyDescent="0.2">
      <c r="I92" s="361"/>
      <c r="J92" s="168"/>
      <c r="K92" s="361"/>
      <c r="L92" s="361"/>
      <c r="M92" s="361"/>
      <c r="N92" s="361"/>
      <c r="O92" s="361"/>
      <c r="P92" s="361"/>
      <c r="Q92" s="361"/>
      <c r="R92" s="361"/>
    </row>
    <row r="93" spans="9:18" x14ac:dyDescent="0.2">
      <c r="I93" s="361"/>
      <c r="J93" s="168"/>
      <c r="K93" s="361"/>
      <c r="L93" s="361"/>
      <c r="M93" s="361"/>
      <c r="N93" s="361"/>
      <c r="O93" s="361"/>
      <c r="P93" s="361"/>
      <c r="Q93" s="361"/>
      <c r="R93" s="361"/>
    </row>
    <row r="94" spans="9:18" x14ac:dyDescent="0.2">
      <c r="I94" s="361"/>
      <c r="J94" s="168"/>
      <c r="K94" s="361"/>
      <c r="L94" s="361"/>
      <c r="M94" s="361"/>
      <c r="N94" s="361"/>
      <c r="O94" s="361"/>
      <c r="P94" s="361"/>
      <c r="Q94" s="361"/>
      <c r="R94" s="361"/>
    </row>
    <row r="95" spans="9:18" x14ac:dyDescent="0.2">
      <c r="I95" s="361"/>
      <c r="J95" s="168"/>
      <c r="K95" s="361"/>
      <c r="L95" s="361"/>
      <c r="M95" s="361"/>
      <c r="N95" s="361"/>
      <c r="O95" s="361"/>
      <c r="P95" s="361"/>
      <c r="Q95" s="361"/>
      <c r="R95" s="361"/>
    </row>
    <row r="96" spans="9:18" x14ac:dyDescent="0.2">
      <c r="I96" s="361"/>
      <c r="J96" s="168"/>
      <c r="K96" s="361"/>
      <c r="L96" s="361"/>
      <c r="M96" s="361"/>
      <c r="N96" s="361"/>
      <c r="O96" s="361"/>
      <c r="P96" s="361"/>
      <c r="Q96" s="361"/>
      <c r="R96" s="361"/>
    </row>
    <row r="97" spans="9:18" x14ac:dyDescent="0.2">
      <c r="I97" s="361"/>
      <c r="J97" s="168"/>
      <c r="K97" s="361"/>
      <c r="L97" s="361"/>
      <c r="M97" s="361"/>
      <c r="N97" s="361"/>
      <c r="O97" s="361"/>
      <c r="P97" s="361"/>
      <c r="Q97" s="361"/>
      <c r="R97" s="361"/>
    </row>
    <row r="98" spans="9:18" x14ac:dyDescent="0.2">
      <c r="I98" s="361"/>
      <c r="J98" s="168"/>
      <c r="K98" s="361"/>
      <c r="L98" s="361"/>
      <c r="M98" s="361"/>
      <c r="N98" s="361"/>
      <c r="O98" s="361"/>
      <c r="P98" s="361"/>
      <c r="Q98" s="361"/>
      <c r="R98" s="361"/>
    </row>
    <row r="99" spans="9:18" x14ac:dyDescent="0.2">
      <c r="I99" s="361"/>
      <c r="J99" s="168"/>
      <c r="K99" s="361"/>
      <c r="L99" s="361"/>
      <c r="M99" s="361"/>
      <c r="N99" s="361"/>
      <c r="O99" s="361"/>
      <c r="P99" s="361"/>
      <c r="Q99" s="361"/>
      <c r="R99" s="361"/>
    </row>
    <row r="100" spans="9:18" x14ac:dyDescent="0.2">
      <c r="I100" s="361"/>
      <c r="J100" s="168"/>
      <c r="K100" s="361"/>
      <c r="L100" s="361"/>
      <c r="M100" s="361"/>
      <c r="N100" s="361"/>
      <c r="O100" s="361"/>
      <c r="P100" s="361"/>
      <c r="Q100" s="361"/>
      <c r="R100" s="361"/>
    </row>
    <row r="101" spans="9:18" x14ac:dyDescent="0.2">
      <c r="I101" s="361"/>
      <c r="J101" s="168"/>
      <c r="K101" s="361"/>
      <c r="L101" s="361"/>
      <c r="M101" s="361"/>
      <c r="N101" s="361"/>
      <c r="O101" s="361"/>
      <c r="P101" s="361"/>
      <c r="Q101" s="361"/>
      <c r="R101" s="361"/>
    </row>
    <row r="102" spans="9:18" x14ac:dyDescent="0.2">
      <c r="I102" s="361"/>
      <c r="J102" s="168"/>
      <c r="K102" s="361"/>
      <c r="L102" s="361"/>
      <c r="M102" s="361"/>
      <c r="N102" s="361"/>
      <c r="O102" s="361"/>
      <c r="P102" s="361"/>
      <c r="Q102" s="361"/>
      <c r="R102" s="361"/>
    </row>
  </sheetData>
  <mergeCells count="16">
    <mergeCell ref="M9:Q9"/>
    <mergeCell ref="R9:R10"/>
    <mergeCell ref="S9:S10"/>
    <mergeCell ref="A14:G14"/>
    <mergeCell ref="G9:G10"/>
    <mergeCell ref="H9:H10"/>
    <mergeCell ref="I9:I10"/>
    <mergeCell ref="J9:J10"/>
    <mergeCell ref="K9:K10"/>
    <mergeCell ref="L9:L10"/>
    <mergeCell ref="A9:A10"/>
    <mergeCell ref="B9:B10"/>
    <mergeCell ref="C9:C10"/>
    <mergeCell ref="D9:D10"/>
    <mergeCell ref="E9:E10"/>
    <mergeCell ref="F9:F10"/>
  </mergeCells>
  <pageMargins left="0.7" right="0.7" top="0.78740157499999996" bottom="0.78740157499999996"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7FFFF"/>
  </sheetPr>
  <dimension ref="A1:T110"/>
  <sheetViews>
    <sheetView zoomScale="70" zoomScaleNormal="70" workbookViewId="0">
      <selection activeCell="R47" sqref="R47"/>
    </sheetView>
  </sheetViews>
  <sheetFormatPr defaultColWidth="9.140625" defaultRowHeight="12.75" outlineLevelCol="1" x14ac:dyDescent="0.2"/>
  <cols>
    <col min="1" max="1" width="5.42578125" style="361" customWidth="1"/>
    <col min="2" max="2" width="5.7109375" style="361" bestFit="1" customWidth="1"/>
    <col min="3" max="3" width="16" style="361" hidden="1" customWidth="1" outlineLevel="1"/>
    <col min="4" max="4" width="7.7109375" style="361" hidden="1" customWidth="1" outlineLevel="1"/>
    <col min="5" max="5" width="5.5703125" style="361" hidden="1" customWidth="1" outlineLevel="1"/>
    <col min="6" max="6" width="41.42578125" style="361" customWidth="1" collapsed="1"/>
    <col min="7" max="7" width="60.42578125" style="361" customWidth="1"/>
    <col min="8" max="8" width="7.140625" style="361" customWidth="1"/>
    <col min="9" max="9" width="14.7109375" style="151" customWidth="1"/>
    <col min="10" max="10" width="13.5703125" style="152" customWidth="1"/>
    <col min="11" max="11" width="13.7109375" style="152" customWidth="1"/>
    <col min="12" max="12" width="12.42578125" style="152" customWidth="1"/>
    <col min="13" max="13" width="14.85546875" style="152" customWidth="1"/>
    <col min="14" max="16" width="13.140625" style="152" customWidth="1"/>
    <col min="17" max="17" width="14.85546875" style="152" customWidth="1"/>
    <col min="18" max="18" width="14.42578125" style="152" customWidth="1"/>
    <col min="19" max="16384" width="9.140625" style="361"/>
  </cols>
  <sheetData>
    <row r="1" spans="1:20" ht="18" x14ac:dyDescent="0.25">
      <c r="A1" s="131" t="s">
        <v>40</v>
      </c>
      <c r="B1" s="137"/>
      <c r="C1" s="137"/>
      <c r="D1" s="137"/>
      <c r="E1" s="137"/>
      <c r="F1" s="138"/>
      <c r="G1" s="141"/>
      <c r="H1" s="137"/>
      <c r="K1" s="153"/>
      <c r="L1" s="153"/>
      <c r="N1" s="153"/>
      <c r="O1" s="153"/>
      <c r="P1" s="153"/>
      <c r="Q1" s="153"/>
      <c r="R1" s="153"/>
      <c r="S1" s="137"/>
      <c r="T1" s="383"/>
    </row>
    <row r="2" spans="1:20" ht="15.75" x14ac:dyDescent="0.25">
      <c r="A2" s="133" t="s">
        <v>6</v>
      </c>
      <c r="B2" s="133"/>
      <c r="C2" s="133"/>
      <c r="D2" s="133"/>
      <c r="E2" s="133"/>
      <c r="F2" s="133" t="s">
        <v>107</v>
      </c>
      <c r="G2" s="142"/>
      <c r="H2" s="136" t="s">
        <v>108</v>
      </c>
      <c r="K2" s="154"/>
      <c r="L2" s="154"/>
      <c r="N2" s="154"/>
      <c r="O2" s="154"/>
      <c r="P2" s="154"/>
      <c r="Q2" s="154"/>
      <c r="R2" s="154"/>
      <c r="S2" s="133"/>
      <c r="T2" s="383"/>
    </row>
    <row r="3" spans="1:20" ht="12" customHeight="1" x14ac:dyDescent="0.2">
      <c r="A3" s="133"/>
      <c r="B3" s="133"/>
      <c r="C3" s="133"/>
      <c r="D3" s="133"/>
      <c r="E3" s="133"/>
      <c r="F3" s="133" t="s">
        <v>9</v>
      </c>
      <c r="G3" s="142"/>
      <c r="H3" s="133"/>
      <c r="K3" s="154"/>
      <c r="L3" s="154"/>
      <c r="N3" s="154"/>
      <c r="O3" s="154"/>
      <c r="P3" s="154"/>
      <c r="Q3" s="154"/>
      <c r="R3" s="154"/>
      <c r="S3" s="133"/>
      <c r="T3" s="383"/>
    </row>
    <row r="4" spans="1:20" ht="12" customHeight="1" x14ac:dyDescent="0.2">
      <c r="A4" s="133"/>
      <c r="B4" s="133"/>
      <c r="C4" s="133"/>
      <c r="D4" s="133"/>
      <c r="E4" s="133"/>
      <c r="F4" s="133"/>
      <c r="G4" s="142"/>
      <c r="H4" s="133"/>
      <c r="K4" s="154"/>
      <c r="L4" s="154"/>
      <c r="N4" s="154"/>
      <c r="O4" s="154"/>
      <c r="P4" s="154"/>
      <c r="Q4" s="154"/>
      <c r="R4" s="154"/>
      <c r="S4" s="133"/>
      <c r="T4" s="383"/>
    </row>
    <row r="5" spans="1:20" ht="12" customHeight="1" x14ac:dyDescent="0.2">
      <c r="A5" s="133"/>
      <c r="B5" s="133"/>
      <c r="C5" s="133"/>
      <c r="D5" s="133"/>
      <c r="E5" s="133"/>
      <c r="F5" s="133"/>
      <c r="G5" s="142"/>
      <c r="H5" s="133"/>
      <c r="K5" s="154"/>
      <c r="L5" s="154"/>
      <c r="N5" s="154"/>
      <c r="O5" s="154"/>
      <c r="P5" s="154"/>
      <c r="Q5" s="154"/>
      <c r="R5" s="154"/>
      <c r="S5" s="133"/>
      <c r="T5" s="383"/>
    </row>
    <row r="6" spans="1:20" ht="17.25" customHeight="1" thickBot="1" x14ac:dyDescent="0.25">
      <c r="A6" s="133"/>
      <c r="B6" s="133"/>
      <c r="C6" s="133"/>
      <c r="D6" s="133"/>
      <c r="E6" s="133"/>
      <c r="F6" s="133"/>
      <c r="G6" s="142"/>
      <c r="H6" s="133"/>
      <c r="K6" s="154"/>
      <c r="L6" s="154"/>
      <c r="N6" s="154"/>
      <c r="O6" s="154"/>
      <c r="P6" s="154"/>
      <c r="Q6" s="154"/>
      <c r="R6" s="154" t="s">
        <v>26</v>
      </c>
      <c r="S6" s="133"/>
      <c r="T6" s="383"/>
    </row>
    <row r="7" spans="1:20" ht="24" customHeight="1" thickBot="1" x14ac:dyDescent="0.25">
      <c r="A7" s="362" t="s">
        <v>117</v>
      </c>
      <c r="B7" s="221"/>
      <c r="C7" s="221"/>
      <c r="D7" s="221"/>
      <c r="E7" s="221"/>
      <c r="F7" s="221"/>
      <c r="G7" s="221"/>
      <c r="H7" s="221"/>
      <c r="I7" s="17"/>
      <c r="J7" s="40"/>
      <c r="K7" s="40"/>
      <c r="L7" s="40"/>
      <c r="M7" s="40"/>
      <c r="N7" s="40"/>
      <c r="O7" s="40"/>
      <c r="P7" s="40"/>
      <c r="Q7" s="40"/>
      <c r="R7" s="41"/>
    </row>
    <row r="8" spans="1:20" ht="24" hidden="1" customHeight="1" x14ac:dyDescent="0.2">
      <c r="A8" s="246" t="s">
        <v>33</v>
      </c>
      <c r="B8" s="147"/>
      <c r="C8" s="147"/>
      <c r="D8" s="147"/>
      <c r="E8" s="147"/>
      <c r="F8" s="147"/>
      <c r="G8" s="147"/>
      <c r="H8" s="147"/>
      <c r="I8" s="155"/>
      <c r="J8" s="156"/>
      <c r="K8" s="156"/>
      <c r="L8" s="156"/>
      <c r="M8" s="156"/>
      <c r="N8" s="156"/>
      <c r="O8" s="156"/>
      <c r="P8" s="156"/>
      <c r="Q8" s="156"/>
      <c r="R8" s="270"/>
    </row>
    <row r="9" spans="1:20" ht="25.5" customHeight="1" thickBot="1" x14ac:dyDescent="0.25">
      <c r="A9" s="549" t="s">
        <v>43</v>
      </c>
      <c r="B9" s="549" t="s">
        <v>58</v>
      </c>
      <c r="C9" s="534" t="s">
        <v>4</v>
      </c>
      <c r="D9" s="534" t="s">
        <v>3</v>
      </c>
      <c r="E9" s="534" t="s">
        <v>5</v>
      </c>
      <c r="F9" s="500" t="s">
        <v>13</v>
      </c>
      <c r="G9" s="546" t="s">
        <v>14</v>
      </c>
      <c r="H9" s="538" t="s">
        <v>15</v>
      </c>
      <c r="I9" s="547" t="s">
        <v>16</v>
      </c>
      <c r="J9" s="547" t="s">
        <v>17</v>
      </c>
      <c r="K9" s="547" t="s">
        <v>18</v>
      </c>
      <c r="L9" s="502" t="s">
        <v>97</v>
      </c>
      <c r="M9" s="540" t="s">
        <v>98</v>
      </c>
      <c r="N9" s="540"/>
      <c r="O9" s="540"/>
      <c r="P9" s="540"/>
      <c r="Q9" s="540"/>
      <c r="R9" s="502" t="s">
        <v>99</v>
      </c>
    </row>
    <row r="10" spans="1:20" ht="58.5" customHeight="1" thickBot="1" x14ac:dyDescent="0.25">
      <c r="A10" s="556"/>
      <c r="B10" s="556"/>
      <c r="C10" s="535"/>
      <c r="D10" s="557"/>
      <c r="E10" s="557"/>
      <c r="F10" s="534"/>
      <c r="G10" s="547"/>
      <c r="H10" s="554"/>
      <c r="I10" s="555"/>
      <c r="J10" s="555"/>
      <c r="K10" s="555"/>
      <c r="L10" s="550"/>
      <c r="M10" s="322" t="s">
        <v>27</v>
      </c>
      <c r="N10" s="322" t="s">
        <v>56</v>
      </c>
      <c r="O10" s="322" t="s">
        <v>87</v>
      </c>
      <c r="P10" s="322" t="s">
        <v>88</v>
      </c>
      <c r="Q10" s="322" t="s">
        <v>57</v>
      </c>
      <c r="R10" s="550"/>
    </row>
    <row r="11" spans="1:20" ht="29.25" customHeight="1" x14ac:dyDescent="0.2">
      <c r="A11" s="34">
        <v>1</v>
      </c>
      <c r="B11" s="55"/>
      <c r="C11" s="206"/>
      <c r="D11" s="55"/>
      <c r="E11" s="55"/>
      <c r="F11" s="355"/>
      <c r="G11" s="356"/>
      <c r="H11" s="55"/>
      <c r="I11" s="55"/>
      <c r="J11" s="252"/>
      <c r="K11" s="428"/>
      <c r="L11" s="429"/>
      <c r="M11" s="323">
        <f>N11+Q11+O11+P11</f>
        <v>0</v>
      </c>
      <c r="N11" s="430"/>
      <c r="O11" s="431"/>
      <c r="P11" s="432"/>
      <c r="Q11" s="433"/>
      <c r="R11" s="434">
        <f t="shared" ref="R11:R19" si="0">J11-L11-M11</f>
        <v>0</v>
      </c>
    </row>
    <row r="12" spans="1:20" ht="15.75" x14ac:dyDescent="0.2">
      <c r="A12" s="21">
        <v>2</v>
      </c>
      <c r="B12" s="35"/>
      <c r="C12" s="2"/>
      <c r="D12" s="35"/>
      <c r="E12" s="35"/>
      <c r="F12" s="345"/>
      <c r="G12" s="354"/>
      <c r="H12" s="35"/>
      <c r="I12" s="35"/>
      <c r="J12" s="205"/>
      <c r="K12" s="280"/>
      <c r="L12" s="283"/>
      <c r="M12" s="171">
        <f t="shared" ref="M12:M21" si="1">N12+Q12+O12+P12</f>
        <v>0</v>
      </c>
      <c r="N12" s="435"/>
      <c r="O12" s="436"/>
      <c r="P12" s="437"/>
      <c r="Q12" s="438"/>
      <c r="R12" s="439">
        <f t="shared" si="0"/>
        <v>0</v>
      </c>
    </row>
    <row r="13" spans="1:20" ht="24" customHeight="1" x14ac:dyDescent="0.2">
      <c r="A13" s="21">
        <v>3</v>
      </c>
      <c r="B13" s="35"/>
      <c r="C13" s="2"/>
      <c r="D13" s="35"/>
      <c r="E13" s="35"/>
      <c r="F13" s="345"/>
      <c r="G13" s="354"/>
      <c r="H13" s="35"/>
      <c r="I13" s="35"/>
      <c r="J13" s="205"/>
      <c r="K13" s="280"/>
      <c r="L13" s="283"/>
      <c r="M13" s="324">
        <f t="shared" si="1"/>
        <v>0</v>
      </c>
      <c r="N13" s="435"/>
      <c r="O13" s="436"/>
      <c r="P13" s="437"/>
      <c r="Q13" s="438"/>
      <c r="R13" s="439">
        <f t="shared" si="0"/>
        <v>0</v>
      </c>
    </row>
    <row r="14" spans="1:20" ht="18" customHeight="1" x14ac:dyDescent="0.2">
      <c r="A14" s="21">
        <v>4</v>
      </c>
      <c r="B14" s="35"/>
      <c r="C14" s="2"/>
      <c r="D14" s="35"/>
      <c r="E14" s="35"/>
      <c r="F14" s="345"/>
      <c r="G14" s="354"/>
      <c r="H14" s="35"/>
      <c r="I14" s="35"/>
      <c r="J14" s="177"/>
      <c r="K14" s="280"/>
      <c r="L14" s="283"/>
      <c r="M14" s="210">
        <f t="shared" si="1"/>
        <v>0</v>
      </c>
      <c r="N14" s="435"/>
      <c r="O14" s="436"/>
      <c r="P14" s="437"/>
      <c r="Q14" s="438"/>
      <c r="R14" s="439">
        <f t="shared" si="0"/>
        <v>0</v>
      </c>
    </row>
    <row r="15" spans="1:20" ht="23.65" customHeight="1" x14ac:dyDescent="0.2">
      <c r="A15" s="21">
        <v>5</v>
      </c>
      <c r="B15" s="35"/>
      <c r="C15" s="2"/>
      <c r="D15" s="35"/>
      <c r="E15" s="35"/>
      <c r="F15" s="345"/>
      <c r="G15" s="354"/>
      <c r="H15" s="35"/>
      <c r="I15" s="35"/>
      <c r="J15" s="177"/>
      <c r="K15" s="280"/>
      <c r="L15" s="283"/>
      <c r="M15" s="210">
        <f t="shared" si="1"/>
        <v>0</v>
      </c>
      <c r="N15" s="435"/>
      <c r="O15" s="436"/>
      <c r="P15" s="437"/>
      <c r="Q15" s="438"/>
      <c r="R15" s="439">
        <f t="shared" si="0"/>
        <v>0</v>
      </c>
    </row>
    <row r="16" spans="1:20" ht="15.75" x14ac:dyDescent="0.2">
      <c r="A16" s="21">
        <v>6</v>
      </c>
      <c r="B16" s="35"/>
      <c r="C16" s="2"/>
      <c r="D16" s="35"/>
      <c r="E16" s="35"/>
      <c r="F16" s="345"/>
      <c r="G16" s="354"/>
      <c r="H16" s="35"/>
      <c r="I16" s="35"/>
      <c r="J16" s="205"/>
      <c r="K16" s="280"/>
      <c r="L16" s="283"/>
      <c r="M16" s="210">
        <f t="shared" si="1"/>
        <v>0</v>
      </c>
      <c r="N16" s="435"/>
      <c r="O16" s="436"/>
      <c r="P16" s="437"/>
      <c r="Q16" s="438"/>
      <c r="R16" s="439">
        <f t="shared" si="0"/>
        <v>0</v>
      </c>
    </row>
    <row r="17" spans="1:19" ht="15.75" x14ac:dyDescent="0.2">
      <c r="A17" s="21">
        <v>7</v>
      </c>
      <c r="B17" s="35"/>
      <c r="C17" s="2"/>
      <c r="D17" s="35"/>
      <c r="E17" s="35"/>
      <c r="F17" s="345"/>
      <c r="G17" s="354"/>
      <c r="H17" s="35"/>
      <c r="I17" s="35"/>
      <c r="J17" s="205"/>
      <c r="K17" s="280"/>
      <c r="L17" s="283"/>
      <c r="M17" s="171">
        <f t="shared" si="1"/>
        <v>0</v>
      </c>
      <c r="N17" s="435"/>
      <c r="O17" s="436"/>
      <c r="P17" s="437"/>
      <c r="Q17" s="438"/>
      <c r="R17" s="439">
        <f t="shared" si="0"/>
        <v>0</v>
      </c>
    </row>
    <row r="18" spans="1:19" ht="15.75" x14ac:dyDescent="0.2">
      <c r="A18" s="21">
        <v>8</v>
      </c>
      <c r="B18" s="35"/>
      <c r="C18" s="2"/>
      <c r="D18" s="35"/>
      <c r="E18" s="35"/>
      <c r="F18" s="345"/>
      <c r="G18" s="354"/>
      <c r="H18" s="35"/>
      <c r="I18" s="35"/>
      <c r="J18" s="205"/>
      <c r="K18" s="280"/>
      <c r="L18" s="283"/>
      <c r="M18" s="171">
        <f t="shared" si="1"/>
        <v>0</v>
      </c>
      <c r="N18" s="435"/>
      <c r="O18" s="436"/>
      <c r="P18" s="437"/>
      <c r="Q18" s="438"/>
      <c r="R18" s="439">
        <f t="shared" si="0"/>
        <v>0</v>
      </c>
    </row>
    <row r="19" spans="1:19" ht="15.75" x14ac:dyDescent="0.2">
      <c r="A19" s="21">
        <v>9</v>
      </c>
      <c r="B19" s="35"/>
      <c r="C19" s="2"/>
      <c r="D19" s="35"/>
      <c r="E19" s="35"/>
      <c r="F19" s="345"/>
      <c r="G19" s="354"/>
      <c r="H19" s="35"/>
      <c r="I19" s="35"/>
      <c r="J19" s="205"/>
      <c r="K19" s="280"/>
      <c r="L19" s="283"/>
      <c r="M19" s="324">
        <f t="shared" si="1"/>
        <v>0</v>
      </c>
      <c r="N19" s="435"/>
      <c r="O19" s="436"/>
      <c r="P19" s="437"/>
      <c r="Q19" s="438"/>
      <c r="R19" s="439">
        <f t="shared" si="0"/>
        <v>0</v>
      </c>
    </row>
    <row r="20" spans="1:19" ht="15.75" x14ac:dyDescent="0.2">
      <c r="A20" s="281">
        <v>10</v>
      </c>
      <c r="B20" s="278"/>
      <c r="C20" s="2"/>
      <c r="D20" s="35"/>
      <c r="E20" s="35"/>
      <c r="F20" s="345"/>
      <c r="G20" s="357"/>
      <c r="H20" s="35"/>
      <c r="I20" s="35"/>
      <c r="J20" s="279"/>
      <c r="K20" s="280"/>
      <c r="L20" s="283"/>
      <c r="M20" s="171">
        <f t="shared" si="1"/>
        <v>0</v>
      </c>
      <c r="N20" s="435"/>
      <c r="O20" s="440"/>
      <c r="P20" s="437"/>
      <c r="Q20" s="441"/>
      <c r="R20" s="439">
        <v>0</v>
      </c>
      <c r="S20" s="276"/>
    </row>
    <row r="21" spans="1:19" ht="16.5" thickBot="1" x14ac:dyDescent="0.25">
      <c r="A21" s="282">
        <v>11</v>
      </c>
      <c r="B21" s="277"/>
      <c r="C21" s="336"/>
      <c r="D21" s="277"/>
      <c r="E21" s="277"/>
      <c r="F21" s="346"/>
      <c r="G21" s="358"/>
      <c r="H21" s="277"/>
      <c r="I21" s="277"/>
      <c r="J21" s="253"/>
      <c r="K21" s="442"/>
      <c r="L21" s="443"/>
      <c r="M21" s="324">
        <f t="shared" si="1"/>
        <v>0</v>
      </c>
      <c r="N21" s="413"/>
      <c r="O21" s="414"/>
      <c r="P21" s="415"/>
      <c r="Q21" s="444"/>
      <c r="R21" s="445">
        <f>J21-L21-M21</f>
        <v>0</v>
      </c>
    </row>
    <row r="22" spans="1:19" ht="18.75" thickBot="1" x14ac:dyDescent="0.25">
      <c r="A22" s="551" t="s">
        <v>113</v>
      </c>
      <c r="B22" s="552"/>
      <c r="C22" s="552"/>
      <c r="D22" s="552"/>
      <c r="E22" s="552"/>
      <c r="F22" s="552"/>
      <c r="G22" s="553"/>
      <c r="H22" s="157"/>
      <c r="I22" s="46"/>
      <c r="J22" s="64">
        <f>SUM(J11:J21)</f>
        <v>0</v>
      </c>
      <c r="K22" s="64"/>
      <c r="L22" s="190">
        <f>SUM(L11:L21)</f>
        <v>0</v>
      </c>
      <c r="M22" s="421">
        <f>SUM(M11:M21)</f>
        <v>0</v>
      </c>
      <c r="N22" s="422">
        <f t="shared" ref="N22:R22" si="2">SUM(N11:N21)</f>
        <v>0</v>
      </c>
      <c r="O22" s="65">
        <f t="shared" si="2"/>
        <v>0</v>
      </c>
      <c r="P22" s="65">
        <f t="shared" si="2"/>
        <v>0</v>
      </c>
      <c r="Q22" s="423">
        <f t="shared" si="2"/>
        <v>0</v>
      </c>
      <c r="R22" s="424">
        <f t="shared" si="2"/>
        <v>0</v>
      </c>
    </row>
    <row r="23" spans="1:19" x14ac:dyDescent="0.2">
      <c r="A23" s="158"/>
      <c r="B23" s="151"/>
      <c r="C23" s="151"/>
      <c r="D23" s="151"/>
      <c r="E23" s="151"/>
      <c r="F23" s="151"/>
      <c r="G23" s="425"/>
      <c r="H23" s="159"/>
      <c r="I23" s="160"/>
      <c r="J23" s="161"/>
      <c r="K23" s="162"/>
      <c r="L23" s="426"/>
      <c r="N23" s="426"/>
      <c r="O23" s="426"/>
      <c r="P23" s="426"/>
      <c r="S23" s="42"/>
    </row>
    <row r="24" spans="1:19" x14ac:dyDescent="0.2">
      <c r="A24" s="163"/>
      <c r="B24" s="163"/>
      <c r="C24" s="163"/>
      <c r="D24" s="163"/>
      <c r="E24" s="163"/>
      <c r="F24" s="163"/>
      <c r="G24" s="164"/>
      <c r="H24" s="150"/>
      <c r="I24" s="163"/>
      <c r="J24" s="161"/>
      <c r="K24" s="162"/>
    </row>
    <row r="25" spans="1:19" x14ac:dyDescent="0.2">
      <c r="A25" s="151"/>
      <c r="B25" s="151"/>
      <c r="C25" s="151"/>
      <c r="D25" s="151"/>
      <c r="E25" s="151"/>
      <c r="F25" s="158"/>
      <c r="G25" s="151"/>
      <c r="H25" s="148"/>
      <c r="I25" s="165"/>
      <c r="J25" s="161"/>
      <c r="K25" s="162"/>
      <c r="L25" s="162"/>
    </row>
    <row r="26" spans="1:19" x14ac:dyDescent="0.2">
      <c r="A26" s="151"/>
      <c r="B26" s="151"/>
      <c r="C26" s="151"/>
      <c r="D26" s="151"/>
      <c r="E26" s="151"/>
      <c r="F26" s="166"/>
      <c r="G26" s="151"/>
      <c r="H26" s="149"/>
      <c r="I26" s="160"/>
      <c r="J26" s="161"/>
      <c r="K26" s="162"/>
      <c r="L26" s="162"/>
    </row>
    <row r="27" spans="1:19" x14ac:dyDescent="0.2">
      <c r="A27" s="151"/>
      <c r="B27" s="151"/>
      <c r="C27" s="151"/>
      <c r="D27" s="151"/>
      <c r="E27" s="151"/>
      <c r="F27" s="166"/>
      <c r="G27" s="151"/>
      <c r="H27" s="149"/>
      <c r="I27" s="160"/>
      <c r="J27" s="161"/>
      <c r="K27" s="162"/>
      <c r="L27" s="162"/>
    </row>
    <row r="28" spans="1:19" x14ac:dyDescent="0.2">
      <c r="A28" s="151"/>
      <c r="B28" s="151"/>
      <c r="C28" s="151"/>
      <c r="D28" s="151"/>
      <c r="E28" s="151"/>
      <c r="F28" s="151"/>
      <c r="G28" s="151"/>
      <c r="H28" s="427"/>
      <c r="I28" s="167"/>
      <c r="J28" s="168"/>
    </row>
    <row r="29" spans="1:19" x14ac:dyDescent="0.2">
      <c r="A29" s="151"/>
      <c r="B29" s="151"/>
      <c r="C29" s="151"/>
      <c r="D29" s="151"/>
      <c r="E29" s="151"/>
      <c r="F29" s="151"/>
      <c r="G29" s="151"/>
      <c r="H29" s="427"/>
      <c r="I29" s="167"/>
      <c r="J29" s="168"/>
    </row>
    <row r="30" spans="1:19" x14ac:dyDescent="0.2">
      <c r="A30" s="151"/>
      <c r="B30" s="151"/>
      <c r="C30" s="151"/>
      <c r="D30" s="151"/>
      <c r="E30" s="151"/>
      <c r="F30" s="151"/>
      <c r="G30" s="151"/>
      <c r="H30" s="427"/>
      <c r="I30" s="167"/>
      <c r="J30" s="168"/>
    </row>
    <row r="31" spans="1:19" x14ac:dyDescent="0.2">
      <c r="A31" s="151"/>
      <c r="B31" s="151"/>
      <c r="C31" s="151"/>
      <c r="D31" s="151"/>
      <c r="E31" s="151"/>
      <c r="F31" s="151"/>
      <c r="G31" s="151"/>
      <c r="I31" s="167"/>
      <c r="J31" s="168"/>
    </row>
    <row r="32" spans="1:19" x14ac:dyDescent="0.2">
      <c r="A32" s="151"/>
      <c r="B32" s="151"/>
      <c r="C32" s="151"/>
      <c r="D32" s="151"/>
      <c r="E32" s="151"/>
      <c r="F32" s="151"/>
      <c r="G32" s="151"/>
      <c r="I32" s="167"/>
      <c r="J32" s="168"/>
      <c r="K32" s="361"/>
      <c r="L32" s="361"/>
      <c r="M32" s="361"/>
      <c r="N32" s="361"/>
      <c r="O32" s="361"/>
      <c r="P32" s="361"/>
      <c r="Q32" s="361"/>
      <c r="R32" s="361"/>
    </row>
    <row r="33" spans="1:18" x14ac:dyDescent="0.2">
      <c r="A33" s="151"/>
      <c r="B33" s="151"/>
      <c r="C33" s="151"/>
      <c r="D33" s="151"/>
      <c r="E33" s="151"/>
      <c r="F33" s="151"/>
      <c r="G33" s="151"/>
      <c r="I33" s="167"/>
      <c r="J33" s="168"/>
      <c r="K33" s="361"/>
      <c r="L33" s="361"/>
      <c r="M33" s="361"/>
      <c r="N33" s="361"/>
      <c r="O33" s="361"/>
      <c r="P33" s="361"/>
      <c r="Q33" s="361"/>
      <c r="R33" s="361"/>
    </row>
    <row r="34" spans="1:18" x14ac:dyDescent="0.2">
      <c r="A34" s="151"/>
      <c r="B34" s="151"/>
      <c r="C34" s="151"/>
      <c r="D34" s="151"/>
      <c r="E34" s="151"/>
      <c r="F34" s="151"/>
      <c r="G34" s="151"/>
      <c r="I34" s="167"/>
      <c r="J34" s="168"/>
      <c r="K34" s="361"/>
      <c r="L34" s="361"/>
      <c r="M34" s="361"/>
      <c r="N34" s="361"/>
      <c r="O34" s="361"/>
      <c r="P34" s="361"/>
      <c r="Q34" s="361"/>
      <c r="R34" s="361"/>
    </row>
    <row r="35" spans="1:18" x14ac:dyDescent="0.2">
      <c r="A35" s="151"/>
      <c r="B35" s="151"/>
      <c r="C35" s="151"/>
      <c r="D35" s="151"/>
      <c r="E35" s="151"/>
      <c r="F35" s="151"/>
      <c r="G35" s="151"/>
      <c r="I35" s="167"/>
      <c r="J35" s="168"/>
      <c r="K35" s="361"/>
      <c r="L35" s="361"/>
      <c r="M35" s="361"/>
      <c r="N35" s="361"/>
      <c r="O35" s="361"/>
      <c r="P35" s="361"/>
      <c r="Q35" s="361"/>
      <c r="R35" s="361"/>
    </row>
    <row r="36" spans="1:18" x14ac:dyDescent="0.2">
      <c r="A36" s="151"/>
      <c r="B36" s="151"/>
      <c r="C36" s="151"/>
      <c r="D36" s="151"/>
      <c r="E36" s="151"/>
      <c r="F36" s="151"/>
      <c r="G36" s="151"/>
      <c r="I36" s="167"/>
      <c r="J36" s="168"/>
      <c r="K36" s="361"/>
      <c r="L36" s="361"/>
      <c r="M36" s="361"/>
      <c r="N36" s="361"/>
      <c r="O36" s="361"/>
      <c r="P36" s="361"/>
      <c r="Q36" s="361"/>
      <c r="R36" s="361"/>
    </row>
    <row r="37" spans="1:18" x14ac:dyDescent="0.2">
      <c r="A37" s="151"/>
      <c r="B37" s="151"/>
      <c r="C37" s="151"/>
      <c r="D37" s="151"/>
      <c r="E37" s="151"/>
      <c r="F37" s="151"/>
      <c r="G37" s="151"/>
      <c r="I37" s="167"/>
      <c r="J37" s="168"/>
      <c r="K37" s="361"/>
      <c r="L37" s="361"/>
      <c r="M37" s="361"/>
      <c r="N37" s="361"/>
      <c r="O37" s="361"/>
      <c r="P37" s="361"/>
      <c r="Q37" s="361"/>
      <c r="R37" s="361"/>
    </row>
    <row r="38" spans="1:18" x14ac:dyDescent="0.2">
      <c r="A38" s="151"/>
      <c r="B38" s="151"/>
      <c r="C38" s="151"/>
      <c r="D38" s="151"/>
      <c r="E38" s="151"/>
      <c r="F38" s="151"/>
      <c r="G38" s="151"/>
      <c r="I38" s="167"/>
      <c r="J38" s="168"/>
      <c r="K38" s="361"/>
      <c r="L38" s="361"/>
      <c r="M38" s="361"/>
      <c r="N38" s="361"/>
      <c r="O38" s="361"/>
      <c r="P38" s="361"/>
      <c r="Q38" s="361"/>
      <c r="R38" s="361"/>
    </row>
    <row r="39" spans="1:18" x14ac:dyDescent="0.2">
      <c r="A39" s="151"/>
      <c r="B39" s="151"/>
      <c r="C39" s="151"/>
      <c r="D39" s="151"/>
      <c r="E39" s="151"/>
      <c r="F39" s="151"/>
      <c r="G39" s="151"/>
      <c r="I39" s="167"/>
      <c r="J39" s="168"/>
      <c r="K39" s="361"/>
      <c r="L39" s="361"/>
      <c r="M39" s="361"/>
      <c r="N39" s="361"/>
      <c r="O39" s="361"/>
      <c r="P39" s="361"/>
      <c r="Q39" s="361"/>
      <c r="R39" s="361"/>
    </row>
    <row r="40" spans="1:18" x14ac:dyDescent="0.2">
      <c r="A40" s="151"/>
      <c r="B40" s="151"/>
      <c r="C40" s="151"/>
      <c r="D40" s="151"/>
      <c r="E40" s="151"/>
      <c r="F40" s="151"/>
      <c r="G40" s="151"/>
      <c r="I40" s="167"/>
      <c r="J40" s="168"/>
      <c r="K40" s="361"/>
      <c r="L40" s="361"/>
      <c r="M40" s="361"/>
      <c r="N40" s="361"/>
      <c r="O40" s="361"/>
      <c r="P40" s="361"/>
      <c r="Q40" s="361"/>
      <c r="R40" s="361"/>
    </row>
    <row r="41" spans="1:18" x14ac:dyDescent="0.2">
      <c r="A41" s="151"/>
      <c r="B41" s="151"/>
      <c r="C41" s="151"/>
      <c r="D41" s="151"/>
      <c r="E41" s="151"/>
      <c r="F41" s="151"/>
      <c r="G41" s="151"/>
      <c r="I41" s="167"/>
      <c r="J41" s="168"/>
      <c r="K41" s="361"/>
      <c r="L41" s="361"/>
      <c r="M41" s="361"/>
      <c r="N41" s="361"/>
      <c r="O41" s="361"/>
      <c r="P41" s="361"/>
      <c r="Q41" s="361"/>
      <c r="R41" s="361"/>
    </row>
    <row r="42" spans="1:18" x14ac:dyDescent="0.2">
      <c r="A42" s="151"/>
      <c r="B42" s="151"/>
      <c r="C42" s="151"/>
      <c r="D42" s="151"/>
      <c r="E42" s="151"/>
      <c r="F42" s="151"/>
      <c r="G42" s="151"/>
      <c r="I42" s="167"/>
      <c r="J42" s="168"/>
      <c r="K42" s="361"/>
      <c r="L42" s="361"/>
      <c r="M42" s="361"/>
      <c r="N42" s="361"/>
      <c r="O42" s="361"/>
      <c r="P42" s="361"/>
      <c r="Q42" s="361"/>
      <c r="R42" s="361"/>
    </row>
    <row r="43" spans="1:18" x14ac:dyDescent="0.2">
      <c r="A43" s="151"/>
      <c r="B43" s="151"/>
      <c r="C43" s="151"/>
      <c r="D43" s="151"/>
      <c r="E43" s="151"/>
      <c r="F43" s="151"/>
      <c r="G43" s="151"/>
      <c r="I43" s="167"/>
      <c r="J43" s="168"/>
      <c r="K43" s="361"/>
      <c r="L43" s="361"/>
      <c r="M43" s="361"/>
      <c r="N43" s="361"/>
      <c r="O43" s="361"/>
      <c r="P43" s="361"/>
      <c r="Q43" s="361"/>
      <c r="R43" s="361"/>
    </row>
    <row r="44" spans="1:18" x14ac:dyDescent="0.2">
      <c r="A44" s="151"/>
      <c r="B44" s="151"/>
      <c r="C44" s="151"/>
      <c r="D44" s="151"/>
      <c r="E44" s="151"/>
      <c r="F44" s="151"/>
      <c r="G44" s="151"/>
      <c r="I44" s="167"/>
      <c r="J44" s="168"/>
      <c r="K44" s="361"/>
      <c r="L44" s="361"/>
      <c r="M44" s="361"/>
      <c r="N44" s="361"/>
      <c r="O44" s="361"/>
      <c r="P44" s="361"/>
      <c r="Q44" s="361"/>
      <c r="R44" s="361"/>
    </row>
    <row r="45" spans="1:18" x14ac:dyDescent="0.2">
      <c r="A45" s="151"/>
      <c r="B45" s="151"/>
      <c r="C45" s="151"/>
      <c r="D45" s="151"/>
      <c r="E45" s="151"/>
      <c r="F45" s="151"/>
      <c r="G45" s="151"/>
      <c r="I45" s="167"/>
      <c r="J45" s="168"/>
      <c r="K45" s="361"/>
      <c r="L45" s="361"/>
      <c r="M45" s="361"/>
      <c r="N45" s="361"/>
      <c r="O45" s="361"/>
      <c r="P45" s="361"/>
      <c r="Q45" s="361"/>
      <c r="R45" s="361"/>
    </row>
    <row r="46" spans="1:18" x14ac:dyDescent="0.2">
      <c r="A46" s="151"/>
      <c r="B46" s="151"/>
      <c r="C46" s="151"/>
      <c r="D46" s="151"/>
      <c r="E46" s="151"/>
      <c r="F46" s="151"/>
      <c r="G46" s="151"/>
      <c r="I46" s="167"/>
      <c r="J46" s="168"/>
      <c r="K46" s="361"/>
      <c r="L46" s="361"/>
      <c r="M46" s="361"/>
      <c r="N46" s="361"/>
      <c r="O46" s="361"/>
      <c r="P46" s="361"/>
      <c r="Q46" s="361"/>
      <c r="R46" s="361"/>
    </row>
    <row r="47" spans="1:18" x14ac:dyDescent="0.2">
      <c r="A47" s="151"/>
      <c r="B47" s="151"/>
      <c r="C47" s="151"/>
      <c r="D47" s="151"/>
      <c r="E47" s="151"/>
      <c r="F47" s="151"/>
      <c r="G47" s="151"/>
      <c r="I47" s="167"/>
      <c r="J47" s="168"/>
      <c r="K47" s="361"/>
      <c r="L47" s="361"/>
      <c r="M47" s="361"/>
      <c r="N47" s="361"/>
      <c r="O47" s="361"/>
      <c r="P47" s="361"/>
      <c r="Q47" s="361"/>
      <c r="R47" s="361"/>
    </row>
    <row r="48" spans="1:18" x14ac:dyDescent="0.2">
      <c r="A48" s="151"/>
      <c r="B48" s="151"/>
      <c r="C48" s="151"/>
      <c r="D48" s="151"/>
      <c r="E48" s="151"/>
      <c r="F48" s="151"/>
      <c r="G48" s="151"/>
      <c r="J48" s="168"/>
      <c r="K48" s="361"/>
      <c r="L48" s="361"/>
      <c r="M48" s="361"/>
      <c r="N48" s="361"/>
      <c r="O48" s="361"/>
      <c r="P48" s="361"/>
      <c r="Q48" s="361"/>
      <c r="R48" s="361"/>
    </row>
    <row r="49" spans="1:18" x14ac:dyDescent="0.2">
      <c r="A49" s="151"/>
      <c r="B49" s="151"/>
      <c r="C49" s="151"/>
      <c r="D49" s="151"/>
      <c r="E49" s="151"/>
      <c r="F49" s="151"/>
      <c r="G49" s="151"/>
      <c r="J49" s="168"/>
      <c r="K49" s="361"/>
      <c r="L49" s="361"/>
      <c r="M49" s="361"/>
      <c r="N49" s="361"/>
      <c r="O49" s="361"/>
      <c r="P49" s="361"/>
      <c r="Q49" s="361"/>
      <c r="R49" s="361"/>
    </row>
    <row r="50" spans="1:18" x14ac:dyDescent="0.2">
      <c r="A50" s="151"/>
      <c r="B50" s="151"/>
      <c r="C50" s="151"/>
      <c r="D50" s="151"/>
      <c r="E50" s="151"/>
      <c r="F50" s="151"/>
      <c r="G50" s="151"/>
      <c r="J50" s="168"/>
      <c r="K50" s="361"/>
      <c r="L50" s="361"/>
      <c r="M50" s="361"/>
      <c r="N50" s="361"/>
      <c r="O50" s="361"/>
      <c r="P50" s="361"/>
      <c r="Q50" s="361"/>
      <c r="R50" s="361"/>
    </row>
    <row r="51" spans="1:18" x14ac:dyDescent="0.2">
      <c r="A51" s="151"/>
      <c r="B51" s="151"/>
      <c r="C51" s="151"/>
      <c r="D51" s="151"/>
      <c r="E51" s="151"/>
      <c r="F51" s="151"/>
      <c r="G51" s="151"/>
      <c r="J51" s="168"/>
      <c r="K51" s="361"/>
      <c r="L51" s="361"/>
      <c r="M51" s="361"/>
      <c r="N51" s="361"/>
      <c r="O51" s="361"/>
      <c r="P51" s="361"/>
      <c r="Q51" s="361"/>
      <c r="R51" s="361"/>
    </row>
    <row r="52" spans="1:18" x14ac:dyDescent="0.2">
      <c r="A52" s="151"/>
      <c r="B52" s="151"/>
      <c r="C52" s="151"/>
      <c r="D52" s="151"/>
      <c r="E52" s="151"/>
      <c r="F52" s="151"/>
      <c r="G52" s="151"/>
      <c r="J52" s="168"/>
      <c r="K52" s="361"/>
      <c r="L52" s="361"/>
      <c r="M52" s="361"/>
      <c r="N52" s="361"/>
      <c r="O52" s="361"/>
      <c r="P52" s="361"/>
      <c r="Q52" s="361"/>
      <c r="R52" s="361"/>
    </row>
    <row r="53" spans="1:18" x14ac:dyDescent="0.2">
      <c r="A53" s="151"/>
      <c r="B53" s="151"/>
      <c r="C53" s="151"/>
      <c r="D53" s="151"/>
      <c r="E53" s="151"/>
      <c r="F53" s="151"/>
      <c r="G53" s="151"/>
      <c r="J53" s="168"/>
      <c r="K53" s="361"/>
      <c r="L53" s="361"/>
      <c r="M53" s="361"/>
      <c r="N53" s="361"/>
      <c r="O53" s="361"/>
      <c r="P53" s="361"/>
      <c r="Q53" s="361"/>
      <c r="R53" s="361"/>
    </row>
    <row r="54" spans="1:18" x14ac:dyDescent="0.2">
      <c r="A54" s="151"/>
      <c r="B54" s="151"/>
      <c r="C54" s="151"/>
      <c r="D54" s="151"/>
      <c r="E54" s="151"/>
      <c r="F54" s="151"/>
      <c r="G54" s="151"/>
      <c r="J54" s="168"/>
      <c r="K54" s="361"/>
      <c r="L54" s="361"/>
      <c r="M54" s="361"/>
      <c r="N54" s="361"/>
      <c r="O54" s="361"/>
      <c r="P54" s="361"/>
      <c r="Q54" s="361"/>
      <c r="R54" s="361"/>
    </row>
    <row r="55" spans="1:18" x14ac:dyDescent="0.2">
      <c r="A55" s="151"/>
      <c r="B55" s="151"/>
      <c r="C55" s="151"/>
      <c r="D55" s="151"/>
      <c r="E55" s="151"/>
      <c r="F55" s="151"/>
      <c r="G55" s="151"/>
      <c r="J55" s="168"/>
      <c r="K55" s="361"/>
      <c r="L55" s="361"/>
      <c r="M55" s="361"/>
      <c r="N55" s="361"/>
      <c r="O55" s="361"/>
      <c r="P55" s="361"/>
      <c r="Q55" s="361"/>
      <c r="R55" s="361"/>
    </row>
    <row r="56" spans="1:18" x14ac:dyDescent="0.2">
      <c r="A56" s="151"/>
      <c r="B56" s="151"/>
      <c r="C56" s="151"/>
      <c r="D56" s="151"/>
      <c r="E56" s="151"/>
      <c r="F56" s="151"/>
      <c r="G56" s="151"/>
      <c r="J56" s="168"/>
      <c r="K56" s="361"/>
      <c r="L56" s="361"/>
      <c r="M56" s="361"/>
      <c r="N56" s="361"/>
      <c r="O56" s="361"/>
      <c r="P56" s="361"/>
      <c r="Q56" s="361"/>
      <c r="R56" s="361"/>
    </row>
    <row r="57" spans="1:18" x14ac:dyDescent="0.2">
      <c r="A57" s="151"/>
      <c r="B57" s="151"/>
      <c r="C57" s="151"/>
      <c r="D57" s="151"/>
      <c r="E57" s="151"/>
      <c r="F57" s="151"/>
      <c r="G57" s="151"/>
      <c r="J57" s="168"/>
      <c r="K57" s="361"/>
      <c r="L57" s="361"/>
      <c r="M57" s="361"/>
      <c r="N57" s="361"/>
      <c r="O57" s="361"/>
      <c r="P57" s="361"/>
      <c r="Q57" s="361"/>
      <c r="R57" s="361"/>
    </row>
    <row r="58" spans="1:18" x14ac:dyDescent="0.2">
      <c r="A58" s="151"/>
      <c r="B58" s="151"/>
      <c r="C58" s="151"/>
      <c r="D58" s="151"/>
      <c r="E58" s="151"/>
      <c r="F58" s="151"/>
      <c r="G58" s="151"/>
      <c r="J58" s="168"/>
      <c r="K58" s="361"/>
      <c r="L58" s="361"/>
      <c r="M58" s="361"/>
      <c r="N58" s="361"/>
      <c r="O58" s="361"/>
      <c r="P58" s="361"/>
      <c r="Q58" s="361"/>
      <c r="R58" s="361"/>
    </row>
    <row r="59" spans="1:18" x14ac:dyDescent="0.2">
      <c r="J59" s="168"/>
      <c r="K59" s="361"/>
      <c r="L59" s="361"/>
      <c r="M59" s="361"/>
      <c r="N59" s="361"/>
      <c r="O59" s="361"/>
      <c r="P59" s="361"/>
      <c r="Q59" s="361"/>
      <c r="R59" s="361"/>
    </row>
    <row r="60" spans="1:18" x14ac:dyDescent="0.2">
      <c r="J60" s="168"/>
      <c r="K60" s="361"/>
      <c r="L60" s="361"/>
      <c r="M60" s="361"/>
      <c r="N60" s="361"/>
      <c r="O60" s="361"/>
      <c r="P60" s="361"/>
      <c r="Q60" s="361"/>
      <c r="R60" s="361"/>
    </row>
    <row r="61" spans="1:18" x14ac:dyDescent="0.2">
      <c r="J61" s="168"/>
      <c r="K61" s="361"/>
      <c r="L61" s="361"/>
      <c r="M61" s="361"/>
      <c r="N61" s="361"/>
      <c r="O61" s="361"/>
      <c r="P61" s="361"/>
      <c r="Q61" s="361"/>
      <c r="R61" s="361"/>
    </row>
    <row r="62" spans="1:18" x14ac:dyDescent="0.2">
      <c r="J62" s="168"/>
      <c r="K62" s="361"/>
      <c r="L62" s="361"/>
      <c r="M62" s="361"/>
      <c r="N62" s="361"/>
      <c r="O62" s="361"/>
      <c r="P62" s="361"/>
      <c r="Q62" s="361"/>
      <c r="R62" s="361"/>
    </row>
    <row r="63" spans="1:18" x14ac:dyDescent="0.2">
      <c r="J63" s="168"/>
      <c r="K63" s="361"/>
      <c r="L63" s="361"/>
      <c r="M63" s="361"/>
      <c r="N63" s="361"/>
      <c r="O63" s="361"/>
      <c r="P63" s="361"/>
      <c r="Q63" s="361"/>
      <c r="R63" s="361"/>
    </row>
    <row r="64" spans="1:18" x14ac:dyDescent="0.2">
      <c r="I64" s="361"/>
      <c r="J64" s="168"/>
      <c r="K64" s="361"/>
      <c r="L64" s="361"/>
      <c r="M64" s="361"/>
      <c r="N64" s="361"/>
      <c r="O64" s="361"/>
      <c r="P64" s="361"/>
      <c r="Q64" s="361"/>
      <c r="R64" s="361"/>
    </row>
    <row r="65" spans="9:18" x14ac:dyDescent="0.2">
      <c r="I65" s="361"/>
      <c r="J65" s="168"/>
      <c r="K65" s="361"/>
      <c r="L65" s="361"/>
      <c r="M65" s="361"/>
      <c r="N65" s="361"/>
      <c r="O65" s="361"/>
      <c r="P65" s="361"/>
      <c r="Q65" s="361"/>
      <c r="R65" s="361"/>
    </row>
    <row r="66" spans="9:18" x14ac:dyDescent="0.2">
      <c r="I66" s="361"/>
      <c r="J66" s="168"/>
      <c r="K66" s="361"/>
      <c r="L66" s="361"/>
      <c r="M66" s="361"/>
      <c r="N66" s="361"/>
      <c r="O66" s="361"/>
      <c r="P66" s="361"/>
      <c r="Q66" s="361"/>
      <c r="R66" s="361"/>
    </row>
    <row r="67" spans="9:18" x14ac:dyDescent="0.2">
      <c r="I67" s="361"/>
      <c r="J67" s="168"/>
      <c r="K67" s="361"/>
      <c r="L67" s="361"/>
      <c r="M67" s="361"/>
      <c r="N67" s="361"/>
      <c r="O67" s="361"/>
      <c r="P67" s="361"/>
      <c r="Q67" s="361"/>
      <c r="R67" s="361"/>
    </row>
    <row r="68" spans="9:18" x14ac:dyDescent="0.2">
      <c r="I68" s="361"/>
      <c r="J68" s="168"/>
      <c r="K68" s="361"/>
      <c r="L68" s="361"/>
      <c r="M68" s="361"/>
      <c r="N68" s="361"/>
      <c r="O68" s="361"/>
      <c r="P68" s="361"/>
      <c r="Q68" s="361"/>
      <c r="R68" s="361"/>
    </row>
    <row r="69" spans="9:18" x14ac:dyDescent="0.2">
      <c r="I69" s="361"/>
      <c r="J69" s="168"/>
      <c r="K69" s="361"/>
      <c r="L69" s="361"/>
      <c r="M69" s="361"/>
      <c r="N69" s="361"/>
      <c r="O69" s="361"/>
      <c r="P69" s="361"/>
      <c r="Q69" s="361"/>
      <c r="R69" s="361"/>
    </row>
    <row r="70" spans="9:18" x14ac:dyDescent="0.2">
      <c r="I70" s="361"/>
      <c r="J70" s="168"/>
      <c r="K70" s="361"/>
      <c r="L70" s="361"/>
      <c r="M70" s="361"/>
      <c r="N70" s="361"/>
      <c r="O70" s="361"/>
      <c r="P70" s="361"/>
      <c r="Q70" s="361"/>
      <c r="R70" s="361"/>
    </row>
    <row r="71" spans="9:18" x14ac:dyDescent="0.2">
      <c r="I71" s="361"/>
      <c r="J71" s="168"/>
      <c r="K71" s="361"/>
      <c r="L71" s="361"/>
      <c r="M71" s="361"/>
      <c r="N71" s="361"/>
      <c r="O71" s="361"/>
      <c r="P71" s="361"/>
      <c r="Q71" s="361"/>
      <c r="R71" s="361"/>
    </row>
    <row r="72" spans="9:18" x14ac:dyDescent="0.2">
      <c r="I72" s="361"/>
      <c r="J72" s="168"/>
      <c r="K72" s="361"/>
      <c r="L72" s="361"/>
      <c r="M72" s="361"/>
      <c r="N72" s="361"/>
      <c r="O72" s="361"/>
      <c r="P72" s="361"/>
      <c r="Q72" s="361"/>
      <c r="R72" s="361"/>
    </row>
    <row r="73" spans="9:18" x14ac:dyDescent="0.2">
      <c r="I73" s="361"/>
      <c r="J73" s="168"/>
      <c r="K73" s="361"/>
      <c r="L73" s="361"/>
      <c r="M73" s="361"/>
      <c r="N73" s="361"/>
      <c r="O73" s="361"/>
      <c r="P73" s="361"/>
      <c r="Q73" s="361"/>
      <c r="R73" s="361"/>
    </row>
    <row r="74" spans="9:18" x14ac:dyDescent="0.2">
      <c r="I74" s="361"/>
      <c r="J74" s="168"/>
      <c r="K74" s="361"/>
      <c r="L74" s="361"/>
      <c r="M74" s="361"/>
      <c r="N74" s="361"/>
      <c r="O74" s="361"/>
      <c r="P74" s="361"/>
      <c r="Q74" s="361"/>
      <c r="R74" s="361"/>
    </row>
    <row r="75" spans="9:18" x14ac:dyDescent="0.2">
      <c r="I75" s="361"/>
      <c r="J75" s="168"/>
      <c r="K75" s="361"/>
      <c r="L75" s="361"/>
      <c r="M75" s="361"/>
      <c r="N75" s="361"/>
      <c r="O75" s="361"/>
      <c r="P75" s="361"/>
      <c r="Q75" s="361"/>
      <c r="R75" s="361"/>
    </row>
    <row r="76" spans="9:18" x14ac:dyDescent="0.2">
      <c r="I76" s="361"/>
      <c r="J76" s="168"/>
      <c r="K76" s="361"/>
      <c r="L76" s="361"/>
      <c r="M76" s="361"/>
      <c r="N76" s="361"/>
      <c r="O76" s="361"/>
      <c r="P76" s="361"/>
      <c r="Q76" s="361"/>
      <c r="R76" s="361"/>
    </row>
    <row r="77" spans="9:18" x14ac:dyDescent="0.2">
      <c r="I77" s="361"/>
      <c r="J77" s="168"/>
      <c r="K77" s="361"/>
      <c r="L77" s="361"/>
      <c r="M77" s="361"/>
      <c r="N77" s="361"/>
      <c r="O77" s="361"/>
      <c r="P77" s="361"/>
      <c r="Q77" s="361"/>
      <c r="R77" s="361"/>
    </row>
    <row r="78" spans="9:18" x14ac:dyDescent="0.2">
      <c r="I78" s="361"/>
      <c r="J78" s="168"/>
      <c r="K78" s="361"/>
      <c r="L78" s="361"/>
      <c r="M78" s="361"/>
      <c r="N78" s="361"/>
      <c r="O78" s="361"/>
      <c r="P78" s="361"/>
      <c r="Q78" s="361"/>
      <c r="R78" s="361"/>
    </row>
    <row r="79" spans="9:18" x14ac:dyDescent="0.2">
      <c r="I79" s="361"/>
      <c r="J79" s="168"/>
      <c r="K79" s="361"/>
      <c r="L79" s="361"/>
      <c r="M79" s="361"/>
      <c r="N79" s="361"/>
      <c r="O79" s="361"/>
      <c r="P79" s="361"/>
      <c r="Q79" s="361"/>
      <c r="R79" s="361"/>
    </row>
    <row r="80" spans="9:18" x14ac:dyDescent="0.2">
      <c r="I80" s="361"/>
      <c r="J80" s="168"/>
      <c r="K80" s="361"/>
      <c r="L80" s="361"/>
      <c r="M80" s="361"/>
      <c r="N80" s="361"/>
      <c r="O80" s="361"/>
      <c r="P80" s="361"/>
      <c r="Q80" s="361"/>
      <c r="R80" s="361"/>
    </row>
    <row r="81" spans="9:18" x14ac:dyDescent="0.2">
      <c r="I81" s="361"/>
      <c r="J81" s="168"/>
      <c r="K81" s="361"/>
      <c r="L81" s="361"/>
      <c r="M81" s="361"/>
      <c r="N81" s="361"/>
      <c r="O81" s="361"/>
      <c r="P81" s="361"/>
      <c r="Q81" s="361"/>
      <c r="R81" s="361"/>
    </row>
    <row r="82" spans="9:18" x14ac:dyDescent="0.2">
      <c r="I82" s="361"/>
      <c r="J82" s="168"/>
      <c r="K82" s="361"/>
      <c r="L82" s="361"/>
      <c r="M82" s="361"/>
      <c r="N82" s="361"/>
      <c r="O82" s="361"/>
      <c r="P82" s="361"/>
      <c r="Q82" s="361"/>
      <c r="R82" s="361"/>
    </row>
    <row r="83" spans="9:18" x14ac:dyDescent="0.2">
      <c r="I83" s="361"/>
      <c r="J83" s="168"/>
      <c r="K83" s="361"/>
      <c r="L83" s="361"/>
      <c r="M83" s="361"/>
      <c r="N83" s="361"/>
      <c r="O83" s="361"/>
      <c r="P83" s="361"/>
      <c r="Q83" s="361"/>
      <c r="R83" s="361"/>
    </row>
    <row r="84" spans="9:18" x14ac:dyDescent="0.2">
      <c r="I84" s="361"/>
      <c r="J84" s="168"/>
      <c r="K84" s="361"/>
      <c r="L84" s="361"/>
      <c r="M84" s="361"/>
      <c r="N84" s="361"/>
      <c r="O84" s="361"/>
      <c r="P84" s="361"/>
      <c r="Q84" s="361"/>
      <c r="R84" s="361"/>
    </row>
    <row r="85" spans="9:18" x14ac:dyDescent="0.2">
      <c r="I85" s="361"/>
      <c r="J85" s="168"/>
      <c r="K85" s="361"/>
      <c r="L85" s="361"/>
      <c r="M85" s="361"/>
      <c r="N85" s="361"/>
      <c r="O85" s="361"/>
      <c r="P85" s="361"/>
      <c r="Q85" s="361"/>
      <c r="R85" s="361"/>
    </row>
    <row r="86" spans="9:18" x14ac:dyDescent="0.2">
      <c r="I86" s="361"/>
      <c r="J86" s="168"/>
      <c r="K86" s="361"/>
      <c r="L86" s="361"/>
      <c r="M86" s="361"/>
      <c r="N86" s="361"/>
      <c r="O86" s="361"/>
      <c r="P86" s="361"/>
      <c r="Q86" s="361"/>
      <c r="R86" s="361"/>
    </row>
    <row r="87" spans="9:18" x14ac:dyDescent="0.2">
      <c r="I87" s="361"/>
      <c r="J87" s="168"/>
      <c r="K87" s="361"/>
      <c r="L87" s="361"/>
      <c r="M87" s="361"/>
      <c r="N87" s="361"/>
      <c r="O87" s="361"/>
      <c r="P87" s="361"/>
      <c r="Q87" s="361"/>
      <c r="R87" s="361"/>
    </row>
    <row r="88" spans="9:18" x14ac:dyDescent="0.2">
      <c r="I88" s="361"/>
      <c r="J88" s="168"/>
      <c r="K88" s="361"/>
      <c r="L88" s="361"/>
      <c r="M88" s="361"/>
      <c r="N88" s="361"/>
      <c r="O88" s="361"/>
      <c r="P88" s="361"/>
      <c r="Q88" s="361"/>
      <c r="R88" s="361"/>
    </row>
    <row r="89" spans="9:18" x14ac:dyDescent="0.2">
      <c r="I89" s="361"/>
      <c r="J89" s="168"/>
      <c r="K89" s="361"/>
      <c r="L89" s="361"/>
      <c r="M89" s="361"/>
      <c r="N89" s="361"/>
      <c r="O89" s="361"/>
      <c r="P89" s="361"/>
      <c r="Q89" s="361"/>
      <c r="R89" s="361"/>
    </row>
    <row r="90" spans="9:18" x14ac:dyDescent="0.2">
      <c r="I90" s="361"/>
      <c r="J90" s="168"/>
      <c r="K90" s="361"/>
      <c r="L90" s="361"/>
      <c r="M90" s="361"/>
      <c r="N90" s="361"/>
      <c r="O90" s="361"/>
      <c r="P90" s="361"/>
      <c r="Q90" s="361"/>
      <c r="R90" s="361"/>
    </row>
    <row r="91" spans="9:18" x14ac:dyDescent="0.2">
      <c r="I91" s="361"/>
      <c r="J91" s="168"/>
      <c r="K91" s="361"/>
      <c r="L91" s="361"/>
      <c r="M91" s="361"/>
      <c r="N91" s="361"/>
      <c r="O91" s="361"/>
      <c r="P91" s="361"/>
      <c r="Q91" s="361"/>
      <c r="R91" s="361"/>
    </row>
    <row r="92" spans="9:18" x14ac:dyDescent="0.2">
      <c r="I92" s="361"/>
      <c r="J92" s="168"/>
      <c r="K92" s="361"/>
      <c r="L92" s="361"/>
      <c r="M92" s="361"/>
      <c r="N92" s="361"/>
      <c r="O92" s="361"/>
      <c r="P92" s="361"/>
      <c r="Q92" s="361"/>
      <c r="R92" s="361"/>
    </row>
    <row r="93" spans="9:18" x14ac:dyDescent="0.2">
      <c r="I93" s="361"/>
      <c r="J93" s="168"/>
      <c r="K93" s="361"/>
      <c r="L93" s="361"/>
      <c r="M93" s="361"/>
      <c r="N93" s="361"/>
      <c r="O93" s="361"/>
      <c r="P93" s="361"/>
      <c r="Q93" s="361"/>
      <c r="R93" s="361"/>
    </row>
    <row r="94" spans="9:18" x14ac:dyDescent="0.2">
      <c r="I94" s="361"/>
      <c r="J94" s="168"/>
      <c r="K94" s="361"/>
      <c r="L94" s="361"/>
      <c r="M94" s="361"/>
      <c r="N94" s="361"/>
      <c r="O94" s="361"/>
      <c r="P94" s="361"/>
      <c r="Q94" s="361"/>
      <c r="R94" s="361"/>
    </row>
    <row r="95" spans="9:18" x14ac:dyDescent="0.2">
      <c r="I95" s="361"/>
      <c r="J95" s="168"/>
      <c r="K95" s="361"/>
      <c r="L95" s="361"/>
      <c r="M95" s="361"/>
      <c r="N95" s="361"/>
      <c r="O95" s="361"/>
      <c r="P95" s="361"/>
      <c r="Q95" s="361"/>
      <c r="R95" s="361"/>
    </row>
    <row r="96" spans="9:18" x14ac:dyDescent="0.2">
      <c r="I96" s="361"/>
      <c r="J96" s="168"/>
      <c r="K96" s="361"/>
      <c r="L96" s="361"/>
      <c r="M96" s="361"/>
      <c r="N96" s="361"/>
      <c r="O96" s="361"/>
      <c r="P96" s="361"/>
      <c r="Q96" s="361"/>
      <c r="R96" s="361"/>
    </row>
    <row r="97" spans="9:18" x14ac:dyDescent="0.2">
      <c r="I97" s="361"/>
      <c r="J97" s="168"/>
      <c r="K97" s="361"/>
      <c r="L97" s="361"/>
      <c r="M97" s="361"/>
      <c r="N97" s="361"/>
      <c r="O97" s="361"/>
      <c r="P97" s="361"/>
      <c r="Q97" s="361"/>
      <c r="R97" s="361"/>
    </row>
    <row r="98" spans="9:18" x14ac:dyDescent="0.2">
      <c r="I98" s="361"/>
      <c r="J98" s="168"/>
      <c r="K98" s="361"/>
      <c r="L98" s="361"/>
      <c r="M98" s="361"/>
      <c r="N98" s="361"/>
      <c r="O98" s="361"/>
      <c r="P98" s="361"/>
      <c r="Q98" s="361"/>
      <c r="R98" s="361"/>
    </row>
    <row r="99" spans="9:18" x14ac:dyDescent="0.2">
      <c r="I99" s="361"/>
      <c r="J99" s="168"/>
      <c r="K99" s="361"/>
      <c r="L99" s="361"/>
      <c r="M99" s="361"/>
      <c r="N99" s="361"/>
      <c r="O99" s="361"/>
      <c r="P99" s="361"/>
      <c r="Q99" s="361"/>
      <c r="R99" s="361"/>
    </row>
    <row r="100" spans="9:18" x14ac:dyDescent="0.2">
      <c r="I100" s="361"/>
      <c r="J100" s="168"/>
      <c r="K100" s="361"/>
      <c r="L100" s="361"/>
      <c r="M100" s="361"/>
      <c r="N100" s="361"/>
      <c r="O100" s="361"/>
      <c r="P100" s="361"/>
      <c r="Q100" s="361"/>
      <c r="R100" s="361"/>
    </row>
    <row r="101" spans="9:18" x14ac:dyDescent="0.2">
      <c r="I101" s="361"/>
      <c r="J101" s="168"/>
      <c r="K101" s="361"/>
      <c r="L101" s="361"/>
      <c r="M101" s="361"/>
      <c r="N101" s="361"/>
      <c r="O101" s="361"/>
      <c r="P101" s="361"/>
      <c r="Q101" s="361"/>
      <c r="R101" s="361"/>
    </row>
    <row r="102" spans="9:18" x14ac:dyDescent="0.2">
      <c r="I102" s="361"/>
      <c r="J102" s="168"/>
      <c r="K102" s="361"/>
      <c r="L102" s="361"/>
      <c r="M102" s="361"/>
      <c r="N102" s="361"/>
      <c r="O102" s="361"/>
      <c r="P102" s="361"/>
      <c r="Q102" s="361"/>
      <c r="R102" s="361"/>
    </row>
    <row r="103" spans="9:18" x14ac:dyDescent="0.2">
      <c r="I103" s="361"/>
      <c r="J103" s="168"/>
      <c r="K103" s="361"/>
      <c r="L103" s="361"/>
      <c r="M103" s="361"/>
      <c r="N103" s="361"/>
      <c r="O103" s="361"/>
      <c r="P103" s="361"/>
      <c r="Q103" s="361"/>
      <c r="R103" s="361"/>
    </row>
    <row r="104" spans="9:18" x14ac:dyDescent="0.2">
      <c r="I104" s="361"/>
      <c r="J104" s="168"/>
      <c r="K104" s="361"/>
      <c r="L104" s="361"/>
      <c r="M104" s="361"/>
      <c r="N104" s="361"/>
      <c r="O104" s="361"/>
      <c r="P104" s="361"/>
      <c r="Q104" s="361"/>
      <c r="R104" s="361"/>
    </row>
    <row r="105" spans="9:18" x14ac:dyDescent="0.2">
      <c r="I105" s="361"/>
      <c r="J105" s="168"/>
      <c r="K105" s="361"/>
      <c r="L105" s="361"/>
      <c r="M105" s="361"/>
      <c r="N105" s="361"/>
      <c r="O105" s="361"/>
      <c r="P105" s="361"/>
      <c r="Q105" s="361"/>
      <c r="R105" s="361"/>
    </row>
    <row r="106" spans="9:18" x14ac:dyDescent="0.2">
      <c r="I106" s="361"/>
      <c r="J106" s="168"/>
      <c r="K106" s="361"/>
      <c r="L106" s="361"/>
      <c r="M106" s="361"/>
      <c r="N106" s="361"/>
      <c r="O106" s="361"/>
      <c r="P106" s="361"/>
      <c r="Q106" s="361"/>
      <c r="R106" s="361"/>
    </row>
    <row r="107" spans="9:18" x14ac:dyDescent="0.2">
      <c r="I107" s="361"/>
      <c r="J107" s="168"/>
      <c r="K107" s="361"/>
      <c r="L107" s="361"/>
      <c r="M107" s="361"/>
      <c r="N107" s="361"/>
      <c r="O107" s="361"/>
      <c r="P107" s="361"/>
      <c r="Q107" s="361"/>
      <c r="R107" s="361"/>
    </row>
    <row r="108" spans="9:18" x14ac:dyDescent="0.2">
      <c r="I108" s="361"/>
      <c r="J108" s="168"/>
      <c r="K108" s="361"/>
      <c r="L108" s="361"/>
      <c r="M108" s="361"/>
      <c r="N108" s="361"/>
      <c r="O108" s="361"/>
      <c r="P108" s="361"/>
      <c r="Q108" s="361"/>
      <c r="R108" s="361"/>
    </row>
    <row r="109" spans="9:18" x14ac:dyDescent="0.2">
      <c r="I109" s="361"/>
      <c r="J109" s="168"/>
      <c r="K109" s="361"/>
      <c r="L109" s="361"/>
      <c r="M109" s="361"/>
      <c r="N109" s="361"/>
      <c r="O109" s="361"/>
      <c r="P109" s="361"/>
      <c r="Q109" s="361"/>
      <c r="R109" s="361"/>
    </row>
    <row r="110" spans="9:18" x14ac:dyDescent="0.2">
      <c r="I110" s="361"/>
      <c r="J110" s="168"/>
      <c r="K110" s="361"/>
      <c r="L110" s="361"/>
      <c r="M110" s="361"/>
      <c r="N110" s="361"/>
      <c r="O110" s="361"/>
      <c r="P110" s="361"/>
      <c r="Q110" s="361"/>
      <c r="R110" s="361"/>
    </row>
  </sheetData>
  <mergeCells count="15">
    <mergeCell ref="M9:Q9"/>
    <mergeCell ref="R9:R10"/>
    <mergeCell ref="A22:G22"/>
    <mergeCell ref="G9:G10"/>
    <mergeCell ref="H9:H10"/>
    <mergeCell ref="I9:I10"/>
    <mergeCell ref="J9:J10"/>
    <mergeCell ref="K9:K10"/>
    <mergeCell ref="L9:L10"/>
    <mergeCell ref="A9:A10"/>
    <mergeCell ref="B9:B10"/>
    <mergeCell ref="C9:C10"/>
    <mergeCell ref="D9:D10"/>
    <mergeCell ref="E9:E10"/>
    <mergeCell ref="F9:F10"/>
  </mergeCells>
  <pageMargins left="0.7" right="0.7" top="0.78740157499999996" bottom="0.78740157499999996" header="0.3" footer="0.3"/>
  <pageSetup paperSize="9" scale="4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0"/>
    <pageSetUpPr fitToPage="1"/>
  </sheetPr>
  <dimension ref="A1:BI9"/>
  <sheetViews>
    <sheetView zoomScale="70" zoomScaleNormal="70" zoomScaleSheetLayoutView="100" workbookViewId="0">
      <selection activeCell="I23" sqref="I23"/>
    </sheetView>
  </sheetViews>
  <sheetFormatPr defaultColWidth="29.7109375" defaultRowHeight="12.75" outlineLevelCol="1" x14ac:dyDescent="0.2"/>
  <cols>
    <col min="1" max="1" width="4.7109375" style="3" customWidth="1"/>
    <col min="2" max="2" width="4.7109375" style="139" customWidth="1"/>
    <col min="3" max="3" width="13.7109375" style="139" hidden="1" customWidth="1" outlineLevel="1"/>
    <col min="4" max="4" width="6.140625" style="139" hidden="1" customWidth="1" outlineLevel="1"/>
    <col min="5" max="5" width="5.5703125" style="139" hidden="1" customWidth="1" outlineLevel="1"/>
    <col min="6" max="6" width="45.85546875" style="3" customWidth="1" collapsed="1"/>
    <col min="7" max="7" width="52" style="3" customWidth="1"/>
    <col min="8" max="8" width="6.7109375" style="139" customWidth="1"/>
    <col min="9" max="9" width="11.28515625" style="139" customWidth="1"/>
    <col min="10" max="10" width="13.85546875" style="145" customWidth="1"/>
    <col min="11" max="11" width="13.7109375" style="146" customWidth="1"/>
    <col min="12" max="12" width="12.7109375" style="146" customWidth="1"/>
    <col min="13" max="13" width="11.140625" style="139" customWidth="1"/>
    <col min="14" max="17" width="12.7109375" style="145" customWidth="1"/>
    <col min="18" max="18" width="14" style="145" customWidth="1"/>
    <col min="19" max="32" width="29.7109375" style="3" customWidth="1"/>
    <col min="33" max="16384" width="29.7109375" style="3"/>
  </cols>
  <sheetData>
    <row r="1" spans="1:61" s="38" customFormat="1" ht="18" x14ac:dyDescent="0.25">
      <c r="A1" s="131" t="s">
        <v>63</v>
      </c>
      <c r="B1" s="137"/>
      <c r="C1" s="137"/>
      <c r="D1" s="137"/>
      <c r="E1" s="137"/>
      <c r="F1" s="138"/>
      <c r="G1" s="137"/>
      <c r="H1" s="139"/>
      <c r="I1" s="140"/>
      <c r="J1" s="140"/>
      <c r="K1" s="141"/>
      <c r="L1" s="137"/>
      <c r="M1" s="137"/>
      <c r="N1" s="137"/>
      <c r="O1" s="137"/>
      <c r="P1" s="137"/>
      <c r="Q1" s="137"/>
      <c r="R1" s="137"/>
    </row>
    <row r="2" spans="1:61" s="38" customFormat="1" ht="15.75" x14ac:dyDescent="0.25">
      <c r="A2" s="133" t="s">
        <v>6</v>
      </c>
      <c r="B2" s="133"/>
      <c r="C2" s="133"/>
      <c r="D2" s="133"/>
      <c r="E2" s="133"/>
      <c r="F2" s="133" t="s">
        <v>7</v>
      </c>
      <c r="G2" s="136" t="s">
        <v>8</v>
      </c>
      <c r="H2" s="139"/>
      <c r="I2" s="133"/>
      <c r="J2" s="133"/>
      <c r="K2" s="142"/>
      <c r="L2" s="133"/>
      <c r="M2" s="133"/>
      <c r="N2" s="133"/>
      <c r="O2" s="133"/>
      <c r="P2" s="133"/>
      <c r="Q2" s="133"/>
      <c r="R2" s="133"/>
    </row>
    <row r="3" spans="1:61" s="38" customFormat="1" ht="17.25" customHeight="1" x14ac:dyDescent="0.2">
      <c r="A3" s="133"/>
      <c r="B3" s="133"/>
      <c r="C3" s="133"/>
      <c r="D3" s="133"/>
      <c r="E3" s="133"/>
      <c r="F3" s="133" t="s">
        <v>9</v>
      </c>
      <c r="G3" s="133"/>
      <c r="H3" s="139"/>
      <c r="I3" s="133"/>
      <c r="J3" s="133"/>
      <c r="K3" s="142"/>
      <c r="L3" s="133"/>
      <c r="M3" s="133"/>
      <c r="N3" s="133"/>
      <c r="O3" s="133"/>
      <c r="P3" s="133"/>
      <c r="Q3" s="133"/>
      <c r="R3" s="133"/>
    </row>
    <row r="4" spans="1:61" s="133" customFormat="1" ht="15" thickBot="1" x14ac:dyDescent="0.25">
      <c r="F4" s="134"/>
      <c r="R4" s="22" t="s">
        <v>10</v>
      </c>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row>
    <row r="5" spans="1:61" s="4" customFormat="1" ht="28.5" customHeight="1" thickBot="1" x14ac:dyDescent="0.25">
      <c r="A5" s="497" t="s">
        <v>118</v>
      </c>
      <c r="B5" s="530"/>
      <c r="C5" s="530"/>
      <c r="D5" s="530"/>
      <c r="E5" s="530"/>
      <c r="F5" s="530"/>
      <c r="G5" s="530"/>
      <c r="H5" s="530"/>
      <c r="I5" s="530"/>
      <c r="J5" s="530"/>
      <c r="K5" s="530"/>
      <c r="L5" s="530"/>
      <c r="M5" s="530"/>
      <c r="N5" s="530"/>
      <c r="O5" s="530"/>
      <c r="P5" s="530"/>
      <c r="Q5" s="530"/>
      <c r="R5" s="530"/>
      <c r="S5" s="39"/>
    </row>
    <row r="6" spans="1:61" s="129" customFormat="1" ht="21.75" customHeight="1" thickBot="1" x14ac:dyDescent="0.25">
      <c r="A6" s="561" t="s">
        <v>0</v>
      </c>
      <c r="B6" s="561" t="s">
        <v>12</v>
      </c>
      <c r="C6" s="565" t="s">
        <v>4</v>
      </c>
      <c r="D6" s="565" t="s">
        <v>3</v>
      </c>
      <c r="E6" s="565" t="s">
        <v>5</v>
      </c>
      <c r="F6" s="501" t="s">
        <v>13</v>
      </c>
      <c r="G6" s="501" t="s">
        <v>14</v>
      </c>
      <c r="H6" s="558" t="s">
        <v>15</v>
      </c>
      <c r="I6" s="509" t="s">
        <v>16</v>
      </c>
      <c r="J6" s="503" t="s">
        <v>17</v>
      </c>
      <c r="K6" s="505" t="s">
        <v>18</v>
      </c>
      <c r="L6" s="502" t="s">
        <v>97</v>
      </c>
      <c r="M6" s="504" t="s">
        <v>98</v>
      </c>
      <c r="N6" s="504"/>
      <c r="O6" s="504"/>
      <c r="P6" s="504"/>
      <c r="Q6" s="504"/>
      <c r="R6" s="500" t="s">
        <v>99</v>
      </c>
      <c r="S6" s="127"/>
      <c r="T6" s="127"/>
      <c r="U6" s="127"/>
    </row>
    <row r="7" spans="1:61" s="129" customFormat="1" ht="54.75" customHeight="1" thickBot="1" x14ac:dyDescent="0.25">
      <c r="A7" s="561"/>
      <c r="B7" s="561"/>
      <c r="C7" s="566"/>
      <c r="D7" s="566"/>
      <c r="E7" s="566"/>
      <c r="F7" s="501"/>
      <c r="G7" s="501"/>
      <c r="H7" s="558"/>
      <c r="I7" s="559"/>
      <c r="J7" s="560"/>
      <c r="K7" s="505"/>
      <c r="L7" s="505"/>
      <c r="M7" s="109" t="s">
        <v>19</v>
      </c>
      <c r="N7" s="109" t="s">
        <v>1</v>
      </c>
      <c r="O7" s="286" t="s">
        <v>87</v>
      </c>
      <c r="P7" s="286" t="s">
        <v>88</v>
      </c>
      <c r="Q7" s="109" t="s">
        <v>2</v>
      </c>
      <c r="R7" s="501"/>
      <c r="S7" s="127"/>
      <c r="T7" s="127"/>
      <c r="U7" s="127"/>
    </row>
    <row r="8" spans="1:61" s="56" customFormat="1" ht="51" customHeight="1" thickBot="1" x14ac:dyDescent="0.25">
      <c r="A8" s="194">
        <v>1</v>
      </c>
      <c r="B8" s="195"/>
      <c r="C8" s="2"/>
      <c r="D8" s="195"/>
      <c r="E8" s="195"/>
      <c r="F8" s="347"/>
      <c r="G8" s="348"/>
      <c r="H8" s="271"/>
      <c r="I8" s="272"/>
      <c r="J8" s="273"/>
      <c r="K8" s="265"/>
      <c r="L8" s="266"/>
      <c r="M8" s="267">
        <f>+N8+Q8+O8+P8</f>
        <v>0</v>
      </c>
      <c r="N8" s="274"/>
      <c r="O8" s="325"/>
      <c r="P8" s="274"/>
      <c r="Q8" s="267"/>
      <c r="R8" s="275">
        <f>J8-L8-M8</f>
        <v>0</v>
      </c>
    </row>
    <row r="9" spans="1:61" s="56" customFormat="1" ht="25.5" customHeight="1" thickBot="1" x14ac:dyDescent="0.25">
      <c r="A9" s="562" t="s">
        <v>74</v>
      </c>
      <c r="B9" s="563"/>
      <c r="C9" s="563"/>
      <c r="D9" s="563"/>
      <c r="E9" s="563"/>
      <c r="F9" s="563"/>
      <c r="G9" s="564"/>
      <c r="H9" s="58"/>
      <c r="I9" s="59"/>
      <c r="J9" s="66">
        <f>SUM(J8:J8)</f>
        <v>0</v>
      </c>
      <c r="K9" s="75"/>
      <c r="L9" s="67">
        <f>SUM(L8:L8)</f>
        <v>0</v>
      </c>
      <c r="M9" s="68">
        <f>SUM(M8:M8)</f>
        <v>0</v>
      </c>
      <c r="N9" s="68">
        <f t="shared" ref="N9:R9" si="0">SUM(N8:N8)</f>
        <v>0</v>
      </c>
      <c r="O9" s="68">
        <f t="shared" si="0"/>
        <v>0</v>
      </c>
      <c r="P9" s="68">
        <f t="shared" si="0"/>
        <v>0</v>
      </c>
      <c r="Q9" s="68">
        <f t="shared" si="0"/>
        <v>0</v>
      </c>
      <c r="R9" s="68">
        <f t="shared" si="0"/>
        <v>0</v>
      </c>
      <c r="S9" s="144"/>
    </row>
  </sheetData>
  <mergeCells count="16">
    <mergeCell ref="A9:G9"/>
    <mergeCell ref="L6:L7"/>
    <mergeCell ref="C6:C7"/>
    <mergeCell ref="D6:D7"/>
    <mergeCell ref="E6:E7"/>
    <mergeCell ref="R6:R7"/>
    <mergeCell ref="A5:R5"/>
    <mergeCell ref="G6:G7"/>
    <mergeCell ref="H6:H7"/>
    <mergeCell ref="I6:I7"/>
    <mergeCell ref="J6:J7"/>
    <mergeCell ref="A6:A7"/>
    <mergeCell ref="B6:B7"/>
    <mergeCell ref="M6:Q6"/>
    <mergeCell ref="F6:F7"/>
    <mergeCell ref="K6:K7"/>
  </mergeCells>
  <phoneticPr fontId="2" type="noConversion"/>
  <pageMargins left="0.78740157480314965" right="0.78740157480314965" top="0.6692913385826772" bottom="0.86614173228346458" header="0.27559055118110237" footer="0.39370078740157483"/>
  <pageSetup paperSize="9" scale="54" firstPageNumber="143"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9"/>
    <pageSetUpPr fitToPage="1"/>
  </sheetPr>
  <dimension ref="A1:W10"/>
  <sheetViews>
    <sheetView zoomScale="75" zoomScaleNormal="75" zoomScaleSheetLayoutView="75" workbookViewId="0">
      <selection activeCell="R8" sqref="R8"/>
    </sheetView>
  </sheetViews>
  <sheetFormatPr defaultColWidth="9.140625" defaultRowHeight="12.75" outlineLevelCol="1" x14ac:dyDescent="0.2"/>
  <cols>
    <col min="1" max="1" width="6.5703125" style="38" customWidth="1"/>
    <col min="2" max="2" width="6" style="38" bestFit="1" customWidth="1"/>
    <col min="3" max="3" width="15.28515625" style="38" hidden="1" customWidth="1" outlineLevel="1"/>
    <col min="4" max="5" width="7.7109375" style="38" hidden="1" customWidth="1" outlineLevel="1"/>
    <col min="6" max="6" width="31.140625" style="38" customWidth="1" collapsed="1"/>
    <col min="7" max="7" width="61.28515625" style="38" customWidth="1"/>
    <col min="8" max="8" width="5" style="38" customWidth="1"/>
    <col min="9" max="9" width="10" style="38" customWidth="1"/>
    <col min="10" max="10" width="13.85546875" style="38" customWidth="1"/>
    <col min="11" max="11" width="11.7109375" style="38" customWidth="1"/>
    <col min="12" max="12" width="11.85546875" style="38" customWidth="1"/>
    <col min="13" max="13" width="13.85546875" style="38" customWidth="1"/>
    <col min="14" max="14" width="12" style="38" hidden="1" customWidth="1"/>
    <col min="15" max="16" width="12" style="285" hidden="1" customWidth="1"/>
    <col min="17" max="17" width="13.7109375" style="38" customWidth="1"/>
    <col min="18" max="18" width="13.140625" style="38" customWidth="1"/>
    <col min="19" max="16384" width="9.140625" style="38"/>
  </cols>
  <sheetData>
    <row r="1" spans="1:23" s="123" customFormat="1" ht="19.899999999999999" customHeight="1" x14ac:dyDescent="0.25">
      <c r="A1" s="122" t="s">
        <v>79</v>
      </c>
    </row>
    <row r="2" spans="1:23" s="123" customFormat="1" ht="19.899999999999999" customHeight="1" x14ac:dyDescent="0.25">
      <c r="A2" s="123" t="s">
        <v>82</v>
      </c>
      <c r="F2" s="123" t="s">
        <v>83</v>
      </c>
      <c r="G2" s="124" t="s">
        <v>80</v>
      </c>
    </row>
    <row r="3" spans="1:23" s="123" customFormat="1" ht="19.899999999999999" customHeight="1" x14ac:dyDescent="0.2">
      <c r="F3" s="181" t="s">
        <v>50</v>
      </c>
    </row>
    <row r="4" spans="1:23" s="123" customFormat="1" ht="15" thickBot="1" x14ac:dyDescent="0.25">
      <c r="R4" s="125" t="s">
        <v>10</v>
      </c>
    </row>
    <row r="5" spans="1:23" s="126" customFormat="1" ht="27.4" customHeight="1" thickBot="1" x14ac:dyDescent="0.25">
      <c r="A5" s="567" t="s">
        <v>119</v>
      </c>
      <c r="B5" s="568"/>
      <c r="C5" s="568"/>
      <c r="D5" s="568"/>
      <c r="E5" s="568"/>
      <c r="F5" s="569"/>
      <c r="G5" s="570"/>
      <c r="H5" s="571"/>
      <c r="I5" s="571"/>
      <c r="J5" s="6"/>
      <c r="K5" s="7"/>
      <c r="L5" s="8"/>
      <c r="M5" s="8"/>
      <c r="N5" s="8"/>
      <c r="O5" s="8"/>
      <c r="P5" s="8"/>
      <c r="Q5" s="9"/>
      <c r="R5" s="135"/>
    </row>
    <row r="6" spans="1:23" s="129" customFormat="1" ht="33" customHeight="1" thickBot="1" x14ac:dyDescent="0.25">
      <c r="A6" s="561" t="s">
        <v>31</v>
      </c>
      <c r="B6" s="561" t="s">
        <v>58</v>
      </c>
      <c r="C6" s="565" t="s">
        <v>4</v>
      </c>
      <c r="D6" s="565" t="s">
        <v>3</v>
      </c>
      <c r="E6" s="565" t="s">
        <v>5</v>
      </c>
      <c r="F6" s="501" t="s">
        <v>61</v>
      </c>
      <c r="G6" s="501" t="s">
        <v>60</v>
      </c>
      <c r="H6" s="558" t="s">
        <v>15</v>
      </c>
      <c r="I6" s="509" t="s">
        <v>16</v>
      </c>
      <c r="J6" s="503" t="s">
        <v>17</v>
      </c>
      <c r="K6" s="505" t="s">
        <v>18</v>
      </c>
      <c r="L6" s="502" t="s">
        <v>124</v>
      </c>
      <c r="M6" s="504" t="s">
        <v>122</v>
      </c>
      <c r="N6" s="504"/>
      <c r="O6" s="504"/>
      <c r="P6" s="504"/>
      <c r="Q6" s="504"/>
      <c r="R6" s="500" t="s">
        <v>123</v>
      </c>
      <c r="S6" s="127"/>
      <c r="T6" s="128"/>
      <c r="U6" s="127"/>
      <c r="V6" s="127"/>
      <c r="W6" s="127"/>
    </row>
    <row r="7" spans="1:23" s="129" customFormat="1" ht="54.75" customHeight="1" thickBot="1" x14ac:dyDescent="0.25">
      <c r="A7" s="561"/>
      <c r="B7" s="561"/>
      <c r="C7" s="566"/>
      <c r="D7" s="566"/>
      <c r="E7" s="566"/>
      <c r="F7" s="501"/>
      <c r="G7" s="501"/>
      <c r="H7" s="558"/>
      <c r="I7" s="559"/>
      <c r="J7" s="560"/>
      <c r="K7" s="505"/>
      <c r="L7" s="505"/>
      <c r="M7" s="95" t="s">
        <v>27</v>
      </c>
      <c r="N7" s="95" t="s">
        <v>56</v>
      </c>
      <c r="O7" s="318" t="s">
        <v>87</v>
      </c>
      <c r="P7" s="318" t="s">
        <v>88</v>
      </c>
      <c r="Q7" s="95" t="s">
        <v>57</v>
      </c>
      <c r="R7" s="501"/>
      <c r="S7" s="127"/>
      <c r="T7" s="128"/>
      <c r="U7" s="127"/>
      <c r="V7" s="127"/>
      <c r="W7" s="127"/>
    </row>
    <row r="8" spans="1:23" s="1" customFormat="1" ht="155.25" customHeight="1" thickBot="1" x14ac:dyDescent="0.25">
      <c r="A8" s="112">
        <v>1</v>
      </c>
      <c r="B8" s="407"/>
      <c r="C8" s="179"/>
      <c r="D8" s="179">
        <v>2143</v>
      </c>
      <c r="E8" s="179">
        <v>5169</v>
      </c>
      <c r="F8" s="451"/>
      <c r="G8" s="452"/>
      <c r="H8" s="453"/>
      <c r="I8" s="453"/>
      <c r="J8" s="454"/>
      <c r="K8" s="455"/>
      <c r="L8" s="456">
        <v>0</v>
      </c>
      <c r="M8" s="457">
        <f>N8+O8+Q8+P8</f>
        <v>0</v>
      </c>
      <c r="N8" s="458"/>
      <c r="O8" s="454"/>
      <c r="P8" s="454"/>
      <c r="Q8" s="459"/>
      <c r="R8" s="460">
        <f>J8-L8-M8</f>
        <v>0</v>
      </c>
    </row>
    <row r="9" spans="1:23" ht="30" customHeight="1" thickBot="1" x14ac:dyDescent="0.25">
      <c r="A9" s="497" t="s">
        <v>76</v>
      </c>
      <c r="B9" s="498"/>
      <c r="C9" s="498"/>
      <c r="D9" s="498"/>
      <c r="E9" s="498"/>
      <c r="F9" s="498"/>
      <c r="G9" s="572"/>
      <c r="H9" s="99"/>
      <c r="I9" s="99"/>
      <c r="J9" s="69">
        <f>SUM(J8:J8)</f>
        <v>0</v>
      </c>
      <c r="K9" s="100"/>
      <c r="L9" s="178">
        <f t="shared" ref="L9:R9" si="0">SUM(L8:L8)</f>
        <v>0</v>
      </c>
      <c r="M9" s="121">
        <f t="shared" si="0"/>
        <v>0</v>
      </c>
      <c r="N9" s="121">
        <f t="shared" si="0"/>
        <v>0</v>
      </c>
      <c r="O9" s="121">
        <f t="shared" si="0"/>
        <v>0</v>
      </c>
      <c r="P9" s="121">
        <f t="shared" si="0"/>
        <v>0</v>
      </c>
      <c r="Q9" s="121">
        <f t="shared" si="0"/>
        <v>0</v>
      </c>
      <c r="R9" s="121">
        <f t="shared" si="0"/>
        <v>0</v>
      </c>
    </row>
    <row r="10" spans="1:23" ht="14.25" x14ac:dyDescent="0.2">
      <c r="A10" s="130"/>
    </row>
  </sheetData>
  <mergeCells count="16">
    <mergeCell ref="A9:G9"/>
    <mergeCell ref="M6:Q6"/>
    <mergeCell ref="R6:R7"/>
    <mergeCell ref="A6:A7"/>
    <mergeCell ref="B6:B7"/>
    <mergeCell ref="F6:F7"/>
    <mergeCell ref="G6:G7"/>
    <mergeCell ref="H6:H7"/>
    <mergeCell ref="I6:I7"/>
    <mergeCell ref="A5:I5"/>
    <mergeCell ref="K6:K7"/>
    <mergeCell ref="L6:L7"/>
    <mergeCell ref="J6:J7"/>
    <mergeCell ref="D6:D7"/>
    <mergeCell ref="E6:E7"/>
    <mergeCell ref="C6:C7"/>
  </mergeCells>
  <phoneticPr fontId="2" type="noConversion"/>
  <pageMargins left="0.78740157480314965" right="0.78740157480314965" top="0.6692913385826772" bottom="0.86614173228346458" header="0.27559055118110237" footer="0.39370078740157483"/>
  <pageSetup paperSize="9" scale="66" firstPageNumber="112" orientation="landscape" useFirstPageNumber="1" r:id="rId1"/>
  <headerFooter alignWithMargins="0">
    <oddFooter>&amp;LPříloha č. 4d): Investiční akce - nové investice 2014&amp;RStrana &amp;P (celkem 115)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pageSetUpPr fitToPage="1"/>
  </sheetPr>
  <dimension ref="A1:P13"/>
  <sheetViews>
    <sheetView zoomScale="75" zoomScaleNormal="75" zoomScaleSheetLayoutView="75" workbookViewId="0">
      <selection activeCell="P10" sqref="P10"/>
    </sheetView>
  </sheetViews>
  <sheetFormatPr defaultColWidth="9.140625" defaultRowHeight="15" outlineLevelCol="1" x14ac:dyDescent="0.25"/>
  <cols>
    <col min="1" max="1" width="5.5703125" style="94" customWidth="1"/>
    <col min="2" max="2" width="7.42578125" style="94" hidden="1" customWidth="1" outlineLevel="1"/>
    <col min="3" max="3" width="5.5703125" style="94" hidden="1" customWidth="1" outlineLevel="1"/>
    <col min="4" max="4" width="51" style="94" customWidth="1" collapsed="1"/>
    <col min="5" max="5" width="55.85546875" style="94" customWidth="1"/>
    <col min="6" max="7" width="10.5703125" style="94" customWidth="1"/>
    <col min="8" max="8" width="13.7109375" style="94" customWidth="1"/>
    <col min="9" max="9" width="10" style="94" customWidth="1"/>
    <col min="10" max="10" width="11.5703125" style="94" customWidth="1"/>
    <col min="11" max="11" width="15.42578125" style="94" customWidth="1"/>
    <col min="12" max="14" width="9.7109375" style="94" hidden="1" customWidth="1"/>
    <col min="15" max="15" width="15.42578125" style="94" customWidth="1"/>
    <col min="16" max="16" width="14.140625" style="94" customWidth="1"/>
    <col min="17" max="16384" width="9.140625" style="94"/>
  </cols>
  <sheetData>
    <row r="1" spans="1:16" ht="18" x14ac:dyDescent="0.25">
      <c r="A1" s="102" t="s">
        <v>48</v>
      </c>
      <c r="B1" s="102"/>
      <c r="E1" s="103" t="s">
        <v>49</v>
      </c>
    </row>
    <row r="2" spans="1:16" x14ac:dyDescent="0.25">
      <c r="E2" s="104"/>
    </row>
    <row r="3" spans="1:16" x14ac:dyDescent="0.25">
      <c r="A3" s="105" t="s">
        <v>6</v>
      </c>
      <c r="B3" s="105"/>
      <c r="C3" s="105"/>
      <c r="D3" s="105" t="s">
        <v>50</v>
      </c>
      <c r="E3" s="106"/>
    </row>
    <row r="4" spans="1:16" x14ac:dyDescent="0.25">
      <c r="A4" s="105"/>
      <c r="B4" s="105"/>
      <c r="C4" s="105"/>
      <c r="D4" s="105" t="s">
        <v>51</v>
      </c>
      <c r="E4" s="106"/>
    </row>
    <row r="5" spans="1:16" x14ac:dyDescent="0.25">
      <c r="D5" s="107"/>
      <c r="E5" s="108"/>
    </row>
    <row r="6" spans="1:16" ht="15.75" thickBot="1" x14ac:dyDescent="0.3">
      <c r="D6" s="107"/>
      <c r="E6" s="108"/>
      <c r="P6" s="38" t="s">
        <v>10</v>
      </c>
    </row>
    <row r="7" spans="1:16" ht="27" thickBot="1" x14ac:dyDescent="0.3">
      <c r="A7" s="567" t="s">
        <v>120</v>
      </c>
      <c r="B7" s="568"/>
      <c r="C7" s="568"/>
      <c r="D7" s="569"/>
      <c r="E7" s="570"/>
      <c r="F7" s="571"/>
      <c r="G7" s="571"/>
      <c r="H7" s="6"/>
      <c r="I7" s="7"/>
      <c r="J7" s="8"/>
      <c r="K7" s="8"/>
      <c r="L7" s="8"/>
      <c r="M7" s="8"/>
      <c r="N7" s="8"/>
      <c r="O7" s="9"/>
      <c r="P7" s="135"/>
    </row>
    <row r="8" spans="1:16" ht="25.15" customHeight="1" thickBot="1" x14ac:dyDescent="0.3">
      <c r="A8" s="561" t="s">
        <v>31</v>
      </c>
      <c r="B8" s="561" t="s">
        <v>3</v>
      </c>
      <c r="C8" s="561" t="s">
        <v>66</v>
      </c>
      <c r="D8" s="501" t="s">
        <v>61</v>
      </c>
      <c r="E8" s="501" t="s">
        <v>60</v>
      </c>
      <c r="F8" s="558" t="s">
        <v>15</v>
      </c>
      <c r="G8" s="509" t="s">
        <v>16</v>
      </c>
      <c r="H8" s="503" t="s">
        <v>17</v>
      </c>
      <c r="I8" s="505" t="s">
        <v>18</v>
      </c>
      <c r="J8" s="502" t="s">
        <v>124</v>
      </c>
      <c r="K8" s="504" t="s">
        <v>122</v>
      </c>
      <c r="L8" s="504"/>
      <c r="M8" s="504"/>
      <c r="N8" s="504"/>
      <c r="O8" s="504"/>
      <c r="P8" s="500" t="s">
        <v>123</v>
      </c>
    </row>
    <row r="9" spans="1:16" ht="51.75" thickBot="1" x14ac:dyDescent="0.3">
      <c r="A9" s="561"/>
      <c r="B9" s="561"/>
      <c r="C9" s="561"/>
      <c r="D9" s="501"/>
      <c r="E9" s="501"/>
      <c r="F9" s="558"/>
      <c r="G9" s="559"/>
      <c r="H9" s="560"/>
      <c r="I9" s="505"/>
      <c r="J9" s="505"/>
      <c r="K9" s="95" t="s">
        <v>27</v>
      </c>
      <c r="L9" s="95" t="s">
        <v>56</v>
      </c>
      <c r="M9" s="446" t="s">
        <v>87</v>
      </c>
      <c r="N9" s="446" t="s">
        <v>88</v>
      </c>
      <c r="O9" s="95" t="s">
        <v>57</v>
      </c>
      <c r="P9" s="510"/>
    </row>
    <row r="10" spans="1:16" ht="44.25" customHeight="1" x14ac:dyDescent="0.25">
      <c r="A10" s="110">
        <v>1</v>
      </c>
      <c r="B10" s="199">
        <v>6172</v>
      </c>
      <c r="C10" s="79">
        <v>6111</v>
      </c>
      <c r="D10" s="349"/>
      <c r="E10" s="359"/>
      <c r="F10" s="70"/>
      <c r="G10" s="70"/>
      <c r="H10" s="54"/>
      <c r="I10" s="111"/>
      <c r="J10" s="174"/>
      <c r="K10" s="188">
        <f>L10+O10+M10+N10</f>
        <v>0</v>
      </c>
      <c r="L10" s="447"/>
      <c r="M10" s="54"/>
      <c r="N10" s="54"/>
      <c r="O10" s="227"/>
      <c r="P10" s="450">
        <f>H10-J10-K10</f>
        <v>0</v>
      </c>
    </row>
    <row r="11" spans="1:16" ht="44.25" customHeight="1" thickBot="1" x14ac:dyDescent="0.3">
      <c r="A11" s="112">
        <v>2</v>
      </c>
      <c r="B11" s="198">
        <v>6172</v>
      </c>
      <c r="C11" s="113">
        <v>6125</v>
      </c>
      <c r="D11" s="114"/>
      <c r="E11" s="360"/>
      <c r="F11" s="115"/>
      <c r="G11" s="116"/>
      <c r="H11" s="117"/>
      <c r="I11" s="118"/>
      <c r="J11" s="119"/>
      <c r="K11" s="333">
        <f>L11+O11+M11+N11</f>
        <v>0</v>
      </c>
      <c r="L11" s="448"/>
      <c r="M11" s="449"/>
      <c r="N11" s="449"/>
      <c r="O11" s="332"/>
      <c r="P11" s="182">
        <f>H11-J11-K11</f>
        <v>0</v>
      </c>
    </row>
    <row r="12" spans="1:16" ht="30" customHeight="1" thickBot="1" x14ac:dyDescent="0.3">
      <c r="A12" s="497" t="s">
        <v>77</v>
      </c>
      <c r="B12" s="498"/>
      <c r="C12" s="498"/>
      <c r="D12" s="498"/>
      <c r="E12" s="120"/>
      <c r="F12" s="99"/>
      <c r="G12" s="99"/>
      <c r="H12" s="69">
        <f>SUM(H10:H11)</f>
        <v>0</v>
      </c>
      <c r="I12" s="100"/>
      <c r="J12" s="178">
        <f>SUM(J10:J11)</f>
        <v>0</v>
      </c>
      <c r="K12" s="121">
        <f>SUM(K10:K11)</f>
        <v>0</v>
      </c>
      <c r="L12" s="77">
        <f t="shared" ref="L12:O12" si="0">SUM(L10:L11)</f>
        <v>0</v>
      </c>
      <c r="M12" s="77">
        <f t="shared" si="0"/>
        <v>0</v>
      </c>
      <c r="N12" s="77">
        <f t="shared" si="0"/>
        <v>0</v>
      </c>
      <c r="O12" s="77">
        <f t="shared" si="0"/>
        <v>0</v>
      </c>
      <c r="P12" s="121">
        <f>SUM(P10:P11)</f>
        <v>0</v>
      </c>
    </row>
    <row r="13" spans="1:16" ht="18" customHeight="1" x14ac:dyDescent="0.25">
      <c r="D13" s="107"/>
      <c r="E13" s="108"/>
    </row>
  </sheetData>
  <mergeCells count="14">
    <mergeCell ref="A12:D12"/>
    <mergeCell ref="H8:H9"/>
    <mergeCell ref="I8:I9"/>
    <mergeCell ref="P8:P9"/>
    <mergeCell ref="K8:O8"/>
    <mergeCell ref="J8:J9"/>
    <mergeCell ref="B8:B9"/>
    <mergeCell ref="A7:G7"/>
    <mergeCell ref="A8:A9"/>
    <mergeCell ref="C8:C9"/>
    <mergeCell ref="D8:D9"/>
    <mergeCell ref="E8:E9"/>
    <mergeCell ref="F8:F9"/>
    <mergeCell ref="G8:G9"/>
  </mergeCells>
  <phoneticPr fontId="8" type="noConversion"/>
  <pageMargins left="0.78740157480314965" right="0.78740157480314965" top="0.6692913385826772" bottom="0.86614173228346458" header="0.27559055118110237" footer="0.39370078740157483"/>
  <pageSetup paperSize="9" scale="61" firstPageNumber="113" orientation="landscape" useFirstPageNumber="1" r:id="rId1"/>
  <headerFooter alignWithMargins="0">
    <oddFooter>&amp;LPříloha č. 4d): Investiční akce - nové investice 2014&amp;RStrana &amp;P (celkem 115)</oddFooter>
  </headerFooter>
  <colBreaks count="1" manualBreakCount="1">
    <brk id="16" max="2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pageSetUpPr fitToPage="1"/>
  </sheetPr>
  <dimension ref="A1:P14"/>
  <sheetViews>
    <sheetView zoomScale="75" zoomScaleNormal="75" zoomScaleSheetLayoutView="75" workbookViewId="0">
      <selection activeCell="I32" sqref="I32"/>
    </sheetView>
  </sheetViews>
  <sheetFormatPr defaultColWidth="9.140625" defaultRowHeight="12.75" outlineLevelCol="1" x14ac:dyDescent="0.2"/>
  <cols>
    <col min="1" max="1" width="5.7109375" style="92" customWidth="1"/>
    <col min="2" max="2" width="6.85546875" style="92" hidden="1" customWidth="1" outlineLevel="1"/>
    <col min="3" max="3" width="7.140625" style="92" hidden="1" customWidth="1" outlineLevel="1"/>
    <col min="4" max="4" width="41.28515625" style="101" customWidth="1" collapsed="1"/>
    <col min="5" max="5" width="46.42578125" style="38" customWidth="1"/>
    <col min="6" max="6" width="6" style="88" customWidth="1"/>
    <col min="7" max="7" width="10" style="88" customWidth="1"/>
    <col min="8" max="9" width="12.7109375" style="88" customWidth="1"/>
    <col min="10" max="10" width="12.140625" style="90" customWidth="1"/>
    <col min="11" max="11" width="12.85546875" style="38" customWidth="1"/>
    <col min="12" max="12" width="11.85546875" style="38" customWidth="1"/>
    <col min="13" max="14" width="11.85546875" style="285" customWidth="1"/>
    <col min="15" max="15" width="12.7109375" style="38" customWidth="1"/>
    <col min="16" max="16" width="13.28515625" style="38" customWidth="1"/>
    <col min="17" max="16384" width="9.140625" style="38"/>
  </cols>
  <sheetData>
    <row r="1" spans="1:16" ht="23.25" x14ac:dyDescent="0.35">
      <c r="A1" s="573" t="s">
        <v>81</v>
      </c>
      <c r="B1" s="573"/>
      <c r="C1" s="573"/>
      <c r="D1" s="573"/>
      <c r="E1" s="573"/>
      <c r="H1" s="89" t="s">
        <v>45</v>
      </c>
    </row>
    <row r="3" spans="1:16" ht="15" x14ac:dyDescent="0.2">
      <c r="A3" s="91" t="s">
        <v>46</v>
      </c>
      <c r="B3" s="91"/>
      <c r="D3" s="93" t="s">
        <v>47</v>
      </c>
      <c r="E3" s="93"/>
      <c r="F3" s="93"/>
    </row>
    <row r="4" spans="1:16" ht="15" x14ac:dyDescent="0.2">
      <c r="D4" s="93" t="s">
        <v>9</v>
      </c>
      <c r="E4" s="93"/>
      <c r="F4" s="93"/>
    </row>
    <row r="5" spans="1:16" ht="15.75" thickBot="1" x14ac:dyDescent="0.25">
      <c r="D5" s="93"/>
      <c r="E5" s="93"/>
      <c r="F5" s="93"/>
      <c r="P5" s="245" t="s">
        <v>10</v>
      </c>
    </row>
    <row r="6" spans="1:16" s="94" customFormat="1" ht="27" thickBot="1" x14ac:dyDescent="0.3">
      <c r="A6" s="567" t="s">
        <v>121</v>
      </c>
      <c r="B6" s="568"/>
      <c r="C6" s="568"/>
      <c r="D6" s="569"/>
      <c r="E6" s="570"/>
      <c r="F6" s="571"/>
      <c r="G6" s="571"/>
      <c r="H6" s="6"/>
      <c r="I6" s="7"/>
      <c r="J6" s="8"/>
      <c r="K6" s="8"/>
      <c r="L6" s="8"/>
      <c r="M6" s="8"/>
      <c r="N6" s="8"/>
      <c r="O6" s="9"/>
      <c r="P6" s="135"/>
    </row>
    <row r="7" spans="1:16" s="94" customFormat="1" ht="27.6" customHeight="1" thickBot="1" x14ac:dyDescent="0.3">
      <c r="A7" s="561" t="s">
        <v>31</v>
      </c>
      <c r="B7" s="561" t="s">
        <v>3</v>
      </c>
      <c r="C7" s="561" t="s">
        <v>65</v>
      </c>
      <c r="D7" s="501" t="s">
        <v>61</v>
      </c>
      <c r="E7" s="501" t="s">
        <v>60</v>
      </c>
      <c r="F7" s="558" t="s">
        <v>15</v>
      </c>
      <c r="G7" s="509" t="s">
        <v>16</v>
      </c>
      <c r="H7" s="503" t="s">
        <v>17</v>
      </c>
      <c r="I7" s="505" t="s">
        <v>18</v>
      </c>
      <c r="J7" s="502" t="s">
        <v>97</v>
      </c>
      <c r="K7" s="504" t="s">
        <v>98</v>
      </c>
      <c r="L7" s="504"/>
      <c r="M7" s="504"/>
      <c r="N7" s="504"/>
      <c r="O7" s="504"/>
      <c r="P7" s="500" t="s">
        <v>99</v>
      </c>
    </row>
    <row r="8" spans="1:16" s="94" customFormat="1" ht="39" thickBot="1" x14ac:dyDescent="0.3">
      <c r="A8" s="561"/>
      <c r="B8" s="561"/>
      <c r="C8" s="561"/>
      <c r="D8" s="501"/>
      <c r="E8" s="501"/>
      <c r="F8" s="558"/>
      <c r="G8" s="559"/>
      <c r="H8" s="560"/>
      <c r="I8" s="505"/>
      <c r="J8" s="505"/>
      <c r="K8" s="109" t="s">
        <v>27</v>
      </c>
      <c r="L8" s="329" t="s">
        <v>56</v>
      </c>
      <c r="M8" s="286" t="s">
        <v>87</v>
      </c>
      <c r="N8" s="328" t="s">
        <v>88</v>
      </c>
      <c r="O8" s="109" t="s">
        <v>57</v>
      </c>
      <c r="P8" s="501"/>
    </row>
    <row r="9" spans="1:16" s="94" customFormat="1" ht="26.25" customHeight="1" x14ac:dyDescent="0.25">
      <c r="A9" s="110">
        <v>1</v>
      </c>
      <c r="B9" s="334"/>
      <c r="C9" s="79"/>
      <c r="D9" s="350"/>
      <c r="E9" s="351"/>
      <c r="F9" s="97"/>
      <c r="G9" s="97"/>
      <c r="H9" s="173"/>
      <c r="I9" s="111"/>
      <c r="J9" s="174"/>
      <c r="K9" s="78">
        <f>L9+M9+N9+O9</f>
        <v>0</v>
      </c>
      <c r="L9" s="330"/>
      <c r="M9" s="222"/>
      <c r="N9" s="326"/>
      <c r="O9" s="175"/>
      <c r="P9" s="222">
        <f t="shared" ref="P9:P12" si="0">H9-J9-K9</f>
        <v>0</v>
      </c>
    </row>
    <row r="10" spans="1:16" s="94" customFormat="1" ht="26.25" customHeight="1" x14ac:dyDescent="0.25">
      <c r="A10" s="96">
        <v>2</v>
      </c>
      <c r="B10" s="335"/>
      <c r="C10" s="73"/>
      <c r="D10" s="350"/>
      <c r="E10" s="351"/>
      <c r="F10" s="97"/>
      <c r="G10" s="97"/>
      <c r="H10" s="173"/>
      <c r="I10" s="71"/>
      <c r="J10" s="174"/>
      <c r="K10" s="78">
        <f t="shared" ref="K10:K12" si="1">L10+M10+N10+O10</f>
        <v>0</v>
      </c>
      <c r="L10" s="331"/>
      <c r="M10" s="264"/>
      <c r="N10" s="327"/>
      <c r="O10" s="210"/>
      <c r="P10" s="185">
        <f t="shared" si="0"/>
        <v>0</v>
      </c>
    </row>
    <row r="11" spans="1:16" s="94" customFormat="1" ht="26.25" customHeight="1" x14ac:dyDescent="0.25">
      <c r="A11" s="96">
        <v>3</v>
      </c>
      <c r="B11" s="335"/>
      <c r="C11" s="73"/>
      <c r="D11" s="350"/>
      <c r="E11" s="351"/>
      <c r="F11" s="97"/>
      <c r="G11" s="97"/>
      <c r="H11" s="173"/>
      <c r="I11" s="71"/>
      <c r="J11" s="174"/>
      <c r="K11" s="78">
        <f t="shared" si="1"/>
        <v>0</v>
      </c>
      <c r="L11" s="331"/>
      <c r="M11" s="264"/>
      <c r="N11" s="327"/>
      <c r="O11" s="210"/>
      <c r="P11" s="185">
        <f t="shared" si="0"/>
        <v>0</v>
      </c>
    </row>
    <row r="12" spans="1:16" s="94" customFormat="1" ht="47.45" customHeight="1" thickBot="1" x14ac:dyDescent="0.3">
      <c r="A12" s="96">
        <v>4</v>
      </c>
      <c r="B12" s="335"/>
      <c r="C12" s="73"/>
      <c r="D12" s="350"/>
      <c r="E12" s="352"/>
      <c r="F12" s="72"/>
      <c r="G12" s="72"/>
      <c r="H12" s="74"/>
      <c r="I12" s="71"/>
      <c r="J12" s="176"/>
      <c r="K12" s="98">
        <f t="shared" si="1"/>
        <v>0</v>
      </c>
      <c r="L12" s="184"/>
      <c r="M12" s="184"/>
      <c r="N12" s="184"/>
      <c r="O12" s="187"/>
      <c r="P12" s="184">
        <f t="shared" si="0"/>
        <v>0</v>
      </c>
    </row>
    <row r="13" spans="1:16" s="94" customFormat="1" ht="29.25" customHeight="1" thickBot="1" x14ac:dyDescent="0.3">
      <c r="A13" s="574" t="s">
        <v>78</v>
      </c>
      <c r="B13" s="575"/>
      <c r="C13" s="575"/>
      <c r="D13" s="575"/>
      <c r="E13" s="576"/>
      <c r="F13" s="99"/>
      <c r="G13" s="99"/>
      <c r="H13" s="69">
        <f>SUM(H9:H12)</f>
        <v>0</v>
      </c>
      <c r="I13" s="100"/>
      <c r="J13" s="178">
        <f>SUM(J9:J12)</f>
        <v>0</v>
      </c>
      <c r="K13" s="77">
        <f>SUM(K9:K12)</f>
        <v>0</v>
      </c>
      <c r="L13" s="77">
        <f t="shared" ref="L13:O13" si="2">SUM(L9:L12)</f>
        <v>0</v>
      </c>
      <c r="M13" s="77">
        <f t="shared" si="2"/>
        <v>0</v>
      </c>
      <c r="N13" s="77">
        <f t="shared" si="2"/>
        <v>0</v>
      </c>
      <c r="O13" s="77">
        <f t="shared" si="2"/>
        <v>0</v>
      </c>
      <c r="P13" s="77">
        <f>SUM(P9:P12)</f>
        <v>0</v>
      </c>
    </row>
    <row r="14" spans="1:16" ht="15" x14ac:dyDescent="0.2">
      <c r="D14" s="93"/>
      <c r="E14" s="93"/>
      <c r="F14" s="93"/>
    </row>
  </sheetData>
  <mergeCells count="15">
    <mergeCell ref="A13:E13"/>
    <mergeCell ref="K7:O7"/>
    <mergeCell ref="P7:P8"/>
    <mergeCell ref="A7:A8"/>
    <mergeCell ref="C7:C8"/>
    <mergeCell ref="D7:D8"/>
    <mergeCell ref="E7:E8"/>
    <mergeCell ref="B7:B8"/>
    <mergeCell ref="I7:I8"/>
    <mergeCell ref="J7:J8"/>
    <mergeCell ref="A1:E1"/>
    <mergeCell ref="A6:G6"/>
    <mergeCell ref="F7:F8"/>
    <mergeCell ref="G7:G8"/>
    <mergeCell ref="H7:H8"/>
  </mergeCells>
  <phoneticPr fontId="0" type="noConversion"/>
  <pageMargins left="0.78740157480314965" right="0.78740157480314965" top="0.6692913385826772" bottom="0.86614173228346458" header="0.27559055118110237" footer="0.39370078740157483"/>
  <pageSetup paperSize="9" scale="59" firstPageNumber="149" orientation="landscape" useFirstPageNumber="1" r:id="rId1"/>
  <headerFooter alignWithMargins="0">
    <oddFooter>&amp;L&amp;"Arial,Kurzíva"Rada Olomouckého kraje 30-11-2011
3. - Rozpočet Olomouckéh kraje 2012 - návrh rozpočtu
Příloha č. 4b): Návrh nových investičních akcí v roce 2012&amp;RStrana &amp;P (celkem 167)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8</vt:i4>
      </vt:variant>
    </vt:vector>
  </HeadingPairs>
  <TitlesOfParts>
    <vt:vector size="18" baseType="lpstr">
      <vt:lpstr>Souhrn (2)</vt:lpstr>
      <vt:lpstr>Š-PD</vt:lpstr>
      <vt:lpstr>Š-ORJ 10</vt:lpstr>
      <vt:lpstr>Sociální-ORJ 11</vt:lpstr>
      <vt:lpstr>Kultura-ORJ 13</vt:lpstr>
      <vt:lpstr>ZDR.-PD</vt:lpstr>
      <vt:lpstr>KH</vt:lpstr>
      <vt:lpstr>OIT</vt:lpstr>
      <vt:lpstr>KŘ</vt:lpstr>
      <vt:lpstr>návrh 11.3.</vt:lpstr>
      <vt:lpstr>'Š-PD'!Názvy_tisku</vt:lpstr>
      <vt:lpstr>'ZDR.-PD'!Názvy_tisku</vt:lpstr>
      <vt:lpstr>KH!Oblast_tisku</vt:lpstr>
      <vt:lpstr>KŘ!Oblast_tisku</vt:lpstr>
      <vt:lpstr>OIT!Oblast_tisku</vt:lpstr>
      <vt:lpstr>'Souhrn (2)'!Oblast_tisku</vt:lpstr>
      <vt:lpstr>'Š-PD'!Oblast_tisku</vt:lpstr>
      <vt:lpstr>'ZDR.-PD'!Oblast_tisku</vt:lpstr>
    </vt:vector>
  </TitlesOfParts>
  <Company>SSOK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Foltynek</dc:creator>
  <cp:lastModifiedBy>Kalusová Olga</cp:lastModifiedBy>
  <cp:lastPrinted>2015-04-01T14:18:00Z</cp:lastPrinted>
  <dcterms:created xsi:type="dcterms:W3CDTF">2009-04-24T12:50:08Z</dcterms:created>
  <dcterms:modified xsi:type="dcterms:W3CDTF">2015-04-03T06:22:26Z</dcterms:modified>
</cp:coreProperties>
</file>