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19\ZOK 22.6.2020\"/>
    </mc:Choice>
  </mc:AlternateContent>
  <bookViews>
    <workbookView xWindow="0" yWindow="0" windowWidth="28800" windowHeight="11700"/>
  </bookViews>
  <sheets>
    <sheet name="FV PO 2019" sheetId="2" r:id="rId1"/>
  </sheets>
  <definedNames>
    <definedName name="_xlnm.Print_Area" localSheetId="0">'FV PO 2019'!$A$1:$G$51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16" i="2"/>
  <c r="G14" i="2"/>
  <c r="G6" i="2"/>
  <c r="G33" i="2" l="1"/>
  <c r="F9" i="2"/>
  <c r="F6" i="2" l="1"/>
  <c r="F40" i="2" l="1"/>
  <c r="G40" i="2" s="1"/>
  <c r="F16" i="2"/>
  <c r="G47" i="2" l="1"/>
</calcChain>
</file>

<file path=xl/sharedStrings.xml><?xml version="1.0" encoding="utf-8"?>
<sst xmlns="http://schemas.openxmlformats.org/spreadsheetml/2006/main" count="52" uniqueCount="34">
  <si>
    <t>v Kč</t>
  </si>
  <si>
    <t>Oblast školství</t>
  </si>
  <si>
    <t>Oblast sociální</t>
  </si>
  <si>
    <t>Oblast dopravy</t>
  </si>
  <si>
    <t>Oblast kultury</t>
  </si>
  <si>
    <t>Oblast zdravotnictví</t>
  </si>
  <si>
    <t>ORJ</t>
  </si>
  <si>
    <t>Oblast</t>
  </si>
  <si>
    <t>Účelové znaky</t>
  </si>
  <si>
    <t>Celkem za všechny oblasti</t>
  </si>
  <si>
    <t>Vratka</t>
  </si>
  <si>
    <t xml:space="preserve">Oblast školství (i příspěvky PO) a odvody z IF na spolufinancování akcí </t>
  </si>
  <si>
    <t>Příspěvek na provoz - mzdové náklady</t>
  </si>
  <si>
    <t>Příspěvek na provoz - odpisy a odvody z odpisů</t>
  </si>
  <si>
    <t xml:space="preserve">Příspěvek na provoz - účelově určený příspěvek </t>
  </si>
  <si>
    <t>Předfinancování projektů PO - z rozpočtu kraje</t>
  </si>
  <si>
    <t>Povinný podíl kraje - uznatelné náklady projektů OK + PO (z rozpočtu OK)</t>
  </si>
  <si>
    <t xml:space="preserve">Příspěvek na provoz </t>
  </si>
  <si>
    <t xml:space="preserve">Oblast sociálních věcí (i příspěvky PO)  a odvody z IF na spolufinancování akcí </t>
  </si>
  <si>
    <t xml:space="preserve">Příspěvek na provoz - pojistné plnění </t>
  </si>
  <si>
    <t>Kofinancování Operačního programu Zaměstnanost</t>
  </si>
  <si>
    <t>Příspěvek na úhradu prokazatelné ztráty dopravcům - veřejná linková doprava</t>
  </si>
  <si>
    <t>Příspěvek na úhradu prokazatelné ztráty dopravcům - drážní doprava</t>
  </si>
  <si>
    <t>Příspěvek na úhradu prokazatelné ztráty - od obcí</t>
  </si>
  <si>
    <t xml:space="preserve">Oblast kultury (i příspěvky PO)  a odvody z IF na spolufinancování akcí </t>
  </si>
  <si>
    <t xml:space="preserve">Oblast zdravotnictví  (i příspěvky PO) a odvody z IF na spolufinancování akcí </t>
  </si>
  <si>
    <t>Nákupy do sbírek muzejní povahy</t>
  </si>
  <si>
    <t>Příspěvky školám a školským zařízením zřizovaných Olomouckým krajem</t>
  </si>
  <si>
    <t>Podpora polytechnického vzdělávání a řemesel v Olomouckém kraji</t>
  </si>
  <si>
    <t>ÚZ pro potřeby příspěvkových organizací</t>
  </si>
  <si>
    <t>9. Finanční vypořádání příspěvkových organizací za rok 2019</t>
  </si>
  <si>
    <t xml:space="preserve">FV v souladu s veřejnou investiční podporou </t>
  </si>
  <si>
    <t>Oblast dopravy (i příspěvky PO)  a odvody z IF na spolufinancování akcí</t>
  </si>
  <si>
    <t>Celkem vratky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</si>
</sst>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4" fillId="2" borderId="1" xfId="0" applyFont="1" applyFill="1" applyBorder="1"/>
    <xf numFmtId="0" fontId="1" fillId="2" borderId="2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4" fillId="2" borderId="8" xfId="0" applyFont="1" applyFill="1" applyBorder="1"/>
    <xf numFmtId="0" fontId="1" fillId="2" borderId="9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/>
    <xf numFmtId="0" fontId="1" fillId="2" borderId="9" xfId="0" applyFont="1" applyFill="1" applyBorder="1" applyAlignment="1">
      <alignment wrapText="1"/>
    </xf>
    <xf numFmtId="0" fontId="2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7" fillId="2" borderId="0" xfId="0" applyFont="1" applyFill="1"/>
    <xf numFmtId="0" fontId="1" fillId="0" borderId="0" xfId="0" applyFont="1" applyAlignment="1">
      <alignment wrapText="1"/>
    </xf>
    <xf numFmtId="0" fontId="6" fillId="2" borderId="0" xfId="0" applyFont="1" applyFill="1"/>
    <xf numFmtId="4" fontId="1" fillId="0" borderId="0" xfId="0" applyNumberFormat="1" applyFont="1"/>
    <xf numFmtId="0" fontId="5" fillId="2" borderId="1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1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11" fillId="2" borderId="13" xfId="0" applyNumberFormat="1" applyFont="1" applyFill="1" applyBorder="1"/>
    <xf numFmtId="4" fontId="11" fillId="2" borderId="8" xfId="0" applyNumberFormat="1" applyFont="1" applyFill="1" applyBorder="1"/>
    <xf numFmtId="4" fontId="11" fillId="2" borderId="9" xfId="0" applyNumberFormat="1" applyFont="1" applyFill="1" applyBorder="1"/>
    <xf numFmtId="4" fontId="5" fillId="2" borderId="11" xfId="0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right" vertical="center"/>
    </xf>
    <xf numFmtId="4" fontId="13" fillId="2" borderId="3" xfId="0" applyNumberFormat="1" applyFont="1" applyFill="1" applyBorder="1" applyAlignment="1">
      <alignment horizontal="right" vertical="center"/>
    </xf>
    <xf numFmtId="0" fontId="11" fillId="0" borderId="0" xfId="0" applyFont="1"/>
    <xf numFmtId="4" fontId="11" fillId="0" borderId="0" xfId="0" applyNumberFormat="1" applyFont="1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8" fillId="2" borderId="19" xfId="0" applyFont="1" applyFill="1" applyBorder="1" applyAlignment="1">
      <alignment wrapText="1"/>
    </xf>
    <xf numFmtId="0" fontId="10" fillId="0" borderId="19" xfId="0" applyFont="1" applyBorder="1" applyAlignment="1">
      <alignment wrapText="1"/>
    </xf>
    <xf numFmtId="0" fontId="4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zoomScaleSheetLayoutView="100" workbookViewId="0">
      <selection activeCell="F32" sqref="F32"/>
    </sheetView>
  </sheetViews>
  <sheetFormatPr defaultRowHeight="14.25" x14ac:dyDescent="0.2"/>
  <cols>
    <col min="1" max="1" width="4.28515625" style="2" customWidth="1"/>
    <col min="2" max="2" width="21" style="2" customWidth="1"/>
    <col min="3" max="3" width="9.140625" style="2"/>
    <col min="4" max="4" width="47.140625" style="2" customWidth="1"/>
    <col min="5" max="5" width="6.5703125" style="2" customWidth="1"/>
    <col min="6" max="6" width="18.28515625" style="35" customWidth="1"/>
    <col min="7" max="7" width="16.7109375" style="35" customWidth="1"/>
    <col min="8" max="8" width="13.85546875" style="2" bestFit="1" customWidth="1"/>
    <col min="9" max="9" width="14.28515625" style="2" bestFit="1" customWidth="1"/>
    <col min="10" max="16384" width="9.140625" style="2"/>
  </cols>
  <sheetData>
    <row r="1" spans="1:7" ht="18" x14ac:dyDescent="0.25">
      <c r="A1" s="1"/>
      <c r="B1" s="18" t="s">
        <v>30</v>
      </c>
      <c r="C1" s="3"/>
      <c r="D1" s="3"/>
      <c r="E1" s="1"/>
      <c r="F1" s="24"/>
      <c r="G1" s="24"/>
    </row>
    <row r="2" spans="1:7" hidden="1" x14ac:dyDescent="0.2">
      <c r="A2" s="1"/>
      <c r="B2" s="1"/>
      <c r="C2" s="1"/>
      <c r="D2" s="1"/>
      <c r="E2" s="1"/>
      <c r="F2" s="24"/>
      <c r="G2" s="24"/>
    </row>
    <row r="3" spans="1:7" hidden="1" x14ac:dyDescent="0.2">
      <c r="A3" s="1"/>
      <c r="B3" s="1"/>
      <c r="C3" s="1"/>
      <c r="D3" s="1"/>
      <c r="E3" s="1"/>
      <c r="F3" s="24"/>
      <c r="G3" s="24"/>
    </row>
    <row r="4" spans="1:7" ht="15.75" thickBot="1" x14ac:dyDescent="0.3">
      <c r="A4" s="1"/>
      <c r="B4" s="4"/>
      <c r="C4" s="4"/>
      <c r="D4" s="4"/>
      <c r="E4" s="4"/>
      <c r="F4" s="25"/>
      <c r="G4" s="26" t="s">
        <v>0</v>
      </c>
    </row>
    <row r="5" spans="1:7" ht="15.75" thickBot="1" x14ac:dyDescent="0.3">
      <c r="A5" s="5"/>
      <c r="B5" s="6" t="s">
        <v>7</v>
      </c>
      <c r="C5" s="7" t="s">
        <v>6</v>
      </c>
      <c r="D5" s="48" t="s">
        <v>8</v>
      </c>
      <c r="E5" s="49"/>
      <c r="F5" s="27" t="s">
        <v>10</v>
      </c>
      <c r="G5" s="28" t="s">
        <v>33</v>
      </c>
    </row>
    <row r="6" spans="1:7" ht="28.5" x14ac:dyDescent="0.2">
      <c r="A6" s="5"/>
      <c r="B6" s="50" t="s">
        <v>1</v>
      </c>
      <c r="C6" s="42">
        <v>19</v>
      </c>
      <c r="D6" s="12" t="s">
        <v>11</v>
      </c>
      <c r="E6" s="13">
        <v>10</v>
      </c>
      <c r="F6" s="29">
        <f>13244.7+197131.22</f>
        <v>210375.92</v>
      </c>
      <c r="G6" s="44">
        <f>SUM(F6:F10)</f>
        <v>2537785.3100000005</v>
      </c>
    </row>
    <row r="7" spans="1:7" ht="15" hidden="1" customHeight="1" x14ac:dyDescent="0.25">
      <c r="A7" s="5"/>
      <c r="B7" s="51"/>
      <c r="C7" s="58"/>
      <c r="D7" s="10"/>
      <c r="E7" s="9">
        <v>300</v>
      </c>
      <c r="F7" s="30"/>
      <c r="G7" s="54"/>
    </row>
    <row r="8" spans="1:7" x14ac:dyDescent="0.2">
      <c r="A8" s="5"/>
      <c r="B8" s="51"/>
      <c r="C8" s="58"/>
      <c r="D8" s="9" t="s">
        <v>12</v>
      </c>
      <c r="E8" s="9">
        <v>301</v>
      </c>
      <c r="F8" s="30">
        <v>4112.83</v>
      </c>
      <c r="G8" s="54"/>
    </row>
    <row r="9" spans="1:7" x14ac:dyDescent="0.2">
      <c r="A9" s="5"/>
      <c r="B9" s="51"/>
      <c r="C9" s="58"/>
      <c r="D9" s="9" t="s">
        <v>13</v>
      </c>
      <c r="E9" s="9">
        <v>302</v>
      </c>
      <c r="F9" s="30">
        <f>2006834.11</f>
        <v>2006834.11</v>
      </c>
      <c r="G9" s="54"/>
    </row>
    <row r="10" spans="1:7" ht="15" thickBot="1" x14ac:dyDescent="0.25">
      <c r="A10" s="5"/>
      <c r="B10" s="51"/>
      <c r="C10" s="58"/>
      <c r="D10" s="9" t="s">
        <v>14</v>
      </c>
      <c r="E10" s="9">
        <v>303</v>
      </c>
      <c r="F10" s="30">
        <v>316462.45</v>
      </c>
      <c r="G10" s="54"/>
    </row>
    <row r="11" spans="1:7" ht="15" hidden="1" thickBot="1" x14ac:dyDescent="0.25">
      <c r="A11" s="5"/>
      <c r="B11" s="51"/>
      <c r="C11" s="58"/>
      <c r="D11" s="9" t="s">
        <v>15</v>
      </c>
      <c r="E11" s="9">
        <v>883</v>
      </c>
      <c r="F11" s="30"/>
      <c r="G11" s="54"/>
    </row>
    <row r="12" spans="1:7" ht="29.25" hidden="1" thickBot="1" x14ac:dyDescent="0.25">
      <c r="A12" s="5"/>
      <c r="B12" s="51"/>
      <c r="C12" s="58"/>
      <c r="D12" s="8" t="s">
        <v>16</v>
      </c>
      <c r="E12" s="9">
        <v>880</v>
      </c>
      <c r="F12" s="30"/>
      <c r="G12" s="54"/>
    </row>
    <row r="13" spans="1:7" ht="15" hidden="1" thickBot="1" x14ac:dyDescent="0.25">
      <c r="A13" s="5"/>
      <c r="B13" s="51"/>
      <c r="C13" s="43"/>
      <c r="D13" s="11" t="s">
        <v>29</v>
      </c>
      <c r="E13" s="11">
        <v>999</v>
      </c>
      <c r="F13" s="31"/>
      <c r="G13" s="54"/>
    </row>
    <row r="14" spans="1:7" ht="28.5" x14ac:dyDescent="0.2">
      <c r="A14" s="5"/>
      <c r="B14" s="51"/>
      <c r="C14" s="42">
        <v>10</v>
      </c>
      <c r="D14" s="12" t="s">
        <v>27</v>
      </c>
      <c r="E14" s="13">
        <v>112</v>
      </c>
      <c r="F14" s="29">
        <v>0.6</v>
      </c>
      <c r="G14" s="44">
        <f>F14+F15</f>
        <v>362100.6</v>
      </c>
    </row>
    <row r="15" spans="1:7" ht="29.25" thickBot="1" x14ac:dyDescent="0.25">
      <c r="A15" s="5"/>
      <c r="B15" s="53"/>
      <c r="C15" s="43"/>
      <c r="D15" s="14" t="s">
        <v>28</v>
      </c>
      <c r="E15" s="11">
        <v>113</v>
      </c>
      <c r="F15" s="31">
        <v>362100</v>
      </c>
      <c r="G15" s="45"/>
    </row>
    <row r="16" spans="1:7" ht="28.5" x14ac:dyDescent="0.2">
      <c r="A16" s="5"/>
      <c r="B16" s="57" t="s">
        <v>2</v>
      </c>
      <c r="C16" s="59">
        <v>19</v>
      </c>
      <c r="D16" s="8" t="s">
        <v>18</v>
      </c>
      <c r="E16" s="9">
        <v>11</v>
      </c>
      <c r="F16" s="30">
        <f>365000+209719.96</f>
        <v>574719.96</v>
      </c>
      <c r="G16" s="56">
        <f>SUM(F16:F23)</f>
        <v>15306260.869999999</v>
      </c>
    </row>
    <row r="17" spans="1:7" x14ac:dyDescent="0.2">
      <c r="A17" s="5"/>
      <c r="B17" s="51"/>
      <c r="C17" s="58"/>
      <c r="D17" s="9" t="s">
        <v>17</v>
      </c>
      <c r="E17" s="9">
        <v>300</v>
      </c>
      <c r="F17" s="30">
        <v>9728062.6500000004</v>
      </c>
      <c r="G17" s="52"/>
    </row>
    <row r="18" spans="1:7" x14ac:dyDescent="0.2">
      <c r="A18" s="5"/>
      <c r="B18" s="51"/>
      <c r="C18" s="58"/>
      <c r="D18" s="9" t="s">
        <v>12</v>
      </c>
      <c r="E18" s="9">
        <v>301</v>
      </c>
      <c r="F18" s="30">
        <v>4738263.93</v>
      </c>
      <c r="G18" s="52"/>
    </row>
    <row r="19" spans="1:7" x14ac:dyDescent="0.2">
      <c r="A19" s="5"/>
      <c r="B19" s="51"/>
      <c r="C19" s="58"/>
      <c r="D19" s="9" t="s">
        <v>13</v>
      </c>
      <c r="E19" s="9">
        <v>302</v>
      </c>
      <c r="F19" s="30">
        <v>26504.33</v>
      </c>
      <c r="G19" s="52"/>
    </row>
    <row r="20" spans="1:7" x14ac:dyDescent="0.2">
      <c r="A20" s="5"/>
      <c r="B20" s="51"/>
      <c r="C20" s="58"/>
      <c r="D20" s="9" t="s">
        <v>14</v>
      </c>
      <c r="E20" s="9">
        <v>303</v>
      </c>
      <c r="F20" s="30">
        <v>237000</v>
      </c>
      <c r="G20" s="52"/>
    </row>
    <row r="21" spans="1:7" hidden="1" x14ac:dyDescent="0.2">
      <c r="A21" s="5"/>
      <c r="B21" s="51"/>
      <c r="C21" s="58"/>
      <c r="D21" s="9" t="s">
        <v>19</v>
      </c>
      <c r="E21" s="9">
        <v>305</v>
      </c>
      <c r="F21" s="30"/>
      <c r="G21" s="52"/>
    </row>
    <row r="22" spans="1:7" hidden="1" x14ac:dyDescent="0.2">
      <c r="A22" s="5"/>
      <c r="B22" s="51"/>
      <c r="C22" s="58"/>
      <c r="D22" s="9" t="s">
        <v>20</v>
      </c>
      <c r="E22" s="9">
        <v>123</v>
      </c>
      <c r="F22" s="30"/>
      <c r="G22" s="52"/>
    </row>
    <row r="23" spans="1:7" ht="15" thickBot="1" x14ac:dyDescent="0.25">
      <c r="A23" s="5"/>
      <c r="B23" s="53"/>
      <c r="C23" s="43"/>
      <c r="D23" s="11" t="s">
        <v>29</v>
      </c>
      <c r="E23" s="11">
        <v>999</v>
      </c>
      <c r="F23" s="31">
        <v>1710</v>
      </c>
      <c r="G23" s="55"/>
    </row>
    <row r="24" spans="1:7" ht="28.5" hidden="1" x14ac:dyDescent="0.2">
      <c r="A24" s="5"/>
      <c r="B24" s="50" t="s">
        <v>3</v>
      </c>
      <c r="C24" s="42">
        <v>19</v>
      </c>
      <c r="D24" s="8" t="s">
        <v>21</v>
      </c>
      <c r="E24" s="9">
        <v>130</v>
      </c>
      <c r="F24" s="30"/>
      <c r="G24" s="56">
        <f>SUM(F28:F29)</f>
        <v>1225691.51</v>
      </c>
    </row>
    <row r="25" spans="1:7" ht="28.5" hidden="1" x14ac:dyDescent="0.2">
      <c r="A25" s="5"/>
      <c r="B25" s="51"/>
      <c r="C25" s="58"/>
      <c r="D25" s="8" t="s">
        <v>22</v>
      </c>
      <c r="E25" s="9">
        <v>132</v>
      </c>
      <c r="F25" s="30"/>
      <c r="G25" s="52"/>
    </row>
    <row r="26" spans="1:7" hidden="1" x14ac:dyDescent="0.2">
      <c r="A26" s="5"/>
      <c r="B26" s="51"/>
      <c r="C26" s="58"/>
      <c r="D26" s="9" t="s">
        <v>23</v>
      </c>
      <c r="E26" s="9">
        <v>134</v>
      </c>
      <c r="F26" s="30"/>
      <c r="G26" s="52"/>
    </row>
    <row r="27" spans="1:7" hidden="1" x14ac:dyDescent="0.2">
      <c r="A27" s="5"/>
      <c r="B27" s="51"/>
      <c r="C27" s="58"/>
      <c r="D27" s="9" t="s">
        <v>17</v>
      </c>
      <c r="E27" s="9">
        <v>300</v>
      </c>
      <c r="F27" s="30"/>
      <c r="G27" s="52"/>
    </row>
    <row r="28" spans="1:7" x14ac:dyDescent="0.2">
      <c r="A28" s="5"/>
      <c r="B28" s="51"/>
      <c r="C28" s="58"/>
      <c r="D28" s="9" t="s">
        <v>12</v>
      </c>
      <c r="E28" s="9">
        <v>301</v>
      </c>
      <c r="F28" s="30">
        <v>527043.06000000006</v>
      </c>
      <c r="G28" s="52"/>
    </row>
    <row r="29" spans="1:7" ht="15" thickBot="1" x14ac:dyDescent="0.25">
      <c r="A29" s="5"/>
      <c r="B29" s="51"/>
      <c r="C29" s="58"/>
      <c r="D29" s="9" t="s">
        <v>13</v>
      </c>
      <c r="E29" s="9">
        <v>302</v>
      </c>
      <c r="F29" s="30">
        <v>698648.45</v>
      </c>
      <c r="G29" s="52"/>
    </row>
    <row r="30" spans="1:7" ht="15" hidden="1" thickBot="1" x14ac:dyDescent="0.25">
      <c r="A30" s="5"/>
      <c r="B30" s="51"/>
      <c r="C30" s="58"/>
      <c r="D30" s="9" t="s">
        <v>14</v>
      </c>
      <c r="E30" s="9">
        <v>303</v>
      </c>
      <c r="F30" s="30"/>
      <c r="G30" s="52"/>
    </row>
    <row r="31" spans="1:7" ht="15" hidden="1" thickBot="1" x14ac:dyDescent="0.25">
      <c r="A31" s="5"/>
      <c r="B31" s="51"/>
      <c r="C31" s="43"/>
      <c r="D31" s="9" t="s">
        <v>29</v>
      </c>
      <c r="E31" s="11">
        <v>999</v>
      </c>
      <c r="F31" s="30"/>
      <c r="G31" s="55"/>
    </row>
    <row r="32" spans="1:7" ht="29.25" thickBot="1" x14ac:dyDescent="0.25">
      <c r="A32" s="5"/>
      <c r="B32" s="53"/>
      <c r="C32" s="39">
        <v>12</v>
      </c>
      <c r="D32" s="12" t="s">
        <v>32</v>
      </c>
      <c r="E32" s="13">
        <v>12</v>
      </c>
      <c r="F32" s="29">
        <v>3667489.3</v>
      </c>
      <c r="G32" s="32">
        <v>3667489.3</v>
      </c>
    </row>
    <row r="33" spans="1:13" ht="28.5" x14ac:dyDescent="0.2">
      <c r="A33" s="5"/>
      <c r="B33" s="62" t="s">
        <v>4</v>
      </c>
      <c r="C33" s="42">
        <v>19</v>
      </c>
      <c r="D33" s="12" t="s">
        <v>24</v>
      </c>
      <c r="E33" s="13">
        <v>13</v>
      </c>
      <c r="F33" s="29">
        <v>3398</v>
      </c>
      <c r="G33" s="44">
        <f>SUM(F33:F38)</f>
        <v>890043.98</v>
      </c>
    </row>
    <row r="34" spans="1:13" ht="15" hidden="1" customHeight="1" x14ac:dyDescent="0.2">
      <c r="A34" s="5"/>
      <c r="B34" s="62"/>
      <c r="C34" s="58"/>
      <c r="D34" s="9"/>
      <c r="E34" s="9">
        <v>300</v>
      </c>
      <c r="F34" s="30"/>
      <c r="G34" s="52"/>
    </row>
    <row r="35" spans="1:13" x14ac:dyDescent="0.2">
      <c r="A35" s="5"/>
      <c r="B35" s="62"/>
      <c r="C35" s="58"/>
      <c r="D35" s="9" t="s">
        <v>12</v>
      </c>
      <c r="E35" s="9">
        <v>301</v>
      </c>
      <c r="F35" s="30">
        <v>453661.32</v>
      </c>
      <c r="G35" s="52"/>
    </row>
    <row r="36" spans="1:13" x14ac:dyDescent="0.2">
      <c r="A36" s="5"/>
      <c r="B36" s="62"/>
      <c r="C36" s="58"/>
      <c r="D36" s="9" t="s">
        <v>13</v>
      </c>
      <c r="E36" s="9">
        <v>302</v>
      </c>
      <c r="F36" s="30">
        <v>938.6</v>
      </c>
      <c r="G36" s="52"/>
    </row>
    <row r="37" spans="1:13" x14ac:dyDescent="0.2">
      <c r="A37" s="5"/>
      <c r="B37" s="62"/>
      <c r="C37" s="58"/>
      <c r="D37" s="9" t="s">
        <v>14</v>
      </c>
      <c r="E37" s="9">
        <v>303</v>
      </c>
      <c r="F37" s="30">
        <v>431892.06</v>
      </c>
      <c r="G37" s="52"/>
    </row>
    <row r="38" spans="1:13" ht="15" thickBot="1" x14ac:dyDescent="0.25">
      <c r="A38" s="5"/>
      <c r="B38" s="62"/>
      <c r="C38" s="58"/>
      <c r="D38" s="9" t="s">
        <v>26</v>
      </c>
      <c r="E38" s="9">
        <v>309</v>
      </c>
      <c r="F38" s="30">
        <v>154</v>
      </c>
      <c r="G38" s="54"/>
    </row>
    <row r="39" spans="1:13" ht="15" hidden="1" thickBot="1" x14ac:dyDescent="0.25">
      <c r="A39" s="5"/>
      <c r="B39" s="63"/>
      <c r="C39" s="58"/>
      <c r="D39" s="9" t="s">
        <v>29</v>
      </c>
      <c r="E39" s="11">
        <v>999</v>
      </c>
      <c r="F39" s="31"/>
      <c r="G39" s="55"/>
    </row>
    <row r="40" spans="1:13" ht="28.5" x14ac:dyDescent="0.2">
      <c r="A40" s="5"/>
      <c r="B40" s="50" t="s">
        <v>5</v>
      </c>
      <c r="C40" s="42">
        <v>19</v>
      </c>
      <c r="D40" s="12" t="s">
        <v>25</v>
      </c>
      <c r="E40" s="13">
        <v>14</v>
      </c>
      <c r="F40" s="29">
        <f>2428.03+2256.38</f>
        <v>4684.41</v>
      </c>
      <c r="G40" s="44">
        <f>F40+F41+F43+F44+F42+F45+F46</f>
        <v>1887005.73</v>
      </c>
    </row>
    <row r="41" spans="1:13" x14ac:dyDescent="0.2">
      <c r="A41" s="5"/>
      <c r="B41" s="51"/>
      <c r="C41" s="58"/>
      <c r="D41" s="9" t="s">
        <v>17</v>
      </c>
      <c r="E41" s="9">
        <v>300</v>
      </c>
      <c r="F41" s="30">
        <v>500000</v>
      </c>
      <c r="G41" s="52"/>
    </row>
    <row r="42" spans="1:13" x14ac:dyDescent="0.2">
      <c r="A42" s="5"/>
      <c r="B42" s="51"/>
      <c r="C42" s="58"/>
      <c r="D42" s="9" t="s">
        <v>12</v>
      </c>
      <c r="E42" s="9">
        <v>301</v>
      </c>
      <c r="F42" s="30">
        <v>407485.83</v>
      </c>
      <c r="G42" s="52"/>
    </row>
    <row r="43" spans="1:13" x14ac:dyDescent="0.2">
      <c r="A43" s="5"/>
      <c r="B43" s="51"/>
      <c r="C43" s="58"/>
      <c r="D43" s="9" t="s">
        <v>13</v>
      </c>
      <c r="E43" s="9">
        <v>302</v>
      </c>
      <c r="F43" s="30">
        <v>19671.240000000002</v>
      </c>
      <c r="G43" s="52"/>
    </row>
    <row r="44" spans="1:13" x14ac:dyDescent="0.2">
      <c r="A44" s="5"/>
      <c r="B44" s="51"/>
      <c r="C44" s="58"/>
      <c r="D44" s="9" t="s">
        <v>19</v>
      </c>
      <c r="E44" s="9">
        <v>305</v>
      </c>
      <c r="F44" s="30">
        <v>56383.12</v>
      </c>
      <c r="G44" s="52"/>
    </row>
    <row r="45" spans="1:13" ht="15" x14ac:dyDescent="0.2">
      <c r="A45" s="5"/>
      <c r="B45" s="37"/>
      <c r="C45" s="40"/>
      <c r="D45" s="9" t="s">
        <v>29</v>
      </c>
      <c r="E45" s="9">
        <v>999</v>
      </c>
      <c r="F45" s="30">
        <v>1385.76</v>
      </c>
      <c r="G45" s="23"/>
    </row>
    <row r="46" spans="1:13" ht="15.75" thickBot="1" x14ac:dyDescent="0.25">
      <c r="A46" s="5"/>
      <c r="B46" s="38"/>
      <c r="C46" s="41"/>
      <c r="D46" s="11" t="s">
        <v>31</v>
      </c>
      <c r="E46" s="11">
        <v>0</v>
      </c>
      <c r="F46" s="31">
        <v>897395.37</v>
      </c>
      <c r="G46" s="22"/>
      <c r="H46" s="21"/>
    </row>
    <row r="47" spans="1:13" ht="30" customHeight="1" thickBot="1" x14ac:dyDescent="0.25">
      <c r="A47" s="5"/>
      <c r="B47" s="15" t="s">
        <v>9</v>
      </c>
      <c r="C47" s="17"/>
      <c r="D47" s="16"/>
      <c r="E47" s="17"/>
      <c r="F47" s="33"/>
      <c r="G47" s="34">
        <f>SUM(G6:G44)</f>
        <v>25876377.300000004</v>
      </c>
      <c r="H47" s="21"/>
      <c r="I47" s="21"/>
    </row>
    <row r="48" spans="1:13" ht="16.5" customHeight="1" x14ac:dyDescent="0.2">
      <c r="A48" s="1"/>
      <c r="B48" s="46"/>
      <c r="C48" s="47"/>
      <c r="D48" s="47"/>
      <c r="E48" s="47"/>
      <c r="F48" s="47"/>
      <c r="G48" s="47"/>
      <c r="H48" s="19"/>
      <c r="I48" s="19"/>
      <c r="J48" s="19"/>
      <c r="K48" s="19"/>
      <c r="L48" s="19"/>
      <c r="M48" s="19"/>
    </row>
    <row r="49" spans="1:7" x14ac:dyDescent="0.2">
      <c r="A49" s="1"/>
      <c r="B49" s="60"/>
      <c r="C49" s="61"/>
      <c r="D49" s="61"/>
      <c r="E49" s="61"/>
      <c r="F49" s="61"/>
      <c r="G49" s="61"/>
    </row>
    <row r="50" spans="1:7" ht="4.5" customHeight="1" x14ac:dyDescent="0.2">
      <c r="A50" s="1"/>
      <c r="B50" s="61"/>
      <c r="C50" s="61"/>
      <c r="D50" s="61"/>
      <c r="E50" s="61"/>
      <c r="F50" s="61"/>
      <c r="G50" s="61"/>
    </row>
    <row r="51" spans="1:7" x14ac:dyDescent="0.2">
      <c r="A51" s="1"/>
      <c r="B51" s="1"/>
      <c r="C51" s="1"/>
      <c r="D51" s="20"/>
      <c r="E51" s="1"/>
      <c r="F51" s="24"/>
      <c r="G51" s="24"/>
    </row>
    <row r="52" spans="1:7" x14ac:dyDescent="0.2">
      <c r="G52" s="36"/>
    </row>
  </sheetData>
  <mergeCells count="20">
    <mergeCell ref="B49:G50"/>
    <mergeCell ref="C24:C31"/>
    <mergeCell ref="C33:C39"/>
    <mergeCell ref="C40:C44"/>
    <mergeCell ref="B33:B39"/>
    <mergeCell ref="C14:C15"/>
    <mergeCell ref="G14:G15"/>
    <mergeCell ref="B48:G48"/>
    <mergeCell ref="D5:E5"/>
    <mergeCell ref="B40:B44"/>
    <mergeCell ref="G40:G44"/>
    <mergeCell ref="B6:B15"/>
    <mergeCell ref="B24:B32"/>
    <mergeCell ref="G33:G39"/>
    <mergeCell ref="G24:G31"/>
    <mergeCell ref="B16:B23"/>
    <mergeCell ref="G16:G23"/>
    <mergeCell ref="G6:G13"/>
    <mergeCell ref="C6:C13"/>
    <mergeCell ref="C16:C23"/>
  </mergeCells>
  <pageMargins left="0.70866141732283472" right="0.70866141732283472" top="0.78740157480314965" bottom="0.78740157480314965" header="0.31496062992125984" footer="0.31496062992125984"/>
  <pageSetup paperSize="9" scale="68" firstPageNumber="49" orientation="portrait" useFirstPageNumber="1" r:id="rId1"/>
  <headerFooter>
    <oddFooter xml:space="preserve">&amp;L&amp;"-,Kurzíva"Zastupitelstvo Olomouckého kraje 22. 6. 2020
6. - Rozpočet Olomouckého kraje 2019 - závěrečný účet
Příloha č. 9: Finanční vypořádání příspěvkových organizací za rok 2019&amp;R&amp;"-,Kurzíva"Strana &amp;P (celkem 237)&amp;"-,Obyčejné"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FV PO 2019</vt:lpstr>
      <vt:lpstr>'FV PO 2019'!Oblast_tisku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Foret Oldřich</cp:lastModifiedBy>
  <cp:lastPrinted>2020-05-28T06:54:06Z</cp:lastPrinted>
  <dcterms:created xsi:type="dcterms:W3CDTF">2017-02-06T09:07:48Z</dcterms:created>
  <dcterms:modified xsi:type="dcterms:W3CDTF">2020-06-01T09:53:42Z</dcterms:modified>
</cp:coreProperties>
</file>