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20 přímé náklady\ROK a ZOK\06-ZOK 22.2.2021 Rozpočet 2020\"/>
    </mc:Choice>
  </mc:AlternateContent>
  <bookViews>
    <workbookView xWindow="105" yWindow="60" windowWidth="9210" windowHeight="11790"/>
  </bookViews>
  <sheets>
    <sheet name="Rozpočet PN 2020 obecní školy" sheetId="1" r:id="rId1"/>
  </sheets>
  <calcPr calcId="162913"/>
</workbook>
</file>

<file path=xl/calcChain.xml><?xml version="1.0" encoding="utf-8"?>
<calcChain xmlns="http://schemas.openxmlformats.org/spreadsheetml/2006/main">
  <c r="C502" i="1" l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41" i="1"/>
  <c r="C442" i="1"/>
  <c r="C443" i="1"/>
  <c r="C444" i="1"/>
  <c r="C445" i="1"/>
  <c r="C446" i="1"/>
  <c r="C447" i="1"/>
  <c r="C448" i="1"/>
  <c r="C449" i="1"/>
  <c r="C450" i="1"/>
  <c r="C451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360" i="1"/>
  <c r="C361" i="1"/>
  <c r="C362" i="1"/>
  <c r="C363" i="1"/>
  <c r="C364" i="1"/>
  <c r="C365" i="1"/>
  <c r="C366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238" i="1"/>
  <c r="C239" i="1"/>
  <c r="C313" i="1" s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221" i="1"/>
  <c r="C222" i="1"/>
  <c r="C223" i="1"/>
  <c r="C224" i="1"/>
  <c r="C225" i="1"/>
  <c r="C226" i="1"/>
  <c r="C227" i="1"/>
  <c r="C228" i="1"/>
  <c r="C229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533" i="1"/>
  <c r="C494" i="1"/>
  <c r="C452" i="1"/>
  <c r="C429" i="1"/>
  <c r="C367" i="1"/>
  <c r="C352" i="1"/>
  <c r="C312" i="1"/>
  <c r="C230" i="1"/>
  <c r="C209" i="1"/>
  <c r="C188" i="1"/>
  <c r="C161" i="1"/>
  <c r="C75" i="1"/>
  <c r="C46" i="1"/>
  <c r="C501" i="1"/>
  <c r="C500" i="1"/>
  <c r="C499" i="1"/>
  <c r="C459" i="1"/>
  <c r="C458" i="1"/>
  <c r="C457" i="1"/>
  <c r="C440" i="1"/>
  <c r="C439" i="1"/>
  <c r="C438" i="1"/>
  <c r="C374" i="1"/>
  <c r="C373" i="1"/>
  <c r="C372" i="1"/>
  <c r="C359" i="1"/>
  <c r="C358" i="1"/>
  <c r="C357" i="1"/>
  <c r="C323" i="1"/>
  <c r="C322" i="1"/>
  <c r="C321" i="1"/>
  <c r="C237" i="1"/>
  <c r="C236" i="1"/>
  <c r="C235" i="1"/>
  <c r="C220" i="1"/>
  <c r="C219" i="1"/>
  <c r="C218" i="1"/>
  <c r="C196" i="1"/>
  <c r="C195" i="1"/>
  <c r="C194" i="1"/>
  <c r="C168" i="1"/>
  <c r="C167" i="1"/>
  <c r="C166" i="1"/>
  <c r="C82" i="1"/>
  <c r="C81" i="1"/>
  <c r="C80" i="1"/>
  <c r="C57" i="1"/>
  <c r="C56" i="1"/>
  <c r="C55" i="1"/>
  <c r="C11" i="1"/>
  <c r="C10" i="1"/>
  <c r="C9" i="1"/>
  <c r="B534" i="1"/>
  <c r="B495" i="1"/>
  <c r="B453" i="1"/>
  <c r="B430" i="1"/>
  <c r="B368" i="1"/>
  <c r="B353" i="1"/>
  <c r="B313" i="1"/>
  <c r="B231" i="1"/>
  <c r="B210" i="1"/>
  <c r="B189" i="1"/>
  <c r="B162" i="1"/>
  <c r="B76" i="1"/>
  <c r="B47" i="1"/>
  <c r="B49" i="1" s="1"/>
  <c r="C210" i="1" l="1"/>
  <c r="C47" i="1"/>
  <c r="C49" i="1" s="1"/>
  <c r="C534" i="1"/>
  <c r="C495" i="1"/>
  <c r="C430" i="1"/>
  <c r="C353" i="1"/>
  <c r="C231" i="1"/>
  <c r="C315" i="1" s="1"/>
  <c r="C189" i="1"/>
  <c r="C76" i="1"/>
  <c r="C453" i="1"/>
  <c r="C368" i="1"/>
  <c r="C162" i="1"/>
  <c r="B536" i="1"/>
  <c r="B432" i="1"/>
  <c r="B315" i="1"/>
  <c r="B212" i="1"/>
  <c r="B538" i="1" s="1"/>
  <c r="C536" i="1" l="1"/>
  <c r="C212" i="1"/>
  <c r="C432" i="1"/>
  <c r="C538" i="1"/>
  <c r="D534" i="1" l="1"/>
  <c r="D495" i="1"/>
  <c r="D453" i="1"/>
  <c r="D430" i="1"/>
  <c r="D368" i="1"/>
  <c r="D353" i="1"/>
  <c r="D313" i="1"/>
  <c r="D231" i="1"/>
  <c r="D210" i="1"/>
  <c r="D189" i="1"/>
  <c r="D162" i="1"/>
  <c r="D76" i="1"/>
  <c r="D47" i="1"/>
  <c r="D49" i="1" s="1"/>
  <c r="D536" i="1" l="1"/>
  <c r="D432" i="1"/>
  <c r="D315" i="1"/>
  <c r="D212" i="1"/>
  <c r="D538" i="1" l="1"/>
</calcChain>
</file>

<file path=xl/sharedStrings.xml><?xml version="1.0" encoding="utf-8"?>
<sst xmlns="http://schemas.openxmlformats.org/spreadsheetml/2006/main" count="567" uniqueCount="506">
  <si>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</si>
  <si>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</si>
  <si>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</si>
  <si>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</si>
  <si>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</si>
  <si>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</si>
  <si>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</si>
  <si>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</si>
  <si>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</si>
  <si>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</si>
  <si>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</si>
  <si>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</si>
  <si>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</si>
  <si>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</si>
  <si>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</si>
  <si>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</si>
  <si>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</si>
  <si>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</si>
  <si>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</si>
  <si>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</si>
  <si>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</si>
  <si>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</si>
  <si>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</si>
  <si>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</si>
  <si>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</si>
  <si>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</si>
  <si>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</si>
  <si>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</si>
  <si>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</si>
  <si>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</si>
  <si>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</si>
  <si>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</si>
  <si>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</si>
  <si>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</si>
  <si>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</si>
  <si>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</si>
  <si>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</si>
  <si>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</si>
  <si>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</si>
  <si>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</si>
  <si>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</si>
  <si>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</si>
  <si>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</si>
  <si>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</si>
  <si>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</si>
  <si>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</si>
  <si>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</si>
  <si>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Základní škola Zlaté Hory</t>
  </si>
  <si>
    <t>Základní škola Žulová</t>
  </si>
  <si>
    <t>Mateřská škola Litovel, Frištenského 917</t>
  </si>
  <si>
    <t>Základní škola Litovel, Vítězná 1250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</si>
  <si>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</si>
  <si>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</si>
  <si>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</si>
  <si>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</si>
  <si>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</si>
  <si>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</si>
  <si>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</si>
  <si>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</si>
  <si>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</si>
  <si>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</si>
  <si>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</si>
  <si>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</si>
  <si>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Mozartova 6</t>
  </si>
  <si>
    <t>Mateřská škola Olomouc, Rooseveltova 101</t>
  </si>
  <si>
    <t>Mateřská škola Olomouc, Škrétova 2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</si>
  <si>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</si>
  <si>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</si>
  <si>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</si>
  <si>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</si>
  <si>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</si>
  <si>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</si>
  <si>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Věrovany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</si>
  <si>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</si>
  <si>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</si>
  <si>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</si>
  <si>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</si>
  <si>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</si>
  <si>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</si>
  <si>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Základní škola Nová Hradečná</t>
  </si>
  <si>
    <t>Základní škola Paseka</t>
  </si>
  <si>
    <t>Základní škola Troubelice</t>
  </si>
  <si>
    <t>Základní škola Uničov, J. Haška 211</t>
  </si>
  <si>
    <t>Základní škola Uničov, U stadionu 849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</si>
  <si>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</si>
  <si>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</si>
  <si>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</si>
  <si>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</si>
  <si>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</si>
  <si>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</si>
  <si>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</si>
  <si>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</si>
  <si>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</si>
  <si>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</si>
  <si>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Mateřská škola Otinoves</t>
  </si>
  <si>
    <t>Základní škola Prostějov, ul. dr. Horáka 24</t>
  </si>
  <si>
    <t>Základní škola Prostějov, ul. Vl. Majakovského 1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</si>
  <si>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</si>
  <si>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</si>
  <si>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</si>
  <si>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</si>
  <si>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</si>
  <si>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</si>
  <si>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</si>
  <si>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</si>
  <si>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</si>
  <si>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</si>
  <si>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</si>
  <si>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</si>
  <si>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</si>
  <si>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</si>
  <si>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</si>
  <si>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</si>
  <si>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</si>
  <si>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</si>
  <si>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</si>
  <si>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</si>
  <si>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</si>
  <si>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</si>
  <si>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</si>
  <si>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</si>
  <si>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</si>
  <si>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</si>
  <si>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</si>
  <si>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</si>
  <si>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</si>
  <si>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Loštice, Trávník</t>
  </si>
  <si>
    <t>Základní škola Mohelnice, Vodní 27</t>
  </si>
  <si>
    <t>Základní škola Libina</t>
  </si>
  <si>
    <t>Základní škola Ruda nad Moravou</t>
  </si>
  <si>
    <t>Mateřská škola Sluníčko Šumperk, Evaldova 25</t>
  </si>
  <si>
    <t>Základní škola Šumperk, Šumavská 21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</si>
  <si>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</si>
  <si>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</si>
  <si>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</si>
  <si>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</si>
  <si>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Celkem obecní školství Olomouckého kraje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</si>
  <si>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</si>
  <si>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</si>
  <si>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</si>
  <si>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</si>
  <si>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</si>
  <si>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</si>
  <si>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</si>
  <si>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</si>
  <si>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</si>
  <si>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</si>
  <si>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</si>
  <si>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</si>
  <si>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</si>
  <si>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</si>
  <si>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</si>
  <si>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</si>
  <si>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</si>
  <si>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</si>
  <si>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</si>
  <si>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</si>
  <si>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</si>
  <si>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</si>
  <si>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</si>
  <si>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</si>
  <si>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</si>
  <si>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</si>
  <si>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</si>
  <si>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</si>
  <si>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</si>
  <si>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</si>
  <si>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</si>
  <si>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</si>
  <si>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</si>
  <si>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Mladějovice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</si>
  <si>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</si>
  <si>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</si>
  <si>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</si>
  <si>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</si>
  <si>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</si>
  <si>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</si>
  <si>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</si>
  <si>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</si>
  <si>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</si>
  <si>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</si>
  <si>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</si>
  <si>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</si>
  <si>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</si>
  <si>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</si>
  <si>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</si>
  <si>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</si>
  <si>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</si>
  <si>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</si>
  <si>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</si>
  <si>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</si>
  <si>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</si>
  <si>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</si>
  <si>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</si>
  <si>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</si>
  <si>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</si>
  <si>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</si>
  <si>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</si>
  <si>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</si>
  <si>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</si>
  <si>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</si>
  <si>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</si>
  <si>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</si>
  <si>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</si>
  <si>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</si>
  <si>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</si>
  <si>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</si>
  <si>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</si>
  <si>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</si>
  <si>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</si>
  <si>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</si>
  <si>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</si>
  <si>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</si>
  <si>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</si>
  <si>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</si>
  <si>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</si>
  <si>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</si>
  <si>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</si>
  <si>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</si>
  <si>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</si>
  <si>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</si>
  <si>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</si>
  <si>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</si>
  <si>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</si>
  <si>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</si>
  <si>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</si>
  <si>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</si>
  <si>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>ZŠ a MŠ Sudkov</t>
  </si>
  <si>
    <t>ZŠ a MŠ Tršice</t>
  </si>
  <si>
    <t>SVČ a ZpDVPP Doris Šumperk, Komenského 9</t>
  </si>
  <si>
    <t>Mateřská škola Luběnice</t>
  </si>
  <si>
    <t xml:space="preserve">ZŠ a MŠ Vřesovice 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</si>
  <si>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</si>
  <si>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</si>
  <si>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</si>
  <si>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</si>
  <si>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</si>
  <si>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</si>
  <si>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</si>
  <si>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</si>
  <si>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</si>
  <si>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</si>
  <si>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</si>
  <si>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</si>
  <si>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</si>
  <si>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</si>
  <si>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Přerov, Svisle 13</t>
  </si>
  <si>
    <t>Mateřská škola Želatovice</t>
  </si>
  <si>
    <t xml:space="preserve">Základní škola Loštice, Komenského 17 </t>
  </si>
  <si>
    <t xml:space="preserve">ZŠ a MŠ Hanušovice, Hlavní 145 </t>
  </si>
  <si>
    <t>ZŠ a MŠ Hrabišín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</si>
  <si>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</si>
  <si>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</si>
  <si>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</si>
  <si>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Jedlí </t>
  </si>
  <si>
    <t xml:space="preserve">ZŠ a MŠ Rohle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</si>
  <si>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</si>
  <si>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</si>
  <si>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</si>
  <si>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</si>
  <si>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</si>
  <si>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</si>
  <si>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ZŠ a MŠ Litovel, Nasobůrky 91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</si>
  <si>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</si>
  <si>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</si>
  <si>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</si>
  <si>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Mateřská škola Štěpánov-Moravská Huzová </t>
  </si>
  <si>
    <t xml:space="preserve">Masarykova ZŠ a MŠ Velká Bystřice, 8. května 67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</si>
  <si>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</si>
  <si>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</si>
  <si>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</si>
  <si>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</si>
  <si>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</si>
  <si>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</si>
  <si>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</si>
  <si>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</si>
  <si>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</si>
  <si>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</si>
  <si>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</si>
  <si>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</si>
  <si>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</si>
  <si>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</si>
  <si>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</si>
  <si>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</si>
  <si>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</si>
  <si>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</si>
  <si>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</si>
  <si>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</si>
  <si>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</si>
  <si>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</si>
  <si>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</si>
  <si>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 xml:space="preserve">ZŠ a MŠ Luká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</si>
  <si>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</si>
  <si>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</si>
  <si>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</si>
  <si>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</si>
  <si>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</si>
  <si>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</si>
  <si>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</si>
  <si>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</si>
  <si>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</si>
  <si>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</si>
  <si>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</si>
  <si>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</si>
  <si>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</si>
  <si>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</si>
  <si>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</si>
  <si>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</si>
  <si>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</si>
  <si>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</si>
  <si>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ZŠ a MŠ Myslejovice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</si>
  <si>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</si>
  <si>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</si>
  <si>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</si>
  <si>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</si>
  <si>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</si>
  <si>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</si>
  <si>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</si>
  <si>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</si>
  <si>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</si>
  <si>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</si>
  <si>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</si>
  <si>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</si>
  <si>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</si>
  <si>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</si>
  <si>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</si>
  <si>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</si>
  <si>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</si>
  <si>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</si>
  <si>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</si>
  <si>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</si>
  <si>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</si>
  <si>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</si>
  <si>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</si>
  <si>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</si>
  <si>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</si>
  <si>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</si>
  <si>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</si>
  <si>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</si>
  <si>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</si>
  <si>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</si>
  <si>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</si>
  <si>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</si>
  <si>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</si>
  <si>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</si>
  <si>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</si>
  <si>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Výkleky </t>
  </si>
  <si>
    <t xml:space="preserve">Mateřská škola Libina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</si>
  <si>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</si>
  <si>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</si>
  <si>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</si>
  <si>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</si>
  <si>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</si>
  <si>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</si>
  <si>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ZŠ a MŠ Daskabát</t>
  </si>
  <si>
    <t>Mateřská škola Hlubočky, Dukelských hrdinů 220</t>
  </si>
  <si>
    <t xml:space="preserve">Mateřská škola Hlušovice 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</si>
  <si>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</si>
  <si>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</si>
  <si>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</si>
  <si>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</si>
  <si>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</si>
  <si>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</si>
  <si>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</si>
  <si>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</si>
  <si>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</si>
  <si>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</si>
  <si>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</si>
  <si>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</si>
  <si>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</si>
  <si>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</si>
  <si>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</si>
  <si>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</si>
  <si>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</si>
  <si>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</si>
  <si>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</si>
  <si>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</si>
  <si>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</si>
  <si>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</si>
  <si>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</si>
  <si>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</si>
  <si>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</si>
  <si>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</si>
  <si>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</si>
  <si>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</si>
  <si>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</si>
  <si>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</si>
  <si>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</si>
  <si>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</si>
  <si>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</si>
  <si>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</si>
  <si>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</si>
  <si>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</si>
  <si>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</si>
  <si>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</si>
  <si>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</si>
  <si>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</si>
  <si>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</si>
  <si>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</si>
  <si>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</si>
  <si>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</si>
  <si>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</si>
  <si>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</si>
  <si>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</si>
  <si>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 xml:space="preserve">Základní škola a Mateřská škola Kokory </t>
  </si>
  <si>
    <t>Základní škola a Mateřská škola Křenovice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</si>
  <si>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</si>
  <si>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</si>
  <si>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</si>
  <si>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</si>
  <si>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</si>
  <si>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</si>
  <si>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</si>
  <si>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</si>
  <si>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</si>
  <si>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</si>
  <si>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</si>
  <si>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</si>
  <si>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</si>
  <si>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</si>
  <si>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</si>
  <si>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</si>
  <si>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</si>
  <si>
    <t>Základní škola a Mateřská škola Černá Voda</t>
  </si>
  <si>
    <t>Základní škola a Mateřská škola Stará Červená Voda</t>
  </si>
  <si>
    <t>Mateřská škola Vlčice</t>
  </si>
  <si>
    <t>Základní škola Bílá Lhota</t>
  </si>
  <si>
    <t>ZŠ a MŠ Červenka, Komenského 31</t>
  </si>
  <si>
    <t>ZŠ a MŠ Střeň</t>
  </si>
  <si>
    <t>Základní škola Vilémov</t>
  </si>
  <si>
    <t xml:space="preserve">ZŠ a MŠ Loučany </t>
  </si>
  <si>
    <t>Fakultní ZŠ a MŠ Olomouc, Holečkova 10</t>
  </si>
  <si>
    <t xml:space="preserve">Mateřská škola Olomouc, Wolkerova 34 </t>
  </si>
  <si>
    <t>ZŠ a MŠ Babice</t>
  </si>
  <si>
    <t>ZŠ a MŠ Huzová</t>
  </si>
  <si>
    <t>ZŠ a MŠ Libavá, Náměstí 150, 783 07 Město Libavá</t>
  </si>
  <si>
    <t>Základní umělecká škola Moravský Beroun, Dvořákova 349</t>
  </si>
  <si>
    <t>Jubilejní Masarykova ZŠ a MŠ Drahany</t>
  </si>
  <si>
    <t>ZŠ a MŠ Laškov</t>
  </si>
  <si>
    <t>Mateřská škola Ohrozim</t>
  </si>
  <si>
    <t>Mateřská škola Želeč</t>
  </si>
  <si>
    <t>Základní škola Hranice, tř. 1. máje 357</t>
  </si>
  <si>
    <t>Mateřská škola Hustopeče nad Bečvou, V zahradách 274</t>
  </si>
  <si>
    <t>Základní škola a mateřská škola Ústí</t>
  </si>
  <si>
    <t>Základní škola a mateřská škola Loučka</t>
  </si>
  <si>
    <t>Základní škola a mateřská škola Domaželice</t>
  </si>
  <si>
    <t>Základní škola Kojetín, Svatopluka Čecha 586</t>
  </si>
  <si>
    <t>Základní škola a Mateřská škola Lazníky</t>
  </si>
  <si>
    <t>Základní škola Moravičany</t>
  </si>
  <si>
    <t>Mateřská škola Třeština</t>
  </si>
  <si>
    <t>ZŠ a MŠ Bratrušov</t>
  </si>
  <si>
    <t>ZŠ a MŠ Rovensko</t>
  </si>
  <si>
    <t xml:space="preserve">ZŠ a MŠ Svébohov </t>
  </si>
  <si>
    <t>Schválený rozpočet roku 2020</t>
  </si>
  <si>
    <t>Úpravy rozpočtu v roce 2020</t>
  </si>
  <si>
    <t>Konečný rozpočet roku 2020</t>
  </si>
  <si>
    <t>Rozpis upraveného rozpočtu přímých nákladů v roce 2020 na jednotlivé školy a školská zařízení zřizovaná obcemi na území Olomouckého kraje</t>
  </si>
  <si>
    <t>Poznámka:</t>
  </si>
  <si>
    <r>
      <t xml:space="preserve">**) </t>
    </r>
    <r>
      <rPr>
        <sz val="10"/>
        <rFont val="Arial"/>
        <family val="2"/>
        <charset val="238"/>
      </rPr>
      <t>školy, kterým byl rozpočet snížen z důvodu ukončení podpůrného opatření</t>
    </r>
  </si>
  <si>
    <r>
      <t xml:space="preserve"> *)</t>
    </r>
    <r>
      <rPr>
        <sz val="10"/>
        <rFont val="Arial"/>
        <family val="2"/>
        <charset val="238"/>
      </rPr>
      <t xml:space="preserve"> školy, u kterých došlo k 1. 9. 2021 k poklesu výkonů</t>
    </r>
  </si>
  <si>
    <t>Školní jídelna Litovel, Studentů 91 *)</t>
  </si>
  <si>
    <t>Základní umělecká škola Němčice nad Hanou, Komenského nám. 168 *)</t>
  </si>
  <si>
    <t>ORION - SVČ Němčice nad Hanou, Tyršova 360 *)</t>
  </si>
  <si>
    <t>Základní umělecká škola Plumlov, Na aleji 44 *)</t>
  </si>
  <si>
    <t>Sportcentrum Dům dětí a mládeže Prostějov, Olympijská 4 *)</t>
  </si>
  <si>
    <t>Školní jídelna Zábřeh, B. Němcové 15 *)</t>
  </si>
  <si>
    <t>Mateřská škola Česká Ves, Jesenická 98 **)</t>
  </si>
  <si>
    <t>Mateřská škola Vidnava **)</t>
  </si>
  <si>
    <t>Mateřská škola Žulová **)</t>
  </si>
  <si>
    <t>ZŠ a MŠ Cholina **)</t>
  </si>
  <si>
    <t>Mateřská škola Litovel, Gemerská 506 **)</t>
  </si>
  <si>
    <t>Mateřská škola Senice na Hané, Nádražní 350 **)</t>
  </si>
  <si>
    <t>Mateřská škola Vilémov **)</t>
  </si>
  <si>
    <t>Mateřská škola Olomouc, Michalské stromořadí 11 **)</t>
  </si>
  <si>
    <t>Mateřská škola Velký Týnec **)</t>
  </si>
  <si>
    <t>Základní škola Věrovany **)</t>
  </si>
  <si>
    <t>Mateřská škola Domašov u Šternberka **)</t>
  </si>
  <si>
    <t>Mateřská škola Moravský Beroun, nám. 9.května 595 **)</t>
  </si>
  <si>
    <t>ZŠ a MŠ Štarnov **)</t>
  </si>
  <si>
    <t>Mateřská škola Šternberk, Světlov 21 **)</t>
  </si>
  <si>
    <t>Mateřská škola Dlouhá Loučka, 1.máje 31 **)</t>
  </si>
  <si>
    <t>Mateřská škola Paseka **)</t>
  </si>
  <si>
    <t>Mateřská škola Šumvald **)</t>
  </si>
  <si>
    <t>Mateřská škola Troubelice **)</t>
  </si>
  <si>
    <t>Mateřská škola Uničov, Komenského 680 **)</t>
  </si>
  <si>
    <t>Základní škola Kralice na Hané **)</t>
  </si>
  <si>
    <t>Mateřská škola Prostějov, Moravská ul. 30 **)</t>
  </si>
  <si>
    <t>Mateřská škola Prostějov, Partyzánská ul. 34 **)</t>
  </si>
  <si>
    <t>Mateřská škola Pohádka, Palackého, Hranice **)</t>
  </si>
  <si>
    <t>Mateřská škola Sluníčko, Plynárenská 1791, Hranice **)</t>
  </si>
  <si>
    <t>Základní škola a Mateřská škola Osek nad Bečvou **)</t>
  </si>
  <si>
    <t>Mateřská škola Citov **)</t>
  </si>
  <si>
    <t>Mateřská škola Přerov, Kouřilkova 2 **)</t>
  </si>
  <si>
    <t>Mateřská škola Přerov-Újezdec, Hlavní 61 **)</t>
  </si>
  <si>
    <t>Mateřská škola Mohelnice, Na zámečku 10 **)</t>
  </si>
  <si>
    <t>Mateřská škola Bohutín **)</t>
  </si>
  <si>
    <t>ZŠ a MŠ Bušín **)</t>
  </si>
  <si>
    <t>Mateřská škola Chromeč **)</t>
  </si>
  <si>
    <t>Mateřská škola Malá Morava, Vysoký potok **)</t>
  </si>
  <si>
    <t>Mateřská škola Ruda nad Moravou, Dlouhá 195 **)</t>
  </si>
  <si>
    <t>Mateřská škola Veselá školka Šumperk, Prievidzská 1 **)</t>
  </si>
  <si>
    <t>Mateřská škola Pohádka Šumperk, Nerudova 4b **)</t>
  </si>
  <si>
    <t>ZŠ a MŠ Horní Studénky **)</t>
  </si>
  <si>
    <t>ZŠ a MŠ Leština, 7. května 134 **)</t>
  </si>
  <si>
    <t>ZŠ a MŠ Lukavice **)</t>
  </si>
  <si>
    <t>ZŠ a MŠ Zábřeh, R. Pavlů 4, Skalička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</si>
</sst>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0" fontId="11" fillId="0" borderId="0" xfId="0" applyFont="1"/>
    <xf numFmtId="0" fontId="9" fillId="0" borderId="4" xfId="0" applyFont="1" applyFill="1" applyBorder="1"/>
    <xf numFmtId="3" fontId="7" fillId="0" borderId="6" xfId="0" applyNumberFormat="1" applyFont="1" applyBorder="1"/>
    <xf numFmtId="3" fontId="7" fillId="3" borderId="5" xfId="0" applyNumberFormat="1" applyFont="1" applyFill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0" borderId="6" xfId="0" applyNumberFormat="1" applyFont="1" applyBorder="1" applyAlignment="1">
      <alignment vertical="center"/>
    </xf>
    <xf numFmtId="3" fontId="2" fillId="5" borderId="6" xfId="0" applyNumberFormat="1" applyFont="1" applyFill="1" applyBorder="1"/>
    <xf numFmtId="3" fontId="7" fillId="0" borderId="8" xfId="0" applyNumberFormat="1" applyFont="1" applyBorder="1"/>
    <xf numFmtId="3" fontId="7" fillId="0" borderId="6" xfId="0" applyNumberFormat="1" applyFont="1" applyFill="1" applyBorder="1"/>
    <xf numFmtId="3" fontId="7" fillId="0" borderId="6" xfId="0" applyNumberFormat="1" applyFont="1" applyBorder="1" applyAlignment="1">
      <alignment horizontal="right" vertical="center"/>
    </xf>
    <xf numFmtId="3" fontId="7" fillId="4" borderId="5" xfId="0" applyNumberFormat="1" applyFont="1" applyFill="1" applyBorder="1"/>
    <xf numFmtId="0" fontId="9" fillId="0" borderId="2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10" xfId="0" applyNumberFormat="1" applyFont="1" applyBorder="1"/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/>
    <xf numFmtId="3" fontId="7" fillId="2" borderId="9" xfId="0" applyNumberFormat="1" applyFont="1" applyFill="1" applyBorder="1"/>
    <xf numFmtId="3" fontId="7" fillId="3" borderId="9" xfId="0" applyNumberFormat="1" applyFont="1" applyFill="1" applyBorder="1"/>
    <xf numFmtId="3" fontId="2" fillId="5" borderId="10" xfId="0" applyNumberFormat="1" applyFont="1" applyFill="1" applyBorder="1"/>
    <xf numFmtId="3" fontId="7" fillId="0" borderId="12" xfId="0" applyNumberFormat="1" applyFont="1" applyBorder="1"/>
    <xf numFmtId="3" fontId="7" fillId="0" borderId="10" xfId="0" applyNumberFormat="1" applyFont="1" applyFill="1" applyBorder="1"/>
    <xf numFmtId="3" fontId="7" fillId="0" borderId="10" xfId="0" applyNumberFormat="1" applyFont="1" applyBorder="1" applyAlignment="1">
      <alignment horizontal="right" vertical="center"/>
    </xf>
    <xf numFmtId="3" fontId="7" fillId="4" borderId="9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2"/>
  <sheetViews>
    <sheetView tabSelected="1" view="pageLayout" zoomScaleNormal="100" zoomScaleSheetLayoutView="75" workbookViewId="0">
      <selection activeCell="A497" sqref="A497"/>
    </sheetView>
  </sheetViews>
  <sheetFormatPr defaultColWidth="9.28515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28515625" style="1"/>
  </cols>
  <sheetData>
    <row r="1" spans="1:4" ht="20.25" customHeight="1" x14ac:dyDescent="0.2">
      <c r="A1" s="67" t="s">
        <v>456</v>
      </c>
      <c r="B1" s="67"/>
      <c r="C1" s="67"/>
      <c r="D1" s="68"/>
    </row>
    <row r="2" spans="1:4" ht="20.25" customHeight="1" x14ac:dyDescent="0.2">
      <c r="A2" s="69"/>
      <c r="B2" s="69"/>
      <c r="C2" s="69"/>
      <c r="D2" s="68"/>
    </row>
    <row r="3" spans="1:4" ht="15.75" x14ac:dyDescent="0.25">
      <c r="A3" s="5" t="s">
        <v>138</v>
      </c>
      <c r="B3" s="5"/>
      <c r="C3" s="5"/>
    </row>
    <row r="4" spans="1:4" ht="12.95" customHeight="1" x14ac:dyDescent="0.2">
      <c r="A4" s="4"/>
      <c r="B4" s="4"/>
      <c r="C4" s="4"/>
    </row>
    <row r="5" spans="1:4" ht="13.5" customHeight="1" x14ac:dyDescent="0.2">
      <c r="A5" s="6" t="s">
        <v>0</v>
      </c>
      <c r="B5" s="6"/>
      <c r="C5" s="6"/>
    </row>
    <row r="6" spans="1:4" ht="13.5" customHeight="1" x14ac:dyDescent="0.2">
      <c r="A6" s="8"/>
      <c r="B6" s="8"/>
      <c r="C6" s="8"/>
    </row>
    <row r="7" spans="1:4" ht="13.5" customHeight="1" thickBot="1" x14ac:dyDescent="0.25">
      <c r="A7" s="6" t="s">
        <v>10</v>
      </c>
      <c r="B7" s="6"/>
      <c r="C7" s="6"/>
      <c r="D7" s="37" t="s">
        <v>257</v>
      </c>
    </row>
    <row r="8" spans="1:4" ht="45" customHeight="1" thickBot="1" x14ac:dyDescent="0.25">
      <c r="A8" s="9" t="s">
        <v>36</v>
      </c>
      <c r="B8" s="55" t="s">
        <v>453</v>
      </c>
      <c r="C8" s="55" t="s">
        <v>454</v>
      </c>
      <c r="D8" s="56" t="s">
        <v>455</v>
      </c>
    </row>
    <row r="9" spans="1:4" ht="14.1" customHeight="1" x14ac:dyDescent="0.2">
      <c r="A9" s="23" t="s">
        <v>372</v>
      </c>
      <c r="B9" s="57">
        <v>18289522</v>
      </c>
      <c r="C9" s="65">
        <f t="shared" ref="C9:C45" si="0">D9-B9</f>
        <v>301575</v>
      </c>
      <c r="D9" s="44">
        <v>18591097</v>
      </c>
    </row>
    <row r="10" spans="1:4" s="2" customFormat="1" ht="24" customHeight="1" x14ac:dyDescent="0.2">
      <c r="A10" s="39" t="s">
        <v>373</v>
      </c>
      <c r="B10" s="58">
        <v>7562664</v>
      </c>
      <c r="C10" s="65">
        <f t="shared" si="0"/>
        <v>185852</v>
      </c>
      <c r="D10" s="48">
        <v>7748516</v>
      </c>
    </row>
    <row r="11" spans="1:4" ht="14.1" customHeight="1" x14ac:dyDescent="0.2">
      <c r="A11" s="10" t="s">
        <v>423</v>
      </c>
      <c r="B11" s="57">
        <v>4507038</v>
      </c>
      <c r="C11" s="65">
        <f t="shared" si="0"/>
        <v>28668</v>
      </c>
      <c r="D11" s="44">
        <v>4535706</v>
      </c>
    </row>
    <row r="12" spans="1:4" ht="14.1" customHeight="1" x14ac:dyDescent="0.2">
      <c r="A12" s="10" t="s">
        <v>466</v>
      </c>
      <c r="B12" s="57">
        <v>2427712</v>
      </c>
      <c r="C12" s="65">
        <f t="shared" si="0"/>
        <v>-8206</v>
      </c>
      <c r="D12" s="44">
        <v>2419506</v>
      </c>
    </row>
    <row r="13" spans="1:4" ht="14.1" customHeight="1" x14ac:dyDescent="0.2">
      <c r="A13" s="10" t="s">
        <v>37</v>
      </c>
      <c r="B13" s="57">
        <v>3844839</v>
      </c>
      <c r="C13" s="65">
        <f t="shared" si="0"/>
        <v>203234</v>
      </c>
      <c r="D13" s="44">
        <v>4048073</v>
      </c>
    </row>
    <row r="14" spans="1:4" ht="14.1" customHeight="1" x14ac:dyDescent="0.2">
      <c r="A14" s="10" t="s">
        <v>38</v>
      </c>
      <c r="B14" s="57">
        <v>28471533</v>
      </c>
      <c r="C14" s="65">
        <f t="shared" si="0"/>
        <v>490691</v>
      </c>
      <c r="D14" s="44">
        <v>28962224</v>
      </c>
    </row>
    <row r="15" spans="1:4" ht="14.1" customHeight="1" x14ac:dyDescent="0.2">
      <c r="A15" s="10" t="s">
        <v>39</v>
      </c>
      <c r="B15" s="57">
        <v>5021233</v>
      </c>
      <c r="C15" s="65">
        <f t="shared" si="0"/>
        <v>0</v>
      </c>
      <c r="D15" s="44">
        <v>5021233</v>
      </c>
    </row>
    <row r="16" spans="1:4" ht="14.1" customHeight="1" x14ac:dyDescent="0.2">
      <c r="A16" s="10" t="s">
        <v>40</v>
      </c>
      <c r="B16" s="57">
        <v>4986476</v>
      </c>
      <c r="C16" s="65">
        <f t="shared" si="0"/>
        <v>81065</v>
      </c>
      <c r="D16" s="44">
        <v>5067541</v>
      </c>
    </row>
    <row r="17" spans="1:4" ht="14.1" customHeight="1" x14ac:dyDescent="0.2">
      <c r="A17" s="10" t="s">
        <v>41</v>
      </c>
      <c r="B17" s="57">
        <v>24779460</v>
      </c>
      <c r="C17" s="65">
        <f t="shared" si="0"/>
        <v>1224923</v>
      </c>
      <c r="D17" s="44">
        <v>26004383</v>
      </c>
    </row>
    <row r="18" spans="1:4" ht="14.1" customHeight="1" x14ac:dyDescent="0.2">
      <c r="A18" s="10" t="s">
        <v>258</v>
      </c>
      <c r="B18" s="57">
        <v>7747367</v>
      </c>
      <c r="C18" s="65">
        <f t="shared" si="0"/>
        <v>0</v>
      </c>
      <c r="D18" s="44">
        <v>7747367</v>
      </c>
    </row>
    <row r="19" spans="1:4" ht="14.1" customHeight="1" x14ac:dyDescent="0.2">
      <c r="A19" s="10" t="s">
        <v>302</v>
      </c>
      <c r="B19" s="57">
        <v>7869379</v>
      </c>
      <c r="C19" s="65">
        <f t="shared" si="0"/>
        <v>84677</v>
      </c>
      <c r="D19" s="44">
        <v>7954056</v>
      </c>
    </row>
    <row r="20" spans="1:4" ht="14.1" customHeight="1" x14ac:dyDescent="0.2">
      <c r="A20" s="10" t="s">
        <v>42</v>
      </c>
      <c r="B20" s="57">
        <v>3860613</v>
      </c>
      <c r="C20" s="65">
        <f t="shared" si="0"/>
        <v>438707</v>
      </c>
      <c r="D20" s="44">
        <v>4299320</v>
      </c>
    </row>
    <row r="21" spans="1:4" ht="14.1" customHeight="1" x14ac:dyDescent="0.2">
      <c r="A21" s="10" t="s">
        <v>43</v>
      </c>
      <c r="B21" s="57">
        <v>11227055</v>
      </c>
      <c r="C21" s="65">
        <f t="shared" si="0"/>
        <v>120093</v>
      </c>
      <c r="D21" s="44">
        <v>11347148</v>
      </c>
    </row>
    <row r="22" spans="1:4" ht="14.1" customHeight="1" x14ac:dyDescent="0.2">
      <c r="A22" s="10" t="s">
        <v>44</v>
      </c>
      <c r="B22" s="57">
        <v>5335883</v>
      </c>
      <c r="C22" s="65">
        <f t="shared" si="0"/>
        <v>156170</v>
      </c>
      <c r="D22" s="44">
        <v>5492053</v>
      </c>
    </row>
    <row r="23" spans="1:4" ht="14.1" customHeight="1" x14ac:dyDescent="0.2">
      <c r="A23" s="10" t="s">
        <v>212</v>
      </c>
      <c r="B23" s="57">
        <v>44163934</v>
      </c>
      <c r="C23" s="65">
        <f t="shared" si="0"/>
        <v>2016252</v>
      </c>
      <c r="D23" s="44">
        <v>46180186</v>
      </c>
    </row>
    <row r="24" spans="1:4" ht="14.1" customHeight="1" x14ac:dyDescent="0.2">
      <c r="A24" s="10" t="s">
        <v>320</v>
      </c>
      <c r="B24" s="57">
        <v>23269174</v>
      </c>
      <c r="C24" s="65">
        <f t="shared" si="0"/>
        <v>0</v>
      </c>
      <c r="D24" s="44">
        <v>23269174</v>
      </c>
    </row>
    <row r="25" spans="1:4" ht="14.1" customHeight="1" x14ac:dyDescent="0.2">
      <c r="A25" s="10" t="s">
        <v>199</v>
      </c>
      <c r="B25" s="57">
        <v>7546223</v>
      </c>
      <c r="C25" s="65">
        <f t="shared" si="0"/>
        <v>46354</v>
      </c>
      <c r="D25" s="44">
        <v>7592577</v>
      </c>
    </row>
    <row r="26" spans="1:4" ht="14.1" customHeight="1" x14ac:dyDescent="0.2">
      <c r="A26" s="10" t="s">
        <v>374</v>
      </c>
      <c r="B26" s="57">
        <v>4532094</v>
      </c>
      <c r="C26" s="65">
        <f t="shared" si="0"/>
        <v>440114</v>
      </c>
      <c r="D26" s="44">
        <v>4972208</v>
      </c>
    </row>
    <row r="27" spans="1:4" ht="24" customHeight="1" x14ac:dyDescent="0.2">
      <c r="A27" s="39" t="s">
        <v>375</v>
      </c>
      <c r="B27" s="58">
        <v>19011531</v>
      </c>
      <c r="C27" s="65">
        <f t="shared" si="0"/>
        <v>479075</v>
      </c>
      <c r="D27" s="48">
        <v>19490606</v>
      </c>
    </row>
    <row r="28" spans="1:4" ht="14.1" customHeight="1" x14ac:dyDescent="0.2">
      <c r="A28" s="10" t="s">
        <v>321</v>
      </c>
      <c r="B28" s="57">
        <v>1708531</v>
      </c>
      <c r="C28" s="65">
        <f t="shared" si="0"/>
        <v>292186</v>
      </c>
      <c r="D28" s="44">
        <v>2000717</v>
      </c>
    </row>
    <row r="29" spans="1:4" ht="14.1" customHeight="1" x14ac:dyDescent="0.2">
      <c r="A29" s="10" t="s">
        <v>45</v>
      </c>
      <c r="B29" s="57">
        <v>4759822</v>
      </c>
      <c r="C29" s="65">
        <f t="shared" si="0"/>
        <v>268262</v>
      </c>
      <c r="D29" s="44">
        <v>5028084</v>
      </c>
    </row>
    <row r="30" spans="1:4" ht="14.1" customHeight="1" x14ac:dyDescent="0.2">
      <c r="A30" s="10" t="s">
        <v>259</v>
      </c>
      <c r="B30" s="57">
        <v>16415003</v>
      </c>
      <c r="C30" s="65">
        <f t="shared" si="0"/>
        <v>301060</v>
      </c>
      <c r="D30" s="44">
        <v>16716063</v>
      </c>
    </row>
    <row r="31" spans="1:4" ht="14.1" customHeight="1" x14ac:dyDescent="0.2">
      <c r="A31" s="10" t="s">
        <v>376</v>
      </c>
      <c r="B31" s="57">
        <v>9922438</v>
      </c>
      <c r="C31" s="65">
        <f t="shared" si="0"/>
        <v>330004</v>
      </c>
      <c r="D31" s="44">
        <v>10252442</v>
      </c>
    </row>
    <row r="32" spans="1:4" ht="14.1" customHeight="1" x14ac:dyDescent="0.2">
      <c r="A32" s="10" t="s">
        <v>377</v>
      </c>
      <c r="B32" s="57">
        <v>3613553</v>
      </c>
      <c r="C32" s="65">
        <f t="shared" si="0"/>
        <v>91629</v>
      </c>
      <c r="D32" s="44">
        <v>3705182</v>
      </c>
    </row>
    <row r="33" spans="1:4" ht="14.1" customHeight="1" x14ac:dyDescent="0.2">
      <c r="A33" s="10" t="s">
        <v>424</v>
      </c>
      <c r="B33" s="57">
        <v>5155459</v>
      </c>
      <c r="C33" s="65">
        <f t="shared" si="0"/>
        <v>505429</v>
      </c>
      <c r="D33" s="44">
        <v>5660888</v>
      </c>
    </row>
    <row r="34" spans="1:4" ht="14.1" customHeight="1" x14ac:dyDescent="0.2">
      <c r="A34" s="10" t="s">
        <v>378</v>
      </c>
      <c r="B34" s="57">
        <v>10450049</v>
      </c>
      <c r="C34" s="65">
        <f t="shared" si="0"/>
        <v>120798</v>
      </c>
      <c r="D34" s="44">
        <v>10570847</v>
      </c>
    </row>
    <row r="35" spans="1:4" ht="14.1" customHeight="1" x14ac:dyDescent="0.2">
      <c r="A35" s="10" t="s">
        <v>322</v>
      </c>
      <c r="B35" s="57">
        <v>2304481</v>
      </c>
      <c r="C35" s="65">
        <f t="shared" si="0"/>
        <v>320536</v>
      </c>
      <c r="D35" s="44">
        <v>2625017</v>
      </c>
    </row>
    <row r="36" spans="1:4" ht="14.1" customHeight="1" x14ac:dyDescent="0.2">
      <c r="A36" s="10" t="s">
        <v>323</v>
      </c>
      <c r="B36" s="57">
        <v>4503450</v>
      </c>
      <c r="C36" s="65">
        <f t="shared" si="0"/>
        <v>260</v>
      </c>
      <c r="D36" s="44">
        <v>4503710</v>
      </c>
    </row>
    <row r="37" spans="1:4" ht="14.1" customHeight="1" x14ac:dyDescent="0.2">
      <c r="A37" s="10" t="s">
        <v>260</v>
      </c>
      <c r="B37" s="57">
        <v>15995522</v>
      </c>
      <c r="C37" s="65">
        <f t="shared" si="0"/>
        <v>560740</v>
      </c>
      <c r="D37" s="44">
        <v>16556262</v>
      </c>
    </row>
    <row r="38" spans="1:4" ht="14.1" customHeight="1" x14ac:dyDescent="0.2">
      <c r="A38" s="10" t="s">
        <v>290</v>
      </c>
      <c r="B38" s="57">
        <v>2859355</v>
      </c>
      <c r="C38" s="65">
        <f t="shared" si="0"/>
        <v>111970</v>
      </c>
      <c r="D38" s="44">
        <v>2971325</v>
      </c>
    </row>
    <row r="39" spans="1:4" ht="14.1" customHeight="1" x14ac:dyDescent="0.2">
      <c r="A39" s="10" t="s">
        <v>261</v>
      </c>
      <c r="B39" s="57">
        <v>2474350</v>
      </c>
      <c r="C39" s="65">
        <f t="shared" si="0"/>
        <v>0</v>
      </c>
      <c r="D39" s="44">
        <v>2474350</v>
      </c>
    </row>
    <row r="40" spans="1:4" ht="14.1" customHeight="1" x14ac:dyDescent="0.2">
      <c r="A40" s="10" t="s">
        <v>467</v>
      </c>
      <c r="B40" s="57">
        <v>3387692</v>
      </c>
      <c r="C40" s="65">
        <f t="shared" si="0"/>
        <v>-636</v>
      </c>
      <c r="D40" s="44">
        <v>3387056</v>
      </c>
    </row>
    <row r="41" spans="1:4" ht="14.1" customHeight="1" x14ac:dyDescent="0.2">
      <c r="A41" s="10" t="s">
        <v>46</v>
      </c>
      <c r="B41" s="57">
        <v>16379141</v>
      </c>
      <c r="C41" s="65">
        <f t="shared" si="0"/>
        <v>219975</v>
      </c>
      <c r="D41" s="44">
        <v>16599116</v>
      </c>
    </row>
    <row r="42" spans="1:4" ht="14.1" customHeight="1" x14ac:dyDescent="0.2">
      <c r="A42" s="10" t="s">
        <v>425</v>
      </c>
      <c r="B42" s="57">
        <v>2663208</v>
      </c>
      <c r="C42" s="65">
        <f t="shared" si="0"/>
        <v>36952</v>
      </c>
      <c r="D42" s="44">
        <v>2700160</v>
      </c>
    </row>
    <row r="43" spans="1:4" ht="14.1" customHeight="1" x14ac:dyDescent="0.2">
      <c r="A43" s="10" t="s">
        <v>379</v>
      </c>
      <c r="B43" s="57">
        <v>8638729</v>
      </c>
      <c r="C43" s="65">
        <f t="shared" si="0"/>
        <v>269490</v>
      </c>
      <c r="D43" s="44">
        <v>8908219</v>
      </c>
    </row>
    <row r="44" spans="1:4" ht="14.1" customHeight="1" x14ac:dyDescent="0.2">
      <c r="A44" s="10" t="s">
        <v>47</v>
      </c>
      <c r="B44" s="57">
        <v>21786011</v>
      </c>
      <c r="C44" s="65">
        <f t="shared" si="0"/>
        <v>378005</v>
      </c>
      <c r="D44" s="44">
        <v>22164016</v>
      </c>
    </row>
    <row r="45" spans="1:4" ht="14.1" customHeight="1" x14ac:dyDescent="0.2">
      <c r="A45" s="10" t="s">
        <v>468</v>
      </c>
      <c r="B45" s="57">
        <v>3957400</v>
      </c>
      <c r="C45" s="65">
        <f t="shared" si="0"/>
        <v>-192085</v>
      </c>
      <c r="D45" s="44">
        <v>3765315</v>
      </c>
    </row>
    <row r="46" spans="1:4" s="3" customFormat="1" ht="14.1" customHeight="1" thickBot="1" x14ac:dyDescent="0.25">
      <c r="A46" s="11" t="s">
        <v>48</v>
      </c>
      <c r="B46" s="59">
        <v>12842475</v>
      </c>
      <c r="C46" s="65">
        <f t="shared" ref="C46" si="1">D46-B46</f>
        <v>125366</v>
      </c>
      <c r="D46" s="46">
        <v>12967841</v>
      </c>
    </row>
    <row r="47" spans="1:4" ht="13.5" customHeight="1" thickBot="1" x14ac:dyDescent="0.25">
      <c r="A47" s="12" t="s">
        <v>23</v>
      </c>
      <c r="B47" s="60">
        <f>SUM(B9:B46)</f>
        <v>384270399</v>
      </c>
      <c r="C47" s="60">
        <f>SUM(C9:C46)</f>
        <v>10029185</v>
      </c>
      <c r="D47" s="47">
        <f>SUM(D9:D46)</f>
        <v>394299584</v>
      </c>
    </row>
    <row r="48" spans="1:4" ht="13.5" customHeight="1" thickBot="1" x14ac:dyDescent="0.25">
      <c r="A48" s="7"/>
      <c r="B48" s="7"/>
      <c r="C48" s="7"/>
    </row>
    <row r="49" spans="1:4" ht="13.5" customHeight="1" thickBot="1" x14ac:dyDescent="0.25">
      <c r="A49" s="27" t="s">
        <v>1</v>
      </c>
      <c r="B49" s="61">
        <f>B47</f>
        <v>384270399</v>
      </c>
      <c r="C49" s="61">
        <f>C47</f>
        <v>10029185</v>
      </c>
      <c r="D49" s="45">
        <f>D47</f>
        <v>394299584</v>
      </c>
    </row>
    <row r="50" spans="1:4" ht="13.5" customHeight="1" x14ac:dyDescent="0.2">
      <c r="A50" s="6"/>
      <c r="B50" s="6"/>
      <c r="C50" s="6"/>
      <c r="D50" s="26"/>
    </row>
    <row r="51" spans="1:4" ht="13.5" customHeight="1" x14ac:dyDescent="0.2">
      <c r="A51" s="6" t="s">
        <v>2</v>
      </c>
      <c r="B51" s="6"/>
      <c r="C51" s="6"/>
    </row>
    <row r="52" spans="1:4" ht="13.5" customHeight="1" x14ac:dyDescent="0.2">
      <c r="A52" s="7"/>
      <c r="B52" s="7"/>
      <c r="C52" s="7"/>
    </row>
    <row r="53" spans="1:4" ht="13.5" customHeight="1" thickBot="1" x14ac:dyDescent="0.25">
      <c r="A53" s="6" t="s">
        <v>11</v>
      </c>
      <c r="B53" s="6"/>
      <c r="C53" s="6"/>
      <c r="D53" s="37" t="s">
        <v>257</v>
      </c>
    </row>
    <row r="54" spans="1:4" ht="45" customHeight="1" thickBot="1" x14ac:dyDescent="0.25">
      <c r="A54" s="9" t="s">
        <v>36</v>
      </c>
      <c r="B54" s="55" t="s">
        <v>453</v>
      </c>
      <c r="C54" s="55" t="s">
        <v>454</v>
      </c>
      <c r="D54" s="56" t="s">
        <v>455</v>
      </c>
    </row>
    <row r="55" spans="1:4" ht="14.1" customHeight="1" x14ac:dyDescent="0.2">
      <c r="A55" s="13" t="s">
        <v>324</v>
      </c>
      <c r="B55" s="57">
        <v>5795098</v>
      </c>
      <c r="C55" s="65">
        <f t="shared" ref="C55:C74" si="2">D55-B55</f>
        <v>278238</v>
      </c>
      <c r="D55" s="44">
        <v>6073336</v>
      </c>
    </row>
    <row r="56" spans="1:4" ht="14.1" customHeight="1" x14ac:dyDescent="0.2">
      <c r="A56" s="14" t="s">
        <v>426</v>
      </c>
      <c r="B56" s="57">
        <v>10908886</v>
      </c>
      <c r="C56" s="65">
        <f t="shared" si="2"/>
        <v>299843</v>
      </c>
      <c r="D56" s="44">
        <v>11208729</v>
      </c>
    </row>
    <row r="57" spans="1:4" ht="14.1" customHeight="1" x14ac:dyDescent="0.2">
      <c r="A57" s="14" t="s">
        <v>183</v>
      </c>
      <c r="B57" s="57">
        <v>9528158</v>
      </c>
      <c r="C57" s="65">
        <f t="shared" si="2"/>
        <v>327498</v>
      </c>
      <c r="D57" s="44">
        <v>9855656</v>
      </c>
    </row>
    <row r="58" spans="1:4" ht="14.1" customHeight="1" x14ac:dyDescent="0.2">
      <c r="A58" s="14" t="s">
        <v>427</v>
      </c>
      <c r="B58" s="57">
        <v>11699313</v>
      </c>
      <c r="C58" s="65">
        <f t="shared" si="2"/>
        <v>130825</v>
      </c>
      <c r="D58" s="44">
        <v>11830138</v>
      </c>
    </row>
    <row r="59" spans="1:4" ht="14.1" customHeight="1" x14ac:dyDescent="0.2">
      <c r="A59" s="14" t="s">
        <v>325</v>
      </c>
      <c r="B59" s="57">
        <v>4344243</v>
      </c>
      <c r="C59" s="65">
        <f t="shared" si="2"/>
        <v>164134</v>
      </c>
      <c r="D59" s="44">
        <v>4508377</v>
      </c>
    </row>
    <row r="60" spans="1:4" ht="14.1" customHeight="1" x14ac:dyDescent="0.2">
      <c r="A60" s="14" t="s">
        <v>469</v>
      </c>
      <c r="B60" s="57">
        <v>7478304</v>
      </c>
      <c r="C60" s="65">
        <f t="shared" si="2"/>
        <v>-105332</v>
      </c>
      <c r="D60" s="44">
        <v>7372972</v>
      </c>
    </row>
    <row r="61" spans="1:4" ht="14.1" customHeight="1" x14ac:dyDescent="0.2">
      <c r="A61" s="14" t="s">
        <v>49</v>
      </c>
      <c r="B61" s="57">
        <v>6655855</v>
      </c>
      <c r="C61" s="65">
        <f t="shared" si="2"/>
        <v>457155</v>
      </c>
      <c r="D61" s="44">
        <v>7113010</v>
      </c>
    </row>
    <row r="62" spans="1:4" ht="14.1" customHeight="1" x14ac:dyDescent="0.2">
      <c r="A62" s="14" t="s">
        <v>470</v>
      </c>
      <c r="B62" s="57">
        <v>10387349</v>
      </c>
      <c r="C62" s="65">
        <f t="shared" si="2"/>
        <v>-34552</v>
      </c>
      <c r="D62" s="44">
        <v>10352797</v>
      </c>
    </row>
    <row r="63" spans="1:4" ht="14.1" customHeight="1" x14ac:dyDescent="0.2">
      <c r="A63" s="14" t="s">
        <v>213</v>
      </c>
      <c r="B63" s="57">
        <v>28501230</v>
      </c>
      <c r="C63" s="65">
        <f t="shared" si="2"/>
        <v>895007</v>
      </c>
      <c r="D63" s="44">
        <v>29396237</v>
      </c>
    </row>
    <row r="64" spans="1:4" ht="14.1" customHeight="1" x14ac:dyDescent="0.2">
      <c r="A64" s="14" t="s">
        <v>262</v>
      </c>
      <c r="B64" s="57">
        <v>4512077</v>
      </c>
      <c r="C64" s="65">
        <f t="shared" si="2"/>
        <v>88263</v>
      </c>
      <c r="D64" s="44">
        <v>4600340</v>
      </c>
    </row>
    <row r="65" spans="1:4" ht="14.1" customHeight="1" x14ac:dyDescent="0.2">
      <c r="A65" s="14" t="s">
        <v>50</v>
      </c>
      <c r="B65" s="57">
        <v>34720691</v>
      </c>
      <c r="C65" s="65">
        <f t="shared" si="2"/>
        <v>398678</v>
      </c>
      <c r="D65" s="44">
        <v>35119369</v>
      </c>
    </row>
    <row r="66" spans="1:4" ht="14.1" customHeight="1" x14ac:dyDescent="0.2">
      <c r="A66" s="14" t="s">
        <v>460</v>
      </c>
      <c r="B66" s="57">
        <v>4940518</v>
      </c>
      <c r="C66" s="65">
        <f t="shared" si="2"/>
        <v>-219</v>
      </c>
      <c r="D66" s="44">
        <v>4940299</v>
      </c>
    </row>
    <row r="67" spans="1:4" ht="14.1" customHeight="1" x14ac:dyDescent="0.2">
      <c r="A67" s="14" t="s">
        <v>291</v>
      </c>
      <c r="B67" s="57">
        <v>14376343</v>
      </c>
      <c r="C67" s="65">
        <f t="shared" si="2"/>
        <v>188917</v>
      </c>
      <c r="D67" s="44">
        <v>14565260</v>
      </c>
    </row>
    <row r="68" spans="1:4" ht="14.1" customHeight="1" x14ac:dyDescent="0.2">
      <c r="A68" s="14" t="s">
        <v>184</v>
      </c>
      <c r="B68" s="57">
        <v>19134211</v>
      </c>
      <c r="C68" s="65">
        <f t="shared" si="2"/>
        <v>641640</v>
      </c>
      <c r="D68" s="44">
        <v>19775851</v>
      </c>
    </row>
    <row r="69" spans="1:4" ht="14.1" customHeight="1" x14ac:dyDescent="0.2">
      <c r="A69" s="14" t="s">
        <v>185</v>
      </c>
      <c r="B69" s="57">
        <v>15092099</v>
      </c>
      <c r="C69" s="65">
        <f t="shared" si="2"/>
        <v>290188</v>
      </c>
      <c r="D69" s="44">
        <v>15382287</v>
      </c>
    </row>
    <row r="70" spans="1:4" ht="14.1" customHeight="1" x14ac:dyDescent="0.2">
      <c r="A70" s="14" t="s">
        <v>471</v>
      </c>
      <c r="B70" s="57">
        <v>5982273</v>
      </c>
      <c r="C70" s="65">
        <f t="shared" si="2"/>
        <v>-399</v>
      </c>
      <c r="D70" s="44">
        <v>5981874</v>
      </c>
    </row>
    <row r="71" spans="1:4" ht="14.1" customHeight="1" x14ac:dyDescent="0.2">
      <c r="A71" s="14" t="s">
        <v>214</v>
      </c>
      <c r="B71" s="57">
        <v>18031952</v>
      </c>
      <c r="C71" s="65">
        <f t="shared" si="2"/>
        <v>213198</v>
      </c>
      <c r="D71" s="44">
        <v>18245150</v>
      </c>
    </row>
    <row r="72" spans="1:4" ht="14.1" customHeight="1" x14ac:dyDescent="0.2">
      <c r="A72" s="14" t="s">
        <v>326</v>
      </c>
      <c r="B72" s="57">
        <v>1913759</v>
      </c>
      <c r="C72" s="65">
        <f t="shared" si="2"/>
        <v>0</v>
      </c>
      <c r="D72" s="44">
        <v>1913759</v>
      </c>
    </row>
    <row r="73" spans="1:4" ht="14.1" customHeight="1" x14ac:dyDescent="0.2">
      <c r="A73" s="14" t="s">
        <v>428</v>
      </c>
      <c r="B73" s="57">
        <v>5176173</v>
      </c>
      <c r="C73" s="65">
        <f t="shared" si="2"/>
        <v>88906</v>
      </c>
      <c r="D73" s="44">
        <v>5265079</v>
      </c>
    </row>
    <row r="74" spans="1:4" ht="14.1" customHeight="1" x14ac:dyDescent="0.2">
      <c r="A74" s="14" t="s">
        <v>472</v>
      </c>
      <c r="B74" s="57">
        <v>2048031</v>
      </c>
      <c r="C74" s="65">
        <f t="shared" si="2"/>
        <v>-63669</v>
      </c>
      <c r="D74" s="44">
        <v>1984362</v>
      </c>
    </row>
    <row r="75" spans="1:4" ht="14.1" customHeight="1" thickBot="1" x14ac:dyDescent="0.25">
      <c r="A75" s="28" t="s">
        <v>429</v>
      </c>
      <c r="B75" s="59">
        <v>3911025</v>
      </c>
      <c r="C75" s="65">
        <f t="shared" ref="C75" si="3">D75-B75</f>
        <v>242332</v>
      </c>
      <c r="D75" s="46">
        <v>4153357</v>
      </c>
    </row>
    <row r="76" spans="1:4" ht="13.5" customHeight="1" thickBot="1" x14ac:dyDescent="0.25">
      <c r="A76" s="12" t="s">
        <v>24</v>
      </c>
      <c r="B76" s="60">
        <f>SUM(B55:B75)</f>
        <v>225137588</v>
      </c>
      <c r="C76" s="60">
        <f>SUM(C55:C75)</f>
        <v>4500651</v>
      </c>
      <c r="D76" s="47">
        <f>SUM(D55:D75)</f>
        <v>229638239</v>
      </c>
    </row>
    <row r="77" spans="1:4" ht="13.5" customHeight="1" x14ac:dyDescent="0.2">
      <c r="A77" s="7"/>
      <c r="B77" s="7"/>
      <c r="C77" s="7"/>
    </row>
    <row r="78" spans="1:4" ht="13.5" customHeight="1" thickBot="1" x14ac:dyDescent="0.25">
      <c r="A78" s="6" t="s">
        <v>12</v>
      </c>
      <c r="B78" s="6"/>
      <c r="C78" s="6"/>
      <c r="D78" s="37" t="s">
        <v>257</v>
      </c>
    </row>
    <row r="79" spans="1:4" ht="45" customHeight="1" thickBot="1" x14ac:dyDescent="0.25">
      <c r="A79" s="9" t="s">
        <v>36</v>
      </c>
      <c r="B79" s="55" t="s">
        <v>453</v>
      </c>
      <c r="C79" s="55" t="s">
        <v>454</v>
      </c>
      <c r="D79" s="56" t="s">
        <v>455</v>
      </c>
    </row>
    <row r="80" spans="1:4" ht="14.1" customHeight="1" x14ac:dyDescent="0.2">
      <c r="A80" s="29" t="s">
        <v>140</v>
      </c>
      <c r="B80" s="57">
        <v>17069060</v>
      </c>
      <c r="C80" s="65">
        <f t="shared" ref="C80:C143" si="4">D80-B80</f>
        <v>494294</v>
      </c>
      <c r="D80" s="44">
        <v>17563354</v>
      </c>
    </row>
    <row r="81" spans="1:4" ht="14.1" customHeight="1" x14ac:dyDescent="0.2">
      <c r="A81" s="14" t="s">
        <v>141</v>
      </c>
      <c r="B81" s="57">
        <v>3719612</v>
      </c>
      <c r="C81" s="65">
        <f t="shared" si="4"/>
        <v>218934</v>
      </c>
      <c r="D81" s="44">
        <v>3938546</v>
      </c>
    </row>
    <row r="82" spans="1:4" ht="14.1" customHeight="1" x14ac:dyDescent="0.2">
      <c r="A82" s="14" t="s">
        <v>142</v>
      </c>
      <c r="B82" s="57">
        <v>31264579</v>
      </c>
      <c r="C82" s="65">
        <f t="shared" si="4"/>
        <v>382858</v>
      </c>
      <c r="D82" s="44">
        <v>31647437</v>
      </c>
    </row>
    <row r="83" spans="1:4" ht="14.1" customHeight="1" x14ac:dyDescent="0.2">
      <c r="A83" s="14" t="s">
        <v>200</v>
      </c>
      <c r="B83" s="57">
        <v>2741593</v>
      </c>
      <c r="C83" s="65">
        <f t="shared" si="4"/>
        <v>198333</v>
      </c>
      <c r="D83" s="44">
        <v>2939926</v>
      </c>
    </row>
    <row r="84" spans="1:4" ht="14.1" customHeight="1" x14ac:dyDescent="0.2">
      <c r="A84" s="14" t="s">
        <v>143</v>
      </c>
      <c r="B84" s="57">
        <v>6306182</v>
      </c>
      <c r="C84" s="65">
        <f t="shared" si="4"/>
        <v>83751</v>
      </c>
      <c r="D84" s="44">
        <v>6389933</v>
      </c>
    </row>
    <row r="85" spans="1:4" ht="14.1" customHeight="1" x14ac:dyDescent="0.2">
      <c r="A85" s="14" t="s">
        <v>263</v>
      </c>
      <c r="B85" s="57">
        <v>9533390</v>
      </c>
      <c r="C85" s="65">
        <f t="shared" si="4"/>
        <v>496110</v>
      </c>
      <c r="D85" s="44">
        <v>10029500</v>
      </c>
    </row>
    <row r="86" spans="1:4" ht="14.1" customHeight="1" x14ac:dyDescent="0.2">
      <c r="A86" s="14" t="s">
        <v>354</v>
      </c>
      <c r="B86" s="57">
        <v>3823452</v>
      </c>
      <c r="C86" s="65">
        <f t="shared" si="4"/>
        <v>206772</v>
      </c>
      <c r="D86" s="44">
        <v>4030224</v>
      </c>
    </row>
    <row r="87" spans="1:4" ht="14.1" customHeight="1" x14ac:dyDescent="0.2">
      <c r="A87" s="14" t="s">
        <v>144</v>
      </c>
      <c r="B87" s="57">
        <v>35850188</v>
      </c>
      <c r="C87" s="65">
        <f t="shared" si="4"/>
        <v>1008922</v>
      </c>
      <c r="D87" s="44">
        <v>36859110</v>
      </c>
    </row>
    <row r="88" spans="1:4" ht="14.1" customHeight="1" x14ac:dyDescent="0.2">
      <c r="A88" s="14" t="s">
        <v>51</v>
      </c>
      <c r="B88" s="57">
        <v>7264556</v>
      </c>
      <c r="C88" s="65">
        <f t="shared" si="4"/>
        <v>528344</v>
      </c>
      <c r="D88" s="44">
        <v>7792900</v>
      </c>
    </row>
    <row r="89" spans="1:4" ht="14.1" customHeight="1" x14ac:dyDescent="0.2">
      <c r="A89" s="14" t="s">
        <v>52</v>
      </c>
      <c r="B89" s="57">
        <v>4461540</v>
      </c>
      <c r="C89" s="65">
        <f t="shared" si="4"/>
        <v>43121</v>
      </c>
      <c r="D89" s="44">
        <v>4504661</v>
      </c>
    </row>
    <row r="90" spans="1:4" ht="14.1" customHeight="1" x14ac:dyDescent="0.2">
      <c r="A90" s="15" t="s">
        <v>201</v>
      </c>
      <c r="B90" s="57">
        <v>9890505</v>
      </c>
      <c r="C90" s="65">
        <f t="shared" si="4"/>
        <v>223296</v>
      </c>
      <c r="D90" s="44">
        <v>10113801</v>
      </c>
    </row>
    <row r="91" spans="1:4" ht="14.1" customHeight="1" x14ac:dyDescent="0.2">
      <c r="A91" s="15" t="s">
        <v>145</v>
      </c>
      <c r="B91" s="57">
        <v>26007653</v>
      </c>
      <c r="C91" s="65">
        <f t="shared" si="4"/>
        <v>1658660</v>
      </c>
      <c r="D91" s="44">
        <v>27666313</v>
      </c>
    </row>
    <row r="92" spans="1:4" ht="14.1" customHeight="1" x14ac:dyDescent="0.2">
      <c r="A92" s="14" t="s">
        <v>146</v>
      </c>
      <c r="B92" s="57">
        <v>11160688</v>
      </c>
      <c r="C92" s="65">
        <f t="shared" si="4"/>
        <v>128606</v>
      </c>
      <c r="D92" s="44">
        <v>11289294</v>
      </c>
    </row>
    <row r="93" spans="1:4" ht="14.1" customHeight="1" x14ac:dyDescent="0.2">
      <c r="A93" s="14" t="s">
        <v>202</v>
      </c>
      <c r="B93" s="57">
        <v>17379807</v>
      </c>
      <c r="C93" s="65">
        <f t="shared" si="4"/>
        <v>1034121</v>
      </c>
      <c r="D93" s="44">
        <v>18413928</v>
      </c>
    </row>
    <row r="94" spans="1:4" ht="24" customHeight="1" x14ac:dyDescent="0.2">
      <c r="A94" s="25" t="s">
        <v>264</v>
      </c>
      <c r="B94" s="58">
        <v>7334466</v>
      </c>
      <c r="C94" s="65">
        <f t="shared" si="4"/>
        <v>1033056</v>
      </c>
      <c r="D94" s="48">
        <v>8367522</v>
      </c>
    </row>
    <row r="95" spans="1:4" ht="14.1" customHeight="1" x14ac:dyDescent="0.2">
      <c r="A95" s="14" t="s">
        <v>327</v>
      </c>
      <c r="B95" s="57">
        <v>5252729</v>
      </c>
      <c r="C95" s="65">
        <f t="shared" si="4"/>
        <v>261662</v>
      </c>
      <c r="D95" s="44">
        <v>5514391</v>
      </c>
    </row>
    <row r="96" spans="1:4" ht="14.1" customHeight="1" x14ac:dyDescent="0.2">
      <c r="A96" s="24" t="s">
        <v>355</v>
      </c>
      <c r="B96" s="58">
        <v>6243197</v>
      </c>
      <c r="C96" s="65">
        <f t="shared" si="4"/>
        <v>7205</v>
      </c>
      <c r="D96" s="48">
        <v>6250402</v>
      </c>
    </row>
    <row r="97" spans="1:4" ht="14.1" customHeight="1" x14ac:dyDescent="0.2">
      <c r="A97" s="14" t="s">
        <v>265</v>
      </c>
      <c r="B97" s="57">
        <v>1775954</v>
      </c>
      <c r="C97" s="65">
        <f t="shared" si="4"/>
        <v>177572</v>
      </c>
      <c r="D97" s="44">
        <v>1953526</v>
      </c>
    </row>
    <row r="98" spans="1:4" ht="14.1" customHeight="1" x14ac:dyDescent="0.2">
      <c r="A98" s="14" t="s">
        <v>356</v>
      </c>
      <c r="B98" s="57">
        <v>3551867</v>
      </c>
      <c r="C98" s="65">
        <f t="shared" si="4"/>
        <v>148608</v>
      </c>
      <c r="D98" s="44">
        <v>3700475</v>
      </c>
    </row>
    <row r="99" spans="1:4" ht="14.1" customHeight="1" x14ac:dyDescent="0.2">
      <c r="A99" s="16" t="s">
        <v>147</v>
      </c>
      <c r="B99" s="57">
        <v>23060818</v>
      </c>
      <c r="C99" s="65">
        <f t="shared" si="4"/>
        <v>89636</v>
      </c>
      <c r="D99" s="44">
        <v>23150454</v>
      </c>
    </row>
    <row r="100" spans="1:4" ht="14.1" customHeight="1" x14ac:dyDescent="0.2">
      <c r="A100" s="16" t="s">
        <v>148</v>
      </c>
      <c r="B100" s="57">
        <v>43182420</v>
      </c>
      <c r="C100" s="65">
        <f t="shared" si="4"/>
        <v>829998</v>
      </c>
      <c r="D100" s="44">
        <v>44012418</v>
      </c>
    </row>
    <row r="101" spans="1:4" ht="14.1" customHeight="1" x14ac:dyDescent="0.2">
      <c r="A101" s="16" t="s">
        <v>149</v>
      </c>
      <c r="B101" s="57">
        <v>6101726</v>
      </c>
      <c r="C101" s="65">
        <f t="shared" si="4"/>
        <v>49090</v>
      </c>
      <c r="D101" s="44">
        <v>6150816</v>
      </c>
    </row>
    <row r="102" spans="1:4" ht="14.1" customHeight="1" x14ac:dyDescent="0.2">
      <c r="A102" s="16" t="s">
        <v>150</v>
      </c>
      <c r="B102" s="57">
        <v>6801216</v>
      </c>
      <c r="C102" s="65">
        <f t="shared" si="4"/>
        <v>-64246</v>
      </c>
      <c r="D102" s="44">
        <v>6736970</v>
      </c>
    </row>
    <row r="103" spans="1:4" ht="14.1" customHeight="1" x14ac:dyDescent="0.2">
      <c r="A103" s="16" t="s">
        <v>328</v>
      </c>
      <c r="B103" s="57">
        <v>1601042</v>
      </c>
      <c r="C103" s="65">
        <f t="shared" si="4"/>
        <v>51605</v>
      </c>
      <c r="D103" s="44">
        <v>1652647</v>
      </c>
    </row>
    <row r="104" spans="1:4" ht="14.1" customHeight="1" x14ac:dyDescent="0.2">
      <c r="A104" s="16" t="s">
        <v>151</v>
      </c>
      <c r="B104" s="57">
        <v>8413136</v>
      </c>
      <c r="C104" s="65">
        <f t="shared" si="4"/>
        <v>236427</v>
      </c>
      <c r="D104" s="44">
        <v>8649563</v>
      </c>
    </row>
    <row r="105" spans="1:4" ht="14.1" customHeight="1" x14ac:dyDescent="0.2">
      <c r="A105" s="16" t="s">
        <v>53</v>
      </c>
      <c r="B105" s="57">
        <v>1679989</v>
      </c>
      <c r="C105" s="65">
        <f t="shared" si="4"/>
        <v>100</v>
      </c>
      <c r="D105" s="44">
        <v>1680089</v>
      </c>
    </row>
    <row r="106" spans="1:4" ht="14.1" customHeight="1" x14ac:dyDescent="0.2">
      <c r="A106" s="16" t="s">
        <v>430</v>
      </c>
      <c r="B106" s="57">
        <v>4971983</v>
      </c>
      <c r="C106" s="65">
        <f t="shared" si="4"/>
        <v>187549</v>
      </c>
      <c r="D106" s="44">
        <v>5159532</v>
      </c>
    </row>
    <row r="107" spans="1:4" ht="14.1" customHeight="1" x14ac:dyDescent="0.2">
      <c r="A107" s="16" t="s">
        <v>230</v>
      </c>
      <c r="B107" s="57">
        <v>2419528</v>
      </c>
      <c r="C107" s="65">
        <f t="shared" si="4"/>
        <v>0</v>
      </c>
      <c r="D107" s="44">
        <v>2419528</v>
      </c>
    </row>
    <row r="108" spans="1:4" ht="14.1" customHeight="1" x14ac:dyDescent="0.2">
      <c r="A108" s="16" t="s">
        <v>152</v>
      </c>
      <c r="B108" s="57">
        <v>34926210</v>
      </c>
      <c r="C108" s="65">
        <f t="shared" si="4"/>
        <v>645423</v>
      </c>
      <c r="D108" s="44">
        <v>35571633</v>
      </c>
    </row>
    <row r="109" spans="1:4" ht="14.1" customHeight="1" x14ac:dyDescent="0.2">
      <c r="A109" s="16" t="s">
        <v>153</v>
      </c>
      <c r="B109" s="57">
        <v>9121211</v>
      </c>
      <c r="C109" s="65">
        <f t="shared" si="4"/>
        <v>120020</v>
      </c>
      <c r="D109" s="44">
        <v>9241231</v>
      </c>
    </row>
    <row r="110" spans="1:4" ht="14.1" customHeight="1" x14ac:dyDescent="0.2">
      <c r="A110" s="16" t="s">
        <v>54</v>
      </c>
      <c r="B110" s="57">
        <v>2486156</v>
      </c>
      <c r="C110" s="65">
        <f t="shared" si="4"/>
        <v>0</v>
      </c>
      <c r="D110" s="44">
        <v>2486156</v>
      </c>
    </row>
    <row r="111" spans="1:4" ht="14.1" customHeight="1" x14ac:dyDescent="0.2">
      <c r="A111" s="16" t="s">
        <v>318</v>
      </c>
      <c r="B111" s="57">
        <v>26916581</v>
      </c>
      <c r="C111" s="65">
        <f t="shared" si="4"/>
        <v>942261</v>
      </c>
      <c r="D111" s="44">
        <v>27858842</v>
      </c>
    </row>
    <row r="112" spans="1:4" ht="14.1" customHeight="1" x14ac:dyDescent="0.2">
      <c r="A112" s="16" t="s">
        <v>154</v>
      </c>
      <c r="B112" s="57">
        <v>51060130</v>
      </c>
      <c r="C112" s="65">
        <f t="shared" si="4"/>
        <v>1478921</v>
      </c>
      <c r="D112" s="44">
        <v>52539051</v>
      </c>
    </row>
    <row r="113" spans="1:4" ht="14.1" customHeight="1" x14ac:dyDescent="0.2">
      <c r="A113" s="16" t="s">
        <v>155</v>
      </c>
      <c r="B113" s="57">
        <v>22613776</v>
      </c>
      <c r="C113" s="65">
        <f t="shared" si="4"/>
        <v>776451</v>
      </c>
      <c r="D113" s="44">
        <v>23390227</v>
      </c>
    </row>
    <row r="114" spans="1:4" ht="14.1" customHeight="1" x14ac:dyDescent="0.2">
      <c r="A114" s="16" t="s">
        <v>215</v>
      </c>
      <c r="B114" s="57">
        <v>48762365</v>
      </c>
      <c r="C114" s="65">
        <f t="shared" si="4"/>
        <v>1480681</v>
      </c>
      <c r="D114" s="44">
        <v>50243046</v>
      </c>
    </row>
    <row r="115" spans="1:4" ht="14.1" customHeight="1" x14ac:dyDescent="0.2">
      <c r="A115" s="16" t="s">
        <v>55</v>
      </c>
      <c r="B115" s="57">
        <v>7103124</v>
      </c>
      <c r="C115" s="65">
        <f t="shared" si="4"/>
        <v>209321</v>
      </c>
      <c r="D115" s="44">
        <v>7312445</v>
      </c>
    </row>
    <row r="116" spans="1:4" ht="14.1" customHeight="1" x14ac:dyDescent="0.2">
      <c r="A116" s="16" t="s">
        <v>156</v>
      </c>
      <c r="B116" s="57">
        <v>25136394</v>
      </c>
      <c r="C116" s="65">
        <f t="shared" si="4"/>
        <v>1187936</v>
      </c>
      <c r="D116" s="44">
        <v>26324330</v>
      </c>
    </row>
    <row r="117" spans="1:4" ht="14.1" customHeight="1" x14ac:dyDescent="0.2">
      <c r="A117" s="16" t="s">
        <v>157</v>
      </c>
      <c r="B117" s="57">
        <v>38764332</v>
      </c>
      <c r="C117" s="65">
        <f t="shared" si="4"/>
        <v>1209503</v>
      </c>
      <c r="D117" s="44">
        <v>39973835</v>
      </c>
    </row>
    <row r="118" spans="1:4" ht="14.1" customHeight="1" x14ac:dyDescent="0.2">
      <c r="A118" s="16" t="s">
        <v>56</v>
      </c>
      <c r="B118" s="57">
        <v>65697356</v>
      </c>
      <c r="C118" s="65">
        <f t="shared" si="4"/>
        <v>1703448</v>
      </c>
      <c r="D118" s="44">
        <v>67400804</v>
      </c>
    </row>
    <row r="119" spans="1:4" ht="14.1" customHeight="1" x14ac:dyDescent="0.2">
      <c r="A119" s="16" t="s">
        <v>431</v>
      </c>
      <c r="B119" s="57">
        <v>73897274</v>
      </c>
      <c r="C119" s="65">
        <f t="shared" si="4"/>
        <v>2094944</v>
      </c>
      <c r="D119" s="44">
        <v>75992218</v>
      </c>
    </row>
    <row r="120" spans="1:4" ht="14.1" customHeight="1" x14ac:dyDescent="0.2">
      <c r="A120" s="16" t="s">
        <v>57</v>
      </c>
      <c r="B120" s="57">
        <v>26183381</v>
      </c>
      <c r="C120" s="65">
        <f t="shared" si="4"/>
        <v>816056</v>
      </c>
      <c r="D120" s="44">
        <v>26999437</v>
      </c>
    </row>
    <row r="121" spans="1:4" ht="14.1" customHeight="1" x14ac:dyDescent="0.2">
      <c r="A121" s="16" t="s">
        <v>158</v>
      </c>
      <c r="B121" s="57">
        <v>30655157</v>
      </c>
      <c r="C121" s="65">
        <f t="shared" si="4"/>
        <v>885243</v>
      </c>
      <c r="D121" s="44">
        <v>31540400</v>
      </c>
    </row>
    <row r="122" spans="1:4" ht="14.1" customHeight="1" x14ac:dyDescent="0.2">
      <c r="A122" s="16" t="s">
        <v>159</v>
      </c>
      <c r="B122" s="57">
        <v>62774755</v>
      </c>
      <c r="C122" s="65">
        <f t="shared" si="4"/>
        <v>485200</v>
      </c>
      <c r="D122" s="44">
        <v>63259955</v>
      </c>
    </row>
    <row r="123" spans="1:4" ht="14.1" customHeight="1" x14ac:dyDescent="0.2">
      <c r="A123" s="16" t="s">
        <v>303</v>
      </c>
      <c r="B123" s="57">
        <v>22042946</v>
      </c>
      <c r="C123" s="65">
        <f t="shared" si="4"/>
        <v>1158905</v>
      </c>
      <c r="D123" s="44">
        <v>23201851</v>
      </c>
    </row>
    <row r="124" spans="1:4" ht="14.1" customHeight="1" x14ac:dyDescent="0.2">
      <c r="A124" s="16" t="s">
        <v>160</v>
      </c>
      <c r="B124" s="57">
        <v>34295099</v>
      </c>
      <c r="C124" s="65">
        <f t="shared" si="4"/>
        <v>952306</v>
      </c>
      <c r="D124" s="44">
        <v>35247405</v>
      </c>
    </row>
    <row r="125" spans="1:4" ht="14.1" customHeight="1" x14ac:dyDescent="0.2">
      <c r="A125" s="16" t="s">
        <v>161</v>
      </c>
      <c r="B125" s="57">
        <v>59621030</v>
      </c>
      <c r="C125" s="65">
        <f t="shared" si="4"/>
        <v>883640</v>
      </c>
      <c r="D125" s="44">
        <v>60504670</v>
      </c>
    </row>
    <row r="126" spans="1:4" ht="14.1" customHeight="1" x14ac:dyDescent="0.2">
      <c r="A126" s="16" t="s">
        <v>162</v>
      </c>
      <c r="B126" s="57">
        <v>46305474</v>
      </c>
      <c r="C126" s="65">
        <f t="shared" si="4"/>
        <v>193287</v>
      </c>
      <c r="D126" s="44">
        <v>46498761</v>
      </c>
    </row>
    <row r="127" spans="1:4" ht="14.1" customHeight="1" x14ac:dyDescent="0.2">
      <c r="A127" s="16" t="s">
        <v>163</v>
      </c>
      <c r="B127" s="62">
        <v>39634063</v>
      </c>
      <c r="C127" s="65">
        <f t="shared" si="4"/>
        <v>1410843</v>
      </c>
      <c r="D127" s="49">
        <v>41044906</v>
      </c>
    </row>
    <row r="128" spans="1:4" ht="14.1" customHeight="1" x14ac:dyDescent="0.2">
      <c r="A128" s="16" t="s">
        <v>203</v>
      </c>
      <c r="B128" s="63">
        <v>55167729</v>
      </c>
      <c r="C128" s="65">
        <f t="shared" si="4"/>
        <v>1462986</v>
      </c>
      <c r="D128" s="50">
        <v>56630715</v>
      </c>
    </row>
    <row r="129" spans="1:4" ht="14.1" customHeight="1" x14ac:dyDescent="0.2">
      <c r="A129" s="16" t="s">
        <v>58</v>
      </c>
      <c r="B129" s="57">
        <v>29510867</v>
      </c>
      <c r="C129" s="65">
        <f t="shared" si="4"/>
        <v>627235</v>
      </c>
      <c r="D129" s="44">
        <v>30138102</v>
      </c>
    </row>
    <row r="130" spans="1:4" ht="14.1" customHeight="1" x14ac:dyDescent="0.2">
      <c r="A130" s="16" t="s">
        <v>232</v>
      </c>
      <c r="B130" s="57">
        <v>42469700</v>
      </c>
      <c r="C130" s="65">
        <f t="shared" si="4"/>
        <v>678497</v>
      </c>
      <c r="D130" s="44">
        <v>43148197</v>
      </c>
    </row>
    <row r="131" spans="1:4" ht="14.1" customHeight="1" x14ac:dyDescent="0.2">
      <c r="A131" s="16" t="s">
        <v>59</v>
      </c>
      <c r="B131" s="57">
        <v>8962831</v>
      </c>
      <c r="C131" s="65">
        <f t="shared" si="4"/>
        <v>194183</v>
      </c>
      <c r="D131" s="44">
        <v>9157014</v>
      </c>
    </row>
    <row r="132" spans="1:4" ht="14.1" customHeight="1" x14ac:dyDescent="0.2">
      <c r="A132" s="16" t="s">
        <v>204</v>
      </c>
      <c r="B132" s="57">
        <v>14530716</v>
      </c>
      <c r="C132" s="65">
        <f t="shared" si="4"/>
        <v>17592</v>
      </c>
      <c r="D132" s="44">
        <v>14548308</v>
      </c>
    </row>
    <row r="133" spans="1:4" ht="14.1" customHeight="1" x14ac:dyDescent="0.2">
      <c r="A133" s="16" t="s">
        <v>60</v>
      </c>
      <c r="B133" s="57">
        <v>13345744</v>
      </c>
      <c r="C133" s="65">
        <f t="shared" si="4"/>
        <v>435604</v>
      </c>
      <c r="D133" s="44">
        <v>13781348</v>
      </c>
    </row>
    <row r="134" spans="1:4" ht="14.1" customHeight="1" x14ac:dyDescent="0.2">
      <c r="A134" s="16" t="s">
        <v>61</v>
      </c>
      <c r="B134" s="57">
        <v>15427188</v>
      </c>
      <c r="C134" s="65">
        <f t="shared" si="4"/>
        <v>0</v>
      </c>
      <c r="D134" s="44">
        <v>15427188</v>
      </c>
    </row>
    <row r="135" spans="1:4" ht="14.1" customHeight="1" x14ac:dyDescent="0.2">
      <c r="A135" s="16" t="s">
        <v>62</v>
      </c>
      <c r="B135" s="57">
        <v>9447048</v>
      </c>
      <c r="C135" s="65">
        <f t="shared" si="4"/>
        <v>142590</v>
      </c>
      <c r="D135" s="44">
        <v>9589638</v>
      </c>
    </row>
    <row r="136" spans="1:4" ht="14.1" customHeight="1" x14ac:dyDescent="0.2">
      <c r="A136" s="16" t="s">
        <v>473</v>
      </c>
      <c r="B136" s="57">
        <v>17104020</v>
      </c>
      <c r="C136" s="65">
        <f t="shared" si="4"/>
        <v>-238133</v>
      </c>
      <c r="D136" s="44">
        <v>16865887</v>
      </c>
    </row>
    <row r="137" spans="1:4" ht="14.1" customHeight="1" x14ac:dyDescent="0.2">
      <c r="A137" s="16" t="s">
        <v>63</v>
      </c>
      <c r="B137" s="57">
        <v>5843618</v>
      </c>
      <c r="C137" s="65">
        <f t="shared" si="4"/>
        <v>12539</v>
      </c>
      <c r="D137" s="44">
        <v>5856157</v>
      </c>
    </row>
    <row r="138" spans="1:4" ht="14.1" customHeight="1" x14ac:dyDescent="0.2">
      <c r="A138" s="16" t="s">
        <v>64</v>
      </c>
      <c r="B138" s="57">
        <v>14756601</v>
      </c>
      <c r="C138" s="65">
        <f t="shared" si="4"/>
        <v>221710</v>
      </c>
      <c r="D138" s="44">
        <v>14978311</v>
      </c>
    </row>
    <row r="139" spans="1:4" ht="14.1" customHeight="1" x14ac:dyDescent="0.2">
      <c r="A139" s="16" t="s">
        <v>65</v>
      </c>
      <c r="B139" s="57">
        <v>3372941</v>
      </c>
      <c r="C139" s="65">
        <f t="shared" si="4"/>
        <v>0</v>
      </c>
      <c r="D139" s="44">
        <v>3372941</v>
      </c>
    </row>
    <row r="140" spans="1:4" ht="14.1" customHeight="1" x14ac:dyDescent="0.2">
      <c r="A140" s="16" t="s">
        <v>432</v>
      </c>
      <c r="B140" s="57">
        <v>12031209</v>
      </c>
      <c r="C140" s="65">
        <f t="shared" si="4"/>
        <v>359338</v>
      </c>
      <c r="D140" s="44">
        <v>12390547</v>
      </c>
    </row>
    <row r="141" spans="1:4" ht="14.1" customHeight="1" x14ac:dyDescent="0.2">
      <c r="A141" s="16" t="s">
        <v>66</v>
      </c>
      <c r="B141" s="57">
        <v>6792912</v>
      </c>
      <c r="C141" s="65">
        <f t="shared" si="4"/>
        <v>151367</v>
      </c>
      <c r="D141" s="44">
        <v>6944279</v>
      </c>
    </row>
    <row r="142" spans="1:4" ht="14.1" customHeight="1" x14ac:dyDescent="0.2">
      <c r="A142" s="16" t="s">
        <v>67</v>
      </c>
      <c r="B142" s="57">
        <v>8817486</v>
      </c>
      <c r="C142" s="65">
        <f t="shared" si="4"/>
        <v>82166</v>
      </c>
      <c r="D142" s="44">
        <v>8899652</v>
      </c>
    </row>
    <row r="143" spans="1:4" ht="14.1" customHeight="1" x14ac:dyDescent="0.2">
      <c r="A143" s="16" t="s">
        <v>164</v>
      </c>
      <c r="B143" s="57">
        <v>10748213</v>
      </c>
      <c r="C143" s="65">
        <f t="shared" si="4"/>
        <v>214416</v>
      </c>
      <c r="D143" s="44">
        <v>10962629</v>
      </c>
    </row>
    <row r="144" spans="1:4" ht="14.1" customHeight="1" x14ac:dyDescent="0.2">
      <c r="A144" s="16" t="s">
        <v>165</v>
      </c>
      <c r="B144" s="57">
        <v>9012696</v>
      </c>
      <c r="C144" s="65">
        <f t="shared" ref="C144:C160" si="5">D144-B144</f>
        <v>228520</v>
      </c>
      <c r="D144" s="44">
        <v>9241216</v>
      </c>
    </row>
    <row r="145" spans="1:4" ht="14.1" customHeight="1" x14ac:dyDescent="0.2">
      <c r="A145" s="14" t="s">
        <v>304</v>
      </c>
      <c r="B145" s="57">
        <v>10817716</v>
      </c>
      <c r="C145" s="65">
        <f t="shared" si="5"/>
        <v>70330</v>
      </c>
      <c r="D145" s="44">
        <v>10888046</v>
      </c>
    </row>
    <row r="146" spans="1:4" ht="14.1" customHeight="1" x14ac:dyDescent="0.2">
      <c r="A146" s="14" t="s">
        <v>166</v>
      </c>
      <c r="B146" s="57">
        <v>9848089</v>
      </c>
      <c r="C146" s="65">
        <f t="shared" si="5"/>
        <v>285119</v>
      </c>
      <c r="D146" s="44">
        <v>10133208</v>
      </c>
    </row>
    <row r="147" spans="1:4" ht="14.1" customHeight="1" x14ac:dyDescent="0.2">
      <c r="A147" s="14" t="s">
        <v>167</v>
      </c>
      <c r="B147" s="57">
        <v>20426419</v>
      </c>
      <c r="C147" s="65">
        <f t="shared" si="5"/>
        <v>48236</v>
      </c>
      <c r="D147" s="44">
        <v>20474655</v>
      </c>
    </row>
    <row r="148" spans="1:4" ht="14.1" customHeight="1" x14ac:dyDescent="0.2">
      <c r="A148" s="14" t="s">
        <v>233</v>
      </c>
      <c r="B148" s="57">
        <v>4799094</v>
      </c>
      <c r="C148" s="65">
        <f t="shared" si="5"/>
        <v>19718</v>
      </c>
      <c r="D148" s="44">
        <v>4818812</v>
      </c>
    </row>
    <row r="149" spans="1:4" ht="14.1" customHeight="1" x14ac:dyDescent="0.2">
      <c r="A149" s="14" t="s">
        <v>68</v>
      </c>
      <c r="B149" s="57">
        <v>26854325</v>
      </c>
      <c r="C149" s="65">
        <f t="shared" si="5"/>
        <v>962907</v>
      </c>
      <c r="D149" s="44">
        <v>27817232</v>
      </c>
    </row>
    <row r="150" spans="1:4" ht="14.1" customHeight="1" x14ac:dyDescent="0.2">
      <c r="A150" s="14" t="s">
        <v>69</v>
      </c>
      <c r="B150" s="57">
        <v>6506895</v>
      </c>
      <c r="C150" s="65">
        <f t="shared" si="5"/>
        <v>300</v>
      </c>
      <c r="D150" s="44">
        <v>6507195</v>
      </c>
    </row>
    <row r="151" spans="1:4" ht="14.1" customHeight="1" x14ac:dyDescent="0.2">
      <c r="A151" s="14" t="s">
        <v>266</v>
      </c>
      <c r="B151" s="57">
        <v>2001723</v>
      </c>
      <c r="C151" s="65">
        <f t="shared" si="5"/>
        <v>34053</v>
      </c>
      <c r="D151" s="44">
        <v>2035776</v>
      </c>
    </row>
    <row r="152" spans="1:4" ht="14.1" customHeight="1" x14ac:dyDescent="0.2">
      <c r="A152" s="14" t="s">
        <v>168</v>
      </c>
      <c r="B152" s="57">
        <v>17971979</v>
      </c>
      <c r="C152" s="65">
        <f t="shared" si="5"/>
        <v>811692</v>
      </c>
      <c r="D152" s="44">
        <v>18783671</v>
      </c>
    </row>
    <row r="153" spans="1:4" ht="14.1" customHeight="1" x14ac:dyDescent="0.2">
      <c r="A153" s="14" t="s">
        <v>70</v>
      </c>
      <c r="B153" s="57">
        <v>1978535</v>
      </c>
      <c r="C153" s="65">
        <f t="shared" si="5"/>
        <v>0</v>
      </c>
      <c r="D153" s="44">
        <v>1978535</v>
      </c>
    </row>
    <row r="154" spans="1:4" ht="14.1" customHeight="1" x14ac:dyDescent="0.2">
      <c r="A154" s="14" t="s">
        <v>228</v>
      </c>
      <c r="B154" s="57">
        <v>17522612</v>
      </c>
      <c r="C154" s="65">
        <f t="shared" si="5"/>
        <v>979970</v>
      </c>
      <c r="D154" s="44">
        <v>18502582</v>
      </c>
    </row>
    <row r="155" spans="1:4" ht="14.1" customHeight="1" x14ac:dyDescent="0.2">
      <c r="A155" s="14" t="s">
        <v>71</v>
      </c>
      <c r="B155" s="57">
        <v>2635544</v>
      </c>
      <c r="C155" s="65">
        <f t="shared" si="5"/>
        <v>2250</v>
      </c>
      <c r="D155" s="44">
        <v>2637794</v>
      </c>
    </row>
    <row r="156" spans="1:4" ht="14.1" customHeight="1" x14ac:dyDescent="0.2">
      <c r="A156" s="16" t="s">
        <v>267</v>
      </c>
      <c r="B156" s="57">
        <v>39785683</v>
      </c>
      <c r="C156" s="65">
        <f t="shared" si="5"/>
        <v>1916818</v>
      </c>
      <c r="D156" s="44">
        <v>41702501</v>
      </c>
    </row>
    <row r="157" spans="1:4" ht="14.1" customHeight="1" x14ac:dyDescent="0.2">
      <c r="A157" s="16" t="s">
        <v>216</v>
      </c>
      <c r="B157" s="57">
        <v>30678651</v>
      </c>
      <c r="C157" s="65">
        <f t="shared" si="5"/>
        <v>1152195</v>
      </c>
      <c r="D157" s="44">
        <v>31830846</v>
      </c>
    </row>
    <row r="158" spans="1:4" ht="14.1" customHeight="1" x14ac:dyDescent="0.2">
      <c r="A158" s="16" t="s">
        <v>474</v>
      </c>
      <c r="B158" s="57">
        <v>8377208</v>
      </c>
      <c r="C158" s="65">
        <f t="shared" si="5"/>
        <v>-174829</v>
      </c>
      <c r="D158" s="44">
        <v>8202379</v>
      </c>
    </row>
    <row r="159" spans="1:4" ht="14.1" customHeight="1" x14ac:dyDescent="0.2">
      <c r="A159" s="16" t="s">
        <v>169</v>
      </c>
      <c r="B159" s="57">
        <v>21362980</v>
      </c>
      <c r="C159" s="65">
        <f t="shared" si="5"/>
        <v>717389</v>
      </c>
      <c r="D159" s="44">
        <v>22080369</v>
      </c>
    </row>
    <row r="160" spans="1:4" ht="14.1" customHeight="1" x14ac:dyDescent="0.2">
      <c r="A160" s="16" t="s">
        <v>475</v>
      </c>
      <c r="B160" s="57">
        <v>3515866</v>
      </c>
      <c r="C160" s="65">
        <f t="shared" si="5"/>
        <v>-23541</v>
      </c>
      <c r="D160" s="44">
        <v>3492325</v>
      </c>
    </row>
    <row r="161" spans="1:4" ht="14.1" customHeight="1" thickBot="1" x14ac:dyDescent="0.25">
      <c r="A161" s="30" t="s">
        <v>72</v>
      </c>
      <c r="B161" s="59">
        <v>4098103</v>
      </c>
      <c r="C161" s="65">
        <f t="shared" ref="C161" si="6">D161-B161</f>
        <v>380517</v>
      </c>
      <c r="D161" s="46">
        <v>4478620</v>
      </c>
    </row>
    <row r="162" spans="1:4" ht="13.5" customHeight="1" thickBot="1" x14ac:dyDescent="0.25">
      <c r="A162" s="12" t="s">
        <v>25</v>
      </c>
      <c r="B162" s="60">
        <f>SUM(B80:B161)</f>
        <v>1543382631</v>
      </c>
      <c r="C162" s="60">
        <f>SUM(C80:C161)</f>
        <v>40122507</v>
      </c>
      <c r="D162" s="47">
        <f>SUM(D80:D161)</f>
        <v>1583505138</v>
      </c>
    </row>
    <row r="163" spans="1:4" ht="13.5" customHeight="1" x14ac:dyDescent="0.2">
      <c r="A163" s="7"/>
      <c r="B163" s="7"/>
      <c r="C163" s="7"/>
    </row>
    <row r="164" spans="1:4" ht="13.5" customHeight="1" thickBot="1" x14ac:dyDescent="0.25">
      <c r="A164" s="6" t="s">
        <v>13</v>
      </c>
      <c r="B164" s="6"/>
      <c r="C164" s="6"/>
      <c r="D164" s="37" t="s">
        <v>257</v>
      </c>
    </row>
    <row r="165" spans="1:4" ht="45" customHeight="1" thickBot="1" x14ac:dyDescent="0.25">
      <c r="A165" s="9" t="s">
        <v>36</v>
      </c>
      <c r="B165" s="55" t="s">
        <v>453</v>
      </c>
      <c r="C165" s="55" t="s">
        <v>454</v>
      </c>
      <c r="D165" s="56" t="s">
        <v>455</v>
      </c>
    </row>
    <row r="166" spans="1:4" ht="14.1" customHeight="1" x14ac:dyDescent="0.2">
      <c r="A166" s="29" t="s">
        <v>433</v>
      </c>
      <c r="B166" s="57">
        <v>5114730</v>
      </c>
      <c r="C166" s="65">
        <f t="shared" ref="C166:C187" si="7">D166-B166</f>
        <v>39540</v>
      </c>
      <c r="D166" s="44">
        <v>5154270</v>
      </c>
    </row>
    <row r="167" spans="1:4" ht="14.1" customHeight="1" x14ac:dyDescent="0.2">
      <c r="A167" s="14" t="s">
        <v>329</v>
      </c>
      <c r="B167" s="57">
        <v>1374932</v>
      </c>
      <c r="C167" s="65">
        <f t="shared" si="7"/>
        <v>700</v>
      </c>
      <c r="D167" s="44">
        <v>1375632</v>
      </c>
    </row>
    <row r="168" spans="1:4" ht="14.1" customHeight="1" x14ac:dyDescent="0.2">
      <c r="A168" s="17" t="s">
        <v>476</v>
      </c>
      <c r="B168" s="57">
        <v>2061169</v>
      </c>
      <c r="C168" s="65">
        <f t="shared" si="7"/>
        <v>-58679</v>
      </c>
      <c r="D168" s="44">
        <v>2002490</v>
      </c>
    </row>
    <row r="169" spans="1:4" ht="14.1" customHeight="1" x14ac:dyDescent="0.2">
      <c r="A169" s="14" t="s">
        <v>73</v>
      </c>
      <c r="B169" s="57">
        <v>1660910</v>
      </c>
      <c r="C169" s="65">
        <f t="shared" si="7"/>
        <v>80</v>
      </c>
      <c r="D169" s="44">
        <v>1660990</v>
      </c>
    </row>
    <row r="170" spans="1:4" ht="14.1" customHeight="1" x14ac:dyDescent="0.2">
      <c r="A170" s="14" t="s">
        <v>434</v>
      </c>
      <c r="B170" s="57">
        <v>4125882</v>
      </c>
      <c r="C170" s="65">
        <f t="shared" si="7"/>
        <v>189593</v>
      </c>
      <c r="D170" s="44">
        <v>4315475</v>
      </c>
    </row>
    <row r="171" spans="1:4" ht="14.1" customHeight="1" x14ac:dyDescent="0.2">
      <c r="A171" s="14" t="s">
        <v>306</v>
      </c>
      <c r="B171" s="57">
        <v>6816620</v>
      </c>
      <c r="C171" s="65">
        <f t="shared" si="7"/>
        <v>154070</v>
      </c>
      <c r="D171" s="44">
        <v>6970690</v>
      </c>
    </row>
    <row r="172" spans="1:4" ht="14.1" customHeight="1" x14ac:dyDescent="0.2">
      <c r="A172" s="16" t="s">
        <v>305</v>
      </c>
      <c r="B172" s="57">
        <v>3439898</v>
      </c>
      <c r="C172" s="65">
        <f t="shared" si="7"/>
        <v>0</v>
      </c>
      <c r="D172" s="44">
        <v>3439898</v>
      </c>
    </row>
    <row r="173" spans="1:4" ht="14.1" customHeight="1" x14ac:dyDescent="0.2">
      <c r="A173" s="16" t="s">
        <v>170</v>
      </c>
      <c r="B173" s="57">
        <v>5284403</v>
      </c>
      <c r="C173" s="65">
        <f t="shared" si="7"/>
        <v>45324</v>
      </c>
      <c r="D173" s="44">
        <v>5329727</v>
      </c>
    </row>
    <row r="174" spans="1:4" ht="14.1" customHeight="1" x14ac:dyDescent="0.2">
      <c r="A174" s="16" t="s">
        <v>435</v>
      </c>
      <c r="B174" s="57">
        <v>10862647</v>
      </c>
      <c r="C174" s="65">
        <f t="shared" si="7"/>
        <v>252738</v>
      </c>
      <c r="D174" s="44">
        <v>11115385</v>
      </c>
    </row>
    <row r="175" spans="1:4" ht="14.1" customHeight="1" x14ac:dyDescent="0.2">
      <c r="A175" s="16" t="s">
        <v>74</v>
      </c>
      <c r="B175" s="57">
        <v>19724820</v>
      </c>
      <c r="C175" s="65">
        <f t="shared" si="7"/>
        <v>1438988</v>
      </c>
      <c r="D175" s="44">
        <v>21163808</v>
      </c>
    </row>
    <row r="176" spans="1:4" ht="14.1" customHeight="1" x14ac:dyDescent="0.2">
      <c r="A176" s="16" t="s">
        <v>477</v>
      </c>
      <c r="B176" s="57">
        <v>7501923</v>
      </c>
      <c r="C176" s="65">
        <f t="shared" si="7"/>
        <v>-146028</v>
      </c>
      <c r="D176" s="44">
        <v>7355895</v>
      </c>
    </row>
    <row r="177" spans="1:4" ht="24" customHeight="1" x14ac:dyDescent="0.2">
      <c r="A177" s="15" t="s">
        <v>436</v>
      </c>
      <c r="B177" s="58">
        <v>3768630</v>
      </c>
      <c r="C177" s="65">
        <f t="shared" si="7"/>
        <v>0</v>
      </c>
      <c r="D177" s="48">
        <v>3768630</v>
      </c>
    </row>
    <row r="178" spans="1:4" ht="14.1" customHeight="1" x14ac:dyDescent="0.2">
      <c r="A178" s="16" t="s">
        <v>478</v>
      </c>
      <c r="B178" s="57">
        <v>5657052</v>
      </c>
      <c r="C178" s="65">
        <f t="shared" si="7"/>
        <v>-152178</v>
      </c>
      <c r="D178" s="44">
        <v>5504874</v>
      </c>
    </row>
    <row r="179" spans="1:4" ht="14.1" customHeight="1" x14ac:dyDescent="0.2">
      <c r="A179" s="16" t="s">
        <v>75</v>
      </c>
      <c r="B179" s="57">
        <v>34798052</v>
      </c>
      <c r="C179" s="65">
        <f t="shared" si="7"/>
        <v>1296263</v>
      </c>
      <c r="D179" s="44">
        <v>36094315</v>
      </c>
    </row>
    <row r="180" spans="1:4" ht="14.1" customHeight="1" x14ac:dyDescent="0.2">
      <c r="A180" s="41" t="s">
        <v>217</v>
      </c>
      <c r="B180" s="58">
        <v>27543157</v>
      </c>
      <c r="C180" s="65">
        <f t="shared" si="7"/>
        <v>809564</v>
      </c>
      <c r="D180" s="48">
        <v>28352721</v>
      </c>
    </row>
    <row r="181" spans="1:4" ht="14.1" customHeight="1" x14ac:dyDescent="0.2">
      <c r="A181" s="16" t="s">
        <v>76</v>
      </c>
      <c r="B181" s="57">
        <v>34020884</v>
      </c>
      <c r="C181" s="65">
        <f t="shared" si="7"/>
        <v>729743</v>
      </c>
      <c r="D181" s="44">
        <v>34750627</v>
      </c>
    </row>
    <row r="182" spans="1:4" ht="14.1" customHeight="1" x14ac:dyDescent="0.2">
      <c r="A182" s="16" t="s">
        <v>234</v>
      </c>
      <c r="B182" s="57">
        <v>13534332</v>
      </c>
      <c r="C182" s="65">
        <f t="shared" si="7"/>
        <v>35454</v>
      </c>
      <c r="D182" s="44">
        <v>13569786</v>
      </c>
    </row>
    <row r="183" spans="1:4" ht="14.1" customHeight="1" x14ac:dyDescent="0.2">
      <c r="A183" s="16" t="s">
        <v>353</v>
      </c>
      <c r="B183" s="57">
        <v>8772084</v>
      </c>
      <c r="C183" s="65">
        <f t="shared" si="7"/>
        <v>235622</v>
      </c>
      <c r="D183" s="44">
        <v>9007706</v>
      </c>
    </row>
    <row r="184" spans="1:4" ht="14.1" customHeight="1" x14ac:dyDescent="0.2">
      <c r="A184" s="16" t="s">
        <v>479</v>
      </c>
      <c r="B184" s="57">
        <v>9609028</v>
      </c>
      <c r="C184" s="65">
        <f t="shared" si="7"/>
        <v>-79487</v>
      </c>
      <c r="D184" s="44">
        <v>9529541</v>
      </c>
    </row>
    <row r="185" spans="1:4" ht="14.1" customHeight="1" x14ac:dyDescent="0.2">
      <c r="A185" s="16" t="s">
        <v>371</v>
      </c>
      <c r="B185" s="57">
        <v>7809542</v>
      </c>
      <c r="C185" s="65">
        <f t="shared" si="7"/>
        <v>176540</v>
      </c>
      <c r="D185" s="44">
        <v>7986082</v>
      </c>
    </row>
    <row r="186" spans="1:4" ht="14.1" customHeight="1" x14ac:dyDescent="0.2">
      <c r="A186" s="16" t="s">
        <v>77</v>
      </c>
      <c r="B186" s="57">
        <v>15378797</v>
      </c>
      <c r="C186" s="65">
        <f t="shared" si="7"/>
        <v>0</v>
      </c>
      <c r="D186" s="44">
        <v>15378797</v>
      </c>
    </row>
    <row r="187" spans="1:4" ht="14.1" customHeight="1" x14ac:dyDescent="0.2">
      <c r="A187" s="16" t="s">
        <v>78</v>
      </c>
      <c r="B187" s="57">
        <v>6648870</v>
      </c>
      <c r="C187" s="65">
        <f t="shared" si="7"/>
        <v>1458</v>
      </c>
      <c r="D187" s="44">
        <v>6650328</v>
      </c>
    </row>
    <row r="188" spans="1:4" ht="14.1" customHeight="1" thickBot="1" x14ac:dyDescent="0.25">
      <c r="A188" s="16" t="s">
        <v>171</v>
      </c>
      <c r="B188" s="57">
        <v>5571635</v>
      </c>
      <c r="C188" s="65">
        <f t="shared" ref="C188" si="8">D188-B188</f>
        <v>120834</v>
      </c>
      <c r="D188" s="44">
        <v>5692469</v>
      </c>
    </row>
    <row r="189" spans="1:4" ht="13.5" customHeight="1" thickBot="1" x14ac:dyDescent="0.25">
      <c r="A189" s="12" t="s">
        <v>26</v>
      </c>
      <c r="B189" s="60">
        <f>SUM(B166:B188)</f>
        <v>241079997</v>
      </c>
      <c r="C189" s="60">
        <f>SUM(C166:C188)</f>
        <v>5090139</v>
      </c>
      <c r="D189" s="47">
        <f>SUM(D166:D188)</f>
        <v>246170136</v>
      </c>
    </row>
    <row r="190" spans="1:4" ht="13.5" customHeight="1" x14ac:dyDescent="0.2">
      <c r="A190" s="7"/>
      <c r="B190" s="7"/>
      <c r="C190" s="7"/>
    </row>
    <row r="191" spans="1:4" ht="13.5" customHeight="1" x14ac:dyDescent="0.2">
      <c r="A191" s="7"/>
      <c r="B191" s="7"/>
      <c r="C191" s="7"/>
    </row>
    <row r="192" spans="1:4" ht="13.5" customHeight="1" thickBot="1" x14ac:dyDescent="0.25">
      <c r="A192" s="6" t="s">
        <v>14</v>
      </c>
      <c r="B192" s="6"/>
      <c r="C192" s="6"/>
      <c r="D192" s="37" t="s">
        <v>257</v>
      </c>
    </row>
    <row r="193" spans="1:4" ht="45" customHeight="1" thickBot="1" x14ac:dyDescent="0.25">
      <c r="A193" s="9" t="s">
        <v>36</v>
      </c>
      <c r="B193" s="55" t="s">
        <v>453</v>
      </c>
      <c r="C193" s="55" t="s">
        <v>454</v>
      </c>
      <c r="D193" s="56" t="s">
        <v>455</v>
      </c>
    </row>
    <row r="194" spans="1:4" ht="14.1" customHeight="1" x14ac:dyDescent="0.2">
      <c r="A194" s="18" t="s">
        <v>480</v>
      </c>
      <c r="B194" s="57">
        <v>4995818</v>
      </c>
      <c r="C194" s="65">
        <f t="shared" ref="C194:C208" si="9">D194-B194</f>
        <v>-110855</v>
      </c>
      <c r="D194" s="44">
        <v>4884963</v>
      </c>
    </row>
    <row r="195" spans="1:4" ht="14.1" customHeight="1" x14ac:dyDescent="0.2">
      <c r="A195" s="20" t="s">
        <v>268</v>
      </c>
      <c r="B195" s="57">
        <v>16361531</v>
      </c>
      <c r="C195" s="65">
        <f t="shared" si="9"/>
        <v>425734</v>
      </c>
      <c r="D195" s="44">
        <v>16787265</v>
      </c>
    </row>
    <row r="196" spans="1:4" ht="14.1" customHeight="1" x14ac:dyDescent="0.2">
      <c r="A196" s="17" t="s">
        <v>235</v>
      </c>
      <c r="B196" s="57">
        <v>18446316</v>
      </c>
      <c r="C196" s="65">
        <f t="shared" si="9"/>
        <v>171040</v>
      </c>
      <c r="D196" s="44">
        <v>18617356</v>
      </c>
    </row>
    <row r="197" spans="1:4" ht="14.1" customHeight="1" x14ac:dyDescent="0.2">
      <c r="A197" s="14" t="s">
        <v>79</v>
      </c>
      <c r="B197" s="57">
        <v>4449380</v>
      </c>
      <c r="C197" s="65">
        <f t="shared" si="9"/>
        <v>55881</v>
      </c>
      <c r="D197" s="44">
        <v>4505261</v>
      </c>
    </row>
    <row r="198" spans="1:4" ht="14.1" customHeight="1" x14ac:dyDescent="0.2">
      <c r="A198" s="14" t="s">
        <v>292</v>
      </c>
      <c r="B198" s="57">
        <v>1878848</v>
      </c>
      <c r="C198" s="65">
        <f t="shared" si="9"/>
        <v>73305</v>
      </c>
      <c r="D198" s="44">
        <v>1952153</v>
      </c>
    </row>
    <row r="199" spans="1:4" ht="14.1" customHeight="1" x14ac:dyDescent="0.2">
      <c r="A199" s="16" t="s">
        <v>80</v>
      </c>
      <c r="B199" s="57">
        <v>5830935</v>
      </c>
      <c r="C199" s="65">
        <f t="shared" si="9"/>
        <v>88615</v>
      </c>
      <c r="D199" s="44">
        <v>5919550</v>
      </c>
    </row>
    <row r="200" spans="1:4" ht="14.1" customHeight="1" x14ac:dyDescent="0.2">
      <c r="A200" s="16" t="s">
        <v>481</v>
      </c>
      <c r="B200" s="57">
        <v>4619829</v>
      </c>
      <c r="C200" s="65">
        <f t="shared" si="9"/>
        <v>-9870</v>
      </c>
      <c r="D200" s="44">
        <v>4609959</v>
      </c>
    </row>
    <row r="201" spans="1:4" ht="14.1" customHeight="1" x14ac:dyDescent="0.2">
      <c r="A201" s="16" t="s">
        <v>307</v>
      </c>
      <c r="B201" s="57">
        <v>12823131</v>
      </c>
      <c r="C201" s="65">
        <f t="shared" si="9"/>
        <v>265917</v>
      </c>
      <c r="D201" s="44">
        <v>13089048</v>
      </c>
    </row>
    <row r="202" spans="1:4" ht="14.1" customHeight="1" x14ac:dyDescent="0.2">
      <c r="A202" s="16" t="s">
        <v>482</v>
      </c>
      <c r="B202" s="57">
        <v>4409541</v>
      </c>
      <c r="C202" s="65">
        <f t="shared" si="9"/>
        <v>-100</v>
      </c>
      <c r="D202" s="44">
        <v>4409441</v>
      </c>
    </row>
    <row r="203" spans="1:4" ht="14.1" customHeight="1" x14ac:dyDescent="0.2">
      <c r="A203" s="16" t="s">
        <v>81</v>
      </c>
      <c r="B203" s="57">
        <v>15609609</v>
      </c>
      <c r="C203" s="65">
        <f t="shared" si="9"/>
        <v>194679</v>
      </c>
      <c r="D203" s="44">
        <v>15804288</v>
      </c>
    </row>
    <row r="204" spans="1:4" ht="14.1" customHeight="1" x14ac:dyDescent="0.2">
      <c r="A204" s="16" t="s">
        <v>483</v>
      </c>
      <c r="B204" s="57">
        <v>4924719</v>
      </c>
      <c r="C204" s="65">
        <f t="shared" si="9"/>
        <v>-2265</v>
      </c>
      <c r="D204" s="44">
        <v>4922454</v>
      </c>
    </row>
    <row r="205" spans="1:4" ht="14.1" customHeight="1" x14ac:dyDescent="0.2">
      <c r="A205" s="17" t="s">
        <v>172</v>
      </c>
      <c r="B205" s="57">
        <v>16960555</v>
      </c>
      <c r="C205" s="65">
        <f t="shared" si="9"/>
        <v>742014</v>
      </c>
      <c r="D205" s="44">
        <v>17702569</v>
      </c>
    </row>
    <row r="206" spans="1:4" ht="14.1" customHeight="1" x14ac:dyDescent="0.2">
      <c r="A206" s="17" t="s">
        <v>82</v>
      </c>
      <c r="B206" s="57">
        <v>21259037</v>
      </c>
      <c r="C206" s="65">
        <f t="shared" si="9"/>
        <v>511919</v>
      </c>
      <c r="D206" s="44">
        <v>21770956</v>
      </c>
    </row>
    <row r="207" spans="1:4" ht="14.1" customHeight="1" x14ac:dyDescent="0.2">
      <c r="A207" s="17" t="s">
        <v>205</v>
      </c>
      <c r="B207" s="57">
        <v>25983670</v>
      </c>
      <c r="C207" s="65">
        <f t="shared" si="9"/>
        <v>1334723</v>
      </c>
      <c r="D207" s="44">
        <v>27318393</v>
      </c>
    </row>
    <row r="208" spans="1:4" ht="14.1" customHeight="1" x14ac:dyDescent="0.2">
      <c r="A208" s="17" t="s">
        <v>83</v>
      </c>
      <c r="B208" s="57">
        <v>29744248</v>
      </c>
      <c r="C208" s="65">
        <f t="shared" si="9"/>
        <v>1200252</v>
      </c>
      <c r="D208" s="44">
        <v>30944500</v>
      </c>
    </row>
    <row r="209" spans="1:4" ht="14.1" customHeight="1" thickBot="1" x14ac:dyDescent="0.25">
      <c r="A209" s="30" t="s">
        <v>484</v>
      </c>
      <c r="B209" s="59">
        <v>30155927</v>
      </c>
      <c r="C209" s="65">
        <f t="shared" ref="C209" si="10">D209-B209</f>
        <v>-14377</v>
      </c>
      <c r="D209" s="46">
        <v>30141550</v>
      </c>
    </row>
    <row r="210" spans="1:4" ht="13.5" customHeight="1" thickBot="1" x14ac:dyDescent="0.25">
      <c r="A210" s="12" t="s">
        <v>27</v>
      </c>
      <c r="B210" s="60">
        <f>SUM(B194:B209)</f>
        <v>218453094</v>
      </c>
      <c r="C210" s="60">
        <f>SUM(C194:C209)</f>
        <v>4926612</v>
      </c>
      <c r="D210" s="47">
        <f>SUM(D194:D209)</f>
        <v>223379706</v>
      </c>
    </row>
    <row r="211" spans="1:4" ht="13.5" customHeight="1" thickBot="1" x14ac:dyDescent="0.25">
      <c r="A211" s="7"/>
      <c r="B211" s="7"/>
      <c r="C211" s="7"/>
    </row>
    <row r="212" spans="1:4" ht="13.5" customHeight="1" thickBot="1" x14ac:dyDescent="0.25">
      <c r="A212" s="27" t="s">
        <v>3</v>
      </c>
      <c r="B212" s="61">
        <f>B76+B162+B189+B210</f>
        <v>2228053310</v>
      </c>
      <c r="C212" s="61">
        <f>C76+C162+C189+C210</f>
        <v>54639909</v>
      </c>
      <c r="D212" s="45">
        <f>D76+D162+D189+D210</f>
        <v>2282693219</v>
      </c>
    </row>
    <row r="213" spans="1:4" ht="13.5" customHeight="1" x14ac:dyDescent="0.2">
      <c r="A213" s="7"/>
      <c r="B213" s="7"/>
      <c r="C213" s="7"/>
    </row>
    <row r="214" spans="1:4" ht="13.5" customHeight="1" x14ac:dyDescent="0.2">
      <c r="A214" s="6" t="s">
        <v>4</v>
      </c>
      <c r="B214" s="6"/>
      <c r="C214" s="6"/>
    </row>
    <row r="215" spans="1:4" ht="13.5" customHeight="1" x14ac:dyDescent="0.2">
      <c r="A215" s="7"/>
      <c r="B215" s="7"/>
      <c r="C215" s="7"/>
    </row>
    <row r="216" spans="1:4" ht="13.5" customHeight="1" thickBot="1" x14ac:dyDescent="0.25">
      <c r="A216" s="6" t="s">
        <v>15</v>
      </c>
      <c r="B216" s="6"/>
      <c r="C216" s="6"/>
      <c r="D216" s="37" t="s">
        <v>257</v>
      </c>
    </row>
    <row r="217" spans="1:4" ht="45" customHeight="1" thickBot="1" x14ac:dyDescent="0.25">
      <c r="A217" s="9" t="s">
        <v>36</v>
      </c>
      <c r="B217" s="55" t="s">
        <v>453</v>
      </c>
      <c r="C217" s="55" t="s">
        <v>454</v>
      </c>
      <c r="D217" s="56" t="s">
        <v>455</v>
      </c>
    </row>
    <row r="218" spans="1:4" ht="14.1" customHeight="1" x14ac:dyDescent="0.2">
      <c r="A218" s="13" t="s">
        <v>236</v>
      </c>
      <c r="B218" s="57">
        <v>9451017</v>
      </c>
      <c r="C218" s="65">
        <f t="shared" ref="C218:C229" si="11">D218-B218</f>
        <v>1014792</v>
      </c>
      <c r="D218" s="44">
        <v>10465809</v>
      </c>
    </row>
    <row r="219" spans="1:4" ht="14.1" customHeight="1" x14ac:dyDescent="0.2">
      <c r="A219" s="14" t="s">
        <v>330</v>
      </c>
      <c r="B219" s="57">
        <v>14128969</v>
      </c>
      <c r="C219" s="65">
        <f t="shared" si="11"/>
        <v>424591</v>
      </c>
      <c r="D219" s="44">
        <v>14553560</v>
      </c>
    </row>
    <row r="220" spans="1:4" ht="14.1" customHeight="1" x14ac:dyDescent="0.2">
      <c r="A220" s="14" t="s">
        <v>269</v>
      </c>
      <c r="B220" s="57">
        <v>8950038</v>
      </c>
      <c r="C220" s="65">
        <f t="shared" si="11"/>
        <v>153284</v>
      </c>
      <c r="D220" s="44">
        <v>9103322</v>
      </c>
    </row>
    <row r="221" spans="1:4" ht="14.1" customHeight="1" x14ac:dyDescent="0.2">
      <c r="A221" s="14" t="s">
        <v>186</v>
      </c>
      <c r="B221" s="57">
        <v>5452215</v>
      </c>
      <c r="C221" s="65">
        <f t="shared" si="11"/>
        <v>54700</v>
      </c>
      <c r="D221" s="44">
        <v>5506915</v>
      </c>
    </row>
    <row r="222" spans="1:4" ht="14.1" customHeight="1" x14ac:dyDescent="0.2">
      <c r="A222" s="14" t="s">
        <v>187</v>
      </c>
      <c r="B222" s="57">
        <v>4392684</v>
      </c>
      <c r="C222" s="65">
        <f t="shared" si="11"/>
        <v>208879</v>
      </c>
      <c r="D222" s="44">
        <v>4601563</v>
      </c>
    </row>
    <row r="223" spans="1:4" ht="14.1" customHeight="1" x14ac:dyDescent="0.2">
      <c r="A223" s="14" t="s">
        <v>331</v>
      </c>
      <c r="B223" s="57">
        <v>6799582</v>
      </c>
      <c r="C223" s="65">
        <f t="shared" si="11"/>
        <v>-1</v>
      </c>
      <c r="D223" s="44">
        <v>6799581</v>
      </c>
    </row>
    <row r="224" spans="1:4" ht="14.1" customHeight="1" x14ac:dyDescent="0.2">
      <c r="A224" s="14" t="s">
        <v>84</v>
      </c>
      <c r="B224" s="57">
        <v>40627864</v>
      </c>
      <c r="C224" s="65">
        <f t="shared" si="11"/>
        <v>1053307</v>
      </c>
      <c r="D224" s="44">
        <v>41681171</v>
      </c>
    </row>
    <row r="225" spans="1:4" ht="14.1" customHeight="1" x14ac:dyDescent="0.2">
      <c r="A225" s="14" t="s">
        <v>332</v>
      </c>
      <c r="B225" s="57">
        <v>5508646</v>
      </c>
      <c r="C225" s="65">
        <f t="shared" si="11"/>
        <v>100354</v>
      </c>
      <c r="D225" s="44">
        <v>5609000</v>
      </c>
    </row>
    <row r="226" spans="1:4" ht="14.1" customHeight="1" x14ac:dyDescent="0.2">
      <c r="A226" s="14" t="s">
        <v>333</v>
      </c>
      <c r="B226" s="57">
        <v>1785493</v>
      </c>
      <c r="C226" s="65">
        <f t="shared" si="11"/>
        <v>0</v>
      </c>
      <c r="D226" s="44">
        <v>1785493</v>
      </c>
    </row>
    <row r="227" spans="1:4" ht="14.1" customHeight="1" x14ac:dyDescent="0.2">
      <c r="A227" s="14" t="s">
        <v>85</v>
      </c>
      <c r="B227" s="57">
        <v>1994063</v>
      </c>
      <c r="C227" s="65">
        <f t="shared" si="11"/>
        <v>0</v>
      </c>
      <c r="D227" s="44">
        <v>1994063</v>
      </c>
    </row>
    <row r="228" spans="1:4" ht="14.1" customHeight="1" x14ac:dyDescent="0.2">
      <c r="A228" s="14" t="s">
        <v>86</v>
      </c>
      <c r="B228" s="57">
        <v>1716098</v>
      </c>
      <c r="C228" s="65">
        <f t="shared" si="11"/>
        <v>134184</v>
      </c>
      <c r="D228" s="44">
        <v>1850282</v>
      </c>
    </row>
    <row r="229" spans="1:4" ht="14.1" customHeight="1" x14ac:dyDescent="0.2">
      <c r="A229" s="14" t="s">
        <v>316</v>
      </c>
      <c r="B229" s="57">
        <v>1742497</v>
      </c>
      <c r="C229" s="65">
        <f t="shared" si="11"/>
        <v>28069</v>
      </c>
      <c r="D229" s="44">
        <v>1770566</v>
      </c>
    </row>
    <row r="230" spans="1:4" ht="14.1" customHeight="1" thickBot="1" x14ac:dyDescent="0.25">
      <c r="A230" s="28" t="s">
        <v>334</v>
      </c>
      <c r="B230" s="59">
        <v>471704</v>
      </c>
      <c r="C230" s="65">
        <f t="shared" ref="C230" si="12">D230-B230</f>
        <v>0</v>
      </c>
      <c r="D230" s="46">
        <v>471704</v>
      </c>
    </row>
    <row r="231" spans="1:4" ht="13.5" customHeight="1" thickBot="1" x14ac:dyDescent="0.25">
      <c r="A231" s="12" t="s">
        <v>28</v>
      </c>
      <c r="B231" s="60">
        <f>SUM(B218:B230)</f>
        <v>103020870</v>
      </c>
      <c r="C231" s="60">
        <f>SUM(C218:C230)</f>
        <v>3172159</v>
      </c>
      <c r="D231" s="47">
        <f>SUM(D218:D230)</f>
        <v>106193029</v>
      </c>
    </row>
    <row r="232" spans="1:4" ht="13.5" customHeight="1" x14ac:dyDescent="0.2">
      <c r="A232" s="7"/>
      <c r="B232" s="7"/>
      <c r="C232" s="7"/>
    </row>
    <row r="233" spans="1:4" ht="13.5" customHeight="1" thickBot="1" x14ac:dyDescent="0.25">
      <c r="A233" s="6" t="s">
        <v>16</v>
      </c>
      <c r="B233" s="6"/>
      <c r="C233" s="6"/>
      <c r="D233" s="37" t="s">
        <v>257</v>
      </c>
    </row>
    <row r="234" spans="1:4" ht="45" customHeight="1" thickBot="1" x14ac:dyDescent="0.25">
      <c r="A234" s="9" t="s">
        <v>36</v>
      </c>
      <c r="B234" s="55" t="s">
        <v>453</v>
      </c>
      <c r="C234" s="55" t="s">
        <v>454</v>
      </c>
      <c r="D234" s="56" t="s">
        <v>455</v>
      </c>
    </row>
    <row r="235" spans="1:4" ht="14.1" customHeight="1" x14ac:dyDescent="0.2">
      <c r="A235" s="31" t="s">
        <v>188</v>
      </c>
      <c r="B235" s="57">
        <v>21821491</v>
      </c>
      <c r="C235" s="65">
        <f t="shared" ref="C235:C298" si="13">D235-B235</f>
        <v>438825</v>
      </c>
      <c r="D235" s="44">
        <v>22260316</v>
      </c>
    </row>
    <row r="236" spans="1:4" ht="14.1" customHeight="1" x14ac:dyDescent="0.2">
      <c r="A236" s="19" t="s">
        <v>335</v>
      </c>
      <c r="B236" s="57">
        <v>2045558</v>
      </c>
      <c r="C236" s="65">
        <f t="shared" si="13"/>
        <v>630773</v>
      </c>
      <c r="D236" s="44">
        <v>2676331</v>
      </c>
    </row>
    <row r="237" spans="1:4" ht="14.1" customHeight="1" x14ac:dyDescent="0.2">
      <c r="A237" s="19" t="s">
        <v>293</v>
      </c>
      <c r="B237" s="57">
        <v>1642872</v>
      </c>
      <c r="C237" s="65">
        <f t="shared" si="13"/>
        <v>0</v>
      </c>
      <c r="D237" s="44">
        <v>1642872</v>
      </c>
    </row>
    <row r="238" spans="1:4" ht="14.1" customHeight="1" x14ac:dyDescent="0.2">
      <c r="A238" s="19" t="s">
        <v>87</v>
      </c>
      <c r="B238" s="57">
        <v>5718784</v>
      </c>
      <c r="C238" s="65">
        <f t="shared" si="13"/>
        <v>192259</v>
      </c>
      <c r="D238" s="44">
        <v>5911043</v>
      </c>
    </row>
    <row r="239" spans="1:4" ht="14.1" customHeight="1" x14ac:dyDescent="0.2">
      <c r="A239" s="19" t="s">
        <v>270</v>
      </c>
      <c r="B239" s="57">
        <v>22096118</v>
      </c>
      <c r="C239" s="65">
        <f t="shared" si="13"/>
        <v>9535</v>
      </c>
      <c r="D239" s="44">
        <v>22105653</v>
      </c>
    </row>
    <row r="240" spans="1:4" ht="14.1" customHeight="1" x14ac:dyDescent="0.2">
      <c r="A240" s="19" t="s">
        <v>88</v>
      </c>
      <c r="B240" s="57">
        <v>2051800</v>
      </c>
      <c r="C240" s="65">
        <f t="shared" si="13"/>
        <v>51279</v>
      </c>
      <c r="D240" s="44">
        <v>2103079</v>
      </c>
    </row>
    <row r="241" spans="1:4" ht="14.1" customHeight="1" x14ac:dyDescent="0.2">
      <c r="A241" s="19" t="s">
        <v>189</v>
      </c>
      <c r="B241" s="57">
        <v>9713974</v>
      </c>
      <c r="C241" s="65">
        <f t="shared" si="13"/>
        <v>140502</v>
      </c>
      <c r="D241" s="44">
        <v>9854476</v>
      </c>
    </row>
    <row r="242" spans="1:4" ht="14.1" customHeight="1" x14ac:dyDescent="0.2">
      <c r="A242" s="19" t="s">
        <v>89</v>
      </c>
      <c r="B242" s="57">
        <v>1849061</v>
      </c>
      <c r="C242" s="65">
        <f t="shared" si="13"/>
        <v>13444</v>
      </c>
      <c r="D242" s="44">
        <v>1862505</v>
      </c>
    </row>
    <row r="243" spans="1:4" ht="14.1" customHeight="1" x14ac:dyDescent="0.2">
      <c r="A243" s="19" t="s">
        <v>271</v>
      </c>
      <c r="B243" s="57">
        <v>14994285</v>
      </c>
      <c r="C243" s="65">
        <f t="shared" si="13"/>
        <v>792539</v>
      </c>
      <c r="D243" s="44">
        <v>15786824</v>
      </c>
    </row>
    <row r="244" spans="1:4" ht="14.1" customHeight="1" x14ac:dyDescent="0.2">
      <c r="A244" s="14" t="s">
        <v>294</v>
      </c>
      <c r="B244" s="57">
        <v>3723099</v>
      </c>
      <c r="C244" s="65">
        <f t="shared" si="13"/>
        <v>73905</v>
      </c>
      <c r="D244" s="44">
        <v>3797004</v>
      </c>
    </row>
    <row r="245" spans="1:4" ht="14.1" customHeight="1" x14ac:dyDescent="0.2">
      <c r="A245" s="14" t="s">
        <v>52</v>
      </c>
      <c r="B245" s="57">
        <v>2452976</v>
      </c>
      <c r="C245" s="65">
        <f t="shared" si="13"/>
        <v>421791</v>
      </c>
      <c r="D245" s="44">
        <v>2874767</v>
      </c>
    </row>
    <row r="246" spans="1:4" ht="14.1" customHeight="1" x14ac:dyDescent="0.2">
      <c r="A246" s="14" t="s">
        <v>437</v>
      </c>
      <c r="B246" s="57">
        <v>4658143</v>
      </c>
      <c r="C246" s="65">
        <f t="shared" si="13"/>
        <v>91556</v>
      </c>
      <c r="D246" s="44">
        <v>4749699</v>
      </c>
    </row>
    <row r="247" spans="1:4" ht="14.1" customHeight="1" x14ac:dyDescent="0.2">
      <c r="A247" s="14" t="s">
        <v>237</v>
      </c>
      <c r="B247" s="57">
        <v>3368207</v>
      </c>
      <c r="C247" s="65">
        <f t="shared" si="13"/>
        <v>197996</v>
      </c>
      <c r="D247" s="44">
        <v>3566203</v>
      </c>
    </row>
    <row r="248" spans="1:4" ht="14.1" customHeight="1" x14ac:dyDescent="0.2">
      <c r="A248" s="19" t="s">
        <v>357</v>
      </c>
      <c r="B248" s="57">
        <v>1749042</v>
      </c>
      <c r="C248" s="65">
        <f t="shared" si="13"/>
        <v>0</v>
      </c>
      <c r="D248" s="44">
        <v>1749042</v>
      </c>
    </row>
    <row r="249" spans="1:4" ht="14.1" customHeight="1" x14ac:dyDescent="0.2">
      <c r="A249" s="19" t="s">
        <v>308</v>
      </c>
      <c r="B249" s="57">
        <v>2244251</v>
      </c>
      <c r="C249" s="65">
        <f t="shared" si="13"/>
        <v>104153</v>
      </c>
      <c r="D249" s="44">
        <v>2348404</v>
      </c>
    </row>
    <row r="250" spans="1:4" ht="14.1" customHeight="1" x14ac:dyDescent="0.2">
      <c r="A250" s="19" t="s">
        <v>336</v>
      </c>
      <c r="B250" s="57">
        <v>3444729</v>
      </c>
      <c r="C250" s="65">
        <f t="shared" si="13"/>
        <v>0</v>
      </c>
      <c r="D250" s="44">
        <v>3444729</v>
      </c>
    </row>
    <row r="251" spans="1:4" ht="14.1" customHeight="1" x14ac:dyDescent="0.2">
      <c r="A251" s="14" t="s">
        <v>309</v>
      </c>
      <c r="B251" s="57">
        <v>3785837</v>
      </c>
      <c r="C251" s="65">
        <f t="shared" si="13"/>
        <v>199574</v>
      </c>
      <c r="D251" s="44">
        <v>3985411</v>
      </c>
    </row>
    <row r="252" spans="1:4" ht="14.1" customHeight="1" x14ac:dyDescent="0.2">
      <c r="A252" s="14" t="s">
        <v>358</v>
      </c>
      <c r="B252" s="57">
        <v>2197173</v>
      </c>
      <c r="C252" s="65">
        <f t="shared" si="13"/>
        <v>40875</v>
      </c>
      <c r="D252" s="44">
        <v>2238048</v>
      </c>
    </row>
    <row r="253" spans="1:4" ht="14.1" customHeight="1" x14ac:dyDescent="0.2">
      <c r="A253" s="19" t="s">
        <v>90</v>
      </c>
      <c r="B253" s="57">
        <v>2533878</v>
      </c>
      <c r="C253" s="65">
        <f t="shared" si="13"/>
        <v>136121</v>
      </c>
      <c r="D253" s="44">
        <v>2669999</v>
      </c>
    </row>
    <row r="254" spans="1:4" ht="14.1" customHeight="1" x14ac:dyDescent="0.2">
      <c r="A254" s="14" t="s">
        <v>206</v>
      </c>
      <c r="B254" s="57">
        <v>16047316</v>
      </c>
      <c r="C254" s="65">
        <f t="shared" si="13"/>
        <v>211514.11999999918</v>
      </c>
      <c r="D254" s="44">
        <v>16258830.119999999</v>
      </c>
    </row>
    <row r="255" spans="1:4" ht="14.1" customHeight="1" x14ac:dyDescent="0.2">
      <c r="A255" s="14" t="s">
        <v>238</v>
      </c>
      <c r="B255" s="57">
        <v>31821035</v>
      </c>
      <c r="C255" s="65">
        <f t="shared" si="13"/>
        <v>1252096</v>
      </c>
      <c r="D255" s="44">
        <v>33073131</v>
      </c>
    </row>
    <row r="256" spans="1:4" ht="14.1" customHeight="1" x14ac:dyDescent="0.2">
      <c r="A256" s="14" t="s">
        <v>91</v>
      </c>
      <c r="B256" s="57">
        <v>5421552</v>
      </c>
      <c r="C256" s="65">
        <f t="shared" si="13"/>
        <v>89756</v>
      </c>
      <c r="D256" s="44">
        <v>5511308</v>
      </c>
    </row>
    <row r="257" spans="1:4" ht="14.1" customHeight="1" x14ac:dyDescent="0.2">
      <c r="A257" s="14" t="s">
        <v>485</v>
      </c>
      <c r="B257" s="57">
        <v>7055709</v>
      </c>
      <c r="C257" s="65">
        <f t="shared" si="13"/>
        <v>-49950</v>
      </c>
      <c r="D257" s="44">
        <v>7005759</v>
      </c>
    </row>
    <row r="258" spans="1:4" ht="14.1" customHeight="1" x14ac:dyDescent="0.2">
      <c r="A258" s="14" t="s">
        <v>337</v>
      </c>
      <c r="B258" s="57">
        <v>3706366</v>
      </c>
      <c r="C258" s="65">
        <f t="shared" si="13"/>
        <v>103780</v>
      </c>
      <c r="D258" s="44">
        <v>3810146</v>
      </c>
    </row>
    <row r="259" spans="1:4" ht="14.1" customHeight="1" x14ac:dyDescent="0.2">
      <c r="A259" s="14" t="s">
        <v>438</v>
      </c>
      <c r="B259" s="57">
        <v>4579202</v>
      </c>
      <c r="C259" s="65">
        <f t="shared" si="13"/>
        <v>53468</v>
      </c>
      <c r="D259" s="44">
        <v>4632670</v>
      </c>
    </row>
    <row r="260" spans="1:4" ht="14.1" customHeight="1" x14ac:dyDescent="0.2">
      <c r="A260" s="14" t="s">
        <v>92</v>
      </c>
      <c r="B260" s="57">
        <v>2192962</v>
      </c>
      <c r="C260" s="65">
        <f t="shared" si="13"/>
        <v>74368</v>
      </c>
      <c r="D260" s="44">
        <v>2267330</v>
      </c>
    </row>
    <row r="261" spans="1:4" ht="14.1" customHeight="1" x14ac:dyDescent="0.2">
      <c r="A261" s="14" t="s">
        <v>239</v>
      </c>
      <c r="B261" s="57">
        <v>2117963</v>
      </c>
      <c r="C261" s="65">
        <f t="shared" si="13"/>
        <v>134105</v>
      </c>
      <c r="D261" s="44">
        <v>2252068</v>
      </c>
    </row>
    <row r="262" spans="1:4" ht="14.1" customHeight="1" x14ac:dyDescent="0.2">
      <c r="A262" s="14" t="s">
        <v>190</v>
      </c>
      <c r="B262" s="57">
        <v>13017282</v>
      </c>
      <c r="C262" s="65">
        <f t="shared" si="13"/>
        <v>150862</v>
      </c>
      <c r="D262" s="44">
        <v>13168144</v>
      </c>
    </row>
    <row r="263" spans="1:4" ht="14.1" customHeight="1" x14ac:dyDescent="0.2">
      <c r="A263" s="14" t="s">
        <v>310</v>
      </c>
      <c r="B263" s="57">
        <v>4833583</v>
      </c>
      <c r="C263" s="65">
        <f t="shared" si="13"/>
        <v>35860</v>
      </c>
      <c r="D263" s="44">
        <v>4869443</v>
      </c>
    </row>
    <row r="264" spans="1:4" ht="14.1" customHeight="1" x14ac:dyDescent="0.2">
      <c r="A264" s="25" t="s">
        <v>359</v>
      </c>
      <c r="B264" s="58">
        <v>7785604</v>
      </c>
      <c r="C264" s="65">
        <f t="shared" si="13"/>
        <v>54883</v>
      </c>
      <c r="D264" s="48">
        <v>7840487</v>
      </c>
    </row>
    <row r="265" spans="1:4" ht="14.1" customHeight="1" x14ac:dyDescent="0.2">
      <c r="A265" s="14" t="s">
        <v>93</v>
      </c>
      <c r="B265" s="57">
        <v>29482722</v>
      </c>
      <c r="C265" s="65">
        <f t="shared" si="13"/>
        <v>879296</v>
      </c>
      <c r="D265" s="44">
        <v>30362018</v>
      </c>
    </row>
    <row r="266" spans="1:4" ht="24" customHeight="1" x14ac:dyDescent="0.2">
      <c r="A266" s="40" t="s">
        <v>461</v>
      </c>
      <c r="B266" s="58">
        <v>20968895</v>
      </c>
      <c r="C266" s="65">
        <f t="shared" si="13"/>
        <v>-1860</v>
      </c>
      <c r="D266" s="48">
        <v>20967035</v>
      </c>
    </row>
    <row r="267" spans="1:4" ht="14.1" customHeight="1" x14ac:dyDescent="0.2">
      <c r="A267" s="24" t="s">
        <v>462</v>
      </c>
      <c r="B267" s="58">
        <v>4297500</v>
      </c>
      <c r="C267" s="65">
        <f t="shared" si="13"/>
        <v>-1400</v>
      </c>
      <c r="D267" s="48">
        <v>4296100</v>
      </c>
    </row>
    <row r="268" spans="1:4" ht="14.1" customHeight="1" x14ac:dyDescent="0.2">
      <c r="A268" s="24" t="s">
        <v>191</v>
      </c>
      <c r="B268" s="58">
        <v>32334565</v>
      </c>
      <c r="C268" s="65">
        <f t="shared" si="13"/>
        <v>1050296</v>
      </c>
      <c r="D268" s="48">
        <v>33384861</v>
      </c>
    </row>
    <row r="269" spans="1:4" ht="14.1" customHeight="1" x14ac:dyDescent="0.2">
      <c r="A269" s="14" t="s">
        <v>319</v>
      </c>
      <c r="B269" s="57">
        <v>1616472</v>
      </c>
      <c r="C269" s="65">
        <f t="shared" si="13"/>
        <v>0</v>
      </c>
      <c r="D269" s="44">
        <v>1616472</v>
      </c>
    </row>
    <row r="270" spans="1:4" ht="14.1" customHeight="1" x14ac:dyDescent="0.2">
      <c r="A270" s="14" t="s">
        <v>439</v>
      </c>
      <c r="B270" s="57">
        <v>1731794</v>
      </c>
      <c r="C270" s="65">
        <f t="shared" si="13"/>
        <v>385781</v>
      </c>
      <c r="D270" s="44">
        <v>2117575</v>
      </c>
    </row>
    <row r="271" spans="1:4" ht="14.1" customHeight="1" x14ac:dyDescent="0.2">
      <c r="A271" s="14" t="s">
        <v>192</v>
      </c>
      <c r="B271" s="57">
        <v>22632473</v>
      </c>
      <c r="C271" s="65">
        <f t="shared" si="13"/>
        <v>647402</v>
      </c>
      <c r="D271" s="44">
        <v>23279875</v>
      </c>
    </row>
    <row r="272" spans="1:4" ht="14.1" customHeight="1" x14ac:dyDescent="0.2">
      <c r="A272" s="14" t="s">
        <v>193</v>
      </c>
      <c r="B272" s="57">
        <v>17720483</v>
      </c>
      <c r="C272" s="65">
        <f t="shared" si="13"/>
        <v>259710</v>
      </c>
      <c r="D272" s="44">
        <v>17980193</v>
      </c>
    </row>
    <row r="273" spans="1:4" ht="14.1" customHeight="1" x14ac:dyDescent="0.2">
      <c r="A273" s="14" t="s">
        <v>94</v>
      </c>
      <c r="B273" s="57">
        <v>1632260</v>
      </c>
      <c r="C273" s="65">
        <f t="shared" si="13"/>
        <v>0</v>
      </c>
      <c r="D273" s="44">
        <v>1632260</v>
      </c>
    </row>
    <row r="274" spans="1:4" ht="14.1" customHeight="1" x14ac:dyDescent="0.2">
      <c r="A274" s="14" t="s">
        <v>194</v>
      </c>
      <c r="B274" s="57">
        <v>5250193</v>
      </c>
      <c r="C274" s="65">
        <f t="shared" si="13"/>
        <v>35069</v>
      </c>
      <c r="D274" s="44">
        <v>5285262</v>
      </c>
    </row>
    <row r="275" spans="1:4" ht="14.1" customHeight="1" x14ac:dyDescent="0.2">
      <c r="A275" s="14" t="s">
        <v>295</v>
      </c>
      <c r="B275" s="57">
        <v>2597066</v>
      </c>
      <c r="C275" s="65">
        <f t="shared" si="13"/>
        <v>151859</v>
      </c>
      <c r="D275" s="44">
        <v>2748925</v>
      </c>
    </row>
    <row r="276" spans="1:4" ht="14.1" customHeight="1" x14ac:dyDescent="0.2">
      <c r="A276" s="14" t="s">
        <v>360</v>
      </c>
      <c r="B276" s="57">
        <v>3935926</v>
      </c>
      <c r="C276" s="65">
        <f t="shared" si="13"/>
        <v>67272</v>
      </c>
      <c r="D276" s="44">
        <v>4003198</v>
      </c>
    </row>
    <row r="277" spans="1:4" ht="14.1" customHeight="1" x14ac:dyDescent="0.2">
      <c r="A277" s="14" t="s">
        <v>338</v>
      </c>
      <c r="B277" s="57">
        <v>5178163</v>
      </c>
      <c r="C277" s="65">
        <f t="shared" si="13"/>
        <v>400508</v>
      </c>
      <c r="D277" s="44">
        <v>5578671</v>
      </c>
    </row>
    <row r="278" spans="1:4" ht="14.1" customHeight="1" x14ac:dyDescent="0.2">
      <c r="A278" s="14" t="s">
        <v>218</v>
      </c>
      <c r="B278" s="57">
        <v>23131500</v>
      </c>
      <c r="C278" s="65">
        <f t="shared" si="13"/>
        <v>963524</v>
      </c>
      <c r="D278" s="44">
        <v>24095024</v>
      </c>
    </row>
    <row r="279" spans="1:4" ht="14.1" customHeight="1" x14ac:dyDescent="0.2">
      <c r="A279" s="14" t="s">
        <v>463</v>
      </c>
      <c r="B279" s="57">
        <v>15020883</v>
      </c>
      <c r="C279" s="65">
        <f t="shared" si="13"/>
        <v>-448</v>
      </c>
      <c r="D279" s="44">
        <v>15020435</v>
      </c>
    </row>
    <row r="280" spans="1:4" ht="14.1" customHeight="1" x14ac:dyDescent="0.2">
      <c r="A280" s="14" t="s">
        <v>95</v>
      </c>
      <c r="B280" s="57">
        <v>40610813</v>
      </c>
      <c r="C280" s="65">
        <f t="shared" si="13"/>
        <v>513983</v>
      </c>
      <c r="D280" s="44">
        <v>41124796</v>
      </c>
    </row>
    <row r="281" spans="1:4" ht="14.1" customHeight="1" x14ac:dyDescent="0.2">
      <c r="A281" s="14" t="s">
        <v>240</v>
      </c>
      <c r="B281" s="57">
        <v>40129919</v>
      </c>
      <c r="C281" s="65">
        <f t="shared" si="13"/>
        <v>1004455</v>
      </c>
      <c r="D281" s="44">
        <v>41134374</v>
      </c>
    </row>
    <row r="282" spans="1:4" ht="14.1" customHeight="1" x14ac:dyDescent="0.2">
      <c r="A282" s="14" t="s">
        <v>207</v>
      </c>
      <c r="B282" s="57">
        <v>38103352</v>
      </c>
      <c r="C282" s="65">
        <f t="shared" si="13"/>
        <v>781851</v>
      </c>
      <c r="D282" s="44">
        <v>38885203</v>
      </c>
    </row>
    <row r="283" spans="1:4" ht="14.1" customHeight="1" x14ac:dyDescent="0.2">
      <c r="A283" s="14" t="s">
        <v>96</v>
      </c>
      <c r="B283" s="57">
        <v>22509490</v>
      </c>
      <c r="C283" s="65">
        <f t="shared" si="13"/>
        <v>633040</v>
      </c>
      <c r="D283" s="44">
        <v>23142530</v>
      </c>
    </row>
    <row r="284" spans="1:4" ht="14.1" customHeight="1" x14ac:dyDescent="0.2">
      <c r="A284" s="14" t="s">
        <v>195</v>
      </c>
      <c r="B284" s="57">
        <v>37281689</v>
      </c>
      <c r="C284" s="65">
        <f t="shared" si="13"/>
        <v>654641</v>
      </c>
      <c r="D284" s="44">
        <v>37936330</v>
      </c>
    </row>
    <row r="285" spans="1:4" ht="14.1" customHeight="1" x14ac:dyDescent="0.2">
      <c r="A285" s="14" t="s">
        <v>196</v>
      </c>
      <c r="B285" s="57">
        <v>55344307</v>
      </c>
      <c r="C285" s="65">
        <f t="shared" si="13"/>
        <v>1455471</v>
      </c>
      <c r="D285" s="44">
        <v>56799778</v>
      </c>
    </row>
    <row r="286" spans="1:4" ht="24" customHeight="1" x14ac:dyDescent="0.2">
      <c r="A286" s="40" t="s">
        <v>287</v>
      </c>
      <c r="B286" s="58">
        <v>60794520</v>
      </c>
      <c r="C286" s="65">
        <f t="shared" si="13"/>
        <v>1400913</v>
      </c>
      <c r="D286" s="48">
        <v>62195433</v>
      </c>
    </row>
    <row r="287" spans="1:4" ht="24" customHeight="1" x14ac:dyDescent="0.2">
      <c r="A287" s="40" t="s">
        <v>288</v>
      </c>
      <c r="B287" s="58">
        <v>56785473</v>
      </c>
      <c r="C287" s="65">
        <f t="shared" si="13"/>
        <v>614643</v>
      </c>
      <c r="D287" s="48">
        <v>57400116</v>
      </c>
    </row>
    <row r="288" spans="1:4" ht="24" customHeight="1" x14ac:dyDescent="0.2">
      <c r="A288" s="24" t="s">
        <v>339</v>
      </c>
      <c r="B288" s="58">
        <v>36617845</v>
      </c>
      <c r="C288" s="65">
        <f t="shared" si="13"/>
        <v>0</v>
      </c>
      <c r="D288" s="48">
        <v>36617845</v>
      </c>
    </row>
    <row r="289" spans="1:4" ht="24" customHeight="1" x14ac:dyDescent="0.2">
      <c r="A289" s="25" t="s">
        <v>464</v>
      </c>
      <c r="B289" s="58">
        <v>11200155</v>
      </c>
      <c r="C289" s="65">
        <f t="shared" si="13"/>
        <v>-304219</v>
      </c>
      <c r="D289" s="48">
        <v>10895936</v>
      </c>
    </row>
    <row r="290" spans="1:4" ht="14.1" customHeight="1" x14ac:dyDescent="0.2">
      <c r="A290" s="25" t="s">
        <v>486</v>
      </c>
      <c r="B290" s="58">
        <v>8537762</v>
      </c>
      <c r="C290" s="65">
        <f t="shared" si="13"/>
        <v>-94434</v>
      </c>
      <c r="D290" s="48">
        <v>8443328</v>
      </c>
    </row>
    <row r="291" spans="1:4" ht="14.1" customHeight="1" x14ac:dyDescent="0.2">
      <c r="A291" s="25" t="s">
        <v>487</v>
      </c>
      <c r="B291" s="58">
        <v>24480454</v>
      </c>
      <c r="C291" s="65">
        <f t="shared" si="13"/>
        <v>-6376</v>
      </c>
      <c r="D291" s="48">
        <v>24474078</v>
      </c>
    </row>
    <row r="292" spans="1:4" ht="14.1" customHeight="1" x14ac:dyDescent="0.2">
      <c r="A292" s="14" t="s">
        <v>97</v>
      </c>
      <c r="B292" s="57">
        <v>8585440</v>
      </c>
      <c r="C292" s="65">
        <f t="shared" si="13"/>
        <v>0</v>
      </c>
      <c r="D292" s="44">
        <v>8585440</v>
      </c>
    </row>
    <row r="293" spans="1:4" ht="14.1" customHeight="1" x14ac:dyDescent="0.2">
      <c r="A293" s="14" t="s">
        <v>98</v>
      </c>
      <c r="B293" s="57">
        <v>9512007</v>
      </c>
      <c r="C293" s="65">
        <f t="shared" si="13"/>
        <v>53734</v>
      </c>
      <c r="D293" s="44">
        <v>9565741</v>
      </c>
    </row>
    <row r="294" spans="1:4" ht="14.1" customHeight="1" x14ac:dyDescent="0.2">
      <c r="A294" s="14" t="s">
        <v>99</v>
      </c>
      <c r="B294" s="57">
        <v>15483879</v>
      </c>
      <c r="C294" s="65">
        <f t="shared" si="13"/>
        <v>245084</v>
      </c>
      <c r="D294" s="44">
        <v>15728963</v>
      </c>
    </row>
    <row r="295" spans="1:4" ht="14.1" customHeight="1" x14ac:dyDescent="0.2">
      <c r="A295" s="14" t="s">
        <v>100</v>
      </c>
      <c r="B295" s="57">
        <v>3441966</v>
      </c>
      <c r="C295" s="65">
        <f t="shared" si="13"/>
        <v>0</v>
      </c>
      <c r="D295" s="44">
        <v>3441966</v>
      </c>
    </row>
    <row r="296" spans="1:4" ht="14.1" customHeight="1" x14ac:dyDescent="0.2">
      <c r="A296" s="14" t="s">
        <v>340</v>
      </c>
      <c r="B296" s="57">
        <v>3225587</v>
      </c>
      <c r="C296" s="65">
        <f t="shared" si="13"/>
        <v>0</v>
      </c>
      <c r="D296" s="44">
        <v>3225587</v>
      </c>
    </row>
    <row r="297" spans="1:4" ht="14.1" customHeight="1" x14ac:dyDescent="0.2">
      <c r="A297" s="14" t="s">
        <v>101</v>
      </c>
      <c r="B297" s="57">
        <v>14555735</v>
      </c>
      <c r="C297" s="65">
        <f t="shared" si="13"/>
        <v>489683</v>
      </c>
      <c r="D297" s="44">
        <v>15045418</v>
      </c>
    </row>
    <row r="298" spans="1:4" ht="14.1" customHeight="1" x14ac:dyDescent="0.2">
      <c r="A298" s="14" t="s">
        <v>341</v>
      </c>
      <c r="B298" s="57">
        <v>12456601</v>
      </c>
      <c r="C298" s="65">
        <f t="shared" si="13"/>
        <v>229866</v>
      </c>
      <c r="D298" s="44">
        <v>12686467</v>
      </c>
    </row>
    <row r="299" spans="1:4" ht="14.1" customHeight="1" x14ac:dyDescent="0.2">
      <c r="A299" s="14" t="s">
        <v>226</v>
      </c>
      <c r="B299" s="57">
        <v>22595934</v>
      </c>
      <c r="C299" s="65">
        <f t="shared" ref="C299:C311" si="14">D299-B299</f>
        <v>817108</v>
      </c>
      <c r="D299" s="44">
        <v>23413042</v>
      </c>
    </row>
    <row r="300" spans="1:4" ht="14.1" customHeight="1" x14ac:dyDescent="0.2">
      <c r="A300" s="14" t="s">
        <v>241</v>
      </c>
      <c r="B300" s="57">
        <v>5040409</v>
      </c>
      <c r="C300" s="65">
        <f t="shared" si="14"/>
        <v>52719</v>
      </c>
      <c r="D300" s="44">
        <v>5093128</v>
      </c>
    </row>
    <row r="301" spans="1:4" ht="14.1" customHeight="1" x14ac:dyDescent="0.2">
      <c r="A301" s="14" t="s">
        <v>342</v>
      </c>
      <c r="B301" s="57">
        <v>1987750</v>
      </c>
      <c r="C301" s="65">
        <f t="shared" si="14"/>
        <v>0</v>
      </c>
      <c r="D301" s="44">
        <v>1987750</v>
      </c>
    </row>
    <row r="302" spans="1:4" ht="14.1" customHeight="1" x14ac:dyDescent="0.2">
      <c r="A302" s="14" t="s">
        <v>343</v>
      </c>
      <c r="B302" s="57">
        <v>10660312</v>
      </c>
      <c r="C302" s="65">
        <f t="shared" si="14"/>
        <v>1185093</v>
      </c>
      <c r="D302" s="44">
        <v>11845405</v>
      </c>
    </row>
    <row r="303" spans="1:4" ht="14.1" customHeight="1" x14ac:dyDescent="0.2">
      <c r="A303" s="14" t="s">
        <v>272</v>
      </c>
      <c r="B303" s="57">
        <v>1705470</v>
      </c>
      <c r="C303" s="65">
        <f t="shared" si="14"/>
        <v>53866</v>
      </c>
      <c r="D303" s="44">
        <v>1759336</v>
      </c>
    </row>
    <row r="304" spans="1:4" ht="14.1" customHeight="1" x14ac:dyDescent="0.2">
      <c r="A304" s="14" t="s">
        <v>361</v>
      </c>
      <c r="B304" s="57">
        <v>4659339</v>
      </c>
      <c r="C304" s="65">
        <f t="shared" si="14"/>
        <v>25761</v>
      </c>
      <c r="D304" s="44">
        <v>4685100</v>
      </c>
    </row>
    <row r="305" spans="1:4" ht="14.1" customHeight="1" x14ac:dyDescent="0.2">
      <c r="A305" s="14" t="s">
        <v>197</v>
      </c>
      <c r="B305" s="57">
        <v>24930636</v>
      </c>
      <c r="C305" s="65">
        <f t="shared" si="14"/>
        <v>958326</v>
      </c>
      <c r="D305" s="44">
        <v>25888962</v>
      </c>
    </row>
    <row r="306" spans="1:4" ht="14.1" customHeight="1" x14ac:dyDescent="0.2">
      <c r="A306" s="14" t="s">
        <v>198</v>
      </c>
      <c r="B306" s="57">
        <v>1781497</v>
      </c>
      <c r="C306" s="65">
        <f t="shared" si="14"/>
        <v>0</v>
      </c>
      <c r="D306" s="44">
        <v>1781497</v>
      </c>
    </row>
    <row r="307" spans="1:4" ht="14.1" customHeight="1" x14ac:dyDescent="0.2">
      <c r="A307" s="14" t="s">
        <v>139</v>
      </c>
      <c r="B307" s="57">
        <v>1701406</v>
      </c>
      <c r="C307" s="65">
        <f t="shared" si="14"/>
        <v>0</v>
      </c>
      <c r="D307" s="44">
        <v>1701406</v>
      </c>
    </row>
    <row r="308" spans="1:4" ht="14.1" customHeight="1" x14ac:dyDescent="0.2">
      <c r="A308" s="14" t="s">
        <v>102</v>
      </c>
      <c r="B308" s="57">
        <v>1743486</v>
      </c>
      <c r="C308" s="65">
        <f t="shared" si="14"/>
        <v>0</v>
      </c>
      <c r="D308" s="44">
        <v>1743486</v>
      </c>
    </row>
    <row r="309" spans="1:4" ht="14.1" customHeight="1" x14ac:dyDescent="0.2">
      <c r="A309" s="14" t="s">
        <v>211</v>
      </c>
      <c r="B309" s="57">
        <v>22585387</v>
      </c>
      <c r="C309" s="65">
        <f t="shared" si="14"/>
        <v>594783</v>
      </c>
      <c r="D309" s="44">
        <v>23180170</v>
      </c>
    </row>
    <row r="310" spans="1:4" ht="14.1" customHeight="1" x14ac:dyDescent="0.2">
      <c r="A310" s="14" t="s">
        <v>344</v>
      </c>
      <c r="B310" s="57">
        <v>5248577</v>
      </c>
      <c r="C310" s="65">
        <f t="shared" si="14"/>
        <v>52720</v>
      </c>
      <c r="D310" s="44">
        <v>5301297</v>
      </c>
    </row>
    <row r="311" spans="1:4" ht="14.1" customHeight="1" x14ac:dyDescent="0.2">
      <c r="A311" s="14" t="s">
        <v>231</v>
      </c>
      <c r="B311" s="57">
        <v>6887803</v>
      </c>
      <c r="C311" s="65">
        <f t="shared" si="14"/>
        <v>196947</v>
      </c>
      <c r="D311" s="44">
        <v>7084750</v>
      </c>
    </row>
    <row r="312" spans="1:4" ht="14.1" customHeight="1" thickBot="1" x14ac:dyDescent="0.25">
      <c r="A312" s="28" t="s">
        <v>440</v>
      </c>
      <c r="B312" s="59">
        <v>1811735</v>
      </c>
      <c r="C312" s="65">
        <f t="shared" ref="C312" si="15">D312-B312</f>
        <v>0</v>
      </c>
      <c r="D312" s="46">
        <v>1811735</v>
      </c>
    </row>
    <row r="313" spans="1:4" ht="13.5" customHeight="1" thickBot="1" x14ac:dyDescent="0.25">
      <c r="A313" s="12" t="s">
        <v>29</v>
      </c>
      <c r="B313" s="60">
        <f>SUM(B235:B312)</f>
        <v>1011197482</v>
      </c>
      <c r="C313" s="60">
        <f>SUM(C235:C312)</f>
        <v>22092536.119999997</v>
      </c>
      <c r="D313" s="47">
        <f>SUM(D235:D312)</f>
        <v>1033290018.12</v>
      </c>
    </row>
    <row r="314" spans="1:4" ht="13.5" customHeight="1" thickBot="1" x14ac:dyDescent="0.25">
      <c r="A314" s="7"/>
      <c r="B314" s="7"/>
      <c r="C314" s="7"/>
    </row>
    <row r="315" spans="1:4" ht="13.5" customHeight="1" thickBot="1" x14ac:dyDescent="0.25">
      <c r="A315" s="27" t="s">
        <v>5</v>
      </c>
      <c r="B315" s="61">
        <f>B231+B313</f>
        <v>1114218352</v>
      </c>
      <c r="C315" s="61">
        <f>C231+C313</f>
        <v>25264695.119999997</v>
      </c>
      <c r="D315" s="45">
        <f>D231+D313</f>
        <v>1139483047.1199999</v>
      </c>
    </row>
    <row r="316" spans="1:4" ht="13.5" customHeight="1" x14ac:dyDescent="0.2">
      <c r="A316" s="6"/>
      <c r="B316" s="6"/>
      <c r="C316" s="6"/>
      <c r="D316" s="26"/>
    </row>
    <row r="317" spans="1:4" ht="13.5" customHeight="1" x14ac:dyDescent="0.2">
      <c r="A317" s="6" t="s">
        <v>6</v>
      </c>
      <c r="B317" s="6"/>
      <c r="C317" s="6"/>
    </row>
    <row r="318" spans="1:4" ht="13.5" customHeight="1" x14ac:dyDescent="0.2">
      <c r="A318" s="7"/>
      <c r="B318" s="7"/>
      <c r="C318" s="7"/>
    </row>
    <row r="319" spans="1:4" ht="13.5" customHeight="1" thickBot="1" x14ac:dyDescent="0.25">
      <c r="A319" s="6" t="s">
        <v>17</v>
      </c>
      <c r="B319" s="6"/>
      <c r="C319" s="6"/>
      <c r="D319" s="37" t="s">
        <v>257</v>
      </c>
    </row>
    <row r="320" spans="1:4" ht="45" customHeight="1" thickBot="1" x14ac:dyDescent="0.25">
      <c r="A320" s="9" t="s">
        <v>36</v>
      </c>
      <c r="B320" s="55" t="s">
        <v>453</v>
      </c>
      <c r="C320" s="55" t="s">
        <v>454</v>
      </c>
      <c r="D320" s="56" t="s">
        <v>455</v>
      </c>
    </row>
    <row r="321" spans="1:4" ht="14.1" customHeight="1" x14ac:dyDescent="0.2">
      <c r="A321" s="18" t="s">
        <v>380</v>
      </c>
      <c r="B321" s="57">
        <v>22783873</v>
      </c>
      <c r="C321" s="65">
        <f t="shared" ref="C321:C351" si="16">D321-B321</f>
        <v>311223</v>
      </c>
      <c r="D321" s="44">
        <v>23095096</v>
      </c>
    </row>
    <row r="322" spans="1:4" ht="14.1" customHeight="1" x14ac:dyDescent="0.2">
      <c r="A322" s="20" t="s">
        <v>381</v>
      </c>
      <c r="B322" s="57">
        <v>5135269</v>
      </c>
      <c r="C322" s="65">
        <f t="shared" si="16"/>
        <v>54000</v>
      </c>
      <c r="D322" s="44">
        <v>5189269</v>
      </c>
    </row>
    <row r="323" spans="1:4" ht="14.1" customHeight="1" x14ac:dyDescent="0.2">
      <c r="A323" s="20" t="s">
        <v>345</v>
      </c>
      <c r="B323" s="57">
        <v>2131438</v>
      </c>
      <c r="C323" s="65">
        <f t="shared" si="16"/>
        <v>55428</v>
      </c>
      <c r="D323" s="44">
        <v>2186866</v>
      </c>
    </row>
    <row r="324" spans="1:4" ht="14.1" customHeight="1" x14ac:dyDescent="0.2">
      <c r="A324" s="20" t="s">
        <v>103</v>
      </c>
      <c r="B324" s="57">
        <v>1946988</v>
      </c>
      <c r="C324" s="65">
        <f t="shared" si="16"/>
        <v>0</v>
      </c>
      <c r="D324" s="44">
        <v>1946988</v>
      </c>
    </row>
    <row r="325" spans="1:4" ht="14.1" customHeight="1" x14ac:dyDescent="0.2">
      <c r="A325" s="20" t="s">
        <v>382</v>
      </c>
      <c r="B325" s="57">
        <v>5165201</v>
      </c>
      <c r="C325" s="65">
        <f t="shared" si="16"/>
        <v>0</v>
      </c>
      <c r="D325" s="44">
        <v>5165201</v>
      </c>
    </row>
    <row r="326" spans="1:4" ht="14.1" customHeight="1" x14ac:dyDescent="0.2">
      <c r="A326" s="20" t="s">
        <v>488</v>
      </c>
      <c r="B326" s="57">
        <v>7060671</v>
      </c>
      <c r="C326" s="65">
        <f t="shared" si="16"/>
        <v>-209479</v>
      </c>
      <c r="D326" s="44">
        <v>6851192</v>
      </c>
    </row>
    <row r="327" spans="1:4" ht="14.1" customHeight="1" x14ac:dyDescent="0.2">
      <c r="A327" s="20" t="s">
        <v>489</v>
      </c>
      <c r="B327" s="57">
        <v>5706610</v>
      </c>
      <c r="C327" s="65">
        <f t="shared" si="16"/>
        <v>-27895</v>
      </c>
      <c r="D327" s="44">
        <v>5678715</v>
      </c>
    </row>
    <row r="328" spans="1:4" ht="14.1" customHeight="1" x14ac:dyDescent="0.2">
      <c r="A328" s="20" t="s">
        <v>383</v>
      </c>
      <c r="B328" s="57">
        <v>19263029</v>
      </c>
      <c r="C328" s="65">
        <f t="shared" si="16"/>
        <v>547079</v>
      </c>
      <c r="D328" s="44">
        <v>19810108</v>
      </c>
    </row>
    <row r="329" spans="1:4" ht="14.1" customHeight="1" x14ac:dyDescent="0.2">
      <c r="A329" s="20" t="s">
        <v>441</v>
      </c>
      <c r="B329" s="57">
        <v>42407151</v>
      </c>
      <c r="C329" s="65">
        <f t="shared" si="16"/>
        <v>1163691</v>
      </c>
      <c r="D329" s="44">
        <v>43570842</v>
      </c>
    </row>
    <row r="330" spans="1:4" ht="14.1" customHeight="1" x14ac:dyDescent="0.2">
      <c r="A330" s="20" t="s">
        <v>384</v>
      </c>
      <c r="B330" s="57">
        <v>36065368</v>
      </c>
      <c r="C330" s="65">
        <f t="shared" si="16"/>
        <v>1540341</v>
      </c>
      <c r="D330" s="44">
        <v>37605709</v>
      </c>
    </row>
    <row r="331" spans="1:4" ht="14.1" customHeight="1" x14ac:dyDescent="0.2">
      <c r="A331" s="20" t="s">
        <v>385</v>
      </c>
      <c r="B331" s="57">
        <v>40529138</v>
      </c>
      <c r="C331" s="65">
        <f t="shared" si="16"/>
        <v>400550</v>
      </c>
      <c r="D331" s="44">
        <v>40929688</v>
      </c>
    </row>
    <row r="332" spans="1:4" ht="14.1" customHeight="1" x14ac:dyDescent="0.2">
      <c r="A332" s="20" t="s">
        <v>242</v>
      </c>
      <c r="B332" s="57">
        <v>3740842</v>
      </c>
      <c r="C332" s="65">
        <f t="shared" si="16"/>
        <v>0</v>
      </c>
      <c r="D332" s="44">
        <v>3740842</v>
      </c>
    </row>
    <row r="333" spans="1:4" ht="14.1" customHeight="1" x14ac:dyDescent="0.2">
      <c r="A333" s="20" t="s">
        <v>104</v>
      </c>
      <c r="B333" s="57">
        <v>3436146</v>
      </c>
      <c r="C333" s="65">
        <f t="shared" si="16"/>
        <v>1480354</v>
      </c>
      <c r="D333" s="44">
        <v>4916500</v>
      </c>
    </row>
    <row r="334" spans="1:4" ht="14.1" customHeight="1" x14ac:dyDescent="0.2">
      <c r="A334" s="38" t="s">
        <v>442</v>
      </c>
      <c r="B334" s="58">
        <v>3131492</v>
      </c>
      <c r="C334" s="65">
        <f t="shared" si="16"/>
        <v>0</v>
      </c>
      <c r="D334" s="48">
        <v>3131492</v>
      </c>
    </row>
    <row r="335" spans="1:4" ht="14.1" customHeight="1" x14ac:dyDescent="0.2">
      <c r="A335" s="20" t="s">
        <v>105</v>
      </c>
      <c r="B335" s="57">
        <v>16759902</v>
      </c>
      <c r="C335" s="65">
        <f t="shared" si="16"/>
        <v>551558</v>
      </c>
      <c r="D335" s="44">
        <v>17311460</v>
      </c>
    </row>
    <row r="336" spans="1:4" ht="14.1" customHeight="1" x14ac:dyDescent="0.2">
      <c r="A336" s="20" t="s">
        <v>362</v>
      </c>
      <c r="B336" s="57">
        <v>1733149</v>
      </c>
      <c r="C336" s="65">
        <f t="shared" si="16"/>
        <v>0</v>
      </c>
      <c r="D336" s="44">
        <v>1733149</v>
      </c>
    </row>
    <row r="337" spans="1:4" ht="14.1" customHeight="1" x14ac:dyDescent="0.2">
      <c r="A337" s="20" t="s">
        <v>386</v>
      </c>
      <c r="B337" s="57">
        <v>3924879</v>
      </c>
      <c r="C337" s="65">
        <f t="shared" si="16"/>
        <v>57531</v>
      </c>
      <c r="D337" s="44">
        <v>3982410</v>
      </c>
    </row>
    <row r="338" spans="1:4" ht="14.1" customHeight="1" x14ac:dyDescent="0.2">
      <c r="A338" s="20" t="s">
        <v>387</v>
      </c>
      <c r="B338" s="57">
        <v>4130522</v>
      </c>
      <c r="C338" s="65">
        <f t="shared" si="16"/>
        <v>0</v>
      </c>
      <c r="D338" s="44">
        <v>4130522</v>
      </c>
    </row>
    <row r="339" spans="1:4" ht="14.1" customHeight="1" x14ac:dyDescent="0.2">
      <c r="A339" s="20" t="s">
        <v>311</v>
      </c>
      <c r="B339" s="57">
        <v>1587913</v>
      </c>
      <c r="C339" s="65">
        <f t="shared" si="16"/>
        <v>0</v>
      </c>
      <c r="D339" s="44">
        <v>1587913</v>
      </c>
    </row>
    <row r="340" spans="1:4" ht="14.1" customHeight="1" x14ac:dyDescent="0.2">
      <c r="A340" s="20" t="s">
        <v>388</v>
      </c>
      <c r="B340" s="57">
        <v>4063999</v>
      </c>
      <c r="C340" s="65">
        <f t="shared" si="16"/>
        <v>184408</v>
      </c>
      <c r="D340" s="44">
        <v>4248407</v>
      </c>
    </row>
    <row r="341" spans="1:4" ht="14.1" customHeight="1" x14ac:dyDescent="0.2">
      <c r="A341" s="20" t="s">
        <v>389</v>
      </c>
      <c r="B341" s="57">
        <v>6818620</v>
      </c>
      <c r="C341" s="65">
        <f t="shared" si="16"/>
        <v>84219</v>
      </c>
      <c r="D341" s="44">
        <v>6902839</v>
      </c>
    </row>
    <row r="342" spans="1:4" ht="14.1" customHeight="1" x14ac:dyDescent="0.2">
      <c r="A342" s="20" t="s">
        <v>363</v>
      </c>
      <c r="B342" s="57">
        <v>1563474</v>
      </c>
      <c r="C342" s="65">
        <f t="shared" si="16"/>
        <v>144319</v>
      </c>
      <c r="D342" s="44">
        <v>1707793</v>
      </c>
    </row>
    <row r="343" spans="1:4" ht="14.1" customHeight="1" x14ac:dyDescent="0.2">
      <c r="A343" s="20" t="s">
        <v>390</v>
      </c>
      <c r="B343" s="57">
        <v>4596812</v>
      </c>
      <c r="C343" s="65">
        <f t="shared" si="16"/>
        <v>58271</v>
      </c>
      <c r="D343" s="44">
        <v>4655083</v>
      </c>
    </row>
    <row r="344" spans="1:4" ht="14.1" customHeight="1" x14ac:dyDescent="0.2">
      <c r="A344" s="20" t="s">
        <v>391</v>
      </c>
      <c r="B344" s="57">
        <v>1683791</v>
      </c>
      <c r="C344" s="65">
        <f t="shared" si="16"/>
        <v>0</v>
      </c>
      <c r="D344" s="44">
        <v>1683791</v>
      </c>
    </row>
    <row r="345" spans="1:4" ht="14.1" customHeight="1" x14ac:dyDescent="0.2">
      <c r="A345" s="20" t="s">
        <v>392</v>
      </c>
      <c r="B345" s="57">
        <v>10325306</v>
      </c>
      <c r="C345" s="65">
        <f t="shared" si="16"/>
        <v>451806</v>
      </c>
      <c r="D345" s="44">
        <v>10777112</v>
      </c>
    </row>
    <row r="346" spans="1:4" ht="14.1" customHeight="1" x14ac:dyDescent="0.2">
      <c r="A346" s="20" t="s">
        <v>312</v>
      </c>
      <c r="B346" s="57">
        <v>2174514</v>
      </c>
      <c r="C346" s="65">
        <f t="shared" si="16"/>
        <v>0</v>
      </c>
      <c r="D346" s="44">
        <v>2174514</v>
      </c>
    </row>
    <row r="347" spans="1:4" ht="14.1" customHeight="1" x14ac:dyDescent="0.2">
      <c r="A347" s="20" t="s">
        <v>393</v>
      </c>
      <c r="B347" s="57">
        <v>10133874</v>
      </c>
      <c r="C347" s="65">
        <f t="shared" si="16"/>
        <v>120906</v>
      </c>
      <c r="D347" s="44">
        <v>10254780</v>
      </c>
    </row>
    <row r="348" spans="1:4" ht="14.1" customHeight="1" x14ac:dyDescent="0.2">
      <c r="A348" s="20" t="s">
        <v>394</v>
      </c>
      <c r="B348" s="57">
        <v>13949650</v>
      </c>
      <c r="C348" s="65">
        <f t="shared" si="16"/>
        <v>892932</v>
      </c>
      <c r="D348" s="44">
        <v>14842582</v>
      </c>
    </row>
    <row r="349" spans="1:4" ht="14.1" customHeight="1" x14ac:dyDescent="0.2">
      <c r="A349" s="20" t="s">
        <v>364</v>
      </c>
      <c r="B349" s="57">
        <v>1611456</v>
      </c>
      <c r="C349" s="65">
        <f t="shared" si="16"/>
        <v>0</v>
      </c>
      <c r="D349" s="44">
        <v>1611456</v>
      </c>
    </row>
    <row r="350" spans="1:4" ht="14.1" customHeight="1" x14ac:dyDescent="0.2">
      <c r="A350" s="20" t="s">
        <v>395</v>
      </c>
      <c r="B350" s="57">
        <v>3030047</v>
      </c>
      <c r="C350" s="65">
        <f t="shared" si="16"/>
        <v>110855</v>
      </c>
      <c r="D350" s="44">
        <v>3140902</v>
      </c>
    </row>
    <row r="351" spans="1:4" ht="14.1" customHeight="1" x14ac:dyDescent="0.2">
      <c r="A351" s="20" t="s">
        <v>443</v>
      </c>
      <c r="B351" s="57">
        <v>7580455</v>
      </c>
      <c r="C351" s="65">
        <f t="shared" si="16"/>
        <v>708578</v>
      </c>
      <c r="D351" s="44">
        <v>8289033</v>
      </c>
    </row>
    <row r="352" spans="1:4" ht="14.1" customHeight="1" thickBot="1" x14ac:dyDescent="0.25">
      <c r="A352" s="32" t="s">
        <v>396</v>
      </c>
      <c r="B352" s="59">
        <v>17182685</v>
      </c>
      <c r="C352" s="65">
        <f t="shared" ref="C352" si="17">D352-B352</f>
        <v>311812</v>
      </c>
      <c r="D352" s="46">
        <v>17494497</v>
      </c>
    </row>
    <row r="353" spans="1:4" ht="13.5" customHeight="1" thickBot="1" x14ac:dyDescent="0.25">
      <c r="A353" s="12" t="s">
        <v>30</v>
      </c>
      <c r="B353" s="60">
        <f>SUM(B321:B352)</f>
        <v>311354264</v>
      </c>
      <c r="C353" s="60">
        <f>SUM(C321:C352)</f>
        <v>8992487</v>
      </c>
      <c r="D353" s="47">
        <f>SUM(D321:D352)</f>
        <v>320346751</v>
      </c>
    </row>
    <row r="354" spans="1:4" ht="13.5" customHeight="1" x14ac:dyDescent="0.2">
      <c r="A354" s="6"/>
      <c r="B354" s="6"/>
      <c r="C354" s="6"/>
    </row>
    <row r="355" spans="1:4" ht="13.5" customHeight="1" thickBot="1" x14ac:dyDescent="0.25">
      <c r="A355" s="6" t="s">
        <v>18</v>
      </c>
      <c r="B355" s="6"/>
      <c r="C355" s="6"/>
      <c r="D355" s="37" t="s">
        <v>257</v>
      </c>
    </row>
    <row r="356" spans="1:4" ht="45" customHeight="1" thickBot="1" x14ac:dyDescent="0.25">
      <c r="A356" s="9" t="s">
        <v>36</v>
      </c>
      <c r="B356" s="55" t="s">
        <v>453</v>
      </c>
      <c r="C356" s="55" t="s">
        <v>454</v>
      </c>
      <c r="D356" s="56" t="s">
        <v>455</v>
      </c>
    </row>
    <row r="357" spans="1:4" ht="14.1" customHeight="1" x14ac:dyDescent="0.2">
      <c r="A357" s="14" t="s">
        <v>397</v>
      </c>
      <c r="B357" s="57">
        <v>7222429</v>
      </c>
      <c r="C357" s="65">
        <f t="shared" ref="C357:C366" si="18">D357-B357</f>
        <v>437677</v>
      </c>
      <c r="D357" s="44">
        <v>7660106</v>
      </c>
    </row>
    <row r="358" spans="1:4" ht="14.1" customHeight="1" x14ac:dyDescent="0.2">
      <c r="A358" s="20" t="s">
        <v>398</v>
      </c>
      <c r="B358" s="57">
        <v>4191029</v>
      </c>
      <c r="C358" s="65">
        <f t="shared" si="18"/>
        <v>55320</v>
      </c>
      <c r="D358" s="44">
        <v>4246349</v>
      </c>
    </row>
    <row r="359" spans="1:4" ht="14.1" customHeight="1" x14ac:dyDescent="0.2">
      <c r="A359" s="20" t="s">
        <v>296</v>
      </c>
      <c r="B359" s="57">
        <v>9505492</v>
      </c>
      <c r="C359" s="65">
        <f t="shared" si="18"/>
        <v>98540</v>
      </c>
      <c r="D359" s="44">
        <v>9604032</v>
      </c>
    </row>
    <row r="360" spans="1:4" ht="24" customHeight="1" x14ac:dyDescent="0.2">
      <c r="A360" s="35" t="s">
        <v>399</v>
      </c>
      <c r="B360" s="58">
        <v>22249474</v>
      </c>
      <c r="C360" s="65">
        <f t="shared" si="18"/>
        <v>942062</v>
      </c>
      <c r="D360" s="48">
        <v>23191536</v>
      </c>
    </row>
    <row r="361" spans="1:4" ht="14.1" customHeight="1" x14ac:dyDescent="0.2">
      <c r="A361" s="20" t="s">
        <v>243</v>
      </c>
      <c r="B361" s="57">
        <v>25822157</v>
      </c>
      <c r="C361" s="65">
        <f t="shared" si="18"/>
        <v>591768</v>
      </c>
      <c r="D361" s="44">
        <v>26413925</v>
      </c>
    </row>
    <row r="362" spans="1:4" ht="14.1" customHeight="1" x14ac:dyDescent="0.2">
      <c r="A362" s="20" t="s">
        <v>444</v>
      </c>
      <c r="B362" s="57">
        <v>7074609</v>
      </c>
      <c r="C362" s="65">
        <f t="shared" si="18"/>
        <v>66255</v>
      </c>
      <c r="D362" s="44">
        <v>7140864</v>
      </c>
    </row>
    <row r="363" spans="1:4" ht="14.1" customHeight="1" x14ac:dyDescent="0.2">
      <c r="A363" s="35" t="s">
        <v>273</v>
      </c>
      <c r="B363" s="58">
        <v>12982802</v>
      </c>
      <c r="C363" s="65">
        <f t="shared" si="18"/>
        <v>143836</v>
      </c>
      <c r="D363" s="48">
        <v>13126638</v>
      </c>
    </row>
    <row r="364" spans="1:4" ht="14.1" customHeight="1" x14ac:dyDescent="0.2">
      <c r="A364" s="20" t="s">
        <v>490</v>
      </c>
      <c r="B364" s="57">
        <v>26254843</v>
      </c>
      <c r="C364" s="65">
        <f t="shared" si="18"/>
        <v>-357704</v>
      </c>
      <c r="D364" s="44">
        <v>25897139</v>
      </c>
    </row>
    <row r="365" spans="1:4" ht="14.1" customHeight="1" x14ac:dyDescent="0.2">
      <c r="A365" s="20" t="s">
        <v>400</v>
      </c>
      <c r="B365" s="57">
        <v>14197698</v>
      </c>
      <c r="C365" s="65">
        <f t="shared" si="18"/>
        <v>439201</v>
      </c>
      <c r="D365" s="44">
        <v>14636899</v>
      </c>
    </row>
    <row r="366" spans="1:4" ht="14.1" customHeight="1" x14ac:dyDescent="0.2">
      <c r="A366" s="20" t="s">
        <v>401</v>
      </c>
      <c r="B366" s="57">
        <v>4436929</v>
      </c>
      <c r="C366" s="65">
        <f t="shared" si="18"/>
        <v>4572</v>
      </c>
      <c r="D366" s="44">
        <v>4441501</v>
      </c>
    </row>
    <row r="367" spans="1:4" ht="14.1" customHeight="1" thickBot="1" x14ac:dyDescent="0.25">
      <c r="A367" s="32" t="s">
        <v>365</v>
      </c>
      <c r="B367" s="59">
        <v>4253821</v>
      </c>
      <c r="C367" s="65">
        <f t="shared" ref="C367" si="19">D367-B367</f>
        <v>14949</v>
      </c>
      <c r="D367" s="46">
        <v>4268770</v>
      </c>
    </row>
    <row r="368" spans="1:4" ht="13.5" customHeight="1" thickBot="1" x14ac:dyDescent="0.25">
      <c r="A368" s="12" t="s">
        <v>31</v>
      </c>
      <c r="B368" s="60">
        <f>SUM(B357:B367)</f>
        <v>138191283</v>
      </c>
      <c r="C368" s="60">
        <f>SUM(C357:C367)</f>
        <v>2436476</v>
      </c>
      <c r="D368" s="47">
        <f>SUM(D357:D367)</f>
        <v>140627759</v>
      </c>
    </row>
    <row r="369" spans="1:4" ht="13.5" customHeight="1" x14ac:dyDescent="0.2">
      <c r="A369" s="7"/>
      <c r="B369" s="7"/>
      <c r="C369" s="7"/>
    </row>
    <row r="370" spans="1:4" ht="13.5" customHeight="1" thickBot="1" x14ac:dyDescent="0.25">
      <c r="A370" s="6" t="s">
        <v>19</v>
      </c>
      <c r="B370" s="6"/>
      <c r="C370" s="6"/>
      <c r="D370" s="37" t="s">
        <v>257</v>
      </c>
    </row>
    <row r="371" spans="1:4" ht="45" customHeight="1" thickBot="1" x14ac:dyDescent="0.25">
      <c r="A371" s="9" t="s">
        <v>36</v>
      </c>
      <c r="B371" s="55" t="s">
        <v>453</v>
      </c>
      <c r="C371" s="55" t="s">
        <v>454</v>
      </c>
      <c r="D371" s="56" t="s">
        <v>455</v>
      </c>
    </row>
    <row r="372" spans="1:4" ht="14.1" customHeight="1" x14ac:dyDescent="0.2">
      <c r="A372" s="43" t="s">
        <v>402</v>
      </c>
      <c r="B372" s="57">
        <v>3643942</v>
      </c>
      <c r="C372" s="65">
        <f t="shared" ref="C372:C428" si="20">D372-B372</f>
        <v>108442</v>
      </c>
      <c r="D372" s="44">
        <v>3752384</v>
      </c>
    </row>
    <row r="373" spans="1:4" ht="14.1" customHeight="1" x14ac:dyDescent="0.2">
      <c r="A373" s="20" t="s">
        <v>274</v>
      </c>
      <c r="B373" s="57">
        <v>2134652</v>
      </c>
      <c r="C373" s="65">
        <f t="shared" si="20"/>
        <v>0</v>
      </c>
      <c r="D373" s="44">
        <v>2134652</v>
      </c>
    </row>
    <row r="374" spans="1:4" ht="14.1" customHeight="1" x14ac:dyDescent="0.2">
      <c r="A374" s="20" t="s">
        <v>106</v>
      </c>
      <c r="B374" s="57">
        <v>2959005</v>
      </c>
      <c r="C374" s="65">
        <f t="shared" si="20"/>
        <v>0</v>
      </c>
      <c r="D374" s="44">
        <v>2959005</v>
      </c>
    </row>
    <row r="375" spans="1:4" ht="14.1" customHeight="1" x14ac:dyDescent="0.2">
      <c r="A375" s="20" t="s">
        <v>275</v>
      </c>
      <c r="B375" s="57">
        <v>5870082</v>
      </c>
      <c r="C375" s="65">
        <f t="shared" si="20"/>
        <v>72130</v>
      </c>
      <c r="D375" s="44">
        <v>5942212</v>
      </c>
    </row>
    <row r="376" spans="1:4" ht="14.1" customHeight="1" x14ac:dyDescent="0.2">
      <c r="A376" s="20" t="s">
        <v>107</v>
      </c>
      <c r="B376" s="57">
        <v>6353967</v>
      </c>
      <c r="C376" s="65">
        <f t="shared" si="20"/>
        <v>474579</v>
      </c>
      <c r="D376" s="44">
        <v>6828546</v>
      </c>
    </row>
    <row r="377" spans="1:4" ht="14.1" customHeight="1" x14ac:dyDescent="0.2">
      <c r="A377" s="20" t="s">
        <v>244</v>
      </c>
      <c r="B377" s="57">
        <v>14232500</v>
      </c>
      <c r="C377" s="65">
        <f t="shared" si="20"/>
        <v>365045</v>
      </c>
      <c r="D377" s="44">
        <v>14597545</v>
      </c>
    </row>
    <row r="378" spans="1:4" ht="14.1" customHeight="1" x14ac:dyDescent="0.2">
      <c r="A378" s="20" t="s">
        <v>108</v>
      </c>
      <c r="B378" s="57">
        <v>2024704</v>
      </c>
      <c r="C378" s="65">
        <f t="shared" si="20"/>
        <v>0</v>
      </c>
      <c r="D378" s="44">
        <v>2024704</v>
      </c>
    </row>
    <row r="379" spans="1:4" ht="14.1" customHeight="1" x14ac:dyDescent="0.2">
      <c r="A379" s="20" t="s">
        <v>491</v>
      </c>
      <c r="B379" s="57">
        <v>1870710</v>
      </c>
      <c r="C379" s="65">
        <f t="shared" si="20"/>
        <v>-320</v>
      </c>
      <c r="D379" s="44">
        <v>1870390</v>
      </c>
    </row>
    <row r="380" spans="1:4" ht="14.1" customHeight="1" x14ac:dyDescent="0.2">
      <c r="A380" s="20" t="s">
        <v>403</v>
      </c>
      <c r="B380" s="57">
        <v>4968890</v>
      </c>
      <c r="C380" s="65">
        <f t="shared" si="20"/>
        <v>141679</v>
      </c>
      <c r="D380" s="44">
        <v>5110569</v>
      </c>
    </row>
    <row r="381" spans="1:4" ht="14.1" customHeight="1" x14ac:dyDescent="0.2">
      <c r="A381" s="20" t="s">
        <v>208</v>
      </c>
      <c r="B381" s="57">
        <v>15181380</v>
      </c>
      <c r="C381" s="65">
        <f t="shared" si="20"/>
        <v>469406</v>
      </c>
      <c r="D381" s="44">
        <v>15650786</v>
      </c>
    </row>
    <row r="382" spans="1:4" ht="14.1" customHeight="1" x14ac:dyDescent="0.2">
      <c r="A382" s="21" t="s">
        <v>445</v>
      </c>
      <c r="B382" s="57">
        <v>4059108</v>
      </c>
      <c r="C382" s="65">
        <f t="shared" si="20"/>
        <v>190069</v>
      </c>
      <c r="D382" s="44">
        <v>4249177</v>
      </c>
    </row>
    <row r="383" spans="1:4" ht="14.1" customHeight="1" x14ac:dyDescent="0.2">
      <c r="A383" s="21" t="s">
        <v>109</v>
      </c>
      <c r="B383" s="57">
        <v>23229734</v>
      </c>
      <c r="C383" s="65">
        <f t="shared" si="20"/>
        <v>821146</v>
      </c>
      <c r="D383" s="44">
        <v>24050880</v>
      </c>
    </row>
    <row r="384" spans="1:4" ht="14.1" customHeight="1" x14ac:dyDescent="0.2">
      <c r="A384" s="20" t="s">
        <v>245</v>
      </c>
      <c r="B384" s="57">
        <v>9386995</v>
      </c>
      <c r="C384" s="65">
        <f t="shared" si="20"/>
        <v>195996</v>
      </c>
      <c r="D384" s="44">
        <v>9582991</v>
      </c>
    </row>
    <row r="385" spans="1:4" ht="14.1" customHeight="1" x14ac:dyDescent="0.2">
      <c r="A385" s="20" t="s">
        <v>110</v>
      </c>
      <c r="B385" s="57">
        <v>32192535</v>
      </c>
      <c r="C385" s="65">
        <f t="shared" si="20"/>
        <v>1027386</v>
      </c>
      <c r="D385" s="44">
        <v>33219921</v>
      </c>
    </row>
    <row r="386" spans="1:4" ht="14.1" customHeight="1" x14ac:dyDescent="0.2">
      <c r="A386" s="20" t="s">
        <v>446</v>
      </c>
      <c r="B386" s="57">
        <v>11501928</v>
      </c>
      <c r="C386" s="65">
        <f t="shared" si="20"/>
        <v>84693</v>
      </c>
      <c r="D386" s="44">
        <v>11586621</v>
      </c>
    </row>
    <row r="387" spans="1:4" ht="14.1" customHeight="1" x14ac:dyDescent="0.2">
      <c r="A387" s="21" t="s">
        <v>111</v>
      </c>
      <c r="B387" s="57">
        <v>3775251</v>
      </c>
      <c r="C387" s="65">
        <f t="shared" si="20"/>
        <v>0</v>
      </c>
      <c r="D387" s="44">
        <v>3775251</v>
      </c>
    </row>
    <row r="388" spans="1:4" ht="14.1" customHeight="1" x14ac:dyDescent="0.2">
      <c r="A388" s="21" t="s">
        <v>297</v>
      </c>
      <c r="B388" s="57">
        <v>3491138</v>
      </c>
      <c r="C388" s="65">
        <f t="shared" si="20"/>
        <v>78658</v>
      </c>
      <c r="D388" s="44">
        <v>3569796</v>
      </c>
    </row>
    <row r="389" spans="1:4" ht="14.1" customHeight="1" x14ac:dyDescent="0.2">
      <c r="A389" s="21" t="s">
        <v>404</v>
      </c>
      <c r="B389" s="57">
        <v>15457499</v>
      </c>
      <c r="C389" s="65">
        <f t="shared" si="20"/>
        <v>256050</v>
      </c>
      <c r="D389" s="44">
        <v>15713549</v>
      </c>
    </row>
    <row r="390" spans="1:4" ht="14.1" customHeight="1" x14ac:dyDescent="0.2">
      <c r="A390" s="21" t="s">
        <v>405</v>
      </c>
      <c r="B390" s="57">
        <v>9022028</v>
      </c>
      <c r="C390" s="65">
        <f t="shared" si="20"/>
        <v>423344</v>
      </c>
      <c r="D390" s="44">
        <v>9445372</v>
      </c>
    </row>
    <row r="391" spans="1:4" ht="14.1" customHeight="1" x14ac:dyDescent="0.2">
      <c r="A391" s="21" t="s">
        <v>447</v>
      </c>
      <c r="B391" s="57">
        <v>3499367</v>
      </c>
      <c r="C391" s="65">
        <f t="shared" si="20"/>
        <v>36662</v>
      </c>
      <c r="D391" s="44">
        <v>3536029</v>
      </c>
    </row>
    <row r="392" spans="1:4" ht="14.1" customHeight="1" x14ac:dyDescent="0.2">
      <c r="A392" s="20" t="s">
        <v>406</v>
      </c>
      <c r="B392" s="57">
        <v>4062695</v>
      </c>
      <c r="C392" s="65">
        <f t="shared" si="20"/>
        <v>38451</v>
      </c>
      <c r="D392" s="44">
        <v>4101146</v>
      </c>
    </row>
    <row r="393" spans="1:4" ht="14.1" customHeight="1" x14ac:dyDescent="0.2">
      <c r="A393" s="22" t="s">
        <v>407</v>
      </c>
      <c r="B393" s="57">
        <v>6794130</v>
      </c>
      <c r="C393" s="65">
        <f t="shared" si="20"/>
        <v>74973</v>
      </c>
      <c r="D393" s="44">
        <v>6869103</v>
      </c>
    </row>
    <row r="394" spans="1:4" ht="14.1" customHeight="1" x14ac:dyDescent="0.2">
      <c r="A394" s="20" t="s">
        <v>408</v>
      </c>
      <c r="B394" s="57">
        <v>7295159</v>
      </c>
      <c r="C394" s="65">
        <f t="shared" si="20"/>
        <v>99141</v>
      </c>
      <c r="D394" s="44">
        <v>7394300</v>
      </c>
    </row>
    <row r="395" spans="1:4" ht="14.1" customHeight="1" x14ac:dyDescent="0.2">
      <c r="A395" s="20" t="s">
        <v>409</v>
      </c>
      <c r="B395" s="57">
        <v>15514859</v>
      </c>
      <c r="C395" s="65">
        <f t="shared" si="20"/>
        <v>166557</v>
      </c>
      <c r="D395" s="44">
        <v>15681416</v>
      </c>
    </row>
    <row r="396" spans="1:4" ht="14.1" customHeight="1" x14ac:dyDescent="0.2">
      <c r="A396" s="20" t="s">
        <v>410</v>
      </c>
      <c r="B396" s="57">
        <v>5711244</v>
      </c>
      <c r="C396" s="65">
        <f t="shared" si="20"/>
        <v>40522</v>
      </c>
      <c r="D396" s="44">
        <v>5751766</v>
      </c>
    </row>
    <row r="397" spans="1:4" ht="14.1" customHeight="1" x14ac:dyDescent="0.2">
      <c r="A397" s="20" t="s">
        <v>411</v>
      </c>
      <c r="B397" s="57">
        <v>6664545</v>
      </c>
      <c r="C397" s="65">
        <f t="shared" si="20"/>
        <v>477809</v>
      </c>
      <c r="D397" s="44">
        <v>7142354</v>
      </c>
    </row>
    <row r="398" spans="1:4" ht="14.1" customHeight="1" x14ac:dyDescent="0.2">
      <c r="A398" s="20" t="s">
        <v>112</v>
      </c>
      <c r="B398" s="57">
        <v>6535932</v>
      </c>
      <c r="C398" s="65">
        <f t="shared" si="20"/>
        <v>148842</v>
      </c>
      <c r="D398" s="44">
        <v>6684774</v>
      </c>
    </row>
    <row r="399" spans="1:4" ht="14.1" customHeight="1" x14ac:dyDescent="0.2">
      <c r="A399" s="20" t="s">
        <v>113</v>
      </c>
      <c r="B399" s="57">
        <v>4683440</v>
      </c>
      <c r="C399" s="65">
        <f t="shared" si="20"/>
        <v>145195</v>
      </c>
      <c r="D399" s="44">
        <v>4828635</v>
      </c>
    </row>
    <row r="400" spans="1:4" ht="14.1" customHeight="1" x14ac:dyDescent="0.2">
      <c r="A400" s="20" t="s">
        <v>492</v>
      </c>
      <c r="B400" s="57">
        <v>11915304</v>
      </c>
      <c r="C400" s="65">
        <f t="shared" si="20"/>
        <v>-108658</v>
      </c>
      <c r="D400" s="44">
        <v>11806646</v>
      </c>
    </row>
    <row r="401" spans="1:4" ht="14.1" customHeight="1" x14ac:dyDescent="0.2">
      <c r="A401" s="22" t="s">
        <v>114</v>
      </c>
      <c r="B401" s="57">
        <v>7067490</v>
      </c>
      <c r="C401" s="65">
        <f t="shared" si="20"/>
        <v>330027</v>
      </c>
      <c r="D401" s="44">
        <v>7397517</v>
      </c>
    </row>
    <row r="402" spans="1:4" ht="14.1" customHeight="1" x14ac:dyDescent="0.2">
      <c r="A402" s="22" t="s">
        <v>115</v>
      </c>
      <c r="B402" s="57">
        <v>6685898</v>
      </c>
      <c r="C402" s="65">
        <f t="shared" si="20"/>
        <v>58246</v>
      </c>
      <c r="D402" s="44">
        <v>6744144</v>
      </c>
    </row>
    <row r="403" spans="1:4" ht="14.1" customHeight="1" x14ac:dyDescent="0.2">
      <c r="A403" s="22" t="s">
        <v>219</v>
      </c>
      <c r="B403" s="57">
        <v>5137902</v>
      </c>
      <c r="C403" s="65">
        <f t="shared" si="20"/>
        <v>4000</v>
      </c>
      <c r="D403" s="44">
        <v>5141902</v>
      </c>
    </row>
    <row r="404" spans="1:4" ht="14.1" customHeight="1" x14ac:dyDescent="0.2">
      <c r="A404" s="22" t="s">
        <v>116</v>
      </c>
      <c r="B404" s="57">
        <v>8083485</v>
      </c>
      <c r="C404" s="65">
        <f t="shared" si="20"/>
        <v>0</v>
      </c>
      <c r="D404" s="44">
        <v>8083485</v>
      </c>
    </row>
    <row r="405" spans="1:4" ht="14.1" customHeight="1" x14ac:dyDescent="0.2">
      <c r="A405" s="22" t="s">
        <v>117</v>
      </c>
      <c r="B405" s="57">
        <v>5352721</v>
      </c>
      <c r="C405" s="65">
        <f t="shared" si="20"/>
        <v>95192</v>
      </c>
      <c r="D405" s="44">
        <v>5447913</v>
      </c>
    </row>
    <row r="406" spans="1:4" ht="14.1" customHeight="1" x14ac:dyDescent="0.2">
      <c r="A406" s="22" t="s">
        <v>118</v>
      </c>
      <c r="B406" s="57">
        <v>6309482</v>
      </c>
      <c r="C406" s="65">
        <f t="shared" si="20"/>
        <v>147807</v>
      </c>
      <c r="D406" s="44">
        <v>6457289</v>
      </c>
    </row>
    <row r="407" spans="1:4" ht="14.1" customHeight="1" x14ac:dyDescent="0.2">
      <c r="A407" s="22" t="s">
        <v>119</v>
      </c>
      <c r="B407" s="57">
        <v>7783146</v>
      </c>
      <c r="C407" s="65">
        <f t="shared" si="20"/>
        <v>181864</v>
      </c>
      <c r="D407" s="44">
        <v>7965010</v>
      </c>
    </row>
    <row r="408" spans="1:4" ht="14.1" customHeight="1" x14ac:dyDescent="0.2">
      <c r="A408" s="22" t="s">
        <v>493</v>
      </c>
      <c r="B408" s="57">
        <v>3643482</v>
      </c>
      <c r="C408" s="65">
        <f t="shared" si="20"/>
        <v>-56084</v>
      </c>
      <c r="D408" s="44">
        <v>3587398</v>
      </c>
    </row>
    <row r="409" spans="1:4" ht="14.1" customHeight="1" x14ac:dyDescent="0.2">
      <c r="A409" s="22" t="s">
        <v>366</v>
      </c>
      <c r="B409" s="57">
        <v>17516590</v>
      </c>
      <c r="C409" s="65">
        <f t="shared" si="20"/>
        <v>811783</v>
      </c>
      <c r="D409" s="44">
        <v>18328373</v>
      </c>
    </row>
    <row r="410" spans="1:4" ht="14.1" customHeight="1" x14ac:dyDescent="0.2">
      <c r="A410" s="54" t="s">
        <v>412</v>
      </c>
      <c r="B410" s="58">
        <v>47323323</v>
      </c>
      <c r="C410" s="65">
        <f t="shared" si="20"/>
        <v>1142987</v>
      </c>
      <c r="D410" s="48">
        <v>48466310</v>
      </c>
    </row>
    <row r="411" spans="1:4" ht="14.1" customHeight="1" x14ac:dyDescent="0.2">
      <c r="A411" s="22" t="s">
        <v>276</v>
      </c>
      <c r="B411" s="57">
        <v>26318206</v>
      </c>
      <c r="C411" s="65">
        <f t="shared" si="20"/>
        <v>743494</v>
      </c>
      <c r="D411" s="44">
        <v>27061700</v>
      </c>
    </row>
    <row r="412" spans="1:4" ht="14.1" customHeight="1" x14ac:dyDescent="0.2">
      <c r="A412" s="22" t="s">
        <v>246</v>
      </c>
      <c r="B412" s="57">
        <v>24842234</v>
      </c>
      <c r="C412" s="65">
        <f t="shared" si="20"/>
        <v>753554</v>
      </c>
      <c r="D412" s="44">
        <v>25595788</v>
      </c>
    </row>
    <row r="413" spans="1:4" ht="14.1" customHeight="1" x14ac:dyDescent="0.2">
      <c r="A413" s="22" t="s">
        <v>120</v>
      </c>
      <c r="B413" s="57">
        <v>48225105</v>
      </c>
      <c r="C413" s="65">
        <f t="shared" si="20"/>
        <v>1602899</v>
      </c>
      <c r="D413" s="44">
        <v>49828004</v>
      </c>
    </row>
    <row r="414" spans="1:4" ht="14.1" customHeight="1" x14ac:dyDescent="0.2">
      <c r="A414" s="22" t="s">
        <v>121</v>
      </c>
      <c r="B414" s="57">
        <v>39188566</v>
      </c>
      <c r="C414" s="65">
        <f t="shared" si="20"/>
        <v>1101257</v>
      </c>
      <c r="D414" s="44">
        <v>40289823</v>
      </c>
    </row>
    <row r="415" spans="1:4" ht="14.1" customHeight="1" x14ac:dyDescent="0.2">
      <c r="A415" s="22" t="s">
        <v>122</v>
      </c>
      <c r="B415" s="57">
        <v>29335410</v>
      </c>
      <c r="C415" s="65">
        <f t="shared" si="20"/>
        <v>789703</v>
      </c>
      <c r="D415" s="44">
        <v>30125113</v>
      </c>
    </row>
    <row r="416" spans="1:4" ht="14.1" customHeight="1" x14ac:dyDescent="0.2">
      <c r="A416" s="22" t="s">
        <v>220</v>
      </c>
      <c r="B416" s="57">
        <v>23675456</v>
      </c>
      <c r="C416" s="65">
        <f t="shared" si="20"/>
        <v>658534</v>
      </c>
      <c r="D416" s="44">
        <v>24333990</v>
      </c>
    </row>
    <row r="417" spans="1:4" ht="14.1" customHeight="1" x14ac:dyDescent="0.2">
      <c r="A417" s="22" t="s">
        <v>289</v>
      </c>
      <c r="B417" s="57">
        <v>24633607</v>
      </c>
      <c r="C417" s="65">
        <f t="shared" si="20"/>
        <v>2162</v>
      </c>
      <c r="D417" s="44">
        <v>24635769</v>
      </c>
    </row>
    <row r="418" spans="1:4" ht="24" customHeight="1" x14ac:dyDescent="0.2">
      <c r="A418" s="54" t="s">
        <v>413</v>
      </c>
      <c r="B418" s="58">
        <v>10244695</v>
      </c>
      <c r="C418" s="65">
        <f t="shared" si="20"/>
        <v>534726</v>
      </c>
      <c r="D418" s="48">
        <v>10779421</v>
      </c>
    </row>
    <row r="419" spans="1:4" ht="14.1" customHeight="1" x14ac:dyDescent="0.2">
      <c r="A419" s="22" t="s">
        <v>414</v>
      </c>
      <c r="B419" s="57">
        <v>13330761</v>
      </c>
      <c r="C419" s="65">
        <f t="shared" si="20"/>
        <v>302120</v>
      </c>
      <c r="D419" s="44">
        <v>13632881</v>
      </c>
    </row>
    <row r="420" spans="1:4" ht="14.1" customHeight="1" x14ac:dyDescent="0.2">
      <c r="A420" s="22" t="s">
        <v>415</v>
      </c>
      <c r="B420" s="57">
        <v>8410782</v>
      </c>
      <c r="C420" s="65">
        <f t="shared" si="20"/>
        <v>224666</v>
      </c>
      <c r="D420" s="44">
        <v>8635448</v>
      </c>
    </row>
    <row r="421" spans="1:4" ht="14.1" customHeight="1" x14ac:dyDescent="0.2">
      <c r="A421" s="22" t="s">
        <v>123</v>
      </c>
      <c r="B421" s="57">
        <v>2082197</v>
      </c>
      <c r="C421" s="65">
        <f t="shared" si="20"/>
        <v>0</v>
      </c>
      <c r="D421" s="44">
        <v>2082197</v>
      </c>
    </row>
    <row r="422" spans="1:4" ht="14.1" customHeight="1" x14ac:dyDescent="0.2">
      <c r="A422" s="22" t="s">
        <v>416</v>
      </c>
      <c r="B422" s="57">
        <v>30972331</v>
      </c>
      <c r="C422" s="65">
        <f t="shared" si="20"/>
        <v>453096</v>
      </c>
      <c r="D422" s="44">
        <v>31425427</v>
      </c>
    </row>
    <row r="423" spans="1:4" ht="14.1" customHeight="1" x14ac:dyDescent="0.2">
      <c r="A423" s="22" t="s">
        <v>417</v>
      </c>
      <c r="B423" s="57">
        <v>20730349</v>
      </c>
      <c r="C423" s="65">
        <f t="shared" si="20"/>
        <v>1012101</v>
      </c>
      <c r="D423" s="44">
        <v>21742450</v>
      </c>
    </row>
    <row r="424" spans="1:4" ht="14.1" customHeight="1" x14ac:dyDescent="0.2">
      <c r="A424" s="20" t="s">
        <v>277</v>
      </c>
      <c r="B424" s="57">
        <v>1675903</v>
      </c>
      <c r="C424" s="65">
        <f t="shared" si="20"/>
        <v>400</v>
      </c>
      <c r="D424" s="44">
        <v>1676303</v>
      </c>
    </row>
    <row r="425" spans="1:4" ht="14.1" customHeight="1" x14ac:dyDescent="0.2">
      <c r="A425" s="22" t="s">
        <v>278</v>
      </c>
      <c r="B425" s="57">
        <v>1911679</v>
      </c>
      <c r="C425" s="65">
        <f t="shared" si="20"/>
        <v>0</v>
      </c>
      <c r="D425" s="44">
        <v>1911679</v>
      </c>
    </row>
    <row r="426" spans="1:4" ht="14.1" customHeight="1" x14ac:dyDescent="0.2">
      <c r="A426" s="22" t="s">
        <v>418</v>
      </c>
      <c r="B426" s="57">
        <v>5339567</v>
      </c>
      <c r="C426" s="65">
        <f t="shared" si="20"/>
        <v>283220</v>
      </c>
      <c r="D426" s="44">
        <v>5622787</v>
      </c>
    </row>
    <row r="427" spans="1:4" ht="14.1" customHeight="1" x14ac:dyDescent="0.2">
      <c r="A427" s="22" t="s">
        <v>346</v>
      </c>
      <c r="B427" s="57">
        <v>1778639</v>
      </c>
      <c r="C427" s="65">
        <f t="shared" si="20"/>
        <v>165676</v>
      </c>
      <c r="D427" s="44">
        <v>1944315</v>
      </c>
    </row>
    <row r="428" spans="1:4" ht="14.1" customHeight="1" x14ac:dyDescent="0.2">
      <c r="A428" s="20" t="s">
        <v>247</v>
      </c>
      <c r="B428" s="57">
        <v>1974725</v>
      </c>
      <c r="C428" s="65">
        <f t="shared" si="20"/>
        <v>117751</v>
      </c>
      <c r="D428" s="44">
        <v>2092476</v>
      </c>
    </row>
    <row r="429" spans="1:4" ht="14.1" customHeight="1" thickBot="1" x14ac:dyDescent="0.25">
      <c r="A429" s="34" t="s">
        <v>124</v>
      </c>
      <c r="B429" s="59">
        <v>4053040</v>
      </c>
      <c r="C429" s="65">
        <f t="shared" ref="C429" si="21">D429-B429</f>
        <v>221587</v>
      </c>
      <c r="D429" s="46">
        <v>4274627</v>
      </c>
    </row>
    <row r="430" spans="1:4" ht="13.5" customHeight="1" thickBot="1" x14ac:dyDescent="0.25">
      <c r="A430" s="12" t="s">
        <v>32</v>
      </c>
      <c r="B430" s="60">
        <f>SUM(B372:B429)</f>
        <v>677659494</v>
      </c>
      <c r="C430" s="60">
        <f>SUM(C372:C429)</f>
        <v>17510565</v>
      </c>
      <c r="D430" s="47">
        <f>SUM(D372:D429)</f>
        <v>695170059</v>
      </c>
    </row>
    <row r="431" spans="1:4" ht="13.5" customHeight="1" thickBot="1" x14ac:dyDescent="0.25">
      <c r="A431" s="7"/>
      <c r="B431" s="7"/>
      <c r="C431" s="7"/>
    </row>
    <row r="432" spans="1:4" ht="13.5" customHeight="1" thickBot="1" x14ac:dyDescent="0.25">
      <c r="A432" s="27" t="s">
        <v>7</v>
      </c>
      <c r="B432" s="61">
        <f>B353+B368+B430</f>
        <v>1127205041</v>
      </c>
      <c r="C432" s="61">
        <f>C353+C368+C430</f>
        <v>28939528</v>
      </c>
      <c r="D432" s="45">
        <f>D353+D368+D430</f>
        <v>1156144569</v>
      </c>
    </row>
    <row r="433" spans="1:4" ht="13.5" customHeight="1" x14ac:dyDescent="0.2">
      <c r="A433" s="6"/>
      <c r="B433" s="6"/>
      <c r="C433" s="6"/>
      <c r="D433" s="26"/>
    </row>
    <row r="434" spans="1:4" ht="13.5" customHeight="1" x14ac:dyDescent="0.2">
      <c r="A434" s="6" t="s">
        <v>8</v>
      </c>
      <c r="B434" s="6"/>
      <c r="C434" s="6"/>
    </row>
    <row r="435" spans="1:4" ht="13.5" customHeight="1" x14ac:dyDescent="0.2">
      <c r="A435" s="7"/>
      <c r="B435" s="7"/>
      <c r="C435" s="7"/>
    </row>
    <row r="436" spans="1:4" ht="13.5" customHeight="1" thickBot="1" x14ac:dyDescent="0.25">
      <c r="A436" s="6" t="s">
        <v>20</v>
      </c>
      <c r="B436" s="6"/>
      <c r="C436" s="6"/>
      <c r="D436" s="37" t="s">
        <v>257</v>
      </c>
    </row>
    <row r="437" spans="1:4" ht="45" customHeight="1" thickBot="1" x14ac:dyDescent="0.25">
      <c r="A437" s="9" t="s">
        <v>36</v>
      </c>
      <c r="B437" s="55" t="s">
        <v>453</v>
      </c>
      <c r="C437" s="55" t="s">
        <v>454</v>
      </c>
      <c r="D437" s="56" t="s">
        <v>455</v>
      </c>
    </row>
    <row r="438" spans="1:4" ht="14.1" customHeight="1" x14ac:dyDescent="0.2">
      <c r="A438" s="13" t="s">
        <v>419</v>
      </c>
      <c r="B438" s="57">
        <v>1913106</v>
      </c>
      <c r="C438" s="65">
        <f t="shared" ref="C438:C451" si="22">D438-B438</f>
        <v>0</v>
      </c>
      <c r="D438" s="44">
        <v>1913106</v>
      </c>
    </row>
    <row r="439" spans="1:4" ht="14.1" customHeight="1" x14ac:dyDescent="0.2">
      <c r="A439" s="14" t="s">
        <v>126</v>
      </c>
      <c r="B439" s="57">
        <v>6620572</v>
      </c>
      <c r="C439" s="65">
        <f t="shared" si="22"/>
        <v>0</v>
      </c>
      <c r="D439" s="44">
        <v>6620572</v>
      </c>
    </row>
    <row r="440" spans="1:4" ht="14.1" customHeight="1" x14ac:dyDescent="0.2">
      <c r="A440" s="14" t="s">
        <v>248</v>
      </c>
      <c r="B440" s="57">
        <v>21939927</v>
      </c>
      <c r="C440" s="65">
        <f t="shared" si="22"/>
        <v>786361</v>
      </c>
      <c r="D440" s="44">
        <v>22726288</v>
      </c>
    </row>
    <row r="441" spans="1:4" ht="14.1" customHeight="1" x14ac:dyDescent="0.2">
      <c r="A441" s="14" t="s">
        <v>137</v>
      </c>
      <c r="B441" s="57">
        <v>5337620</v>
      </c>
      <c r="C441" s="65">
        <f t="shared" si="22"/>
        <v>0</v>
      </c>
      <c r="D441" s="44">
        <v>5337620</v>
      </c>
    </row>
    <row r="442" spans="1:4" ht="14.1" customHeight="1" x14ac:dyDescent="0.2">
      <c r="A442" s="14" t="s">
        <v>420</v>
      </c>
      <c r="B442" s="57">
        <v>4817618</v>
      </c>
      <c r="C442" s="65">
        <f t="shared" si="22"/>
        <v>377388</v>
      </c>
      <c r="D442" s="44">
        <v>5195006</v>
      </c>
    </row>
    <row r="443" spans="1:4" ht="14.1" customHeight="1" x14ac:dyDescent="0.2">
      <c r="A443" s="20" t="s">
        <v>317</v>
      </c>
      <c r="B443" s="57">
        <v>1814680</v>
      </c>
      <c r="C443" s="65">
        <f t="shared" si="22"/>
        <v>0</v>
      </c>
      <c r="D443" s="44">
        <v>1814680</v>
      </c>
    </row>
    <row r="444" spans="1:4" ht="14.1" customHeight="1" x14ac:dyDescent="0.2">
      <c r="A444" s="20" t="s">
        <v>313</v>
      </c>
      <c r="B444" s="57">
        <v>7251063</v>
      </c>
      <c r="C444" s="65">
        <f t="shared" si="22"/>
        <v>0</v>
      </c>
      <c r="D444" s="44">
        <v>7251063</v>
      </c>
    </row>
    <row r="445" spans="1:4" ht="14.1" customHeight="1" x14ac:dyDescent="0.2">
      <c r="A445" s="20" t="s">
        <v>494</v>
      </c>
      <c r="B445" s="57">
        <v>13681055</v>
      </c>
      <c r="C445" s="65">
        <f t="shared" si="22"/>
        <v>-55428</v>
      </c>
      <c r="D445" s="44">
        <v>13625627</v>
      </c>
    </row>
    <row r="446" spans="1:4" ht="14.1" customHeight="1" x14ac:dyDescent="0.2">
      <c r="A446" s="20" t="s">
        <v>279</v>
      </c>
      <c r="B446" s="57">
        <v>36740611</v>
      </c>
      <c r="C446" s="65">
        <f t="shared" si="22"/>
        <v>1452062</v>
      </c>
      <c r="D446" s="44">
        <v>38192673</v>
      </c>
    </row>
    <row r="447" spans="1:4" ht="14.1" customHeight="1" x14ac:dyDescent="0.2">
      <c r="A447" s="20" t="s">
        <v>127</v>
      </c>
      <c r="B447" s="57">
        <v>43742563</v>
      </c>
      <c r="C447" s="65">
        <f t="shared" si="22"/>
        <v>627363</v>
      </c>
      <c r="D447" s="44">
        <v>44369926</v>
      </c>
    </row>
    <row r="448" spans="1:4" ht="14.1" customHeight="1" x14ac:dyDescent="0.2">
      <c r="A448" s="20" t="s">
        <v>125</v>
      </c>
      <c r="B448" s="57">
        <v>3866673</v>
      </c>
      <c r="C448" s="65">
        <f t="shared" si="22"/>
        <v>0</v>
      </c>
      <c r="D448" s="44">
        <v>3866673</v>
      </c>
    </row>
    <row r="449" spans="1:4" ht="14.1" customHeight="1" x14ac:dyDescent="0.2">
      <c r="A449" s="20" t="s">
        <v>448</v>
      </c>
      <c r="B449" s="57">
        <v>7142634</v>
      </c>
      <c r="C449" s="65">
        <f t="shared" si="22"/>
        <v>492617</v>
      </c>
      <c r="D449" s="44">
        <v>7635251</v>
      </c>
    </row>
    <row r="450" spans="1:4" ht="14.1" customHeight="1" x14ac:dyDescent="0.2">
      <c r="A450" s="20" t="s">
        <v>421</v>
      </c>
      <c r="B450" s="57">
        <v>4335814</v>
      </c>
      <c r="C450" s="65">
        <f t="shared" si="22"/>
        <v>50000</v>
      </c>
      <c r="D450" s="44">
        <v>4385814</v>
      </c>
    </row>
    <row r="451" spans="1:4" ht="14.1" customHeight="1" x14ac:dyDescent="0.2">
      <c r="A451" s="20" t="s">
        <v>449</v>
      </c>
      <c r="B451" s="57">
        <v>1669187</v>
      </c>
      <c r="C451" s="65">
        <f t="shared" si="22"/>
        <v>0</v>
      </c>
      <c r="D451" s="44">
        <v>1669187</v>
      </c>
    </row>
    <row r="452" spans="1:4" ht="14.1" customHeight="1" thickBot="1" x14ac:dyDescent="0.25">
      <c r="A452" s="32" t="s">
        <v>422</v>
      </c>
      <c r="B452" s="59">
        <v>15585115</v>
      </c>
      <c r="C452" s="65">
        <f t="shared" ref="C452" si="23">D452-B452</f>
        <v>411365</v>
      </c>
      <c r="D452" s="46">
        <v>15996480</v>
      </c>
    </row>
    <row r="453" spans="1:4" ht="13.5" customHeight="1" thickBot="1" x14ac:dyDescent="0.25">
      <c r="A453" s="12" t="s">
        <v>33</v>
      </c>
      <c r="B453" s="60">
        <f>SUM(B438:B452)</f>
        <v>176458238</v>
      </c>
      <c r="C453" s="60">
        <f>SUM(C438:C452)</f>
        <v>4141728</v>
      </c>
      <c r="D453" s="47">
        <f>SUM(D438:D452)</f>
        <v>180599966</v>
      </c>
    </row>
    <row r="454" spans="1:4" ht="13.5" customHeight="1" x14ac:dyDescent="0.2">
      <c r="A454" s="7"/>
      <c r="B454" s="7"/>
      <c r="C454" s="7"/>
    </row>
    <row r="455" spans="1:4" ht="13.5" customHeight="1" thickBot="1" x14ac:dyDescent="0.25">
      <c r="A455" s="6" t="s">
        <v>21</v>
      </c>
      <c r="B455" s="6"/>
      <c r="C455" s="6"/>
      <c r="D455" s="37" t="s">
        <v>257</v>
      </c>
    </row>
    <row r="456" spans="1:4" ht="45" customHeight="1" thickBot="1" x14ac:dyDescent="0.25">
      <c r="A456" s="9" t="s">
        <v>36</v>
      </c>
      <c r="B456" s="55" t="s">
        <v>453</v>
      </c>
      <c r="C456" s="55" t="s">
        <v>454</v>
      </c>
      <c r="D456" s="56" t="s">
        <v>455</v>
      </c>
    </row>
    <row r="457" spans="1:4" ht="14.1" customHeight="1" x14ac:dyDescent="0.2">
      <c r="A457" s="23" t="s">
        <v>367</v>
      </c>
      <c r="B457" s="57">
        <v>8161437</v>
      </c>
      <c r="C457" s="65">
        <f t="shared" ref="C457:C493" si="24">D457-B457</f>
        <v>132337</v>
      </c>
      <c r="D457" s="44">
        <v>8293774</v>
      </c>
    </row>
    <row r="458" spans="1:4" ht="14.1" customHeight="1" x14ac:dyDescent="0.2">
      <c r="A458" s="23" t="s">
        <v>174</v>
      </c>
      <c r="B458" s="57">
        <v>25467537</v>
      </c>
      <c r="C458" s="65">
        <f t="shared" si="24"/>
        <v>626177</v>
      </c>
      <c r="D458" s="44">
        <v>26093714</v>
      </c>
    </row>
    <row r="459" spans="1:4" ht="14.1" customHeight="1" x14ac:dyDescent="0.2">
      <c r="A459" s="23" t="s">
        <v>280</v>
      </c>
      <c r="B459" s="57">
        <v>10474712</v>
      </c>
      <c r="C459" s="65">
        <f t="shared" si="24"/>
        <v>110011</v>
      </c>
      <c r="D459" s="44">
        <v>10584723</v>
      </c>
    </row>
    <row r="460" spans="1:4" ht="14.1" customHeight="1" x14ac:dyDescent="0.2">
      <c r="A460" s="10" t="s">
        <v>495</v>
      </c>
      <c r="B460" s="57">
        <v>3844257</v>
      </c>
      <c r="C460" s="65">
        <f t="shared" si="24"/>
        <v>-240</v>
      </c>
      <c r="D460" s="44">
        <v>3844017</v>
      </c>
    </row>
    <row r="461" spans="1:4" ht="14.1" customHeight="1" x14ac:dyDescent="0.2">
      <c r="A461" s="10" t="s">
        <v>209</v>
      </c>
      <c r="B461" s="57">
        <v>8391435</v>
      </c>
      <c r="C461" s="65">
        <f t="shared" si="24"/>
        <v>137246</v>
      </c>
      <c r="D461" s="44">
        <v>8528681</v>
      </c>
    </row>
    <row r="462" spans="1:4" ht="14.1" customHeight="1" x14ac:dyDescent="0.2">
      <c r="A462" s="10" t="s">
        <v>450</v>
      </c>
      <c r="B462" s="57">
        <v>4471656</v>
      </c>
      <c r="C462" s="65">
        <f t="shared" si="24"/>
        <v>116118</v>
      </c>
      <c r="D462" s="44">
        <v>4587774</v>
      </c>
    </row>
    <row r="463" spans="1:4" ht="14.1" customHeight="1" x14ac:dyDescent="0.2">
      <c r="A463" s="10" t="s">
        <v>496</v>
      </c>
      <c r="B463" s="57">
        <v>4856274</v>
      </c>
      <c r="C463" s="65">
        <f t="shared" si="24"/>
        <v>-39797</v>
      </c>
      <c r="D463" s="44">
        <v>4816477</v>
      </c>
    </row>
    <row r="464" spans="1:4" ht="14.1" customHeight="1" x14ac:dyDescent="0.2">
      <c r="A464" s="10" t="s">
        <v>175</v>
      </c>
      <c r="B464" s="57">
        <v>9879223</v>
      </c>
      <c r="C464" s="65">
        <f t="shared" si="24"/>
        <v>184116</v>
      </c>
      <c r="D464" s="44">
        <v>10063339</v>
      </c>
    </row>
    <row r="465" spans="1:4" ht="14.1" customHeight="1" x14ac:dyDescent="0.2">
      <c r="A465" s="10" t="s">
        <v>249</v>
      </c>
      <c r="B465" s="57">
        <v>31512950</v>
      </c>
      <c r="C465" s="65">
        <f t="shared" si="24"/>
        <v>841498</v>
      </c>
      <c r="D465" s="44">
        <v>32354448</v>
      </c>
    </row>
    <row r="466" spans="1:4" ht="14.1" customHeight="1" x14ac:dyDescent="0.2">
      <c r="A466" s="10" t="s">
        <v>250</v>
      </c>
      <c r="B466" s="57">
        <v>16585012</v>
      </c>
      <c r="C466" s="65">
        <f t="shared" si="24"/>
        <v>282953</v>
      </c>
      <c r="D466" s="44">
        <v>16867965</v>
      </c>
    </row>
    <row r="467" spans="1:4" ht="14.1" customHeight="1" x14ac:dyDescent="0.2">
      <c r="A467" s="10" t="s">
        <v>497</v>
      </c>
      <c r="B467" s="57">
        <v>2474028</v>
      </c>
      <c r="C467" s="65">
        <f t="shared" si="24"/>
        <v>-202</v>
      </c>
      <c r="D467" s="44">
        <v>2473826</v>
      </c>
    </row>
    <row r="468" spans="1:4" ht="14.1" customHeight="1" x14ac:dyDescent="0.2">
      <c r="A468" s="10" t="s">
        <v>368</v>
      </c>
      <c r="B468" s="57">
        <v>2624644</v>
      </c>
      <c r="C468" s="65">
        <f t="shared" si="24"/>
        <v>181922</v>
      </c>
      <c r="D468" s="44">
        <v>2806566</v>
      </c>
    </row>
    <row r="469" spans="1:4" ht="14.1" customHeight="1" x14ac:dyDescent="0.2">
      <c r="A469" s="10" t="s">
        <v>173</v>
      </c>
      <c r="B469" s="57">
        <v>8459454</v>
      </c>
      <c r="C469" s="65">
        <f t="shared" si="24"/>
        <v>24709</v>
      </c>
      <c r="D469" s="44">
        <v>8484163</v>
      </c>
    </row>
    <row r="470" spans="1:4" ht="14.1" customHeight="1" x14ac:dyDescent="0.2">
      <c r="A470" s="10" t="s">
        <v>347</v>
      </c>
      <c r="B470" s="57">
        <v>8575674</v>
      </c>
      <c r="C470" s="65">
        <f t="shared" si="24"/>
        <v>0</v>
      </c>
      <c r="D470" s="44">
        <v>8575674</v>
      </c>
    </row>
    <row r="471" spans="1:4" ht="14.1" customHeight="1" x14ac:dyDescent="0.2">
      <c r="A471" s="10" t="s">
        <v>128</v>
      </c>
      <c r="B471" s="57">
        <v>25198546</v>
      </c>
      <c r="C471" s="65">
        <f t="shared" si="24"/>
        <v>1277072</v>
      </c>
      <c r="D471" s="44">
        <v>26475618</v>
      </c>
    </row>
    <row r="472" spans="1:4" ht="14.1" customHeight="1" x14ac:dyDescent="0.2">
      <c r="A472" s="10" t="s">
        <v>281</v>
      </c>
      <c r="B472" s="57">
        <v>12428098</v>
      </c>
      <c r="C472" s="65">
        <f t="shared" si="24"/>
        <v>310322</v>
      </c>
      <c r="D472" s="44">
        <v>12738420</v>
      </c>
    </row>
    <row r="473" spans="1:4" ht="14.1" customHeight="1" x14ac:dyDescent="0.2">
      <c r="A473" s="10" t="s">
        <v>498</v>
      </c>
      <c r="B473" s="57">
        <v>1858263</v>
      </c>
      <c r="C473" s="65">
        <f t="shared" si="24"/>
        <v>-73902</v>
      </c>
      <c r="D473" s="44">
        <v>1784361</v>
      </c>
    </row>
    <row r="474" spans="1:4" ht="14.1" customHeight="1" x14ac:dyDescent="0.2">
      <c r="A474" s="10" t="s">
        <v>176</v>
      </c>
      <c r="B474" s="57">
        <v>35079745</v>
      </c>
      <c r="C474" s="65">
        <f t="shared" si="24"/>
        <v>839078</v>
      </c>
      <c r="D474" s="44">
        <v>35918823</v>
      </c>
    </row>
    <row r="475" spans="1:4" ht="14.1" customHeight="1" x14ac:dyDescent="0.2">
      <c r="A475" s="10" t="s">
        <v>177</v>
      </c>
      <c r="B475" s="57">
        <v>7070339</v>
      </c>
      <c r="C475" s="65">
        <f t="shared" si="24"/>
        <v>303434</v>
      </c>
      <c r="D475" s="44">
        <v>7373773</v>
      </c>
    </row>
    <row r="476" spans="1:4" ht="14.1" customHeight="1" x14ac:dyDescent="0.2">
      <c r="A476" s="10" t="s">
        <v>348</v>
      </c>
      <c r="B476" s="57">
        <v>12404993</v>
      </c>
      <c r="C476" s="65">
        <f t="shared" si="24"/>
        <v>276963</v>
      </c>
      <c r="D476" s="44">
        <v>12681956</v>
      </c>
    </row>
    <row r="477" spans="1:4" ht="14.1" customHeight="1" x14ac:dyDescent="0.2">
      <c r="A477" s="10" t="s">
        <v>282</v>
      </c>
      <c r="B477" s="57">
        <v>7649927</v>
      </c>
      <c r="C477" s="65">
        <f t="shared" si="24"/>
        <v>92481</v>
      </c>
      <c r="D477" s="44">
        <v>7742408</v>
      </c>
    </row>
    <row r="478" spans="1:4" ht="14.1" customHeight="1" x14ac:dyDescent="0.2">
      <c r="A478" s="10" t="s">
        <v>499</v>
      </c>
      <c r="B478" s="57">
        <v>4688878</v>
      </c>
      <c r="C478" s="65">
        <f t="shared" si="24"/>
        <v>-94734</v>
      </c>
      <c r="D478" s="44">
        <v>4594144</v>
      </c>
    </row>
    <row r="479" spans="1:4" ht="14.1" customHeight="1" x14ac:dyDescent="0.2">
      <c r="A479" s="10" t="s">
        <v>129</v>
      </c>
      <c r="B479" s="57">
        <v>26249511</v>
      </c>
      <c r="C479" s="65">
        <f t="shared" si="24"/>
        <v>694072</v>
      </c>
      <c r="D479" s="44">
        <v>26943583</v>
      </c>
    </row>
    <row r="480" spans="1:4" ht="14.1" customHeight="1" x14ac:dyDescent="0.2">
      <c r="A480" s="10" t="s">
        <v>314</v>
      </c>
      <c r="B480" s="57">
        <v>7193165</v>
      </c>
      <c r="C480" s="65">
        <f t="shared" si="24"/>
        <v>86411</v>
      </c>
      <c r="D480" s="44">
        <v>7279576</v>
      </c>
    </row>
    <row r="481" spans="1:4" ht="14.1" customHeight="1" x14ac:dyDescent="0.2">
      <c r="A481" s="10" t="s">
        <v>251</v>
      </c>
      <c r="B481" s="57">
        <v>18477168</v>
      </c>
      <c r="C481" s="65">
        <f t="shared" si="24"/>
        <v>985569</v>
      </c>
      <c r="D481" s="44">
        <v>19462737</v>
      </c>
    </row>
    <row r="482" spans="1:4" ht="14.1" customHeight="1" x14ac:dyDescent="0.2">
      <c r="A482" s="10" t="s">
        <v>227</v>
      </c>
      <c r="B482" s="57">
        <v>17973919</v>
      </c>
      <c r="C482" s="65">
        <f t="shared" si="24"/>
        <v>804148</v>
      </c>
      <c r="D482" s="44">
        <v>18778067</v>
      </c>
    </row>
    <row r="483" spans="1:4" ht="14.1" customHeight="1" x14ac:dyDescent="0.2">
      <c r="A483" s="10" t="s">
        <v>130</v>
      </c>
      <c r="B483" s="57">
        <v>22042017</v>
      </c>
      <c r="C483" s="65">
        <f t="shared" si="24"/>
        <v>400</v>
      </c>
      <c r="D483" s="44">
        <v>22042417</v>
      </c>
    </row>
    <row r="484" spans="1:4" ht="24" x14ac:dyDescent="0.2">
      <c r="A484" s="36" t="s">
        <v>500</v>
      </c>
      <c r="B484" s="58">
        <v>25827764</v>
      </c>
      <c r="C484" s="65">
        <f t="shared" si="24"/>
        <v>-111421</v>
      </c>
      <c r="D484" s="48">
        <v>25716343</v>
      </c>
    </row>
    <row r="485" spans="1:4" ht="14.1" customHeight="1" x14ac:dyDescent="0.2">
      <c r="A485" s="10" t="s">
        <v>501</v>
      </c>
      <c r="B485" s="57">
        <v>15836688</v>
      </c>
      <c r="C485" s="65">
        <f t="shared" si="24"/>
        <v>-6386</v>
      </c>
      <c r="D485" s="44">
        <v>15830302</v>
      </c>
    </row>
    <row r="486" spans="1:4" ht="14.1" customHeight="1" x14ac:dyDescent="0.2">
      <c r="A486" s="10" t="s">
        <v>221</v>
      </c>
      <c r="B486" s="57">
        <v>34042028</v>
      </c>
      <c r="C486" s="65">
        <f t="shared" si="24"/>
        <v>1020937</v>
      </c>
      <c r="D486" s="44">
        <v>35062965</v>
      </c>
    </row>
    <row r="487" spans="1:4" ht="14.1" customHeight="1" x14ac:dyDescent="0.2">
      <c r="A487" s="10" t="s">
        <v>252</v>
      </c>
      <c r="B487" s="57">
        <v>41864910</v>
      </c>
      <c r="C487" s="65">
        <f t="shared" si="24"/>
        <v>1133537</v>
      </c>
      <c r="D487" s="44">
        <v>42998447</v>
      </c>
    </row>
    <row r="488" spans="1:4" ht="14.1" customHeight="1" x14ac:dyDescent="0.2">
      <c r="A488" s="10" t="s">
        <v>222</v>
      </c>
      <c r="B488" s="57">
        <v>34569415</v>
      </c>
      <c r="C488" s="65">
        <f t="shared" si="24"/>
        <v>518260</v>
      </c>
      <c r="D488" s="44">
        <v>35087675</v>
      </c>
    </row>
    <row r="489" spans="1:4" ht="14.1" customHeight="1" x14ac:dyDescent="0.2">
      <c r="A489" s="10" t="s">
        <v>223</v>
      </c>
      <c r="B489" s="57">
        <v>34831446</v>
      </c>
      <c r="C489" s="65">
        <f t="shared" si="24"/>
        <v>629499</v>
      </c>
      <c r="D489" s="44">
        <v>35460945</v>
      </c>
    </row>
    <row r="490" spans="1:4" ht="14.1" customHeight="1" x14ac:dyDescent="0.2">
      <c r="A490" s="10" t="s">
        <v>131</v>
      </c>
      <c r="B490" s="57">
        <v>41471184</v>
      </c>
      <c r="C490" s="65">
        <f t="shared" si="24"/>
        <v>938060</v>
      </c>
      <c r="D490" s="44">
        <v>42409244</v>
      </c>
    </row>
    <row r="491" spans="1:4" ht="14.1" customHeight="1" x14ac:dyDescent="0.2">
      <c r="A491" s="10" t="s">
        <v>229</v>
      </c>
      <c r="B491" s="57">
        <v>17306116</v>
      </c>
      <c r="C491" s="65">
        <f t="shared" si="24"/>
        <v>165855</v>
      </c>
      <c r="D491" s="44">
        <v>17471971</v>
      </c>
    </row>
    <row r="492" spans="1:4" ht="14.1" customHeight="1" x14ac:dyDescent="0.2">
      <c r="A492" s="10" t="s">
        <v>253</v>
      </c>
      <c r="B492" s="57">
        <v>41658290</v>
      </c>
      <c r="C492" s="65">
        <f t="shared" si="24"/>
        <v>720781</v>
      </c>
      <c r="D492" s="44">
        <v>42379071</v>
      </c>
    </row>
    <row r="493" spans="1:4" ht="14.1" customHeight="1" x14ac:dyDescent="0.2">
      <c r="A493" s="10" t="s">
        <v>224</v>
      </c>
      <c r="B493" s="57">
        <v>21465001</v>
      </c>
      <c r="C493" s="65">
        <f t="shared" si="24"/>
        <v>654196</v>
      </c>
      <c r="D493" s="44">
        <v>22119197</v>
      </c>
    </row>
    <row r="494" spans="1:4" ht="14.1" customHeight="1" thickBot="1" x14ac:dyDescent="0.25">
      <c r="A494" s="11" t="s">
        <v>178</v>
      </c>
      <c r="B494" s="59">
        <v>13266066</v>
      </c>
      <c r="C494" s="65">
        <f t="shared" ref="C494" si="25">D494-B494</f>
        <v>270646</v>
      </c>
      <c r="D494" s="46">
        <v>13536712</v>
      </c>
    </row>
    <row r="495" spans="1:4" ht="13.5" customHeight="1" thickBot="1" x14ac:dyDescent="0.25">
      <c r="A495" s="12" t="s">
        <v>34</v>
      </c>
      <c r="B495" s="60">
        <f>SUM(B457:B494)</f>
        <v>666231770</v>
      </c>
      <c r="C495" s="60">
        <f>SUM(C457:C494)</f>
        <v>14032126</v>
      </c>
      <c r="D495" s="47">
        <f>SUM(D457:D494)</f>
        <v>680263896</v>
      </c>
    </row>
    <row r="496" spans="1:4" ht="13.5" customHeight="1" x14ac:dyDescent="0.2">
      <c r="A496" s="7"/>
      <c r="B496" s="7"/>
      <c r="C496" s="7"/>
    </row>
    <row r="497" spans="1:4" ht="13.5" customHeight="1" thickBot="1" x14ac:dyDescent="0.25">
      <c r="A497" s="6" t="s">
        <v>22</v>
      </c>
      <c r="B497" s="6"/>
      <c r="C497" s="6"/>
      <c r="D497" s="37" t="s">
        <v>257</v>
      </c>
    </row>
    <row r="498" spans="1:4" ht="45" customHeight="1" thickBot="1" x14ac:dyDescent="0.25">
      <c r="A498" s="9" t="s">
        <v>36</v>
      </c>
      <c r="B498" s="55" t="s">
        <v>453</v>
      </c>
      <c r="C498" s="55" t="s">
        <v>454</v>
      </c>
      <c r="D498" s="56" t="s">
        <v>455</v>
      </c>
    </row>
    <row r="499" spans="1:4" ht="14.1" customHeight="1" x14ac:dyDescent="0.2">
      <c r="A499" s="23" t="s">
        <v>210</v>
      </c>
      <c r="B499" s="57">
        <v>4794094</v>
      </c>
      <c r="C499" s="65">
        <f t="shared" ref="C499:C532" si="26">D499-B499</f>
        <v>52680</v>
      </c>
      <c r="D499" s="44">
        <v>4846774</v>
      </c>
    </row>
    <row r="500" spans="1:4" ht="14.1" customHeight="1" x14ac:dyDescent="0.2">
      <c r="A500" s="10" t="s">
        <v>349</v>
      </c>
      <c r="B500" s="57">
        <v>5486466</v>
      </c>
      <c r="C500" s="65">
        <f t="shared" si="26"/>
        <v>55454</v>
      </c>
      <c r="D500" s="44">
        <v>5541920</v>
      </c>
    </row>
    <row r="501" spans="1:4" ht="14.1" customHeight="1" x14ac:dyDescent="0.2">
      <c r="A501" s="10" t="s">
        <v>298</v>
      </c>
      <c r="B501" s="57">
        <v>1797903</v>
      </c>
      <c r="C501" s="65">
        <f t="shared" si="26"/>
        <v>19273</v>
      </c>
      <c r="D501" s="44">
        <v>1817176</v>
      </c>
    </row>
    <row r="502" spans="1:4" ht="14.1" customHeight="1" x14ac:dyDescent="0.2">
      <c r="A502" s="10" t="s">
        <v>179</v>
      </c>
      <c r="B502" s="57">
        <v>21425700</v>
      </c>
      <c r="C502" s="65">
        <f t="shared" si="26"/>
        <v>20240</v>
      </c>
      <c r="D502" s="44">
        <v>21445940</v>
      </c>
    </row>
    <row r="503" spans="1:4" ht="14.1" customHeight="1" x14ac:dyDescent="0.2">
      <c r="A503" s="10" t="s">
        <v>502</v>
      </c>
      <c r="B503" s="57">
        <v>5293775</v>
      </c>
      <c r="C503" s="65">
        <f t="shared" si="26"/>
        <v>-13807</v>
      </c>
      <c r="D503" s="44">
        <v>5279968</v>
      </c>
    </row>
    <row r="504" spans="1:4" ht="14.1" customHeight="1" x14ac:dyDescent="0.2">
      <c r="A504" s="10" t="s">
        <v>180</v>
      </c>
      <c r="B504" s="57">
        <v>5802971</v>
      </c>
      <c r="C504" s="65">
        <f t="shared" si="26"/>
        <v>126949</v>
      </c>
      <c r="D504" s="44">
        <v>5929920</v>
      </c>
    </row>
    <row r="505" spans="1:4" ht="14.1" customHeight="1" x14ac:dyDescent="0.2">
      <c r="A505" s="10" t="s">
        <v>181</v>
      </c>
      <c r="B505" s="57">
        <v>10332298</v>
      </c>
      <c r="C505" s="65">
        <f t="shared" si="26"/>
        <v>180575</v>
      </c>
      <c r="D505" s="44">
        <v>10512873</v>
      </c>
    </row>
    <row r="506" spans="1:4" ht="14.1" customHeight="1" x14ac:dyDescent="0.2">
      <c r="A506" s="10" t="s">
        <v>254</v>
      </c>
      <c r="B506" s="57">
        <v>5101003</v>
      </c>
      <c r="C506" s="65">
        <f t="shared" si="26"/>
        <v>75191</v>
      </c>
      <c r="D506" s="44">
        <v>5176194</v>
      </c>
    </row>
    <row r="507" spans="1:4" ht="14.1" customHeight="1" x14ac:dyDescent="0.2">
      <c r="A507" s="10" t="s">
        <v>369</v>
      </c>
      <c r="B507" s="57">
        <v>4654575</v>
      </c>
      <c r="C507" s="65">
        <f t="shared" si="26"/>
        <v>138300</v>
      </c>
      <c r="D507" s="44">
        <v>4792875</v>
      </c>
    </row>
    <row r="508" spans="1:4" ht="14.1" customHeight="1" x14ac:dyDescent="0.2">
      <c r="A508" s="10" t="s">
        <v>299</v>
      </c>
      <c r="B508" s="57">
        <v>4934415</v>
      </c>
      <c r="C508" s="65">
        <f t="shared" si="26"/>
        <v>174067</v>
      </c>
      <c r="D508" s="44">
        <v>5108482</v>
      </c>
    </row>
    <row r="509" spans="1:4" ht="14.1" customHeight="1" x14ac:dyDescent="0.2">
      <c r="A509" s="10" t="s">
        <v>350</v>
      </c>
      <c r="B509" s="57">
        <v>4899516</v>
      </c>
      <c r="C509" s="65">
        <f t="shared" si="26"/>
        <v>47272</v>
      </c>
      <c r="D509" s="44">
        <v>4946788</v>
      </c>
    </row>
    <row r="510" spans="1:4" ht="14.1" customHeight="1" x14ac:dyDescent="0.2">
      <c r="A510" s="10" t="s">
        <v>300</v>
      </c>
      <c r="B510" s="57">
        <v>1694491</v>
      </c>
      <c r="C510" s="65">
        <f t="shared" si="26"/>
        <v>0</v>
      </c>
      <c r="D510" s="44">
        <v>1694491</v>
      </c>
    </row>
    <row r="511" spans="1:4" ht="14.1" customHeight="1" x14ac:dyDescent="0.2">
      <c r="A511" s="10" t="s">
        <v>351</v>
      </c>
      <c r="B511" s="57">
        <v>5589264</v>
      </c>
      <c r="C511" s="65">
        <f t="shared" si="26"/>
        <v>135682</v>
      </c>
      <c r="D511" s="44">
        <v>5724946</v>
      </c>
    </row>
    <row r="512" spans="1:4" ht="14.1" customHeight="1" x14ac:dyDescent="0.2">
      <c r="A512" s="10" t="s">
        <v>503</v>
      </c>
      <c r="B512" s="57">
        <v>9866644</v>
      </c>
      <c r="C512" s="65">
        <f t="shared" si="26"/>
        <v>-89</v>
      </c>
      <c r="D512" s="44">
        <v>9866555</v>
      </c>
    </row>
    <row r="513" spans="1:4" ht="14.1" customHeight="1" x14ac:dyDescent="0.2">
      <c r="A513" s="10" t="s">
        <v>504</v>
      </c>
      <c r="B513" s="57">
        <v>5818687</v>
      </c>
      <c r="C513" s="65">
        <f t="shared" si="26"/>
        <v>-77798</v>
      </c>
      <c r="D513" s="44">
        <v>5740889</v>
      </c>
    </row>
    <row r="514" spans="1:4" ht="14.1" customHeight="1" x14ac:dyDescent="0.2">
      <c r="A514" s="10" t="s">
        <v>283</v>
      </c>
      <c r="B514" s="57">
        <v>6861892</v>
      </c>
      <c r="C514" s="65">
        <f t="shared" si="26"/>
        <v>43438</v>
      </c>
      <c r="D514" s="44">
        <v>6905330</v>
      </c>
    </row>
    <row r="515" spans="1:4" ht="14.1" customHeight="1" x14ac:dyDescent="0.2">
      <c r="A515" s="10" t="s">
        <v>315</v>
      </c>
      <c r="B515" s="57">
        <v>7443252</v>
      </c>
      <c r="C515" s="65">
        <f t="shared" si="26"/>
        <v>41864</v>
      </c>
      <c r="D515" s="44">
        <v>7485116</v>
      </c>
    </row>
    <row r="516" spans="1:4" ht="14.1" customHeight="1" x14ac:dyDescent="0.2">
      <c r="A516" s="10" t="s">
        <v>132</v>
      </c>
      <c r="B516" s="57">
        <v>18894982</v>
      </c>
      <c r="C516" s="65">
        <f t="shared" si="26"/>
        <v>271918</v>
      </c>
      <c r="D516" s="44">
        <v>19166900</v>
      </c>
    </row>
    <row r="517" spans="1:4" ht="14.1" customHeight="1" x14ac:dyDescent="0.2">
      <c r="A517" s="10" t="s">
        <v>301</v>
      </c>
      <c r="B517" s="57">
        <v>1679078</v>
      </c>
      <c r="C517" s="65">
        <f t="shared" si="26"/>
        <v>0</v>
      </c>
      <c r="D517" s="44">
        <v>1679078</v>
      </c>
    </row>
    <row r="518" spans="1:4" ht="14.1" customHeight="1" x14ac:dyDescent="0.2">
      <c r="A518" s="10" t="s">
        <v>352</v>
      </c>
      <c r="B518" s="57">
        <v>3759198</v>
      </c>
      <c r="C518" s="65">
        <f t="shared" si="26"/>
        <v>41820</v>
      </c>
      <c r="D518" s="44">
        <v>3801018</v>
      </c>
    </row>
    <row r="519" spans="1:4" ht="14.1" customHeight="1" x14ac:dyDescent="0.2">
      <c r="A519" s="10" t="s">
        <v>255</v>
      </c>
      <c r="B519" s="57">
        <v>8094478</v>
      </c>
      <c r="C519" s="65">
        <f t="shared" si="26"/>
        <v>571056</v>
      </c>
      <c r="D519" s="44">
        <v>8665534</v>
      </c>
    </row>
    <row r="520" spans="1:4" ht="14.1" customHeight="1" x14ac:dyDescent="0.2">
      <c r="A520" s="10" t="s">
        <v>451</v>
      </c>
      <c r="B520" s="57">
        <v>7496971</v>
      </c>
      <c r="C520" s="65">
        <f t="shared" si="26"/>
        <v>97980</v>
      </c>
      <c r="D520" s="44">
        <v>7594951</v>
      </c>
    </row>
    <row r="521" spans="1:4" ht="14.1" customHeight="1" x14ac:dyDescent="0.2">
      <c r="A521" s="10" t="s">
        <v>452</v>
      </c>
      <c r="B521" s="57">
        <v>4104098</v>
      </c>
      <c r="C521" s="65">
        <f t="shared" si="26"/>
        <v>49722</v>
      </c>
      <c r="D521" s="44">
        <v>4153820</v>
      </c>
    </row>
    <row r="522" spans="1:4" ht="14.1" customHeight="1" x14ac:dyDescent="0.2">
      <c r="A522" s="10" t="s">
        <v>225</v>
      </c>
      <c r="B522" s="59">
        <v>24004384</v>
      </c>
      <c r="C522" s="65">
        <f t="shared" si="26"/>
        <v>572109</v>
      </c>
      <c r="D522" s="46">
        <v>24576493</v>
      </c>
    </row>
    <row r="523" spans="1:4" ht="14.1" customHeight="1" x14ac:dyDescent="0.2">
      <c r="A523" s="10" t="s">
        <v>133</v>
      </c>
      <c r="B523" s="64">
        <v>14882694</v>
      </c>
      <c r="C523" s="65">
        <f t="shared" si="26"/>
        <v>76859</v>
      </c>
      <c r="D523" s="51">
        <v>14959553</v>
      </c>
    </row>
    <row r="524" spans="1:4" ht="14.1" customHeight="1" x14ac:dyDescent="0.2">
      <c r="A524" s="39" t="s">
        <v>284</v>
      </c>
      <c r="B524" s="65">
        <v>6802844</v>
      </c>
      <c r="C524" s="65">
        <f t="shared" si="26"/>
        <v>71435</v>
      </c>
      <c r="D524" s="52">
        <v>6874279</v>
      </c>
    </row>
    <row r="525" spans="1:4" ht="14.1" customHeight="1" x14ac:dyDescent="0.2">
      <c r="A525" s="10" t="s">
        <v>370</v>
      </c>
      <c r="B525" s="57">
        <v>6491943</v>
      </c>
      <c r="C525" s="65">
        <f t="shared" si="26"/>
        <v>231303</v>
      </c>
      <c r="D525" s="44">
        <v>6723246</v>
      </c>
    </row>
    <row r="526" spans="1:4" ht="14.1" customHeight="1" x14ac:dyDescent="0.2">
      <c r="A526" s="10" t="s">
        <v>134</v>
      </c>
      <c r="B526" s="57">
        <v>6904281</v>
      </c>
      <c r="C526" s="65">
        <f t="shared" si="26"/>
        <v>69237</v>
      </c>
      <c r="D526" s="44">
        <v>6973518</v>
      </c>
    </row>
    <row r="527" spans="1:4" ht="14.1" customHeight="1" x14ac:dyDescent="0.2">
      <c r="A527" s="10" t="s">
        <v>505</v>
      </c>
      <c r="B527" s="57">
        <v>7324641</v>
      </c>
      <c r="C527" s="65">
        <f t="shared" si="26"/>
        <v>-8262</v>
      </c>
      <c r="D527" s="44">
        <v>7316379</v>
      </c>
    </row>
    <row r="528" spans="1:4" ht="14.1" customHeight="1" x14ac:dyDescent="0.2">
      <c r="A528" s="10" t="s">
        <v>135</v>
      </c>
      <c r="B528" s="57">
        <v>42933224</v>
      </c>
      <c r="C528" s="65">
        <f t="shared" si="26"/>
        <v>1123442</v>
      </c>
      <c r="D528" s="44">
        <v>44056666</v>
      </c>
    </row>
    <row r="529" spans="1:4" ht="14.1" customHeight="1" x14ac:dyDescent="0.2">
      <c r="A529" s="10" t="s">
        <v>256</v>
      </c>
      <c r="B529" s="57">
        <v>37535060</v>
      </c>
      <c r="C529" s="65">
        <f t="shared" si="26"/>
        <v>702318</v>
      </c>
      <c r="D529" s="44">
        <v>38237378</v>
      </c>
    </row>
    <row r="530" spans="1:4" ht="14.1" customHeight="1" x14ac:dyDescent="0.2">
      <c r="A530" s="10" t="s">
        <v>285</v>
      </c>
      <c r="B530" s="57">
        <v>26058227</v>
      </c>
      <c r="C530" s="65">
        <f t="shared" si="26"/>
        <v>1265251</v>
      </c>
      <c r="D530" s="44">
        <v>27323478</v>
      </c>
    </row>
    <row r="531" spans="1:4" ht="14.1" customHeight="1" x14ac:dyDescent="0.2">
      <c r="A531" s="10" t="s">
        <v>465</v>
      </c>
      <c r="B531" s="57">
        <v>3125925</v>
      </c>
      <c r="C531" s="65">
        <f t="shared" si="26"/>
        <v>-792</v>
      </c>
      <c r="D531" s="44">
        <v>3125133</v>
      </c>
    </row>
    <row r="532" spans="1:4" ht="14.1" customHeight="1" x14ac:dyDescent="0.2">
      <c r="A532" s="10" t="s">
        <v>286</v>
      </c>
      <c r="B532" s="57">
        <v>1902358</v>
      </c>
      <c r="C532" s="65">
        <f t="shared" si="26"/>
        <v>0</v>
      </c>
      <c r="D532" s="44">
        <v>1902358</v>
      </c>
    </row>
    <row r="533" spans="1:4" ht="14.1" customHeight="1" thickBot="1" x14ac:dyDescent="0.25">
      <c r="A533" s="11" t="s">
        <v>182</v>
      </c>
      <c r="B533" s="59">
        <v>6892766</v>
      </c>
      <c r="C533" s="65">
        <f t="shared" ref="C533" si="27">D533-B533</f>
        <v>149361</v>
      </c>
      <c r="D533" s="46">
        <v>7042127</v>
      </c>
    </row>
    <row r="534" spans="1:4" ht="13.5" customHeight="1" thickBot="1" x14ac:dyDescent="0.25">
      <c r="A534" s="12" t="s">
        <v>35</v>
      </c>
      <c r="B534" s="60">
        <f>SUM(B499:B533)</f>
        <v>340684098</v>
      </c>
      <c r="C534" s="60">
        <f>SUM(C499:C533)</f>
        <v>6304048</v>
      </c>
      <c r="D534" s="47">
        <f>SUM(D499:D533)</f>
        <v>346988146</v>
      </c>
    </row>
    <row r="535" spans="1:4" ht="13.5" customHeight="1" thickBot="1" x14ac:dyDescent="0.25">
      <c r="A535" s="7"/>
    </row>
    <row r="536" spans="1:4" ht="13.5" customHeight="1" thickBot="1" x14ac:dyDescent="0.25">
      <c r="A536" s="27" t="s">
        <v>9</v>
      </c>
      <c r="B536" s="61">
        <f>B453+B495+B534</f>
        <v>1183374106</v>
      </c>
      <c r="C536" s="61">
        <f>C453+C495+C534</f>
        <v>24477902</v>
      </c>
      <c r="D536" s="45">
        <f>D453+D495+D534</f>
        <v>1207852008</v>
      </c>
    </row>
    <row r="537" spans="1:4" ht="13.5" customHeight="1" thickBot="1" x14ac:dyDescent="0.25">
      <c r="A537" s="7"/>
    </row>
    <row r="538" spans="1:4" ht="13.5" customHeight="1" thickBot="1" x14ac:dyDescent="0.25">
      <c r="A538" s="33" t="s">
        <v>136</v>
      </c>
      <c r="B538" s="66">
        <f>B49+B212+B315+B432+B536</f>
        <v>6037121208</v>
      </c>
      <c r="C538" s="66">
        <f>C49+C212+C315+C432+C536</f>
        <v>143351219.12</v>
      </c>
      <c r="D538" s="53">
        <f>D49+D212+D315+D432+D536</f>
        <v>6180472427.1199999</v>
      </c>
    </row>
    <row r="540" spans="1:4" x14ac:dyDescent="0.2">
      <c r="A540" s="1" t="s">
        <v>457</v>
      </c>
    </row>
    <row r="541" spans="1:4" ht="14.25" x14ac:dyDescent="0.2">
      <c r="A541" s="42" t="s">
        <v>459</v>
      </c>
      <c r="B541" s="42"/>
      <c r="C541" s="42"/>
    </row>
    <row r="542" spans="1:4" ht="14.25" x14ac:dyDescent="0.2">
      <c r="A542" s="42" t="s">
        <v>458</v>
      </c>
    </row>
  </sheetData>
  <mergeCells count="1">
    <mergeCell ref="A1:D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8" orientation="portrait" useFirstPageNumber="1" r:id="rId1"/>
  <headerFooter alignWithMargins="0">
    <oddHeader>&amp;C&amp;"Arial,Kurzíva"&amp;12Příloha č. 2 - Rozpis upraveného rozpočtu přímých nákladů v roce 2020 na jednotlivé školy a školská zařízení zřizovaná obcemi na území Olomouckého kraje - UZ 33 353</oddHeader>
    <oddFooter>&amp;L&amp;"Arial,Kurzíva"Zastupitelstvo Olomouckého kraje 22. 2. 2021
24. - Rozpis rozpočtu škol a školských zařízení v působnosti OK v roce 2020
Příloha č. 2 - Rozpis upraveného rozpočtu PN 2020 na školy zřizované obcemi&amp;R&amp;"Arial,Kurzíva"Strana &amp;P (celkem 43)</oddFooter>
  </headerFooter>
  <rowBreaks count="2" manualBreakCount="2">
    <brk id="316" max="16383" man="1"/>
    <brk id="4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2020 obecní školy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2021-02-01T10:15:07Z</dcterms:modified>
</cp:coreProperties>
</file>