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Dokumenty\!Rozpočet 2020 přímé náklady\ROK a ZOK\06-ZOK 22.2.2021 Rozpočet 2020\"/>
    </mc:Choice>
  </mc:AlternateContent>
  <bookViews>
    <workbookView xWindow="0" yWindow="0" windowWidth="28800" windowHeight="11700"/>
  </bookViews>
  <sheets>
    <sheet name="Rozpočet PN 2020 školy zřiz. OK" sheetId="1" r:id="rId1"/>
  </sheets>
  <calcPr calcId="162913"/>
</workbook>
</file>

<file path=xl/calcChain.xml><?xml version="1.0" encoding="utf-8"?>
<calcChain xmlns="http://schemas.openxmlformats.org/spreadsheetml/2006/main">
  <c r="C111" i="1" l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64" i="1"/>
  <c r="C65" i="1"/>
  <c r="C66" i="1"/>
  <c r="C67" i="1"/>
  <c r="C68" i="1"/>
  <c r="C69" i="1"/>
  <c r="C70" i="1"/>
  <c r="C71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16" i="1"/>
  <c r="C15" i="1"/>
  <c r="C14" i="1"/>
  <c r="C13" i="1"/>
  <c r="C12" i="1"/>
  <c r="C11" i="1"/>
  <c r="C10" i="1"/>
  <c r="C9" i="1"/>
  <c r="C8" i="1"/>
  <c r="C128" i="1"/>
  <c r="C104" i="1"/>
  <c r="C72" i="1"/>
  <c r="C57" i="1"/>
  <c r="C17" i="1"/>
  <c r="C110" i="1"/>
  <c r="C109" i="1"/>
  <c r="C78" i="1"/>
  <c r="C77" i="1"/>
  <c r="C63" i="1"/>
  <c r="C62" i="1"/>
  <c r="C23" i="1"/>
  <c r="C22" i="1"/>
  <c r="C7" i="1"/>
  <c r="C6" i="1"/>
  <c r="B129" i="1"/>
  <c r="B105" i="1"/>
  <c r="B73" i="1"/>
  <c r="B58" i="1"/>
  <c r="B18" i="1"/>
  <c r="C129" i="1" l="1"/>
  <c r="C105" i="1"/>
  <c r="C73" i="1"/>
  <c r="C58" i="1"/>
  <c r="C18" i="1"/>
  <c r="B132" i="1"/>
  <c r="C132" i="1" l="1"/>
  <c r="D129" i="1"/>
  <c r="D105" i="1"/>
  <c r="D73" i="1"/>
  <c r="D58" i="1"/>
  <c r="D18" i="1"/>
  <c r="D132" i="1" l="1"/>
</calcChain>
</file>

<file path=xl/sharedStrings.xml><?xml version="1.0" encoding="utf-8"?>
<sst xmlns="http://schemas.openxmlformats.org/spreadsheetml/2006/main" count="149" uniqueCount="129">
  <si>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</si>
  <si>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</si>
  <si>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</si>
  <si>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</si>
  <si>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</si>
  <si>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</si>
  <si>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</si>
  <si>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</si>
  <si>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</si>
  <si>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</si>
  <si>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</si>
  <si>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</si>
  <si>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</si>
  <si>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</si>
  <si>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</si>
  <si>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</si>
  <si>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</si>
  <si>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</si>
  <si>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</si>
  <si>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</si>
  <si>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</si>
  <si>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</si>
  <si>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</si>
  <si>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</si>
  <si>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</si>
  <si>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</si>
  <si>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Dům dětí a mládeže Olomouc</t>
  </si>
  <si>
    <t>Dům dětí a mládeže Litovel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</si>
  <si>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</si>
  <si>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</si>
  <si>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</si>
  <si>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</si>
  <si>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</si>
  <si>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</si>
  <si>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</si>
  <si>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</si>
  <si>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</si>
  <si>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Základní umělecká škola, Mohelnice, Náměstí Svobody 15</t>
  </si>
  <si>
    <t>Základní umělecká škola, Šumperk, Žerotínova 11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</si>
  <si>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</si>
  <si>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</si>
  <si>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</si>
  <si>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</si>
  <si>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</si>
  <si>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</si>
  <si>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</si>
  <si>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</si>
  <si>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</si>
  <si>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</si>
  <si>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</si>
  <si>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</si>
  <si>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</si>
  <si>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</si>
  <si>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</si>
  <si>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</si>
  <si>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</si>
  <si>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</si>
  <si>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</si>
  <si>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</si>
  <si>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</si>
  <si>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</si>
  <si>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</si>
  <si>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škola, Základní škola, Mateřská škola a Dětský domov Zábřeh</t>
  </si>
  <si>
    <t>Střední škola železniční, technická a služeb, Šumperk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</si>
  <si>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</si>
  <si>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</si>
  <si>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</si>
  <si>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</si>
  <si>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</si>
  <si>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</si>
  <si>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</si>
  <si>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>Střední odborná škola, Šumperk, Zemědělská 3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</si>
  <si>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</si>
  <si>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</si>
  <si>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</si>
  <si>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</si>
  <si>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</si>
  <si>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</si>
  <si>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</si>
  <si>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</si>
  <si>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</si>
  <si>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 xml:space="preserve">Střední průmyslová škola stavební, Lipník nad Bečvou, Komenského sady 257 </t>
  </si>
  <si>
    <t>Hotelová škola Vincenze Priessnitze a Obchodní akademie Jeseník</t>
  </si>
  <si>
    <t>Střední škola elektrotechnická, Lipník nad Bečvou, Tyršova 781</t>
  </si>
  <si>
    <t>Střední zdravotnická škola, Šumperk, Kladská 2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</si>
  <si>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</si>
  <si>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</si>
  <si>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</si>
  <si>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</si>
  <si>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</si>
  <si>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</si>
  <si>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</si>
  <si>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</si>
  <si>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</si>
  <si>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škola technická a zemědělská Mohelnice </t>
  </si>
  <si>
    <t xml:space="preserve">Střední škola sociální péče a služeb, Zábřeh, nám. 8. května 2 </t>
  </si>
  <si>
    <t>Střední škola, Základní škola a Mateřská škola Mohelnice, Masarykova 4</t>
  </si>
  <si>
    <t>Vyšší odborná škola a Střední průmyslová škola, Šumperk, Gen. Krátkého 1</t>
  </si>
  <si>
    <t>Základní škola a Mateřská škola Jeseník, Fučíkova 312</t>
  </si>
  <si>
    <t xml:space="preserve">Střední škola, Základní škola a Mateřská škola Šumperk, Hanácká 3 </t>
  </si>
  <si>
    <t>Střední průmyslová škola strojnická Olomouc</t>
  </si>
  <si>
    <t>Dětský domov Šance, Olomouc</t>
  </si>
  <si>
    <t>Základní škola a Mateřská škola při Sanatoriu Edel Zlaté Hory</t>
  </si>
  <si>
    <t>Odborné učiliště a Praktická škola, Lipová - lázně 458</t>
  </si>
  <si>
    <t>Základní škola a Mateřská škola logopedická Olomouc</t>
  </si>
  <si>
    <t>Střední škola polygrafická, Olomouc, Střední novosadská  87/53</t>
  </si>
  <si>
    <t>Střední odborná škola průmyslová a Střední odborné učiliště strojírenské, Prostějov, Lidická 4</t>
  </si>
  <si>
    <t>Základní škola a Mateřská škola Hranice, Studentská 1095</t>
  </si>
  <si>
    <t xml:space="preserve">Základní škola a Mateřská škola při lázních, Velké Losiny </t>
  </si>
  <si>
    <t>Střední průmyslová škola Jeseník</t>
  </si>
  <si>
    <t>Poznámka:</t>
  </si>
  <si>
    <t>Schválený rozpočet roku 2020</t>
  </si>
  <si>
    <t>Úpravy rozpočtu v roce 2020</t>
  </si>
  <si>
    <t>Konečný rozpočet roku 2020</t>
  </si>
  <si>
    <t>Rozpis upraveného rozpočtu přímých nákladů v roce 2020 na jednotlivé školy a školská zařízení zřizovaná Olomouckým krajem</t>
  </si>
  <si>
    <t>Střední škola gastronomie, farmářství a služeb Jeseník</t>
  </si>
  <si>
    <t>Střední škola, Základní škola a Mateřská škola Lipník nad Bečvou, Osecká 301</t>
  </si>
  <si>
    <t>Dům dětí a mládeže Vila Tereza, Uničov *)</t>
  </si>
  <si>
    <t>Základní umělecká škola Konice, Na Příhonech 425 *)</t>
  </si>
  <si>
    <t>Střední zdravotnická škola, Prostějov, Vápenice 3 **)</t>
  </si>
  <si>
    <t>Střední lesnická škola, Hranice, Jurikova 588 *)</t>
  </si>
  <si>
    <t>Základní umělecká škola, Uničov, Litovelská 190 **)</t>
  </si>
  <si>
    <t>Středisko volného času ATLAS a BIOS, Přerov *)</t>
  </si>
  <si>
    <t>Dům dětí a mládeže Magnet, Mohelnice *)</t>
  </si>
  <si>
    <t>Odborné učiliště a Praktická škola, Mohelnice, Vodní 27 *)</t>
  </si>
  <si>
    <r>
      <t xml:space="preserve">***) </t>
    </r>
    <r>
      <rPr>
        <sz val="10"/>
        <rFont val="Arial"/>
        <family val="2"/>
        <charset val="238"/>
      </rPr>
      <t>školy, kterým byl rozpočet snížen z důvodu ukončení podpůrného opatření</t>
    </r>
  </si>
  <si>
    <t>SPŠ elektrotechnická a OA Mohelnice ***)</t>
  </si>
  <si>
    <r>
      <t xml:space="preserve"> **) </t>
    </r>
    <r>
      <rPr>
        <sz val="10"/>
        <rFont val="Arial"/>
        <family val="2"/>
        <charset val="238"/>
      </rPr>
      <t>školy, kterým byl rozpočet snížen z důvodu přesunu mezi závaznými ukazateli (snížení pojistného)</t>
    </r>
  </si>
  <si>
    <r>
      <t xml:space="preserve">  *) </t>
    </r>
    <r>
      <rPr>
        <sz val="10"/>
        <rFont val="Arial"/>
        <family val="2"/>
        <charset val="238"/>
      </rPr>
      <t>školy, kterým byl rozpočet snížen na základě žádosti ředitele školy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</si>
</sst>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2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9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vertical="center"/>
    </xf>
    <xf numFmtId="3" fontId="7" fillId="0" borderId="13" xfId="0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"/>
  <sheetViews>
    <sheetView tabSelected="1" view="pageLayout" zoomScaleNormal="100" workbookViewId="0">
      <selection activeCell="A61" sqref="A61"/>
    </sheetView>
  </sheetViews>
  <sheetFormatPr defaultColWidth="9.140625" defaultRowHeight="12.75" x14ac:dyDescent="0.2"/>
  <cols>
    <col min="1" max="1" width="46.7109375" style="1" customWidth="1"/>
    <col min="2" max="2" width="13.7109375" style="1" customWidth="1"/>
    <col min="3" max="3" width="12.7109375" style="1" customWidth="1"/>
    <col min="4" max="4" width="13.7109375" style="1" customWidth="1"/>
    <col min="5" max="5" width="9.140625" style="1"/>
    <col min="6" max="9" width="14.7109375" style="1" customWidth="1"/>
    <col min="10" max="16384" width="9.140625" style="1"/>
  </cols>
  <sheetData>
    <row r="1" spans="1:4" ht="32.1" customHeight="1" x14ac:dyDescent="0.2">
      <c r="A1" s="51" t="s">
        <v>114</v>
      </c>
      <c r="B1" s="51"/>
      <c r="C1" s="51"/>
      <c r="D1" s="52"/>
    </row>
    <row r="2" spans="1:4" ht="15.75" x14ac:dyDescent="0.25">
      <c r="A2" s="4" t="s">
        <v>40</v>
      </c>
      <c r="B2" s="4"/>
      <c r="C2" s="4"/>
    </row>
    <row r="3" spans="1:4" ht="13.9" customHeight="1" x14ac:dyDescent="0.2">
      <c r="A3" s="3"/>
      <c r="B3" s="3"/>
      <c r="C3" s="3"/>
    </row>
    <row r="4" spans="1:4" ht="13.9" customHeight="1" thickBot="1" x14ac:dyDescent="0.25">
      <c r="A4" s="5" t="s">
        <v>0</v>
      </c>
      <c r="B4" s="5"/>
      <c r="C4" s="5"/>
      <c r="D4" s="29" t="s">
        <v>59</v>
      </c>
    </row>
    <row r="5" spans="1:4" ht="45" customHeight="1" thickBot="1" x14ac:dyDescent="0.25">
      <c r="A5" s="6" t="s">
        <v>10</v>
      </c>
      <c r="B5" s="41" t="s">
        <v>111</v>
      </c>
      <c r="C5" s="41" t="s">
        <v>112</v>
      </c>
      <c r="D5" s="47" t="s">
        <v>113</v>
      </c>
    </row>
    <row r="6" spans="1:4" ht="24" customHeight="1" x14ac:dyDescent="0.2">
      <c r="A6" s="23" t="s">
        <v>88</v>
      </c>
      <c r="B6" s="42">
        <v>9316207</v>
      </c>
      <c r="C6" s="50">
        <f t="shared" ref="C6:C16" si="0">D6-B6</f>
        <v>0</v>
      </c>
      <c r="D6" s="37">
        <v>9316207</v>
      </c>
    </row>
    <row r="7" spans="1:4" s="2" customFormat="1" ht="24" customHeight="1" x14ac:dyDescent="0.2">
      <c r="A7" s="7" t="s">
        <v>102</v>
      </c>
      <c r="B7" s="43">
        <v>5954878</v>
      </c>
      <c r="C7" s="50">
        <f t="shared" si="0"/>
        <v>0</v>
      </c>
      <c r="D7" s="32">
        <v>5954878</v>
      </c>
    </row>
    <row r="8" spans="1:4" ht="14.1" customHeight="1" x14ac:dyDescent="0.2">
      <c r="A8" s="8" t="s">
        <v>98</v>
      </c>
      <c r="B8" s="44">
        <v>34420252</v>
      </c>
      <c r="C8" s="50">
        <f t="shared" si="0"/>
        <v>511936</v>
      </c>
      <c r="D8" s="33">
        <v>34932188</v>
      </c>
    </row>
    <row r="9" spans="1:4" ht="14.1" customHeight="1" x14ac:dyDescent="0.2">
      <c r="A9" s="8" t="s">
        <v>50</v>
      </c>
      <c r="B9" s="44">
        <v>31974604</v>
      </c>
      <c r="C9" s="50">
        <f t="shared" si="0"/>
        <v>529318</v>
      </c>
      <c r="D9" s="33">
        <v>32503922</v>
      </c>
    </row>
    <row r="10" spans="1:4" ht="13.9" customHeight="1" x14ac:dyDescent="0.2">
      <c r="A10" s="7" t="s">
        <v>109</v>
      </c>
      <c r="B10" s="44">
        <v>30621081</v>
      </c>
      <c r="C10" s="50">
        <f t="shared" si="0"/>
        <v>1553321</v>
      </c>
      <c r="D10" s="33">
        <v>32174402</v>
      </c>
    </row>
    <row r="11" spans="1:4" ht="24" customHeight="1" x14ac:dyDescent="0.2">
      <c r="A11" s="7" t="s">
        <v>82</v>
      </c>
      <c r="B11" s="44">
        <v>16233446</v>
      </c>
      <c r="C11" s="50">
        <f t="shared" si="0"/>
        <v>92709</v>
      </c>
      <c r="D11" s="33">
        <v>16326155</v>
      </c>
    </row>
    <row r="12" spans="1:4" ht="14.1" customHeight="1" x14ac:dyDescent="0.2">
      <c r="A12" s="7" t="s">
        <v>103</v>
      </c>
      <c r="B12" s="44">
        <v>36482655</v>
      </c>
      <c r="C12" s="50">
        <f t="shared" si="0"/>
        <v>415824</v>
      </c>
      <c r="D12" s="33">
        <v>36898479</v>
      </c>
    </row>
    <row r="13" spans="1:4" ht="14.1" customHeight="1" x14ac:dyDescent="0.2">
      <c r="A13" s="7" t="s">
        <v>115</v>
      </c>
      <c r="B13" s="44">
        <v>33295183</v>
      </c>
      <c r="C13" s="50">
        <f t="shared" si="0"/>
        <v>944746</v>
      </c>
      <c r="D13" s="33">
        <v>34239929</v>
      </c>
    </row>
    <row r="14" spans="1:4" ht="14.1" customHeight="1" x14ac:dyDescent="0.2">
      <c r="A14" s="7" t="s">
        <v>51</v>
      </c>
      <c r="B14" s="44">
        <v>7531529</v>
      </c>
      <c r="C14" s="50">
        <f t="shared" si="0"/>
        <v>0</v>
      </c>
      <c r="D14" s="33">
        <v>7531529</v>
      </c>
    </row>
    <row r="15" spans="1:4" ht="14.1" customHeight="1" x14ac:dyDescent="0.2">
      <c r="A15" s="7" t="s">
        <v>52</v>
      </c>
      <c r="B15" s="44">
        <v>3270365</v>
      </c>
      <c r="C15" s="50">
        <f t="shared" si="0"/>
        <v>47060</v>
      </c>
      <c r="D15" s="33">
        <v>3317425</v>
      </c>
    </row>
    <row r="16" spans="1:4" ht="14.1" customHeight="1" x14ac:dyDescent="0.2">
      <c r="A16" s="8" t="s">
        <v>16</v>
      </c>
      <c r="B16" s="44">
        <v>9720532</v>
      </c>
      <c r="C16" s="50">
        <f t="shared" si="0"/>
        <v>1358254</v>
      </c>
      <c r="D16" s="33">
        <v>11078786</v>
      </c>
    </row>
    <row r="17" spans="1:4" ht="24" customHeight="1" thickBot="1" x14ac:dyDescent="0.25">
      <c r="A17" s="22" t="s">
        <v>39</v>
      </c>
      <c r="B17" s="45">
        <v>12860267</v>
      </c>
      <c r="C17" s="50">
        <f t="shared" ref="C17" si="1">D17-B17</f>
        <v>390951</v>
      </c>
      <c r="D17" s="34">
        <v>13251218</v>
      </c>
    </row>
    <row r="18" spans="1:4" ht="12" customHeight="1" thickBot="1" x14ac:dyDescent="0.25">
      <c r="A18" s="9" t="s">
        <v>1</v>
      </c>
      <c r="B18" s="46">
        <f>SUM(B6:B17)</f>
        <v>231680999</v>
      </c>
      <c r="C18" s="46">
        <f>SUM(C6:C17)</f>
        <v>5844119</v>
      </c>
      <c r="D18" s="35">
        <f>SUM(D6:D17)</f>
        <v>237525118</v>
      </c>
    </row>
    <row r="19" spans="1:4" ht="13.9" customHeight="1" x14ac:dyDescent="0.2">
      <c r="A19" s="10"/>
      <c r="B19" s="10"/>
      <c r="C19" s="10"/>
    </row>
    <row r="20" spans="1:4" ht="13.9" customHeight="1" thickBot="1" x14ac:dyDescent="0.25">
      <c r="A20" s="11" t="s">
        <v>2</v>
      </c>
      <c r="B20" s="11"/>
      <c r="C20" s="11"/>
      <c r="D20" s="29" t="s">
        <v>59</v>
      </c>
    </row>
    <row r="21" spans="1:4" ht="45" customHeight="1" thickBot="1" x14ac:dyDescent="0.25">
      <c r="A21" s="6" t="s">
        <v>10</v>
      </c>
      <c r="B21" s="41" t="s">
        <v>111</v>
      </c>
      <c r="C21" s="41" t="s">
        <v>112</v>
      </c>
      <c r="D21" s="47" t="s">
        <v>113</v>
      </c>
    </row>
    <row r="22" spans="1:4" ht="14.1" customHeight="1" x14ac:dyDescent="0.2">
      <c r="A22" s="12" t="s">
        <v>17</v>
      </c>
      <c r="B22" s="48">
        <v>4113746</v>
      </c>
      <c r="C22" s="50">
        <f t="shared" ref="C22:C56" si="2">D22-B22</f>
        <v>13363</v>
      </c>
      <c r="D22" s="36">
        <v>4127109</v>
      </c>
    </row>
    <row r="23" spans="1:4" ht="14.1" customHeight="1" x14ac:dyDescent="0.2">
      <c r="A23" s="13" t="s">
        <v>104</v>
      </c>
      <c r="B23" s="43">
        <v>63665413</v>
      </c>
      <c r="C23" s="50">
        <f t="shared" si="2"/>
        <v>1055486</v>
      </c>
      <c r="D23" s="32">
        <v>64720899</v>
      </c>
    </row>
    <row r="24" spans="1:4" ht="24" customHeight="1" x14ac:dyDescent="0.2">
      <c r="A24" s="13" t="s">
        <v>73</v>
      </c>
      <c r="B24" s="43">
        <v>79915107</v>
      </c>
      <c r="C24" s="50">
        <f t="shared" si="2"/>
        <v>819256</v>
      </c>
      <c r="D24" s="32">
        <v>80734363</v>
      </c>
    </row>
    <row r="25" spans="1:4" ht="14.1" customHeight="1" x14ac:dyDescent="0.2">
      <c r="A25" s="12" t="s">
        <v>89</v>
      </c>
      <c r="B25" s="43">
        <v>12856397</v>
      </c>
      <c r="C25" s="50">
        <f t="shared" si="2"/>
        <v>127272</v>
      </c>
      <c r="D25" s="32">
        <v>12983669</v>
      </c>
    </row>
    <row r="26" spans="1:4" ht="14.1" customHeight="1" x14ac:dyDescent="0.2">
      <c r="A26" s="12" t="s">
        <v>18</v>
      </c>
      <c r="B26" s="43">
        <v>14519168</v>
      </c>
      <c r="C26" s="50">
        <f t="shared" si="2"/>
        <v>684804</v>
      </c>
      <c r="D26" s="32">
        <v>15203972</v>
      </c>
    </row>
    <row r="27" spans="1:4" ht="14.1" customHeight="1" x14ac:dyDescent="0.2">
      <c r="A27" s="13" t="s">
        <v>64</v>
      </c>
      <c r="B27" s="43">
        <v>20108831</v>
      </c>
      <c r="C27" s="50">
        <f t="shared" si="2"/>
        <v>160881</v>
      </c>
      <c r="D27" s="32">
        <v>20269712</v>
      </c>
    </row>
    <row r="28" spans="1:4" ht="14.1" customHeight="1" x14ac:dyDescent="0.2">
      <c r="A28" s="13" t="s">
        <v>53</v>
      </c>
      <c r="B28" s="43">
        <v>24521393</v>
      </c>
      <c r="C28" s="50">
        <f t="shared" si="2"/>
        <v>142760</v>
      </c>
      <c r="D28" s="32">
        <v>24664153</v>
      </c>
    </row>
    <row r="29" spans="1:4" ht="14.1" customHeight="1" x14ac:dyDescent="0.2">
      <c r="A29" s="15" t="s">
        <v>41</v>
      </c>
      <c r="B29" s="43">
        <v>45854894</v>
      </c>
      <c r="C29" s="50">
        <f t="shared" si="2"/>
        <v>213290</v>
      </c>
      <c r="D29" s="32">
        <v>46068184</v>
      </c>
    </row>
    <row r="30" spans="1:4" ht="14.1" customHeight="1" x14ac:dyDescent="0.2">
      <c r="A30" s="13" t="s">
        <v>19</v>
      </c>
      <c r="B30" s="43">
        <v>67216137</v>
      </c>
      <c r="C30" s="50">
        <f t="shared" si="2"/>
        <v>569250</v>
      </c>
      <c r="D30" s="32">
        <v>67785387</v>
      </c>
    </row>
    <row r="31" spans="1:4" ht="14.1" customHeight="1" x14ac:dyDescent="0.2">
      <c r="A31" s="12" t="s">
        <v>65</v>
      </c>
      <c r="B31" s="43">
        <v>80499207</v>
      </c>
      <c r="C31" s="50">
        <f t="shared" si="2"/>
        <v>1021834</v>
      </c>
      <c r="D31" s="32">
        <v>81521041</v>
      </c>
    </row>
    <row r="32" spans="1:4" ht="14.1" customHeight="1" x14ac:dyDescent="0.2">
      <c r="A32" s="13" t="s">
        <v>66</v>
      </c>
      <c r="B32" s="43">
        <v>26233639</v>
      </c>
      <c r="C32" s="50">
        <f t="shared" si="2"/>
        <v>141857</v>
      </c>
      <c r="D32" s="32">
        <v>26375496</v>
      </c>
    </row>
    <row r="33" spans="1:4" ht="14.1" customHeight="1" x14ac:dyDescent="0.2">
      <c r="A33" s="16" t="s">
        <v>67</v>
      </c>
      <c r="B33" s="43">
        <v>22990411</v>
      </c>
      <c r="C33" s="50">
        <f t="shared" si="2"/>
        <v>284293</v>
      </c>
      <c r="D33" s="32">
        <v>23274704</v>
      </c>
    </row>
    <row r="34" spans="1:4" ht="24" customHeight="1" x14ac:dyDescent="0.2">
      <c r="A34" s="14" t="s">
        <v>79</v>
      </c>
      <c r="B34" s="43">
        <v>32603653</v>
      </c>
      <c r="C34" s="50">
        <f t="shared" si="2"/>
        <v>0</v>
      </c>
      <c r="D34" s="32">
        <v>32603653</v>
      </c>
    </row>
    <row r="35" spans="1:4" ht="14.1" customHeight="1" x14ac:dyDescent="0.2">
      <c r="A35" s="14" t="s">
        <v>100</v>
      </c>
      <c r="B35" s="43">
        <v>32306804</v>
      </c>
      <c r="C35" s="50">
        <f t="shared" si="2"/>
        <v>358294</v>
      </c>
      <c r="D35" s="32">
        <v>32665098</v>
      </c>
    </row>
    <row r="36" spans="1:4" ht="24" customHeight="1" x14ac:dyDescent="0.2">
      <c r="A36" s="14" t="s">
        <v>68</v>
      </c>
      <c r="B36" s="43">
        <v>34784961</v>
      </c>
      <c r="C36" s="50">
        <f t="shared" si="2"/>
        <v>71717</v>
      </c>
      <c r="D36" s="32">
        <v>34856678</v>
      </c>
    </row>
    <row r="37" spans="1:4" ht="24" customHeight="1" x14ac:dyDescent="0.2">
      <c r="A37" s="14" t="s">
        <v>80</v>
      </c>
      <c r="B37" s="43">
        <v>46074346</v>
      </c>
      <c r="C37" s="50">
        <f t="shared" si="2"/>
        <v>60341</v>
      </c>
      <c r="D37" s="32">
        <v>46134687</v>
      </c>
    </row>
    <row r="38" spans="1:4" ht="14.1" customHeight="1" x14ac:dyDescent="0.2">
      <c r="A38" s="14" t="s">
        <v>76</v>
      </c>
      <c r="B38" s="43">
        <v>26437975</v>
      </c>
      <c r="C38" s="50">
        <f t="shared" si="2"/>
        <v>11015</v>
      </c>
      <c r="D38" s="32">
        <v>26448990</v>
      </c>
    </row>
    <row r="39" spans="1:4" ht="23.25" customHeight="1" x14ac:dyDescent="0.2">
      <c r="A39" s="28" t="s">
        <v>61</v>
      </c>
      <c r="B39" s="44">
        <v>76618235</v>
      </c>
      <c r="C39" s="50">
        <f t="shared" si="2"/>
        <v>375573</v>
      </c>
      <c r="D39" s="33">
        <v>76993808</v>
      </c>
    </row>
    <row r="40" spans="1:4" ht="14.1" customHeight="1" x14ac:dyDescent="0.2">
      <c r="A40" s="14" t="s">
        <v>69</v>
      </c>
      <c r="B40" s="44">
        <v>19765925</v>
      </c>
      <c r="C40" s="50">
        <f t="shared" si="2"/>
        <v>31914</v>
      </c>
      <c r="D40" s="33">
        <v>19797839</v>
      </c>
    </row>
    <row r="41" spans="1:4" ht="14.1" customHeight="1" x14ac:dyDescent="0.2">
      <c r="A41" s="14" t="s">
        <v>20</v>
      </c>
      <c r="B41" s="44">
        <v>34518175</v>
      </c>
      <c r="C41" s="50">
        <f t="shared" si="2"/>
        <v>657959</v>
      </c>
      <c r="D41" s="33">
        <v>35176134</v>
      </c>
    </row>
    <row r="42" spans="1:4" ht="24" customHeight="1" x14ac:dyDescent="0.2">
      <c r="A42" s="17" t="s">
        <v>45</v>
      </c>
      <c r="B42" s="44">
        <v>39148735</v>
      </c>
      <c r="C42" s="50">
        <f t="shared" si="2"/>
        <v>700418</v>
      </c>
      <c r="D42" s="33">
        <v>39849153</v>
      </c>
    </row>
    <row r="43" spans="1:4" ht="14.1" customHeight="1" x14ac:dyDescent="0.2">
      <c r="A43" s="14" t="s">
        <v>21</v>
      </c>
      <c r="B43" s="44">
        <v>60387516</v>
      </c>
      <c r="C43" s="50">
        <f t="shared" si="2"/>
        <v>545953</v>
      </c>
      <c r="D43" s="33">
        <v>60933469</v>
      </c>
    </row>
    <row r="44" spans="1:4" ht="24" customHeight="1" x14ac:dyDescent="0.2">
      <c r="A44" s="14" t="s">
        <v>105</v>
      </c>
      <c r="B44" s="44">
        <v>28423253</v>
      </c>
      <c r="C44" s="50">
        <f t="shared" si="2"/>
        <v>32579</v>
      </c>
      <c r="D44" s="33">
        <v>28455832</v>
      </c>
    </row>
    <row r="45" spans="1:4" ht="24" customHeight="1" x14ac:dyDescent="0.2">
      <c r="A45" s="14" t="s">
        <v>44</v>
      </c>
      <c r="B45" s="44">
        <v>37396581</v>
      </c>
      <c r="C45" s="50">
        <f t="shared" si="2"/>
        <v>67229</v>
      </c>
      <c r="D45" s="33">
        <v>37463810</v>
      </c>
    </row>
    <row r="46" spans="1:4" ht="24" customHeight="1" x14ac:dyDescent="0.2">
      <c r="A46" s="14" t="s">
        <v>54</v>
      </c>
      <c r="B46" s="44">
        <v>42554266</v>
      </c>
      <c r="C46" s="50">
        <f t="shared" si="2"/>
        <v>486771</v>
      </c>
      <c r="D46" s="33">
        <v>43041037</v>
      </c>
    </row>
    <row r="47" spans="1:4" ht="14.1" customHeight="1" x14ac:dyDescent="0.2">
      <c r="A47" s="14" t="s">
        <v>47</v>
      </c>
      <c r="B47" s="44">
        <v>26641725</v>
      </c>
      <c r="C47" s="50">
        <f t="shared" si="2"/>
        <v>432235</v>
      </c>
      <c r="D47" s="33">
        <v>27073960</v>
      </c>
    </row>
    <row r="48" spans="1:4" ht="24" customHeight="1" x14ac:dyDescent="0.2">
      <c r="A48" s="14" t="s">
        <v>22</v>
      </c>
      <c r="B48" s="44">
        <v>24403891</v>
      </c>
      <c r="C48" s="50">
        <f t="shared" si="2"/>
        <v>200</v>
      </c>
      <c r="D48" s="33">
        <v>24404091</v>
      </c>
    </row>
    <row r="49" spans="1:4" ht="24" customHeight="1" x14ac:dyDescent="0.2">
      <c r="A49" s="14" t="s">
        <v>23</v>
      </c>
      <c r="B49" s="44">
        <v>45291227</v>
      </c>
      <c r="C49" s="50">
        <f t="shared" si="2"/>
        <v>1160</v>
      </c>
      <c r="D49" s="33">
        <v>45292387</v>
      </c>
    </row>
    <row r="50" spans="1:4" ht="24" customHeight="1" x14ac:dyDescent="0.2">
      <c r="A50" s="14" t="s">
        <v>24</v>
      </c>
      <c r="B50" s="44">
        <v>7200869</v>
      </c>
      <c r="C50" s="50">
        <f t="shared" si="2"/>
        <v>0</v>
      </c>
      <c r="D50" s="33">
        <v>7200869</v>
      </c>
    </row>
    <row r="51" spans="1:4" ht="14.1" customHeight="1" x14ac:dyDescent="0.2">
      <c r="A51" s="14" t="s">
        <v>25</v>
      </c>
      <c r="B51" s="44">
        <v>12293975</v>
      </c>
      <c r="C51" s="50">
        <f t="shared" si="2"/>
        <v>0</v>
      </c>
      <c r="D51" s="33">
        <v>12293975</v>
      </c>
    </row>
    <row r="52" spans="1:4" ht="14.1" customHeight="1" x14ac:dyDescent="0.2">
      <c r="A52" s="14" t="s">
        <v>121</v>
      </c>
      <c r="B52" s="44">
        <v>18750252</v>
      </c>
      <c r="C52" s="50">
        <f t="shared" si="2"/>
        <v>-60</v>
      </c>
      <c r="D52" s="33">
        <v>18750192</v>
      </c>
    </row>
    <row r="53" spans="1:4" ht="14.1" customHeight="1" x14ac:dyDescent="0.2">
      <c r="A53" s="14" t="s">
        <v>26</v>
      </c>
      <c r="B53" s="44">
        <v>17847953</v>
      </c>
      <c r="C53" s="50">
        <f t="shared" si="2"/>
        <v>808857</v>
      </c>
      <c r="D53" s="33">
        <v>18656810</v>
      </c>
    </row>
    <row r="54" spans="1:4" ht="12.75" customHeight="1" x14ac:dyDescent="0.2">
      <c r="A54" s="14" t="s">
        <v>27</v>
      </c>
      <c r="B54" s="44">
        <v>7760124</v>
      </c>
      <c r="C54" s="50">
        <f t="shared" si="2"/>
        <v>0</v>
      </c>
      <c r="D54" s="33">
        <v>7760124</v>
      </c>
    </row>
    <row r="55" spans="1:4" ht="14.1" customHeight="1" x14ac:dyDescent="0.2">
      <c r="A55" s="16" t="s">
        <v>117</v>
      </c>
      <c r="B55" s="44">
        <v>7178277</v>
      </c>
      <c r="C55" s="50">
        <f t="shared" si="2"/>
        <v>-1018500</v>
      </c>
      <c r="D55" s="33">
        <v>6159777</v>
      </c>
    </row>
    <row r="56" spans="1:4" ht="13.5" customHeight="1" x14ac:dyDescent="0.2">
      <c r="A56" s="14" t="s">
        <v>101</v>
      </c>
      <c r="B56" s="44">
        <v>19317474</v>
      </c>
      <c r="C56" s="50">
        <f t="shared" si="2"/>
        <v>791606</v>
      </c>
      <c r="D56" s="33">
        <v>20109080</v>
      </c>
    </row>
    <row r="57" spans="1:4" ht="38.1" customHeight="1" thickBot="1" x14ac:dyDescent="0.25">
      <c r="A57" s="14" t="s">
        <v>60</v>
      </c>
      <c r="B57" s="44">
        <v>56892121</v>
      </c>
      <c r="C57" s="50">
        <f t="shared" ref="C57" si="3">D57-B57</f>
        <v>7069850</v>
      </c>
      <c r="D57" s="33">
        <v>63961971</v>
      </c>
    </row>
    <row r="58" spans="1:4" ht="13.9" customHeight="1" thickBot="1" x14ac:dyDescent="0.25">
      <c r="A58" s="9" t="s">
        <v>3</v>
      </c>
      <c r="B58" s="46">
        <f>SUM(B22:B57)</f>
        <v>1217092656</v>
      </c>
      <c r="C58" s="46">
        <f>SUM(C22:C57)</f>
        <v>16719457</v>
      </c>
      <c r="D58" s="35">
        <f>SUM(D22:D57)</f>
        <v>1233812113</v>
      </c>
    </row>
    <row r="59" spans="1:4" ht="13.9" customHeight="1" x14ac:dyDescent="0.2">
      <c r="A59" s="10"/>
      <c r="B59" s="10"/>
      <c r="C59" s="10"/>
    </row>
    <row r="60" spans="1:4" ht="13.9" customHeight="1" thickBot="1" x14ac:dyDescent="0.25">
      <c r="A60" s="11" t="s">
        <v>4</v>
      </c>
      <c r="B60" s="11"/>
      <c r="C60" s="11"/>
      <c r="D60" s="29" t="s">
        <v>59</v>
      </c>
    </row>
    <row r="61" spans="1:4" ht="45" customHeight="1" thickBot="1" x14ac:dyDescent="0.25">
      <c r="A61" s="6" t="s">
        <v>10</v>
      </c>
      <c r="B61" s="41" t="s">
        <v>111</v>
      </c>
      <c r="C61" s="41" t="s">
        <v>112</v>
      </c>
      <c r="D61" s="47" t="s">
        <v>113</v>
      </c>
    </row>
    <row r="62" spans="1:4" ht="24" customHeight="1" x14ac:dyDescent="0.2">
      <c r="A62" s="24" t="s">
        <v>43</v>
      </c>
      <c r="B62" s="42">
        <v>55888163</v>
      </c>
      <c r="C62" s="50">
        <f t="shared" ref="C62:C71" si="4">D62-B62</f>
        <v>1529691</v>
      </c>
      <c r="D62" s="37">
        <v>57417854</v>
      </c>
    </row>
    <row r="63" spans="1:4" ht="14.1" customHeight="1" x14ac:dyDescent="0.2">
      <c r="A63" s="13" t="s">
        <v>72</v>
      </c>
      <c r="B63" s="44">
        <v>21208698</v>
      </c>
      <c r="C63" s="50">
        <f t="shared" si="4"/>
        <v>1424753</v>
      </c>
      <c r="D63" s="33">
        <v>22633451</v>
      </c>
    </row>
    <row r="64" spans="1:4" ht="14.1" customHeight="1" x14ac:dyDescent="0.2">
      <c r="A64" s="13" t="s">
        <v>33</v>
      </c>
      <c r="B64" s="44">
        <v>52559344</v>
      </c>
      <c r="C64" s="50">
        <f t="shared" si="4"/>
        <v>364426</v>
      </c>
      <c r="D64" s="33">
        <v>52923770</v>
      </c>
    </row>
    <row r="65" spans="1:4" ht="14.1" customHeight="1" x14ac:dyDescent="0.2">
      <c r="A65" s="13" t="s">
        <v>49</v>
      </c>
      <c r="B65" s="44">
        <v>29060236</v>
      </c>
      <c r="C65" s="50">
        <f t="shared" si="4"/>
        <v>56410</v>
      </c>
      <c r="D65" s="33">
        <v>29116646</v>
      </c>
    </row>
    <row r="66" spans="1:4" ht="24" customHeight="1" x14ac:dyDescent="0.2">
      <c r="A66" s="13" t="s">
        <v>106</v>
      </c>
      <c r="B66" s="44">
        <v>31139288</v>
      </c>
      <c r="C66" s="50">
        <f t="shared" si="4"/>
        <v>170463</v>
      </c>
      <c r="D66" s="33">
        <v>31309751</v>
      </c>
    </row>
    <row r="67" spans="1:4" ht="14.1" customHeight="1" x14ac:dyDescent="0.2">
      <c r="A67" s="13" t="s">
        <v>90</v>
      </c>
      <c r="B67" s="44">
        <v>52667096</v>
      </c>
      <c r="C67" s="50">
        <f t="shared" si="4"/>
        <v>598626</v>
      </c>
      <c r="D67" s="33">
        <v>53265722</v>
      </c>
    </row>
    <row r="68" spans="1:4" ht="14.1" customHeight="1" x14ac:dyDescent="0.2">
      <c r="A68" s="13" t="s">
        <v>70</v>
      </c>
      <c r="B68" s="44">
        <v>16782773</v>
      </c>
      <c r="C68" s="50">
        <f t="shared" si="4"/>
        <v>22748</v>
      </c>
      <c r="D68" s="33">
        <v>16805521</v>
      </c>
    </row>
    <row r="69" spans="1:4" ht="14.1" customHeight="1" x14ac:dyDescent="0.2">
      <c r="A69" s="13" t="s">
        <v>119</v>
      </c>
      <c r="B69" s="44">
        <v>22552704</v>
      </c>
      <c r="C69" s="50">
        <f t="shared" si="4"/>
        <v>-1400</v>
      </c>
      <c r="D69" s="33">
        <v>22551304</v>
      </c>
    </row>
    <row r="70" spans="1:4" ht="14.1" customHeight="1" x14ac:dyDescent="0.2">
      <c r="A70" s="13" t="s">
        <v>75</v>
      </c>
      <c r="B70" s="44">
        <v>28127556</v>
      </c>
      <c r="C70" s="50">
        <f t="shared" si="4"/>
        <v>0</v>
      </c>
      <c r="D70" s="33">
        <v>28127556</v>
      </c>
    </row>
    <row r="71" spans="1:4" ht="14.1" customHeight="1" x14ac:dyDescent="0.2">
      <c r="A71" s="13" t="s">
        <v>118</v>
      </c>
      <c r="B71" s="44">
        <v>12567111</v>
      </c>
      <c r="C71" s="50">
        <f t="shared" si="4"/>
        <v>-833499</v>
      </c>
      <c r="D71" s="33">
        <v>11733612</v>
      </c>
    </row>
    <row r="72" spans="1:4" ht="14.1" customHeight="1" thickBot="1" x14ac:dyDescent="0.25">
      <c r="A72" s="31" t="s">
        <v>34</v>
      </c>
      <c r="B72" s="45">
        <v>16342015</v>
      </c>
      <c r="C72" s="50">
        <f t="shared" ref="C72" si="5">D72-B72</f>
        <v>1712590</v>
      </c>
      <c r="D72" s="34">
        <v>18054605</v>
      </c>
    </row>
    <row r="73" spans="1:4" ht="13.9" customHeight="1" thickBot="1" x14ac:dyDescent="0.25">
      <c r="A73" s="9" t="s">
        <v>5</v>
      </c>
      <c r="B73" s="46">
        <f>SUM(B62:B72)</f>
        <v>338894984</v>
      </c>
      <c r="C73" s="46">
        <f>SUM(C62:C72)</f>
        <v>5044808</v>
      </c>
      <c r="D73" s="35">
        <f>SUM(D62:D72)</f>
        <v>343939792</v>
      </c>
    </row>
    <row r="74" spans="1:4" ht="13.9" customHeight="1" x14ac:dyDescent="0.2">
      <c r="A74" s="11"/>
      <c r="B74" s="11"/>
      <c r="C74" s="11"/>
    </row>
    <row r="75" spans="1:4" ht="13.9" customHeight="1" thickBot="1" x14ac:dyDescent="0.25">
      <c r="A75" s="11" t="s">
        <v>6</v>
      </c>
      <c r="B75" s="11"/>
      <c r="C75" s="11"/>
      <c r="D75" s="29" t="s">
        <v>59</v>
      </c>
    </row>
    <row r="76" spans="1:4" ht="45" customHeight="1" thickBot="1" x14ac:dyDescent="0.25">
      <c r="A76" s="6" t="s">
        <v>10</v>
      </c>
      <c r="B76" s="40" t="s">
        <v>111</v>
      </c>
      <c r="C76" s="41" t="s">
        <v>112</v>
      </c>
      <c r="D76" s="47" t="s">
        <v>113</v>
      </c>
    </row>
    <row r="77" spans="1:4" ht="24" customHeight="1" x14ac:dyDescent="0.2">
      <c r="A77" s="19" t="s">
        <v>107</v>
      </c>
      <c r="B77" s="49">
        <v>15287876</v>
      </c>
      <c r="C77" s="50">
        <f t="shared" ref="C77:C103" si="6">D77-B77</f>
        <v>180000</v>
      </c>
      <c r="D77" s="33">
        <v>15467876</v>
      </c>
    </row>
    <row r="78" spans="1:4" ht="24" customHeight="1" x14ac:dyDescent="0.2">
      <c r="A78" s="19" t="s">
        <v>85</v>
      </c>
      <c r="B78" s="44">
        <v>25749872</v>
      </c>
      <c r="C78" s="50">
        <f t="shared" si="6"/>
        <v>842013</v>
      </c>
      <c r="D78" s="33">
        <v>26591885</v>
      </c>
    </row>
    <row r="79" spans="1:4" ht="24" customHeight="1" x14ac:dyDescent="0.2">
      <c r="A79" s="19" t="s">
        <v>116</v>
      </c>
      <c r="B79" s="44">
        <v>22546066</v>
      </c>
      <c r="C79" s="50">
        <f t="shared" si="6"/>
        <v>491440</v>
      </c>
      <c r="D79" s="33">
        <v>23037506</v>
      </c>
    </row>
    <row r="80" spans="1:4" ht="14.1" customHeight="1" x14ac:dyDescent="0.2">
      <c r="A80" s="19" t="s">
        <v>28</v>
      </c>
      <c r="B80" s="44">
        <v>49995867</v>
      </c>
      <c r="C80" s="50">
        <f t="shared" si="6"/>
        <v>364849</v>
      </c>
      <c r="D80" s="33">
        <v>50360716</v>
      </c>
    </row>
    <row r="81" spans="1:4" ht="14.1" customHeight="1" x14ac:dyDescent="0.2">
      <c r="A81" s="18" t="s">
        <v>77</v>
      </c>
      <c r="B81" s="44">
        <v>22867899</v>
      </c>
      <c r="C81" s="50">
        <f t="shared" si="6"/>
        <v>223453</v>
      </c>
      <c r="D81" s="33">
        <v>23091352</v>
      </c>
    </row>
    <row r="82" spans="1:4" ht="14.1" customHeight="1" x14ac:dyDescent="0.2">
      <c r="A82" s="18" t="s">
        <v>11</v>
      </c>
      <c r="B82" s="44">
        <v>22026408</v>
      </c>
      <c r="C82" s="50">
        <f t="shared" si="6"/>
        <v>227451</v>
      </c>
      <c r="D82" s="33">
        <v>22253859</v>
      </c>
    </row>
    <row r="83" spans="1:4" ht="14.1" customHeight="1" x14ac:dyDescent="0.2">
      <c r="A83" s="20" t="s">
        <v>46</v>
      </c>
      <c r="B83" s="44">
        <v>46733904</v>
      </c>
      <c r="C83" s="50">
        <f t="shared" si="6"/>
        <v>193888</v>
      </c>
      <c r="D83" s="33">
        <v>46927792</v>
      </c>
    </row>
    <row r="84" spans="1:4" ht="24" customHeight="1" x14ac:dyDescent="0.2">
      <c r="A84" s="19" t="s">
        <v>81</v>
      </c>
      <c r="B84" s="44">
        <v>18929293</v>
      </c>
      <c r="C84" s="50">
        <f t="shared" si="6"/>
        <v>655876</v>
      </c>
      <c r="D84" s="33">
        <v>19585169</v>
      </c>
    </row>
    <row r="85" spans="1:4" ht="14.1" customHeight="1" x14ac:dyDescent="0.2">
      <c r="A85" s="21" t="s">
        <v>55</v>
      </c>
      <c r="B85" s="44">
        <v>27397460</v>
      </c>
      <c r="C85" s="50">
        <f t="shared" si="6"/>
        <v>149673</v>
      </c>
      <c r="D85" s="33">
        <v>27547133</v>
      </c>
    </row>
    <row r="86" spans="1:4" ht="14.1" customHeight="1" x14ac:dyDescent="0.2">
      <c r="A86" s="19" t="s">
        <v>42</v>
      </c>
      <c r="B86" s="44">
        <v>38400764</v>
      </c>
      <c r="C86" s="50">
        <f t="shared" si="6"/>
        <v>260538</v>
      </c>
      <c r="D86" s="33">
        <v>38661302</v>
      </c>
    </row>
    <row r="87" spans="1:4" ht="14.1" customHeight="1" x14ac:dyDescent="0.2">
      <c r="A87" s="18" t="s">
        <v>120</v>
      </c>
      <c r="B87" s="44">
        <v>39886899</v>
      </c>
      <c r="C87" s="50">
        <f t="shared" si="6"/>
        <v>-30723</v>
      </c>
      <c r="D87" s="33">
        <v>39856176</v>
      </c>
    </row>
    <row r="88" spans="1:4" ht="24" customHeight="1" x14ac:dyDescent="0.2">
      <c r="A88" s="19" t="s">
        <v>56</v>
      </c>
      <c r="B88" s="44">
        <v>58893667</v>
      </c>
      <c r="C88" s="50">
        <f t="shared" si="6"/>
        <v>478713</v>
      </c>
      <c r="D88" s="33">
        <v>59372380</v>
      </c>
    </row>
    <row r="89" spans="1:4" ht="14.1" customHeight="1" x14ac:dyDescent="0.2">
      <c r="A89" s="18" t="s">
        <v>15</v>
      </c>
      <c r="B89" s="44">
        <v>31421239</v>
      </c>
      <c r="C89" s="50">
        <f t="shared" si="6"/>
        <v>2049662</v>
      </c>
      <c r="D89" s="33">
        <v>33470901</v>
      </c>
    </row>
    <row r="90" spans="1:4" ht="24" customHeight="1" x14ac:dyDescent="0.2">
      <c r="A90" s="19" t="s">
        <v>91</v>
      </c>
      <c r="B90" s="44">
        <v>24093723</v>
      </c>
      <c r="C90" s="50">
        <f t="shared" si="6"/>
        <v>156637</v>
      </c>
      <c r="D90" s="33">
        <v>24250360</v>
      </c>
    </row>
    <row r="91" spans="1:4" ht="14.1" customHeight="1" x14ac:dyDescent="0.2">
      <c r="A91" s="19" t="s">
        <v>86</v>
      </c>
      <c r="B91" s="44">
        <v>28868815</v>
      </c>
      <c r="C91" s="50">
        <f t="shared" si="6"/>
        <v>1580048</v>
      </c>
      <c r="D91" s="33">
        <v>30448863</v>
      </c>
    </row>
    <row r="92" spans="1:4" ht="24" customHeight="1" x14ac:dyDescent="0.2">
      <c r="A92" s="19" t="s">
        <v>83</v>
      </c>
      <c r="B92" s="44">
        <v>18621841</v>
      </c>
      <c r="C92" s="50">
        <f t="shared" si="6"/>
        <v>1109803</v>
      </c>
      <c r="D92" s="33">
        <v>19731644</v>
      </c>
    </row>
    <row r="93" spans="1:4" ht="14.1" customHeight="1" x14ac:dyDescent="0.2">
      <c r="A93" s="19" t="s">
        <v>57</v>
      </c>
      <c r="B93" s="44">
        <v>51420637</v>
      </c>
      <c r="C93" s="50">
        <f t="shared" si="6"/>
        <v>100606</v>
      </c>
      <c r="D93" s="33">
        <v>51521243</v>
      </c>
    </row>
    <row r="94" spans="1:4" ht="14.1" customHeight="1" x14ac:dyDescent="0.2">
      <c r="A94" s="21" t="s">
        <v>92</v>
      </c>
      <c r="B94" s="44">
        <v>15653819</v>
      </c>
      <c r="C94" s="50">
        <f t="shared" si="6"/>
        <v>740445</v>
      </c>
      <c r="D94" s="33">
        <v>16394264</v>
      </c>
    </row>
    <row r="95" spans="1:4" ht="14.1" customHeight="1" x14ac:dyDescent="0.2">
      <c r="A95" s="30" t="s">
        <v>87</v>
      </c>
      <c r="B95" s="44">
        <v>30753511</v>
      </c>
      <c r="C95" s="50">
        <f t="shared" si="6"/>
        <v>953094</v>
      </c>
      <c r="D95" s="33">
        <v>31706605</v>
      </c>
    </row>
    <row r="96" spans="1:4" ht="14.1" customHeight="1" x14ac:dyDescent="0.2">
      <c r="A96" s="19" t="s">
        <v>93</v>
      </c>
      <c r="B96" s="44">
        <v>5094586</v>
      </c>
      <c r="C96" s="50">
        <f t="shared" si="6"/>
        <v>125676</v>
      </c>
      <c r="D96" s="33">
        <v>5220262</v>
      </c>
    </row>
    <row r="97" spans="1:4" ht="14.1" customHeight="1" x14ac:dyDescent="0.2">
      <c r="A97" s="21" t="s">
        <v>12</v>
      </c>
      <c r="B97" s="44">
        <v>22892750</v>
      </c>
      <c r="C97" s="50">
        <f t="shared" si="6"/>
        <v>0</v>
      </c>
      <c r="D97" s="33">
        <v>22892750</v>
      </c>
    </row>
    <row r="98" spans="1:4" ht="14.1" customHeight="1" x14ac:dyDescent="0.2">
      <c r="A98" s="21" t="s">
        <v>13</v>
      </c>
      <c r="B98" s="44">
        <v>9335549</v>
      </c>
      <c r="C98" s="50">
        <f t="shared" si="6"/>
        <v>0</v>
      </c>
      <c r="D98" s="33">
        <v>9335549</v>
      </c>
    </row>
    <row r="99" spans="1:4" ht="14.1" customHeight="1" x14ac:dyDescent="0.2">
      <c r="A99" s="21" t="s">
        <v>29</v>
      </c>
      <c r="B99" s="44">
        <v>30746857</v>
      </c>
      <c r="C99" s="50">
        <f t="shared" si="6"/>
        <v>895</v>
      </c>
      <c r="D99" s="33">
        <v>30747752</v>
      </c>
    </row>
    <row r="100" spans="1:4" ht="24" customHeight="1" x14ac:dyDescent="0.2">
      <c r="A100" s="21" t="s">
        <v>30</v>
      </c>
      <c r="B100" s="44">
        <v>9589098</v>
      </c>
      <c r="C100" s="50">
        <f t="shared" si="6"/>
        <v>0</v>
      </c>
      <c r="D100" s="33">
        <v>9589098</v>
      </c>
    </row>
    <row r="101" spans="1:4" ht="14.1" customHeight="1" x14ac:dyDescent="0.2">
      <c r="A101" s="21" t="s">
        <v>122</v>
      </c>
      <c r="B101" s="44">
        <v>14655964</v>
      </c>
      <c r="C101" s="50">
        <f t="shared" si="6"/>
        <v>-3575298</v>
      </c>
      <c r="D101" s="33">
        <v>11080666</v>
      </c>
    </row>
    <row r="102" spans="1:4" ht="14.1" customHeight="1" x14ac:dyDescent="0.2">
      <c r="A102" s="21" t="s">
        <v>48</v>
      </c>
      <c r="B102" s="44">
        <v>12914216</v>
      </c>
      <c r="C102" s="50">
        <f t="shared" si="6"/>
        <v>1418775</v>
      </c>
      <c r="D102" s="33">
        <v>14332991</v>
      </c>
    </row>
    <row r="103" spans="1:4" ht="24" customHeight="1" x14ac:dyDescent="0.2">
      <c r="A103" s="21" t="s">
        <v>31</v>
      </c>
      <c r="B103" s="44">
        <v>9629627</v>
      </c>
      <c r="C103" s="50">
        <f t="shared" si="6"/>
        <v>795031</v>
      </c>
      <c r="D103" s="33">
        <v>10424658</v>
      </c>
    </row>
    <row r="104" spans="1:4" ht="14.1" customHeight="1" thickBot="1" x14ac:dyDescent="0.25">
      <c r="A104" s="25" t="s">
        <v>32</v>
      </c>
      <c r="B104" s="45">
        <v>9738287</v>
      </c>
      <c r="C104" s="50">
        <f t="shared" ref="C104" si="7">D104-B104</f>
        <v>2146249</v>
      </c>
      <c r="D104" s="34">
        <v>11884536</v>
      </c>
    </row>
    <row r="105" spans="1:4" ht="13.9" customHeight="1" thickBot="1" x14ac:dyDescent="0.25">
      <c r="A105" s="9" t="s">
        <v>7</v>
      </c>
      <c r="B105" s="46">
        <f>SUM(B77:B104)</f>
        <v>714146494</v>
      </c>
      <c r="C105" s="46">
        <f>SUM(C77:C104)</f>
        <v>11638794</v>
      </c>
      <c r="D105" s="35">
        <f>SUM(D77:D104)</f>
        <v>725785288</v>
      </c>
    </row>
    <row r="106" spans="1:4" ht="13.9" customHeight="1" x14ac:dyDescent="0.2">
      <c r="A106" s="11"/>
      <c r="B106" s="11"/>
      <c r="C106" s="11"/>
    </row>
    <row r="107" spans="1:4" ht="13.9" customHeight="1" thickBot="1" x14ac:dyDescent="0.25">
      <c r="A107" s="11" t="s">
        <v>8</v>
      </c>
      <c r="B107" s="11"/>
      <c r="C107" s="11"/>
      <c r="D107" s="29" t="s">
        <v>59</v>
      </c>
    </row>
    <row r="108" spans="1:4" ht="45" customHeight="1" thickBot="1" x14ac:dyDescent="0.25">
      <c r="A108" s="6" t="s">
        <v>10</v>
      </c>
      <c r="B108" s="41" t="s">
        <v>111</v>
      </c>
      <c r="C108" s="41" t="s">
        <v>112</v>
      </c>
      <c r="D108" s="47" t="s">
        <v>113</v>
      </c>
    </row>
    <row r="109" spans="1:4" ht="14.1" customHeight="1" x14ac:dyDescent="0.2">
      <c r="A109" s="13" t="s">
        <v>108</v>
      </c>
      <c r="B109" s="42">
        <v>3939696</v>
      </c>
      <c r="C109" s="50">
        <f t="shared" ref="C109:C127" si="8">D109-B109</f>
        <v>0</v>
      </c>
      <c r="D109" s="37">
        <v>3939696</v>
      </c>
    </row>
    <row r="110" spans="1:4" ht="24" customHeight="1" x14ac:dyDescent="0.2">
      <c r="A110" s="13" t="s">
        <v>96</v>
      </c>
      <c r="B110" s="44">
        <v>16400334</v>
      </c>
      <c r="C110" s="50">
        <f t="shared" si="8"/>
        <v>184170</v>
      </c>
      <c r="D110" s="33">
        <v>16584504</v>
      </c>
    </row>
    <row r="111" spans="1:4" ht="24" customHeight="1" x14ac:dyDescent="0.2">
      <c r="A111" s="13" t="s">
        <v>99</v>
      </c>
      <c r="B111" s="44">
        <v>43636798</v>
      </c>
      <c r="C111" s="50">
        <f t="shared" si="8"/>
        <v>423636</v>
      </c>
      <c r="D111" s="33">
        <v>44060434</v>
      </c>
    </row>
    <row r="112" spans="1:4" ht="24" customHeight="1" x14ac:dyDescent="0.2">
      <c r="A112" s="19" t="s">
        <v>62</v>
      </c>
      <c r="B112" s="44">
        <v>50601540</v>
      </c>
      <c r="C112" s="50">
        <f t="shared" si="8"/>
        <v>1202005</v>
      </c>
      <c r="D112" s="33">
        <v>51803545</v>
      </c>
    </row>
    <row r="113" spans="1:4" ht="14.1" customHeight="1" x14ac:dyDescent="0.2">
      <c r="A113" s="18" t="s">
        <v>58</v>
      </c>
      <c r="B113" s="44">
        <v>44893674</v>
      </c>
      <c r="C113" s="50">
        <f t="shared" si="8"/>
        <v>241526</v>
      </c>
      <c r="D113" s="33">
        <v>45135200</v>
      </c>
    </row>
    <row r="114" spans="1:4" ht="14.1" customHeight="1" x14ac:dyDescent="0.2">
      <c r="A114" s="18" t="s">
        <v>35</v>
      </c>
      <c r="B114" s="44">
        <v>27468346</v>
      </c>
      <c r="C114" s="50">
        <f t="shared" si="8"/>
        <v>335892</v>
      </c>
      <c r="D114" s="33">
        <v>27804238</v>
      </c>
    </row>
    <row r="115" spans="1:4" ht="27" customHeight="1" x14ac:dyDescent="0.2">
      <c r="A115" s="19" t="s">
        <v>97</v>
      </c>
      <c r="B115" s="44">
        <v>64958167</v>
      </c>
      <c r="C115" s="50">
        <f t="shared" si="8"/>
        <v>77695</v>
      </c>
      <c r="D115" s="33">
        <v>65035862</v>
      </c>
    </row>
    <row r="116" spans="1:4" ht="27" customHeight="1" x14ac:dyDescent="0.2">
      <c r="A116" s="19" t="s">
        <v>78</v>
      </c>
      <c r="B116" s="44">
        <v>31074331</v>
      </c>
      <c r="C116" s="50">
        <f t="shared" si="8"/>
        <v>101845</v>
      </c>
      <c r="D116" s="33">
        <v>31176176</v>
      </c>
    </row>
    <row r="117" spans="1:4" ht="14.1" customHeight="1" x14ac:dyDescent="0.2">
      <c r="A117" s="19" t="s">
        <v>126</v>
      </c>
      <c r="B117" s="44">
        <v>29563968</v>
      </c>
      <c r="C117" s="50">
        <f t="shared" si="8"/>
        <v>-7989</v>
      </c>
      <c r="D117" s="33">
        <v>29555979</v>
      </c>
    </row>
    <row r="118" spans="1:4" ht="14.1" customHeight="1" x14ac:dyDescent="0.2">
      <c r="A118" s="19" t="s">
        <v>71</v>
      </c>
      <c r="B118" s="44">
        <v>32101647</v>
      </c>
      <c r="C118" s="50">
        <f t="shared" si="8"/>
        <v>12013</v>
      </c>
      <c r="D118" s="33">
        <v>32113660</v>
      </c>
    </row>
    <row r="119" spans="1:4" ht="14.1" customHeight="1" x14ac:dyDescent="0.2">
      <c r="A119" s="19" t="s">
        <v>63</v>
      </c>
      <c r="B119" s="44">
        <v>64995296</v>
      </c>
      <c r="C119" s="50">
        <f t="shared" si="8"/>
        <v>273704</v>
      </c>
      <c r="D119" s="33">
        <v>65269000</v>
      </c>
    </row>
    <row r="120" spans="1:4" ht="25.9" customHeight="1" x14ac:dyDescent="0.2">
      <c r="A120" s="19" t="s">
        <v>36</v>
      </c>
      <c r="B120" s="44">
        <v>18234333</v>
      </c>
      <c r="C120" s="50">
        <f t="shared" si="8"/>
        <v>760</v>
      </c>
      <c r="D120" s="33">
        <v>18235093</v>
      </c>
    </row>
    <row r="121" spans="1:4" ht="14.1" customHeight="1" x14ac:dyDescent="0.2">
      <c r="A121" s="19" t="s">
        <v>84</v>
      </c>
      <c r="B121" s="44">
        <v>27035816</v>
      </c>
      <c r="C121" s="50">
        <f t="shared" si="8"/>
        <v>620392</v>
      </c>
      <c r="D121" s="33">
        <v>27656208</v>
      </c>
    </row>
    <row r="122" spans="1:4" ht="14.1" customHeight="1" x14ac:dyDescent="0.2">
      <c r="A122" s="19" t="s">
        <v>94</v>
      </c>
      <c r="B122" s="44">
        <v>22784406</v>
      </c>
      <c r="C122" s="50">
        <f t="shared" si="8"/>
        <v>676</v>
      </c>
      <c r="D122" s="33">
        <v>22785082</v>
      </c>
    </row>
    <row r="123" spans="1:4" ht="25.5" customHeight="1" x14ac:dyDescent="0.2">
      <c r="A123" s="19" t="s">
        <v>124</v>
      </c>
      <c r="B123" s="44">
        <v>21852658</v>
      </c>
      <c r="C123" s="50">
        <f t="shared" si="8"/>
        <v>-998358</v>
      </c>
      <c r="D123" s="33">
        <v>20854300</v>
      </c>
    </row>
    <row r="124" spans="1:4" ht="24" customHeight="1" x14ac:dyDescent="0.2">
      <c r="A124" s="19" t="s">
        <v>95</v>
      </c>
      <c r="B124" s="44">
        <v>46940286</v>
      </c>
      <c r="C124" s="50">
        <f t="shared" si="8"/>
        <v>820673</v>
      </c>
      <c r="D124" s="33">
        <v>47760959</v>
      </c>
    </row>
    <row r="125" spans="1:4" ht="24" customHeight="1" x14ac:dyDescent="0.2">
      <c r="A125" s="19" t="s">
        <v>37</v>
      </c>
      <c r="B125" s="44">
        <v>12313350</v>
      </c>
      <c r="C125" s="50">
        <f t="shared" si="8"/>
        <v>196807</v>
      </c>
      <c r="D125" s="33">
        <v>12510157</v>
      </c>
    </row>
    <row r="126" spans="1:4" ht="14.1" customHeight="1" x14ac:dyDescent="0.2">
      <c r="A126" s="19" t="s">
        <v>38</v>
      </c>
      <c r="B126" s="44">
        <v>20528579</v>
      </c>
      <c r="C126" s="50">
        <f t="shared" si="8"/>
        <v>0</v>
      </c>
      <c r="D126" s="33">
        <v>20528579</v>
      </c>
    </row>
    <row r="127" spans="1:4" ht="14.1" customHeight="1" x14ac:dyDescent="0.2">
      <c r="A127" s="18" t="s">
        <v>74</v>
      </c>
      <c r="B127" s="44">
        <v>25115162</v>
      </c>
      <c r="C127" s="50">
        <f t="shared" si="8"/>
        <v>83248</v>
      </c>
      <c r="D127" s="33">
        <v>25198410</v>
      </c>
    </row>
    <row r="128" spans="1:4" ht="14.1" customHeight="1" thickBot="1" x14ac:dyDescent="0.25">
      <c r="A128" s="18" t="s">
        <v>123</v>
      </c>
      <c r="B128" s="44">
        <v>8682710</v>
      </c>
      <c r="C128" s="50">
        <f t="shared" ref="C128" si="9">D128-B128</f>
        <v>-2716000</v>
      </c>
      <c r="D128" s="33">
        <v>5966710</v>
      </c>
    </row>
    <row r="129" spans="1:4" ht="13.9" customHeight="1" thickBot="1" x14ac:dyDescent="0.25">
      <c r="A129" s="9" t="s">
        <v>9</v>
      </c>
      <c r="B129" s="46">
        <f>SUM(B109:B128)</f>
        <v>613121097</v>
      </c>
      <c r="C129" s="46">
        <f>SUM(C109:C128)</f>
        <v>852695</v>
      </c>
      <c r="D129" s="35">
        <f>SUM(D109:D128)</f>
        <v>613973792</v>
      </c>
    </row>
    <row r="130" spans="1:4" ht="13.9" customHeight="1" x14ac:dyDescent="0.2">
      <c r="A130" s="10"/>
      <c r="B130" s="10"/>
      <c r="C130" s="10"/>
    </row>
    <row r="131" spans="1:4" ht="13.9" customHeight="1" thickBot="1" x14ac:dyDescent="0.25">
      <c r="A131" s="10"/>
      <c r="B131" s="10"/>
      <c r="C131" s="10"/>
    </row>
    <row r="132" spans="1:4" ht="24" customHeight="1" thickBot="1" x14ac:dyDescent="0.25">
      <c r="A132" s="26" t="s">
        <v>14</v>
      </c>
      <c r="B132" s="39">
        <f>B18+B58+B73+B105+B129</f>
        <v>3114936230</v>
      </c>
      <c r="C132" s="39">
        <f>C18+C58+C73+C105+C129</f>
        <v>40099873</v>
      </c>
      <c r="D132" s="38">
        <f>D18+D58+D73+D105+D129</f>
        <v>3155036103</v>
      </c>
    </row>
    <row r="133" spans="1:4" ht="13.9" customHeight="1" x14ac:dyDescent="0.2"/>
    <row r="134" spans="1:4" ht="12.75" customHeight="1" x14ac:dyDescent="0.2">
      <c r="A134" s="1" t="s">
        <v>110</v>
      </c>
    </row>
    <row r="135" spans="1:4" ht="12.75" customHeight="1" x14ac:dyDescent="0.2">
      <c r="A135" s="27" t="s">
        <v>128</v>
      </c>
      <c r="B135" s="27"/>
      <c r="C135" s="27"/>
    </row>
    <row r="136" spans="1:4" ht="12.75" customHeight="1" x14ac:dyDescent="0.2">
      <c r="A136" s="27" t="s">
        <v>127</v>
      </c>
      <c r="B136" s="27"/>
      <c r="C136" s="27"/>
    </row>
    <row r="137" spans="1:4" ht="14.25" x14ac:dyDescent="0.2">
      <c r="A137" s="27" t="s">
        <v>125</v>
      </c>
    </row>
    <row r="140" spans="1:4" ht="14.25" x14ac:dyDescent="0.2">
      <c r="A140" s="27"/>
    </row>
    <row r="141" spans="1:4" ht="14.25" x14ac:dyDescent="0.2">
      <c r="A141" s="27"/>
    </row>
  </sheetData>
  <mergeCells count="1">
    <mergeCell ref="A1:D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4" orientation="portrait" useFirstPageNumber="1" r:id="rId1"/>
  <headerFooter alignWithMargins="0">
    <oddHeader>&amp;C&amp;"Arial,Kurzíva"&amp;12Příloha č. 1 - Rozpis upraveného rozpočtu přímých nákladů v roce 2020 na jednotlivé školy a školská zařízení zřizovaná Olomouckým krajem - UZ 33 353</oddHeader>
    <oddFooter>&amp;L&amp;"Arial,Kurzíva"Zastupitelstvo Olomouckého kraje 22. 2. 2021
24. - Rozpis rozpočtu škol a školských zařízení v působnosti OK v roce 2020
Příloha č. 1 - Rozpis upraveného rozpočtu PN 2020 na školy zřizované OK&amp;R&amp;"Arial,Kurzíva"Strana &amp;P (celkem 43)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2020 školy zřiz. OK</vt:lpstr>
    </vt:vector>
  </TitlesOfParts>
  <Company>KUOK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2020-12-07T13:09:28Z</cp:lastPrinted>
  <dcterms:created xsi:type="dcterms:W3CDTF">2003-03-18T09:23:49Z</dcterms:created>
  <dcterms:modified xsi:type="dcterms:W3CDTF">2021-02-01T10:12:08Z</dcterms:modified>
</cp:coreProperties>
</file>