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22.2.2021\2021\"/>
    </mc:Choice>
  </mc:AlternateContent>
  <bookViews>
    <workbookView xWindow="0" yWindow="60" windowWidth="15195" windowHeight="9210"/>
  </bookViews>
  <sheets>
    <sheet name="Příloha č. 1" sheetId="1" r:id="rId1"/>
    <sheet name="Příloha  č. 2" sheetId="5" r:id="rId2"/>
  </sheets>
  <definedNames>
    <definedName name="_xlnm.Print_Area" localSheetId="0">'Příloha č. 1'!$A$1:$E$496</definedName>
  </definedNames>
  <calcPr calcId="162913"/>
</workbook>
</file>

<file path=xl/calcChain.xml><?xml version="1.0" encoding="utf-8"?>
<calcChain xmlns="http://schemas.openxmlformats.org/spreadsheetml/2006/main">
  <c r="C45" i="5" l="1"/>
  <c r="B45" i="5"/>
  <c r="C44" i="5"/>
  <c r="C46" i="5" s="1"/>
  <c r="B44" i="5"/>
  <c r="B46" i="5" s="1"/>
  <c r="B41" i="5"/>
  <c r="B50" i="5" s="1"/>
  <c r="B39" i="5"/>
  <c r="C37" i="5"/>
  <c r="C36" i="5"/>
  <c r="C32" i="5"/>
  <c r="C30" i="5"/>
  <c r="C39" i="5" s="1"/>
  <c r="C41" i="5" s="1"/>
  <c r="C50" i="5" s="1"/>
  <c r="B25" i="5"/>
  <c r="B49" i="5" s="1"/>
  <c r="B23" i="5"/>
  <c r="C22" i="5"/>
  <c r="C21" i="5"/>
  <c r="C17" i="5"/>
  <c r="C9" i="5"/>
  <c r="C23" i="5" s="1"/>
  <c r="C25" i="5" s="1"/>
  <c r="C49" i="5" s="1"/>
  <c r="E494" i="1" l="1"/>
  <c r="E487" i="1"/>
  <c r="E467" i="1"/>
  <c r="E447" i="1"/>
  <c r="E423" i="1"/>
  <c r="E415" i="1"/>
  <c r="E397" i="1"/>
  <c r="E390" i="1"/>
  <c r="E389" i="1"/>
  <c r="E371" i="1"/>
  <c r="E345" i="1"/>
  <c r="E338" i="1"/>
  <c r="E320" i="1"/>
  <c r="E307" i="1"/>
  <c r="E286" i="1"/>
  <c r="E279" i="1"/>
  <c r="E257" i="1"/>
  <c r="E250" i="1"/>
  <c r="E243" i="1"/>
  <c r="E222" i="1"/>
  <c r="E221" i="1"/>
  <c r="E215" i="1"/>
  <c r="E193" i="1"/>
  <c r="E186" i="1"/>
  <c r="E170" i="1"/>
  <c r="E163" i="1"/>
  <c r="E144" i="1"/>
  <c r="E137" i="1"/>
  <c r="E118" i="1"/>
  <c r="E111" i="1"/>
  <c r="E86" i="1"/>
  <c r="E87" i="1" s="1"/>
  <c r="E80" i="1"/>
  <c r="E58" i="1"/>
  <c r="E59" i="1" s="1"/>
  <c r="E47" i="1"/>
  <c r="E27" i="1"/>
  <c r="E28" i="1" s="1"/>
  <c r="E24" i="1"/>
  <c r="E23" i="1"/>
  <c r="E22" i="1"/>
  <c r="E16" i="1"/>
  <c r="E391" i="1" l="1"/>
</calcChain>
</file>

<file path=xl/comments1.xml><?xml version="1.0" encoding="utf-8"?>
<comments xmlns="http://schemas.openxmlformats.org/spreadsheetml/2006/main">
  <authors>
    <author>Navrátilová Lenka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</t>
        </r>
      </text>
    </comment>
  </commentList>
</comments>
</file>

<file path=xl/sharedStrings.xml><?xml version="1.0" encoding="utf-8"?>
<sst xmlns="http://schemas.openxmlformats.org/spreadsheetml/2006/main" count="412" uniqueCount="135">
  <si>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</si>
  <si>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</si>
  <si>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</si>
  <si>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</si>
  <si>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</si>
  <si>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</si>
  <si>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</si>
  <si>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</si>
  <si>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</si>
  <si>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</si>
  <si>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</si>
  <si>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</si>
  <si>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</si>
  <si>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</si>
  <si>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</si>
  <si>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</si>
  <si>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</si>
  <si>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</si>
  <si>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</si>
  <si>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</si>
  <si>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</si>
  <si>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</si>
  <si>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</si>
  <si>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</si>
  <si>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</si>
  <si>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</si>
  <si>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</si>
  <si>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</si>
  <si>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</si>
  <si>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</si>
  <si>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Investiční transfery od obcí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</si>
  <si>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</si>
  <si>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</si>
  <si>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</si>
  <si>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</si>
  <si>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 xml:space="preserve"> -Rozpočtová změna 49/21</t>
  </si>
  <si>
    <t>druh rozpočtové změny: zapojení nových prostředků do rozpočtu</t>
  </si>
  <si>
    <t>poskytovatel: Ministerstvo práce a sociálních věcí</t>
  </si>
  <si>
    <t>důvod: neinvestiční dotace ze státního rozpočtu ČR na rok 2021 poskytnutá na základě rozhodnutí Ministerstva práce a sociálních věcí ČR č.j.: 1 ze dne 7.1.2021 v celkové výši      1 573 825 255,- Kč na financování běžných výdajů souvisejících s poskytováním základních druhů a forem sociálních služeb v rozsahu stanoveném základními činnostmi u jednotlivých druhů sociálních služeb.</t>
  </si>
  <si>
    <t>Odbor ekonomický</t>
  </si>
  <si>
    <t>ORJ - 07</t>
  </si>
  <si>
    <t>UZ</t>
  </si>
  <si>
    <t xml:space="preserve">§ </t>
  </si>
  <si>
    <t>položka</t>
  </si>
  <si>
    <t>částka v Kč</t>
  </si>
  <si>
    <t>4116 - Ostatní neinv. přijaté transfery ze SR</t>
  </si>
  <si>
    <t>celkem</t>
  </si>
  <si>
    <t>Odbor sociálních věcí</t>
  </si>
  <si>
    <t>ORJ - 11</t>
  </si>
  <si>
    <t>seskupení položek</t>
  </si>
  <si>
    <t>52 - Neinvestiční transfery soukromopr. subj.</t>
  </si>
  <si>
    <t>53 - Neinvestiční transfery veřejnopráv. subj.</t>
  </si>
  <si>
    <t>5336 - Neinvestiční transfery zřízeným PO</t>
  </si>
  <si>
    <t xml:space="preserve"> -Rozpočtová změna 50/21</t>
  </si>
  <si>
    <t>druh rozpočtové změny: zapojení prostředků do rozpočtu</t>
  </si>
  <si>
    <t>důvod: odbor strategického rozvoje kraje požádal ekonomický odbor dne 28.1.2021 o provedení rozpočtové změny. Důvodem navrhované změny je zapojení finančních prostředků do rozpočtu odboru strategického rozvoje kraje v celkové výši 36 257 935,71 Kč. Finanční prostředky byly poukázány na účet Olomouckého kraje jako neinvestiční dotace z Ministerstva práce a sociálních věcí na financování projektu "Azylové domy v Olomouckém kraji I." v rámci Operačního programu Zaměstnanost.</t>
  </si>
  <si>
    <t>Odbor strategického rozvoje kraje</t>
  </si>
  <si>
    <t>ORJ - 60</t>
  </si>
  <si>
    <t>51 - Neinvestiční nákupy a související výdaje</t>
  </si>
  <si>
    <t xml:space="preserve"> -Rozpočtová změna 51/21</t>
  </si>
  <si>
    <t>poskytovatel: Státní fond životního prostředí</t>
  </si>
  <si>
    <t>důvod: odbor strategického rozvoje kraje požádal ekonomický odbor dne 2.2.2021 o provedení rozpočtové změny. Důvodem navrhované změny je zapojení finančních prostředků do rozpočtu odboru strategického rozvoje kraje v celkové výši 1 299 558,15 Kč. Finanční prostředky budou poukázány na účet Olomouckého kraje jako neinvestiční dotace ze Státního fondu životního prostředí na financování projektu "Adaptační strategie Olomouckého kraje proti změně klimatu" v rámci programu Životní prostředí, ekosystémy a změny klimatu financovaného z Norských fondů 2014-2021.</t>
  </si>
  <si>
    <t>ORJ - 64</t>
  </si>
  <si>
    <t>4113 - Neinvestiční přijaté transfery ze SF</t>
  </si>
  <si>
    <t xml:space="preserve"> -Rozpočtová změna 52/21</t>
  </si>
  <si>
    <t>důvod: odbor ekonomický požádal dne 28.1.2021 o provedení rozpočtové změny. Důvodem navrhované změny je zapojení finančních prostředků do rozpočtu Olomouckého kraje ve výši 16 387 793,18 Kč. Jedná se o zapojení zůstatku k 31.12.2020 na zvláštním bankovním účtu revolvingového úvěru na předfinancování investičních projektů Olomouckého kraje podporovaných z EU fondů u Komerční banky, a.s., do rozpočtu Olomouckého kraje roku 2021, finanční prostředky budou použity na úhradu splátky půjčených prostředků.</t>
  </si>
  <si>
    <t>8115 - Změna stavu kr. prostř.na bank.účtech</t>
  </si>
  <si>
    <t>8114 - Uhraz. splátky krát. přij. půjč. prostř.</t>
  </si>
  <si>
    <t xml:space="preserve"> -Rozpočtová změna 53/21</t>
  </si>
  <si>
    <t>důvod: odbor podpory řízení příspěvkových organizací požádal ekonomický odbor dne 3.2.2021 o provedení rozpočtové změny. Důvodem navrhované změny je zapojení finančních prostředků do rozpočtu Olomouckého kraje ve výši 112 583,- Kč. Generali Česká pojišťovna a.s. uhradila na účet Olomouckého kraje pojistné plnění k pojistné události pro příspěvkovou organizaci Gymnázium, Šternberk, na úhradu nákladů spojených s poškozením skleněných výplní oken, dveří a dlažby ve sportovní hale v roce 2020.</t>
  </si>
  <si>
    <t xml:space="preserve"> </t>
  </si>
  <si>
    <t>2322 - Přijaté pojistné náhrady</t>
  </si>
  <si>
    <t>Odbor podpory řízení příspěvkových organizací</t>
  </si>
  <si>
    <t>ORJ - 19</t>
  </si>
  <si>
    <t>5331 - Neinvestiční příspěvky zřízeným PO</t>
  </si>
  <si>
    <t xml:space="preserve"> -Rozpočtová změna 54/21</t>
  </si>
  <si>
    <t>důvod: odbor podpory řízení příspěvkových organizací požádal ekonomický odbor dne 3.2.2021 o provedení rozpočtové změny. Důvodem navrhované změny je zapojení finančních prostředků do rozpočtu Olomouckého kraje ve výši 47 179,- Kč. Generali Česká pojišťovna a.s. uhradila na účet Olomouckého kraje pojistné plnění k pojistné události pro příspěvkovou organizaci Střední lesnická škola, Hranice, na úhradu nákladů spojených s odstraněním škod způsobených vichřicí v roce 2020.</t>
  </si>
  <si>
    <t xml:space="preserve"> -Rozpočtová změna 55/21</t>
  </si>
  <si>
    <t>důvod: odbor investic požádal ekonomický odbor dne 4.2.2021 o provedení rozpočtové změny. Důvodem navrhované změny je zapojení finančních prostředků do rozpočtu Olomouckého kraje ve výši 99 093,35 Kč. Finanční prostředky budou zapojeny jako příjmy z předešlých let a budou použity na úhradu nájemného.</t>
  </si>
  <si>
    <t>Odbor investic</t>
  </si>
  <si>
    <t>ORJ - 50</t>
  </si>
  <si>
    <t>2324 - Přijaté nekapitál. příspěvky a náhrady</t>
  </si>
  <si>
    <t>ORJ - 17</t>
  </si>
  <si>
    <t xml:space="preserve"> -Rozpočtová změna 56/21</t>
  </si>
  <si>
    <t>důvod: odbor strategického rozvoje kraje požádal ekonomický odbor dne 29.1.2021 o provedení rozpočtové změny. Důvodem navrhované změny je zapojení finančních prostředků do rozpočtu Olomouckého kraje v celkové výši 88 247,25 Kč. Finanční prostředky budou zapojeny jako vratka neinvestiční dotace od partnera projektu a budou použity na financování projektu "Obědy do škol v Olomouckém kraji".</t>
  </si>
  <si>
    <t>2229 - Ostatní přijaté vratky transferů</t>
  </si>
  <si>
    <t xml:space="preserve"> -Rozpočtová změna 57/21</t>
  </si>
  <si>
    <t>druh rozpočtové změny: vnitřní rozpočtová změna - přesun mezi jednotlivými položkami, paragrafy a odbory ekonomickým, sociálních věcí a zdravotnictví</t>
  </si>
  <si>
    <t>důvod: odbory sociálních věcí a zdravotnictví požádaly ekonomický odbor dne 4. a 5.2.2021 o provedení rozpočtové změny. Důvodem navrhované změny je převedení finančních prostředků z odboru ekonomického na odbor sociálních věcí ve výši 2 280,- Kč a na odbor zdravotnictví ve výši 66 880,-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prosinec 2020.</t>
  </si>
  <si>
    <t>59 - Ostatní neinvestiční výdaje</t>
  </si>
  <si>
    <t>Odbor zdravotnictví</t>
  </si>
  <si>
    <t>ORJ - 14</t>
  </si>
  <si>
    <t xml:space="preserve"> -Rozpočtová změna 58/21</t>
  </si>
  <si>
    <t>druh rozpočtové změny: vnitřní rozpočtová změna - přesun mezi jednotlivými položkami, paragrafy a odbory ekonomickým a sportu, kultury a památkové péče</t>
  </si>
  <si>
    <t>důvod: odbor sportu, kultury a památkové péče požádal ekonomický odbor dne 29.1.2021 o provedení rozpočtové změny. Důvodem navrhované změny je převedení finančních prostředků z odboru sportu, kultury a památkové péče na odbor ekonomický ve výši 1 000,- Kč. Finanční prostředky byly použity na úhradu pokuty na základě rozhodnutí Úřadu pro ochranu hospodářské soutěže a budou převedeny zpět do rozpočtu odboru ekonomického, který z důvodu splatnosti uhradil pokutu ze svého rozpočtu.</t>
  </si>
  <si>
    <t>Odbor sportu, kultury a památkové péče</t>
  </si>
  <si>
    <t>ORJ - 13</t>
  </si>
  <si>
    <t xml:space="preserve"> -Rozpočtová změna 59/21</t>
  </si>
  <si>
    <t>druh rozpočtové změny: vnitřní rozpočtová změna - přesun mezi jednotlivými položkami, paragrafy a odbory ekonomickým a zdravotnictví</t>
  </si>
  <si>
    <t>důvod: odbor zdravotnictví požádal ekonomický odbor dne 2.2.2021 o provedení rozpočtové změny. Důvodem navrhované změny je převedení finančních prostředků z odboru ekonomického na odbor zdravotnictví ve výši 10 999,- Kč a přesun finančních prostředků v rámci odboru zdravotnictví ve výši 1 000,- Kč (povinná spoluúčast). Generali Česká pojišťovna, a.s., uhradila na účet Olomouckého kraje v roce 2020 pojistné plnění k pojistné události pro Olomoucký kraj jako náhradu škody z roku 2020 na nemovitém majetku, pronajatém Středomoravské nemocniční a.s., odštěpný závod Nemocnice Prostějov, finanční prostředky budou poskytnuty z rezervy rady.</t>
  </si>
  <si>
    <t xml:space="preserve"> -Rozpočtová změna 60/21</t>
  </si>
  <si>
    <t>druh rozpočtové změny: vnitřní rozpočtová změna - přesun mezi jednotlivými položkami, paragrafy a odbory ekonomickým a kancelář hejtmana</t>
  </si>
  <si>
    <t>důvod: odbor kancelář hejtmana požádal ekonomický odbor dne 3.2.2021 o provedení rozpočtové změny. Důvodem navrhované změny je převedení finančních prostředků z odboru ekonomického na odbor kancelář hejtmana ve výši 12 932 480,- Kč. Finanční prostředky budou použity na pořízení 4 ks týlových kontejnerů pro Hasičský záchranný sbor Olomouckého kraje a budou poskytnuty z rezervy rady.</t>
  </si>
  <si>
    <t>Odbor kancelář hejtmana</t>
  </si>
  <si>
    <t>ORJ - 18</t>
  </si>
  <si>
    <t>61 - Investiční nákupy a související výdaje</t>
  </si>
  <si>
    <t xml:space="preserve"> -Rozpočtová změna 61/21</t>
  </si>
  <si>
    <t>druh rozpočtové změny: vnitřní rozpočtová změna - přesun mezi jednotlivými položkami, paragrafy v rámci odboru sportu, kultury a památkové péče</t>
  </si>
  <si>
    <t>důvod: odbor sportu, kultury a památkové péče požádal ekonomický odbor dne 2.2.2021 o provedení rozpočtové změny. Důvodem navrhované změny je přesun finančních prostředků v rámci odboru sportu, kultury a památkové péče ve výši 500 000,- Kč. Finanční prostředky budou použity na poskytnutí dotací z "Programu památkové péče v Olomouckém kraji v roce 2021" v dotačním titulu "Obnova nemovitostí, které nejsou kulturní památkou, nacházející se na území památkových rezervací a památkových zón", na základě usnesení Zastupitelstva Olomouckého kraje č. UZ/2/46/2020 ze dne 21.12.2020.</t>
  </si>
  <si>
    <t xml:space="preserve"> -Rozpočtová změna 62/21</t>
  </si>
  <si>
    <t>druh rozpočtové změny: vnitřní rozpočtová změna - přesun mezi jednotlivými položkami, paragrafy v rámci odboru strategického rozvoje kraje</t>
  </si>
  <si>
    <t>důvod: odbor strategického rozvoje kraje požádal ekonomický odbor dne 4.2.2021 o provedení rozpočtové změny. Důvodem navrhované změny je přesun finančních prostředků v rámci odboru strategického rozvoje kraje v celkové výši 2 026 787,- Kč. Finanční prostředky budou použity na financování projektu "Implementace krajského akčního plánu v Olomouckém kraji II" v rámci Operačního programu Výzkum, vývoj a vzdělávání.</t>
  </si>
  <si>
    <t>50 - Platy a podobné a související výdaje</t>
  </si>
  <si>
    <t>103133063</t>
  </si>
  <si>
    <t>103533063</t>
  </si>
  <si>
    <t xml:space="preserve"> -Rozpočtová změna 63/21</t>
  </si>
  <si>
    <t>druh rozpočtové změny: vnitřní rozpočtová změna - přesun mezi jednotlivými položkami, paragrafy v rámci odboru investic</t>
  </si>
  <si>
    <t>důvod: odbor investic požádal ekonomický odbor dne 1.2.2021 o provedení rozpočtové změny. Důvodem navrhované změny je přesun finančních prostředků v rámci odboru investic ve výši 285 000,- Kč. Finanční prostředky budou použity na financování projektu v oblasti zdravotnictví "Zdravotnická záchranná služba OK - výstavba dvougaráže výjezdové základny v Hanušovicích".</t>
  </si>
  <si>
    <t>ORJ - 52</t>
  </si>
  <si>
    <t>ÚZ</t>
  </si>
  <si>
    <t xml:space="preserve"> -Rozpočtová změna 64/21</t>
  </si>
  <si>
    <t>druh rozpočtové změny: vnitřní rozpočtová změna - přesun mezi jednotlivými položkami, paragrafy v rámci odboru podpory řízení příspěvkových organizací</t>
  </si>
  <si>
    <t>důvod: odbor podpory řízení příspěvkových organizací požádal ekonomický odbor dne 3.2.2021 o provedení rozpočtové změny. Důvodem navrhované změny je přesun finančních prostředků v rámci odboru podpory řízení příspěvkových organizací v celkové výši 9 123 286,32 Kč. Finanční prostředky budou použity na poskytnutí příspěvku na dofinancování kompenzace dopravcům - objízdné trasy, kompenzace protarifovací ztráty a kompenzace na autobusová nádraží pro příspěvkovou organizaci v oblasti dopravy Koordinátor Integrovaného dopravního systému Olomouckého kraje, finanční prostředky budou poskytnuty z rezervy na dopravní obslužnost, materiál je součástí programu jednání Rady Olomouckého kraje dne 15.2.2021 (bod 4.1.).</t>
  </si>
  <si>
    <t xml:space="preserve"> -Rozpočtová změna 65/21</t>
  </si>
  <si>
    <t xml:space="preserve">důvod: odbor podpory řízení příspěvkových organizací požádal ekonomický odbor dne 3.2.2021 o provedení rozpočtové změny. Důvodem navrhované změny je přesun finančních prostředků v rámci odboru podpory řízení příspěvkových organizací ve výši          4 000 000,- Kč. Finanční prostředky budou použity na poskytnutí příspěvku na provoz pro příspěvkovou organizaci v oblasti sociální Sociální služby pro seniory Šumperk, materiál je součástí programu jednání Rady Olomouckého kraje dne 15.2.2021 (bod 4.1.). </t>
  </si>
  <si>
    <t xml:space="preserve"> -Rozpočtová změna 66/21</t>
  </si>
  <si>
    <t>poskytovatel: Ministerstvo zdravotnictví</t>
  </si>
  <si>
    <t>důvod: investiční dotace ze státního rozpočtu ČR na rok 2021 poskytnutá na základě rozhodnutí Ministerstva zdravotnictví ČR č.j.: MZDR 23585/2020-9/EFI-2304 ze dne 3.12.2020 ve výši 1 996 500,- Kč na pořízení a vybavení zdravotnické zástavby sanitního vozidla pro zajištění a přepravu pacientů s podezřením na závažné a vysoce infekční onemocnění (VNN) a pro bariatrické pacienty (XXL) v rámci programu "Podpora rozvoje a obnovy materiálně-technického vybavení pro řešení krizových situací" pro příspěvkovou organizaci Zdravotnická záchranná služba Olomouckého kraje.</t>
  </si>
  <si>
    <t>4216 - Ostatní invest. přijaté transfery ze SR</t>
  </si>
  <si>
    <t>6356 - Jiné investiční transfery zřízeným PO</t>
  </si>
  <si>
    <t>Dotace do oblasti školství</t>
  </si>
  <si>
    <t>Dotace do oblasti sociální</t>
  </si>
  <si>
    <t>Dotace do oblasti zdravotnictví</t>
  </si>
  <si>
    <t>OPŽP, OPZ, NorF, OPPMP</t>
  </si>
  <si>
    <t>Zapojení finančního vypořádání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</si>
</sst>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,000"/>
    <numFmt numFmtId="165" formatCode="00000"/>
    <numFmt numFmtId="166" formatCode="00000000"/>
    <numFmt numFmtId="167" formatCode="00000000000"/>
  </numFmts>
  <fonts count="2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  <xf numFmtId="0" fontId="5" fillId="0" borderId="0" xfId="1"/>
    <xf numFmtId="0" fontId="14" fillId="0" borderId="0" xfId="0" applyFont="1" applyFill="1"/>
    <xf numFmtId="49" fontId="15" fillId="0" borderId="0" xfId="0" applyNumberFormat="1" applyFont="1" applyFill="1" applyAlignment="1">
      <alignment horizontal="justify" wrapText="1"/>
    </xf>
    <xf numFmtId="49" fontId="15" fillId="0" borderId="0" xfId="0" applyNumberFormat="1" applyFont="1" applyAlignment="1">
      <alignment horizontal="justify" wrapText="1"/>
    </xf>
    <xf numFmtId="0" fontId="15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justify" vertical="top" wrapText="1"/>
    </xf>
    <xf numFmtId="0" fontId="9" fillId="0" borderId="0" xfId="0" applyFont="1" applyFill="1"/>
    <xf numFmtId="0" fontId="16" fillId="0" borderId="0" xfId="0" applyFont="1" applyFill="1" applyBorder="1" applyAlignment="1"/>
    <xf numFmtId="0" fontId="17" fillId="0" borderId="0" xfId="0" applyFont="1" applyFill="1"/>
    <xf numFmtId="0" fontId="5" fillId="0" borderId="0" xfId="0" applyFont="1"/>
    <xf numFmtId="0" fontId="5" fillId="0" borderId="0" xfId="0" applyFont="1" applyFill="1"/>
    <xf numFmtId="0" fontId="18" fillId="0" borderId="0" xfId="0" applyFont="1" applyFill="1" applyAlignment="1">
      <alignment horizontal="right"/>
    </xf>
    <xf numFmtId="0" fontId="19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9" fillId="0" borderId="7" xfId="0" applyFont="1" applyFill="1" applyBorder="1"/>
    <xf numFmtId="4" fontId="19" fillId="0" borderId="8" xfId="0" applyNumberFormat="1" applyFont="1" applyFill="1" applyBorder="1" applyAlignment="1">
      <alignment horizontal="right" wrapText="1"/>
    </xf>
    <xf numFmtId="165" fontId="5" fillId="0" borderId="6" xfId="0" applyNumberFormat="1" applyFont="1" applyFill="1" applyBorder="1" applyAlignment="1">
      <alignment horizontal="center"/>
    </xf>
    <xf numFmtId="0" fontId="21" fillId="0" borderId="6" xfId="0" applyFont="1" applyFill="1" applyBorder="1"/>
    <xf numFmtId="0" fontId="16" fillId="0" borderId="9" xfId="0" applyFont="1" applyFill="1" applyBorder="1" applyAlignment="1"/>
    <xf numFmtId="4" fontId="16" fillId="0" borderId="6" xfId="0" applyNumberFormat="1" applyFont="1" applyFill="1" applyBorder="1" applyAlignment="1"/>
    <xf numFmtId="0" fontId="17" fillId="0" borderId="0" xfId="0" applyFont="1"/>
    <xf numFmtId="0" fontId="0" fillId="0" borderId="0" xfId="0" applyFont="1" applyFill="1"/>
    <xf numFmtId="0" fontId="19" fillId="0" borderId="6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4" fontId="19" fillId="0" borderId="6" xfId="0" applyNumberFormat="1" applyFont="1" applyBorder="1" applyAlignment="1">
      <alignment wrapText="1"/>
    </xf>
    <xf numFmtId="0" fontId="19" fillId="0" borderId="6" xfId="0" applyFont="1" applyFill="1" applyBorder="1" applyAlignment="1"/>
    <xf numFmtId="0" fontId="21" fillId="0" borderId="6" xfId="0" applyFont="1" applyBorder="1"/>
    <xf numFmtId="4" fontId="16" fillId="0" borderId="6" xfId="0" applyNumberFormat="1" applyFont="1" applyBorder="1" applyAlignment="1"/>
    <xf numFmtId="164" fontId="0" fillId="0" borderId="6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9" fillId="0" borderId="6" xfId="0" applyFont="1" applyBorder="1" applyAlignment="1"/>
    <xf numFmtId="165" fontId="0" fillId="0" borderId="6" xfId="0" applyNumberFormat="1" applyFont="1" applyFill="1" applyBorder="1" applyAlignment="1">
      <alignment horizontal="center"/>
    </xf>
    <xf numFmtId="49" fontId="15" fillId="0" borderId="0" xfId="0" applyNumberFormat="1" applyFont="1" applyAlignment="1">
      <alignment horizontal="justify" vertical="center" wrapText="1"/>
    </xf>
    <xf numFmtId="0" fontId="15" fillId="0" borderId="0" xfId="0" applyFont="1" applyAlignment="1">
      <alignment horizontal="justify" vertical="top" wrapText="1"/>
    </xf>
    <xf numFmtId="0" fontId="16" fillId="0" borderId="0" xfId="0" applyFont="1" applyBorder="1" applyAlignment="1"/>
    <xf numFmtId="0" fontId="15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/>
    <xf numFmtId="0" fontId="18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6" fontId="5" fillId="0" borderId="6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6" fillId="0" borderId="9" xfId="0" applyFont="1" applyBorder="1" applyAlignment="1"/>
    <xf numFmtId="0" fontId="21" fillId="0" borderId="0" xfId="0" applyFont="1" applyBorder="1"/>
    <xf numFmtId="4" fontId="16" fillId="0" borderId="0" xfId="0" applyNumberFormat="1" applyFont="1" applyBorder="1" applyAlignment="1"/>
    <xf numFmtId="0" fontId="19" fillId="0" borderId="0" xfId="0" applyFont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left"/>
    </xf>
    <xf numFmtId="3" fontId="5" fillId="0" borderId="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0" fillId="0" borderId="0" xfId="0" applyBorder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16" fillId="0" borderId="10" xfId="0" applyFont="1" applyFill="1" applyBorder="1"/>
    <xf numFmtId="4" fontId="16" fillId="0" borderId="6" xfId="0" applyNumberFormat="1" applyFont="1" applyFill="1" applyBorder="1"/>
    <xf numFmtId="0" fontId="19" fillId="0" borderId="6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0" fillId="0" borderId="0" xfId="0" applyFont="1"/>
    <xf numFmtId="0" fontId="19" fillId="0" borderId="7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16" fillId="0" borderId="10" xfId="0" applyFont="1" applyBorder="1"/>
    <xf numFmtId="4" fontId="16" fillId="0" borderId="6" xfId="0" applyNumberFormat="1" applyFont="1" applyBorder="1"/>
    <xf numFmtId="49" fontId="15" fillId="0" borderId="0" xfId="0" applyNumberFormat="1" applyFont="1" applyAlignment="1">
      <alignment horizontal="left" vertical="center" wrapText="1"/>
    </xf>
    <xf numFmtId="0" fontId="9" fillId="0" borderId="0" xfId="0" applyFont="1" applyBorder="1"/>
    <xf numFmtId="0" fontId="22" fillId="0" borderId="0" xfId="0" applyFont="1" applyFill="1" applyBorder="1"/>
    <xf numFmtId="0" fontId="19" fillId="0" borderId="0" xfId="0" applyFont="1" applyFill="1" applyAlignment="1">
      <alignment horizontal="right"/>
    </xf>
    <xf numFmtId="0" fontId="20" fillId="0" borderId="9" xfId="0" applyFont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3" fontId="0" fillId="0" borderId="6" xfId="0" applyNumberFormat="1" applyFont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4" fontId="19" fillId="0" borderId="6" xfId="0" applyNumberFormat="1" applyFont="1" applyFill="1" applyBorder="1" applyAlignment="1"/>
    <xf numFmtId="0" fontId="22" fillId="0" borderId="0" xfId="0" applyFont="1"/>
    <xf numFmtId="0" fontId="19" fillId="0" borderId="0" xfId="0" applyFont="1" applyAlignment="1">
      <alignment horizontal="right"/>
    </xf>
    <xf numFmtId="0" fontId="0" fillId="0" borderId="6" xfId="0" applyFont="1" applyBorder="1" applyAlignment="1">
      <alignment horizontal="center"/>
    </xf>
    <xf numFmtId="4" fontId="19" fillId="0" borderId="6" xfId="0" applyNumberFormat="1" applyFont="1" applyBorder="1"/>
    <xf numFmtId="3" fontId="0" fillId="0" borderId="0" xfId="0" applyNumberFormat="1" applyFont="1" applyBorder="1" applyAlignment="1">
      <alignment horizontal="center"/>
    </xf>
    <xf numFmtId="4" fontId="19" fillId="0" borderId="6" xfId="0" applyNumberFormat="1" applyFont="1" applyFill="1" applyBorder="1"/>
    <xf numFmtId="165" fontId="0" fillId="0" borderId="0" xfId="0" applyNumberFormat="1" applyFont="1" applyBorder="1" applyAlignment="1">
      <alignment horizontal="center"/>
    </xf>
    <xf numFmtId="0" fontId="14" fillId="0" borderId="0" xfId="0" applyFont="1"/>
    <xf numFmtId="1" fontId="5" fillId="0" borderId="6" xfId="0" applyNumberFormat="1" applyFont="1" applyBorder="1" applyAlignment="1">
      <alignment horizontal="center"/>
    </xf>
    <xf numFmtId="4" fontId="19" fillId="0" borderId="6" xfId="0" applyNumberFormat="1" applyFont="1" applyBorder="1" applyAlignment="1"/>
    <xf numFmtId="0" fontId="5" fillId="0" borderId="0" xfId="0" applyNumberFormat="1" applyFont="1" applyBorder="1" applyAlignment="1">
      <alignment horizontal="center"/>
    </xf>
    <xf numFmtId="4" fontId="19" fillId="0" borderId="8" xfId="0" applyNumberFormat="1" applyFont="1" applyBorder="1" applyAlignment="1">
      <alignment horizontal="right" wrapText="1"/>
    </xf>
    <xf numFmtId="4" fontId="19" fillId="0" borderId="6" xfId="0" applyNumberFormat="1" applyFont="1" applyFill="1" applyBorder="1" applyAlignment="1">
      <alignment wrapText="1"/>
    </xf>
    <xf numFmtId="164" fontId="0" fillId="0" borderId="6" xfId="0" applyNumberFormat="1" applyFont="1" applyBorder="1" applyAlignment="1">
      <alignment horizontal="center"/>
    </xf>
    <xf numFmtId="0" fontId="22" fillId="0" borderId="0" xfId="0" applyFont="1" applyFill="1"/>
    <xf numFmtId="49" fontId="0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19" fillId="0" borderId="10" xfId="0" applyFont="1" applyBorder="1" applyAlignment="1"/>
    <xf numFmtId="49" fontId="15" fillId="0" borderId="0" xfId="0" applyNumberFormat="1" applyFont="1" applyFill="1" applyAlignment="1">
      <alignment horizontal="justify" vertical="center" wrapText="1"/>
    </xf>
    <xf numFmtId="0" fontId="5" fillId="0" borderId="0" xfId="0" applyFont="1" applyBorder="1"/>
    <xf numFmtId="2" fontId="16" fillId="0" borderId="0" xfId="0" applyNumberFormat="1" applyFont="1" applyBorder="1" applyAlignment="1"/>
    <xf numFmtId="164" fontId="0" fillId="0" borderId="6" xfId="0" applyNumberFormat="1" applyBorder="1" applyAlignment="1">
      <alignment horizontal="center"/>
    </xf>
    <xf numFmtId="0" fontId="7" fillId="0" borderId="0" xfId="0" applyFont="1" applyFill="1" applyAlignment="1">
      <alignment horizontal="justify" vertical="top" wrapText="1"/>
    </xf>
    <xf numFmtId="0" fontId="0" fillId="0" borderId="0" xfId="0" applyAlignment="1">
      <alignment horizontal="center"/>
    </xf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" name="Text Box 2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" name="Text Box 2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" name="Text Box 2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" name="Text Box 2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" name="Text Box 2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" name="Text Box 2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" name="Text Box 2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" name="Text Box 2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" name="Text Box 2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" name="Text Box 2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" name="Text Box 2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" name="Text Box 2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" name="Text Box 2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" name="Text Box 2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" name="Text Box 2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" name="Text Box 2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" name="Text Box 2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" name="Text Box 2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" name="Text Box 2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" name="Text Box 2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" name="Text Box 2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" name="Text Box 2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" name="Text Box 2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" name="Text Box 2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" name="Text Box 2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" name="Text Box 2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" name="Text Box 2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" name="Text Box 2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" name="Text Box 2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" name="Text Box 2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" name="Text Box 2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" name="Text Box 2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" name="Text Box 2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" name="Text Box 2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" name="Text Box 2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" name="Text Box 2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" name="Text Box 2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" name="Text Box 2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" name="Text Box 2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" name="Text Box 2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" name="Text Box 2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" name="Text Box 2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" name="Text Box 2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" name="Text Box 2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" name="Text Box 2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" name="Text Box 2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" name="Text Box 2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" name="Text Box 2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" name="Text Box 2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" name="Text Box 2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" name="Text Box 2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" name="Text Box 2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" name="Text Box 2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" name="Text Box 2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" name="Text Box 2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" name="Text Box 2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" name="Text Box 2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" name="Text Box 2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" name="Text Box 2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" name="Text Box 2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" name="Text Box 2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" name="Text Box 2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" name="Text Box 2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" name="Text Box 2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" name="Text Box 2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" name="Text Box 2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" name="Text Box 2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" name="Text Box 2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" name="Text Box 2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" name="Text Box 2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" name="Text Box 2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" name="Text Box 2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" name="Text Box 2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" name="Text Box 2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" name="Text Box 2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" name="Text Box 2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" name="Text Box 2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" name="Text Box 2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" name="Text Box 2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" name="Text Box 2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" name="Text Box 2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" name="Text Box 2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" name="Text Box 2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" name="Text Box 2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" name="Text Box 2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" name="Text Box 2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" name="Text Box 2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" name="Text Box 2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" name="Text Box 2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" name="Text Box 2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" name="Text Box 2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" name="Text Box 2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" name="Text Box 2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" name="Text Box 2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" name="Text Box 2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" name="Text Box 2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" name="Text Box 2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" name="Text Box 2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" name="Text Box 2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" name="Text Box 2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" name="Text Box 2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" name="Text Box 2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" name="Text Box 2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" name="Text Box 2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" name="Text Box 2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" name="Text Box 2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" name="Text Box 2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" name="Text Box 2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" name="Text Box 2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" name="Text Box 2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" name="Text Box 2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" name="Text Box 2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" name="Text Box 2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" name="Text Box 2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" name="Text Box 2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" name="Text Box 2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" name="Text Box 2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" name="Text Box 2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" name="Text Box 2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" name="Text Box 2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" name="Text Box 2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" name="Text Box 2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" name="Text Box 2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" name="Text Box 2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" name="Text Box 2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" name="Text Box 2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" name="Text Box 2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" name="Text Box 2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" name="Text Box 2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" name="Text Box 2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" name="Text Box 2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" name="Text Box 2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" name="Text Box 2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" name="Text Box 2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" name="Text Box 2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" name="Text Box 2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" name="Text Box 2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" name="Text Box 2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" name="Text Box 2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" name="Text Box 2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" name="Text Box 2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" name="Text Box 2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" name="Text Box 2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" name="Text Box 2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" name="Text Box 2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" name="Text Box 2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" name="Text Box 2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" name="Text Box 2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" name="Text Box 2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" name="Text Box 2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" name="Text Box 2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" name="Text Box 2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" name="Text Box 2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" name="Text Box 2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" name="Text Box 2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" name="Text Box 2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" name="Text Box 2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" name="Text Box 2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" name="Text Box 2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" name="Text Box 2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" name="Text Box 2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" name="Text Box 2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" name="Text Box 2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" name="Text Box 2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" name="Text Box 2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" name="Text Box 2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" name="Text Box 2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" name="Text Box 2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" name="Text Box 2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" name="Text Box 2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" name="Text Box 2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" name="Text Box 2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" name="Text Box 2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" name="Text Box 2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" name="Text Box 2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" name="Text Box 2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" name="Text Box 2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" name="Text Box 2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" name="Text Box 2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" name="Text Box 2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" name="Text Box 2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" name="Text Box 2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" name="Text Box 2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" name="Text Box 2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" name="Text Box 2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" name="Text Box 2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" name="Text Box 2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" name="Text Box 2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" name="Text Box 2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" name="Text Box 2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" name="Text Box 2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" name="Text Box 2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" name="Text Box 2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" name="Text Box 2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" name="Text Box 2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" name="Text Box 2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" name="Text Box 2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" name="Text Box 2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" name="Text Box 2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" name="Text Box 2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" name="Text Box 2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" name="Text Box 2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" name="Text Box 2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" name="Text Box 2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" name="Text Box 2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" name="Text Box 2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" name="Text Box 2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" name="Text Box 2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" name="Text Box 2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" name="Text Box 2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" name="Text Box 2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" name="Text Box 2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" name="Text Box 2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" name="Text Box 2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" name="Text Box 2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" name="Text Box 2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" name="Text Box 2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" name="Text Box 2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" name="Text Box 2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" name="Text Box 2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" name="Text Box 2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" name="Text Box 2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" name="Text Box 2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" name="Text Box 2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" name="Text Box 2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" name="Text Box 2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" name="Text Box 2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" name="Text Box 2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" name="Text Box 2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" name="Text Box 2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" name="Text Box 2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" name="Text Box 2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" name="Text Box 2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" name="Text Box 2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" name="Text Box 2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" name="Text Box 2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" name="Text Box 2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" name="Text Box 2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" name="Text Box 2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" name="Text Box 2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" name="Text Box 2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" name="Text Box 2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" name="Text Box 2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" name="Text Box 2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" name="Text Box 2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" name="Text Box 2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" name="Text Box 2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" name="Text Box 2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" name="Text Box 2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" name="Text Box 2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" name="Text Box 2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" name="Text Box 2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" name="Text Box 2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" name="Text Box 2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" name="Text Box 2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" name="Text Box 2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" name="Text Box 2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" name="Text Box 2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" name="Text Box 2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" name="Text Box 2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" name="Text Box 2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" name="Text Box 2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" name="Text Box 2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" name="Text Box 2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" name="Text Box 2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" name="Text Box 2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" name="Text Box 2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" name="Text Box 2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" name="Text Box 2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" name="Text Box 2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" name="Text Box 2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" name="Text Box 2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" name="Text Box 2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" name="Text Box 2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" name="Text Box 2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" name="Text Box 2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" name="Text Box 2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" name="Text Box 2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" name="Text Box 2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" name="Text Box 2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" name="Text Box 2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" name="Text Box 2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4" name="Text Box 2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5" name="Text Box 2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6" name="Text Box 2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7" name="Text Box 2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8" name="Text Box 2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9" name="Text Box 2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0" name="Text Box 2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1" name="Text Box 2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2" name="Text Box 2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3" name="Text Box 2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4" name="Text Box 2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5" name="Text Box 2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6" name="Text Box 2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7" name="Text Box 2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8" name="Text Box 2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9" name="Text Box 2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0" name="Text Box 2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1" name="Text Box 2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2" name="Text Box 2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3" name="Text Box 2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4" name="Text Box 2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5" name="Text Box 2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6" name="Text Box 2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7" name="Text Box 2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8" name="Text Box 2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9" name="Text Box 2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0" name="Text Box 2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1" name="Text Box 2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2" name="Text Box 2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3" name="Text Box 2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4" name="Text Box 2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5" name="Text Box 2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6" name="Text Box 2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7" name="Text Box 2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8" name="Text Box 2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9" name="Text Box 2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0" name="Text Box 2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1" name="Text Box 2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2" name="Text Box 2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3" name="Text Box 2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4" name="Text Box 2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5" name="Text Box 2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6" name="Text Box 2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7" name="Text Box 2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8" name="Text Box 2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9" name="Text Box 2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0" name="Text Box 2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1" name="Text Box 2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2" name="Text Box 2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3" name="Text Box 2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4" name="Text Box 2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5" name="Text Box 2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6" name="Text Box 2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7" name="Text Box 2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8" name="Text Box 2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9" name="Text Box 2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0" name="Text Box 2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1" name="Text Box 2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2" name="Text Box 2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3" name="Text Box 2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4" name="Text Box 2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5" name="Text Box 2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6" name="Text Box 2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7" name="Text Box 2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8" name="Text Box 2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9" name="Text Box 2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0" name="Text Box 2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1" name="Text Box 2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2" name="Text Box 2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3" name="Text Box 2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4" name="Text Box 2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5" name="Text Box 2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6" name="Text Box 2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7" name="Text Box 2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8" name="Text Box 2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9" name="Text Box 2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0" name="Text Box 2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1" name="Text Box 2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2" name="Text Box 2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3" name="Text Box 2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4" name="Text Box 2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5" name="Text Box 2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6" name="Text Box 2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7" name="Text Box 2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8" name="Text Box 2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9" name="Text Box 2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0" name="Text Box 2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1" name="Text Box 2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2" name="Text Box 2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3" name="Text Box 2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4" name="Text Box 3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5" name="Text Box 3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6" name="Text Box 3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7" name="Text Box 3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8" name="Text Box 3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9" name="Text Box 3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0" name="Text Box 3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1" name="Text Box 3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2" name="Text Box 3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3" name="Text Box 3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4" name="Text Box 3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5" name="Text Box 3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6" name="Text Box 3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7" name="Text Box 3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8" name="Text Box 3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9" name="Text Box 3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0" name="Text Box 3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1" name="Text Box 3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2" name="Text Box 3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3" name="Text Box 3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4" name="Text Box 3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5" name="Text Box 3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6" name="Text Box 3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7" name="Text Box 3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8" name="Text Box 3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9" name="Text Box 3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0" name="Text Box 3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1" name="Text Box 3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2" name="Text Box 3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3" name="Text Box 3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4" name="Text Box 3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5" name="Text Box 3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6" name="Text Box 3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7" name="Text Box 3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8" name="Text Box 3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9" name="Text Box 3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0" name="Text Box 3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1" name="Text Box 3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2" name="Text Box 3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3" name="Text Box 3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4" name="Text Box 3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5" name="Text Box 3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6" name="Text Box 3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7" name="Text Box 3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8" name="Text Box 3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9" name="Text Box 3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0" name="Text Box 3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1" name="Text Box 3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2" name="Text Box 3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3" name="Text Box 3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4" name="Text Box 3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5" name="Text Box 3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6" name="Text Box 3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7" name="Text Box 3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8" name="Text Box 3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9" name="Text Box 3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0" name="Text Box 3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1" name="Text Box 3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2" name="Text Box 3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3" name="Text Box 3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4" name="Text Box 3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5" name="Text Box 3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6" name="Text Box 3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7" name="Text Box 3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8" name="Text Box 3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9" name="Text Box 3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0" name="Text Box 3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1" name="Text Box 3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2" name="Text Box 3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3" name="Text Box 3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4" name="Text Box 3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5" name="Text Box 3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6" name="Text Box 3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7" name="Text Box 3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8" name="Text Box 3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9" name="Text Box 3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0" name="Text Box 3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1" name="Text Box 3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2" name="Text Box 3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3" name="Text Box 3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4" name="Text Box 3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5" name="Text Box 3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6" name="Text Box 3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7" name="Text Box 3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8" name="Text Box 3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9" name="Text Box 3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0" name="Text Box 3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1" name="Text Box 3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2" name="Text Box 3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3" name="Text Box 3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4" name="Text Box 3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5" name="Text Box 3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6" name="Text Box 3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7" name="Text Box 3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8" name="Text Box 3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9" name="Text Box 3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0" name="Text Box 3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1" name="Text Box 3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2" name="Text Box 3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3" name="Text Box 3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4" name="Text Box 3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5" name="Text Box 3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6" name="Text Box 3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7" name="Text Box 3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8" name="Text Box 3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9" name="Text Box 3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0" name="Text Box 3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1" name="Text Box 3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2" name="Text Box 3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3" name="Text Box 3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4" name="Text Box 3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5" name="Text Box 3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6" name="Text Box 3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7" name="Text Box 3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8" name="Text Box 3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9" name="Text Box 3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0" name="Text Box 3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1" name="Text Box 3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2" name="Text Box 3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3" name="Text Box 3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4" name="Text Box 3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5" name="Text Box 3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6" name="Text Box 3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7" name="Text Box 3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8" name="Text Box 3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9" name="Text Box 3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0" name="Text Box 3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1" name="Text Box 3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2" name="Text Box 3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3" name="Text Box 3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4" name="Text Box 3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5" name="Text Box 3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6" name="Text Box 3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7" name="Text Box 3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8" name="Text Box 3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9" name="Text Box 3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0" name="Text Box 3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1" name="Text Box 3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2" name="Text Box 3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3" name="Text Box 3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4" name="Text Box 3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5" name="Text Box 3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6" name="Text Box 3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7" name="Text Box 3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8" name="Text Box 3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9" name="Text Box 3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0" name="Text Box 3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1" name="Text Box 3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2" name="Text Box 3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3" name="Text Box 3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4" name="Text Box 3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5" name="Text Box 3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6" name="Text Box 3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7" name="Text Box 3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8" name="Text Box 3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9" name="Text Box 3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0" name="Text Box 3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1" name="Text Box 3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2" name="Text Box 3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3" name="Text Box 3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4" name="Text Box 3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5" name="Text Box 3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6" name="Text Box 3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7" name="Text Box 3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8" name="Text Box 3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9" name="Text Box 3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0" name="Text Box 3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1" name="Text Box 3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2" name="Text Box 3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3" name="Text Box 3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4" name="Text Box 3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5" name="Text Box 3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6" name="Text Box 3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7" name="Text Box 3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8" name="Text Box 3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9" name="Text Box 3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0" name="Text Box 3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1" name="Text Box 3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2" name="Text Box 3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3" name="Text Box 3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4" name="Text Box 3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5" name="Text Box 3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6" name="Text Box 3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7" name="Text Box 3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8" name="Text Box 3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9" name="Text Box 3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0" name="Text Box 3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1" name="Text Box 3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2" name="Text Box 3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3" name="Text Box 3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4" name="Text Box 3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5" name="Text Box 3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6" name="Text Box 3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7" name="Text Box 3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8" name="Text Box 3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9" name="Text Box 3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0" name="Text Box 3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1" name="Text Box 3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2" name="Text Box 3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3" name="Text Box 3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4" name="Text Box 3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5" name="Text Box 3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6" name="Text Box 3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7" name="Text Box 3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8" name="Text Box 3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9" name="Text Box 3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0" name="Text Box 3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1" name="Text Box 3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2" name="Text Box 3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3" name="Text Box 3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4" name="Text Box 3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5" name="Text Box 3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6" name="Text Box 3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7" name="Text Box 3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8" name="Text Box 3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9" name="Text Box 3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0" name="Text Box 3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1" name="Text Box 3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2" name="Text Box 3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3" name="Text Box 3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4" name="Text Box 3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5" name="Text Box 3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6" name="Text Box 3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7" name="Text Box 3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8" name="Text Box 3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9" name="Text Box 3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0" name="Text Box 3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1" name="Text Box 3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2" name="Text Box 3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3" name="Text Box 3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4" name="Text Box 3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5" name="Text Box 3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6" name="Text Box 3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7" name="Text Box 3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8" name="Text Box 3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9" name="Text Box 3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0" name="Text Box 3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1" name="Text Box 3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2" name="Text Box 3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3" name="Text Box 3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4" name="Text Box 3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5" name="Text Box 3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6" name="Text Box 3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7" name="Text Box 3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8" name="Text Box 3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9" name="Text Box 3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0" name="Text Box 3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1" name="Text Box 3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2" name="Text Box 3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3" name="Text Box 3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4" name="Text Box 3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5" name="Text Box 3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6" name="Text Box 3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7" name="Text Box 3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8" name="Text Box 3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9" name="Text Box 3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0" name="Text Box 3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1" name="Text Box 3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2" name="Text Box 3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3" name="Text Box 3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4" name="Text Box 3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5" name="Text Box 3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6" name="Text Box 3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7" name="Text Box 3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8" name="Text Box 3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9" name="Text Box 3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0" name="Text Box 3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1" name="Text Box 3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2" name="Text Box 3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3" name="Text Box 3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4" name="Text Box 3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5" name="Text Box 3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6" name="Text Box 3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7" name="Text Box 3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8" name="Text Box 3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9" name="Text Box 3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0" name="Text Box 3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1" name="Text Box 3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2" name="Text Box 3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3" name="Text Box 3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4" name="Text Box 3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5" name="Text Box 3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6" name="Text Box 3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7" name="Text Box 3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8" name="Text Box 3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9" name="Text Box 3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0" name="Text Box 3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1" name="Text Box 3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2" name="Text Box 3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3" name="Text Box 3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4" name="Text Box 3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5" name="Text Box 3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6" name="Text Box 3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7" name="Text Box 3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8" name="Text Box 3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9" name="Text Box 3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0" name="Text Box 3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1" name="Text Box 3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2" name="Text Box 3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3" name="Text Box 3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4" name="Text Box 3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5" name="Text Box 3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6" name="Text Box 3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7" name="Text Box 3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8" name="Text Box 3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9" name="Text Box 3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0" name="Text Box 3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1" name="Text Box 3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2" name="Text Box 3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3" name="Text Box 3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4" name="Text Box 3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5" name="Text Box 3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6" name="Text Box 3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7" name="Text Box 3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8" name="Text Box 3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9" name="Text Box 3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0" name="Text Box 3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1" name="Text Box 3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2" name="Text Box 3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3" name="Text Box 3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4" name="Text Box 3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5" name="Text Box 3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6" name="Text Box 3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7" name="Text Box 3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8" name="Text Box 3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9" name="Text Box 3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0" name="Text Box 3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1" name="Text Box 3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2" name="Text Box 3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3" name="Text Box 3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4" name="Text Box 3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5" name="Text Box 3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6" name="Text Box 3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7" name="Text Box 3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8" name="Text Box 3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9" name="Text Box 3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0" name="Text Box 3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1" name="Text Box 3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2" name="Text Box 3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3" name="Text Box 3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4" name="Text Box 3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5" name="Text Box 3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6" name="Text Box 3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7" name="Text Box 3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8" name="Text Box 3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9" name="Text Box 3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0" name="Text Box 3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1" name="Text Box 3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2" name="Text Box 3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3" name="Text Box 3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4" name="Text Box 3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5" name="Text Box 3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6" name="Text Box 3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7" name="Text Box 3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8" name="Text Box 3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9" name="Text Box 3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0" name="Text Box 3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1" name="Text Box 3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2" name="Text Box 3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3" name="Text Box 3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4" name="Text Box 3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5" name="Text Box 3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6" name="Text Box 3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7" name="Text Box 3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8" name="Text Box 3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9" name="Text Box 3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0" name="Text Box 3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1" name="Text Box 3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2" name="Text Box 3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3" name="Text Box 3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4" name="Text Box 3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5" name="Text Box 3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6" name="Text Box 3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7" name="Text Box 3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8" name="Text Box 3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9" name="Text Box 3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0" name="Text Box 3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1" name="Text Box 3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2" name="Text Box 3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3" name="Text Box 3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4" name="Text Box 3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5" name="Text Box 3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6" name="Text Box 3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7" name="Text Box 3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8" name="Text Box 3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9" name="Text Box 3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0" name="Text Box 3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1" name="Text Box 3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2" name="Text Box 3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3" name="Text Box 3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4" name="Text Box 3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5" name="Text Box 3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6" name="Text Box 3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7" name="Text Box 3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8" name="Text Box 3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9" name="Text Box 3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0" name="Text Box 3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1" name="Text Box 3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2" name="Text Box 3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3" name="Text Box 3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4" name="Text Box 3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5" name="Text Box 3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6" name="Text Box 3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7" name="Text Box 3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8" name="Text Box 3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9" name="Text Box 3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0" name="Text Box 3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1" name="Text Box 3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2" name="Text Box 3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3" name="Text Box 3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4" name="Text Box 3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5" name="Text Box 3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6" name="Text Box 3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7" name="Text Box 3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8" name="Text Box 3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9" name="Text Box 3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0" name="Text Box 3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1" name="Text Box 3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2" name="Text Box 3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3" name="Text Box 3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4" name="Text Box 3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5" name="Text Box 3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6" name="Text Box 3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7" name="Text Box 3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8" name="Text Box 3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9" name="Text Box 3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0" name="Text Box 3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1" name="Text Box 3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2" name="Text Box 3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3" name="Text Box 3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4" name="Text Box 3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5" name="Text Box 3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6" name="Text Box 3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7" name="Text Box 3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8" name="Text Box 3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9" name="Text Box 3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0" name="Text Box 3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1" name="Text Box 3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2" name="Text Box 3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3" name="Text Box 3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4" name="Text Box 3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5" name="Text Box 3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6" name="Text Box 3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7" name="Text Box 3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8" name="Text Box 3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9" name="Text Box 3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0" name="Text Box 3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1" name="Text Box 3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2" name="Text Box 3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3" name="Text Box 3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4" name="Text Box 3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5" name="Text Box 3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6" name="Text Box 3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7" name="Text Box 3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8" name="Text Box 3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9" name="Text Box 3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0" name="Text Box 3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1" name="Text Box 3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2" name="Text Box 3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3" name="Text Box 3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4" name="Text Box 3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5" name="Text Box 3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6" name="Text Box 3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7" name="Text Box 3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8" name="Text Box 3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9" name="Text Box 3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0" name="Text Box 3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1" name="Text Box 3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2" name="Text Box 3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3" name="Text Box 3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4" name="Text Box 3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5" name="Text Box 3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6" name="Text Box 3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7" name="Text Box 3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8" name="Text Box 3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9" name="Text Box 3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0" name="Text Box 3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1" name="Text Box 3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2" name="Text Box 3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3" name="Text Box 3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4" name="Text Box 3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5" name="Text Box 3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6" name="Text Box 3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7" name="Text Box 3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8" name="Text Box 3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9" name="Text Box 3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0" name="Text Box 3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1" name="Text Box 3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2" name="Text Box 3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3" name="Text Box 3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4" name="Text Box 3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5" name="Text Box 3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6" name="Text Box 3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7" name="Text Box 3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8" name="Text Box 3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9" name="Text Box 3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0" name="Text Box 3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1" name="Text Box 3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2" name="Text Box 3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3" name="Text Box 3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4" name="Text Box 3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5" name="Text Box 3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6" name="Text Box 3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7" name="Text Box 3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8" name="Text Box 3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9" name="Text Box 3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0" name="Text Box 3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1" name="Text Box 3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2" name="Text Box 3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3" name="Text Box 3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4" name="Text Box 3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5" name="Text Box 3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6" name="Text Box 3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7" name="Text Box 3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8" name="Text Box 3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9" name="Text Box 3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0" name="Text Box 3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1" name="Text Box 3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2" name="Text Box 3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3" name="Text Box 3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4" name="Text Box 3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5" name="Text Box 3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6" name="Text Box 3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7" name="Text Box 3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8" name="Text Box 3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9" name="Text Box 3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0" name="Text Box 3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1" name="Text Box 3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2" name="Text Box 3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3" name="Text Box 3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4" name="Text Box 3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5" name="Text Box 3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6" name="Text Box 3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7" name="Text Box 3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8" name="Text Box 3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9" name="Text Box 3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0" name="Text Box 3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1" name="Text Box 3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2" name="Text Box 3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3" name="Text Box 3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4" name="Text Box 3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5" name="Text Box 3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6" name="Text Box 3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7" name="Text Box 3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8" name="Text Box 3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9" name="Text Box 3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0" name="Text Box 3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1" name="Text Box 3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2" name="Text Box 3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3" name="Text Box 3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4" name="Text Box 3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5" name="Text Box 3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6" name="Text Box 3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7" name="Text Box 3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8" name="Text Box 3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9" name="Text Box 3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0" name="Text Box 3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1" name="Text Box 3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2" name="Text Box 3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3" name="Text Box 3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4" name="Text Box 3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5" name="Text Box 3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6" name="Text Box 3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7" name="Text Box 3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8" name="Text Box 3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9" name="Text Box 3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0" name="Text Box 3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1" name="Text Box 3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2" name="Text Box 3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3" name="Text Box 3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4" name="Text Box 3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5" name="Text Box 3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6" name="Text Box 3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7" name="Text Box 3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8" name="Text Box 3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9" name="Text Box 3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0" name="Text Box 3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1" name="Text Box 3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2" name="Text Box 3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3" name="Text Box 3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4" name="Text Box 3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5" name="Text Box 3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6" name="Text Box 3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7" name="Text Box 3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8" name="Text Box 3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9" name="Text Box 3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0" name="Text Box 3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1" name="Text Box 3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2" name="Text Box 3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3" name="Text Box 3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4" name="Text Box 3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5" name="Text Box 3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6" name="Text Box 3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7" name="Text Box 3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8" name="Text Box 3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9" name="Text Box 3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0" name="Text Box 3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1" name="Text Box 3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2" name="Text Box 3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3" name="Text Box 3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4" name="Text Box 3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5" name="Text Box 3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6" name="Text Box 3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7" name="Text Box 3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8" name="Text Box 3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9" name="Text Box 3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0" name="Text Box 3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1" name="Text Box 3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2" name="Text Box 3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3" name="Text Box 3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4" name="Text Box 3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5" name="Text Box 3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6" name="Text Box 3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7" name="Text Box 3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8" name="Text Box 3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9" name="Text Box 3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0" name="Text Box 3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1" name="Text Box 3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2" name="Text Box 3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3" name="Text Box 3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4" name="Text Box 3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5" name="Text Box 3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6" name="Text Box 3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7" name="Text Box 3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8" name="Text Box 3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9" name="Text Box 3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0" name="Text Box 3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1" name="Text Box 3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2" name="Text Box 3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3" name="Text Box 3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4" name="Text Box 3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5" name="Text Box 3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6" name="Text Box 3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7" name="Text Box 3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8" name="Text Box 3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9" name="Text Box 3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0" name="Text Box 3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1" name="Text Box 3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2" name="Text Box 3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3" name="Text Box 3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4" name="Text Box 3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5" name="Text Box 3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6" name="Text Box 3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7" name="Text Box 3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8" name="Text Box 3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9" name="Text Box 3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0" name="Text Box 3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1" name="Text Box 3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2" name="Text Box 3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3" name="Text Box 3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4" name="Text Box 3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5" name="Text Box 3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6" name="Text Box 3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7" name="Text Box 3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8" name="Text Box 3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9" name="Text Box 3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0" name="Text Box 3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1" name="Text Box 3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2" name="Text Box 3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3" name="Text Box 3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4" name="Text Box 3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5" name="Text Box 3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6" name="Text Box 3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7" name="Text Box 3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8" name="Text Box 3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9" name="Text Box 3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0" name="Text Box 3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1" name="Text Box 3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2" name="Text Box 3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3" name="Text Box 3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4" name="Text Box 3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5" name="Text Box 3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6" name="Text Box 3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7" name="Text Box 3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8" name="Text Box 3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9" name="Text Box 3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0" name="Text Box 3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1" name="Text Box 3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2" name="Text Box 3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3" name="Text Box 3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4" name="Text Box 3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5" name="Text Box 3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6" name="Text Box 3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7" name="Text Box 3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8" name="Text Box 3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9" name="Text Box 3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0" name="Text Box 3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1" name="Text Box 3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2" name="Text Box 3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3" name="Text Box 3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4" name="Text Box 3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5" name="Text Box 3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6" name="Text Box 3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7" name="Text Box 3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8" name="Text Box 3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9" name="Text Box 3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0" name="Text Box 3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1" name="Text Box 3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2" name="Text Box 3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3" name="Text Box 3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4" name="Text Box 3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5" name="Text Box 3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6" name="Text Box 3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7" name="Text Box 3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8" name="Text Box 3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9" name="Text Box 3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0" name="Text Box 3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1" name="Text Box 3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2" name="Text Box 3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3" name="Text Box 3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4" name="Text Box 3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5" name="Text Box 3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6" name="Text Box 3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7" name="Text Box 3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8" name="Text Box 3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9" name="Text Box 3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0" name="Text Box 3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1" name="Text Box 3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2" name="Text Box 3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3" name="Text Box 3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4" name="Text Box 3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5" name="Text Box 3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6" name="Text Box 3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7" name="Text Box 3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8" name="Text Box 3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9" name="Text Box 3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0" name="Text Box 3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1" name="Text Box 3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2" name="Text Box 3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3" name="Text Box 3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4" name="Text Box 3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5" name="Text Box 3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6" name="Text Box 3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7" name="Text Box 3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8" name="Text Box 3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9" name="Text Box 3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0" name="Text Box 3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1" name="Text Box 3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2" name="Text Box 3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3" name="Text Box 3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4" name="Text Box 3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5" name="Text Box 3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6" name="Text Box 3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7" name="Text Box 3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8" name="Text Box 3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9" name="Text Box 3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0" name="Text Box 3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1" name="Text Box 3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2" name="Text Box 3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3" name="Text Box 3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4" name="Text Box 3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5" name="Text Box 3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6" name="Text Box 3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7" name="Text Box 3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8" name="Text Box 3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9" name="Text Box 3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0" name="Text Box 3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1" name="Text Box 3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2" name="Text Box 3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3" name="Text Box 3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4" name="Text Box 3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5" name="Text Box 3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6" name="Text Box 3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7" name="Text Box 3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8" name="Text Box 3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9" name="Text Box 3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0" name="Text Box 3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1" name="Text Box 3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2" name="Text Box 3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3" name="Text Box 3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4" name="Text Box 3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5" name="Text Box 3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6" name="Text Box 3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7" name="Text Box 3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8" name="Text Box 3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9" name="Text Box 3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0" name="Text Box 3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1" name="Text Box 3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2" name="Text Box 3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3" name="Text Box 3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4" name="Text Box 3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5" name="Text Box 3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6" name="Text Box 3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7" name="Text Box 3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8" name="Text Box 3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9" name="Text Box 3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0" name="Text Box 3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1" name="Text Box 3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2" name="Text Box 3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3" name="Text Box 3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4" name="Text Box 3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5" name="Text Box 3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6" name="Text Box 3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7" name="Text Box 3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8" name="Text Box 3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9" name="Text Box 3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0" name="Text Box 3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1" name="Text Box 3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2" name="Text Box 3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3" name="Text Box 3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4" name="Text Box 3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5" name="Text Box 3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6" name="Text Box 3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7" name="Text Box 3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8" name="Text Box 3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9" name="Text Box 3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0" name="Text Box 3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1" name="Text Box 3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2" name="Text Box 3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3" name="Text Box 3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4" name="Text Box 3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5" name="Text Box 3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6" name="Text Box 3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7" name="Text Box 3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8" name="Text Box 3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9" name="Text Box 3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0" name="Text Box 3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1" name="Text Box 3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2" name="Text Box 3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3" name="Text Box 3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4" name="Text Box 3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5" name="Text Box 3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6" name="Text Box 3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7" name="Text Box 3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8" name="Text Box 3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9" name="Text Box 3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0" name="Text Box 3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1" name="Text Box 3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2" name="Text Box 3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3" name="Text Box 3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4" name="Text Box 3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5" name="Text Box 3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6" name="Text Box 3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7" name="Text Box 3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8" name="Text Box 3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9" name="Text Box 3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0" name="Text Box 3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1" name="Text Box 3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2" name="Text Box 3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3" name="Text Box 3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4" name="Text Box 3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5" name="Text Box 3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6" name="Text Box 3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7" name="Text Box 3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8" name="Text Box 3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9" name="Text Box 3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0" name="Text Box 3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1" name="Text Box 3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2" name="Text Box 3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3" name="Text Box 3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4" name="Text Box 3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5" name="Text Box 3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6" name="Text Box 3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7" name="Text Box 3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8" name="Text Box 3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9" name="Text Box 3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0" name="Text Box 3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1" name="Text Box 3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2" name="Text Box 3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3" name="Text Box 3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4" name="Text Box 3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5" name="Text Box 3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6" name="Text Box 3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7" name="Text Box 3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8" name="Text Box 3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9" name="Text Box 3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0" name="Text Box 3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1" name="Text Box 3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2" name="Text Box 3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3" name="Text Box 3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4" name="Text Box 3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5" name="Text Box 3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6" name="Text Box 3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7" name="Text Box 3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8" name="Text Box 3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9" name="Text Box 3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0" name="Text Box 3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1" name="Text Box 3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2" name="Text Box 3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3" name="Text Box 3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4" name="Text Box 3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5" name="Text Box 3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6" name="Text Box 3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7" name="Text Box 3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8" name="Text Box 3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9" name="Text Box 3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0" name="Text Box 3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1" name="Text Box 3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2" name="Text Box 3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3" name="Text Box 3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4" name="Text Box 3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5" name="Text Box 3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6" name="Text Box 3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7" name="Text Box 3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8" name="Text Box 3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9" name="Text Box 3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0" name="Text Box 3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1" name="Text Box 3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2" name="Text Box 3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3" name="Text Box 3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4" name="Text Box 3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5" name="Text Box 3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6" name="Text Box 3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7" name="Text Box 3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8" name="Text Box 3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9" name="Text Box 3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0" name="Text Box 3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1" name="Text Box 3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2" name="Text Box 3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3" name="Text Box 3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4" name="Text Box 3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5" name="Text Box 3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6" name="Text Box 3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7" name="Text Box 3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8" name="Text Box 3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9" name="Text Box 3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0" name="Text Box 3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1" name="Text Box 3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2" name="Text Box 3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3" name="Text Box 3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4" name="Text Box 3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5" name="Text Box 3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6" name="Text Box 3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7" name="Text Box 3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8" name="Text Box 3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9" name="Text Box 3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0" name="Text Box 3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1" name="Text Box 3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2" name="Text Box 3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3" name="Text Box 3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4" name="Text Box 3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5" name="Text Box 3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6" name="Text Box 3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7" name="Text Box 3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8" name="Text Box 3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9" name="Text Box 3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0" name="Text Box 3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1" name="Text Box 3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2" name="Text Box 3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3" name="Text Box 3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4" name="Text Box 3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5" name="Text Box 3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6" name="Text Box 3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7" name="Text Box 3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8" name="Text Box 3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9" name="Text Box 3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0" name="Text Box 3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1" name="Text Box 3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2" name="Text Box 3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3" name="Text Box 3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4" name="Text Box 3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5" name="Text Box 3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6" name="Text Box 3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7" name="Text Box 3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8" name="Text Box 3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9" name="Text Box 3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0" name="Text Box 3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1" name="Text Box 3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2" name="Text Box 3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3" name="Text Box 3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4" name="Text Box 3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5" name="Text Box 3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6" name="Text Box 3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7" name="Text Box 3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8" name="Text Box 3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9" name="Text Box 3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0" name="Text Box 3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1" name="Text Box 3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2" name="Text Box 3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3" name="Text Box 3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4" name="Text Box 3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5" name="Text Box 3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6" name="Text Box 3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7" name="Text Box 3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8" name="Text Box 3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9" name="Text Box 3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0" name="Text Box 3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1" name="Text Box 3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2" name="Text Box 3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3" name="Text Box 3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4" name="Text Box 3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5" name="Text Box 3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6" name="Text Box 3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7" name="Text Box 3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8" name="Text Box 3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9" name="Text Box 3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0" name="Text Box 3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1" name="Text Box 3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2" name="Text Box 3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3" name="Text Box 3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4" name="Text Box 3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5" name="Text Box 3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6" name="Text Box 3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7" name="Text Box 3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8" name="Text Box 3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9" name="Text Box 3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0" name="Text Box 3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1" name="Text Box 3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2" name="Text Box 3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3" name="Text Box 3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4" name="Text Box 4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5" name="Text Box 4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6" name="Text Box 4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7" name="Text Box 4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8" name="Text Box 4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9" name="Text Box 4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0" name="Text Box 4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1" name="Text Box 4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2" name="Text Box 4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3" name="Text Box 4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4" name="Text Box 4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5" name="Text Box 4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6" name="Text Box 4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7" name="Text Box 4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8" name="Text Box 4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9" name="Text Box 4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0" name="Text Box 4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1" name="Text Box 4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2" name="Text Box 4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3" name="Text Box 4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4" name="Text Box 4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5" name="Text Box 4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6" name="Text Box 4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7" name="Text Box 4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8" name="Text Box 4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9" name="Text Box 4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0" name="Text Box 4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1" name="Text Box 4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2" name="Text Box 4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3" name="Text Box 4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4" name="Text Box 4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5" name="Text Box 4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6" name="Text Box 4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7" name="Text Box 4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8" name="Text Box 4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9" name="Text Box 4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0" name="Text Box 4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1" name="Text Box 4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2" name="Text Box 4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3" name="Text Box 4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4" name="Text Box 4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5" name="Text Box 4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6" name="Text Box 4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7" name="Text Box 4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8" name="Text Box 4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9" name="Text Box 4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0" name="Text Box 4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1" name="Text Box 4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2" name="Text Box 4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3" name="Text Box 4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4" name="Text Box 4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5" name="Text Box 4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6" name="Text Box 4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7" name="Text Box 4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8" name="Text Box 4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9" name="Text Box 4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0" name="Text Box 4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1" name="Text Box 4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2" name="Text Box 4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3" name="Text Box 4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4" name="Text Box 4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5" name="Text Box 4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6" name="Text Box 4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7" name="Text Box 4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8" name="Text Box 4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9" name="Text Box 4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0" name="Text Box 4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1" name="Text Box 4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2" name="Text Box 4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3" name="Text Box 4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4" name="Text Box 4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5" name="Text Box 4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6" name="Text Box 4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7" name="Text Box 4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8" name="Text Box 4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9" name="Text Box 4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0" name="Text Box 4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1" name="Text Box 4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2" name="Text Box 4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3" name="Text Box 4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4" name="Text Box 4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5" name="Text Box 4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6" name="Text Box 4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7" name="Text Box 4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8" name="Text Box 4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9" name="Text Box 4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0" name="Text Box 4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1" name="Text Box 4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2" name="Text Box 4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3" name="Text Box 4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4" name="Text Box 4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5" name="Text Box 4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6" name="Text Box 4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7" name="Text Box 4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8" name="Text Box 4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9" name="Text Box 4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0" name="Text Box 4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1" name="Text Box 4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2" name="Text Box 4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3" name="Text Box 4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4" name="Text Box 4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5" name="Text Box 4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6" name="Text Box 4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7" name="Text Box 4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8" name="Text Box 4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9" name="Text Box 4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0" name="Text Box 4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1" name="Text Box 4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2" name="Text Box 4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3" name="Text Box 4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4" name="Text Box 4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5" name="Text Box 4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6" name="Text Box 4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7" name="Text Box 4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8" name="Text Box 4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9" name="Text Box 4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0" name="Text Box 4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1" name="Text Box 4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2" name="Text Box 4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3" name="Text Box 4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4" name="Text Box 4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5" name="Text Box 4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6" name="Text Box 4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7" name="Text Box 4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8" name="Text Box 4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9" name="Text Box 4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0" name="Text Box 4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1" name="Text Box 4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2" name="Text Box 4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3" name="Text Box 4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4" name="Text Box 4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5" name="Text Box 4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6" name="Text Box 4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7" name="Text Box 4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8" name="Text Box 4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9" name="Text Box 4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0" name="Text Box 4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1" name="Text Box 4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2" name="Text Box 4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3" name="Text Box 4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4" name="Text Box 4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5" name="Text Box 4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6" name="Text Box 4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7" name="Text Box 4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8" name="Text Box 4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9" name="Text Box 4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0" name="Text Box 4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1" name="Text Box 4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2" name="Text Box 4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3" name="Text Box 4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4" name="Text Box 4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5" name="Text Box 4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6" name="Text Box 4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7" name="Text Box 4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8" name="Text Box 4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9" name="Text Box 4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0" name="Text Box 4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1" name="Text Box 4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2" name="Text Box 4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3" name="Text Box 4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4" name="Text Box 4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5" name="Text Box 4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6" name="Text Box 4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7" name="Text Box 4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8" name="Text Box 4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9" name="Text Box 4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0" name="Text Box 4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1" name="Text Box 4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2" name="Text Box 4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3" name="Text Box 4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4" name="Text Box 4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5" name="Text Box 4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6" name="Text Box 4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7" name="Text Box 4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8" name="Text Box 4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9" name="Text Box 4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0" name="Text Box 4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1" name="Text Box 4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2" name="Text Box 4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3" name="Text Box 4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4" name="Text Box 4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5" name="Text Box 4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6" name="Text Box 4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7" name="Text Box 4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8" name="Text Box 4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9" name="Text Box 4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0" name="Text Box 4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1" name="Text Box 4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2" name="Text Box 4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3" name="Text Box 4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4" name="Text Box 4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5" name="Text Box 4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6" name="Text Box 4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7" name="Text Box 4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8" name="Text Box 4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9" name="Text Box 4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0" name="Text Box 4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1" name="Text Box 4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2" name="Text Box 4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3" name="Text Box 4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4" name="Text Box 4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5" name="Text Box 4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6" name="Text Box 4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7" name="Text Box 4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8" name="Text Box 4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9" name="Text Box 4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0" name="Text Box 4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1" name="Text Box 4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2" name="Text Box 4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3" name="Text Box 4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4" name="Text Box 4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5" name="Text Box 4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6" name="Text Box 4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7" name="Text Box 4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8" name="Text Box 4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9" name="Text Box 4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0" name="Text Box 4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1" name="Text Box 4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2" name="Text Box 4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3" name="Text Box 4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4" name="Text Box 4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5" name="Text Box 4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6" name="Text Box 4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7" name="Text Box 4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8" name="Text Box 4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9" name="Text Box 4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0" name="Text Box 4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1" name="Text Box 4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2" name="Text Box 4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3" name="Text Box 4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4" name="Text Box 4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5" name="Text Box 4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6" name="Text Box 4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7" name="Text Box 4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8" name="Text Box 4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9" name="Text Box 4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0" name="Text Box 4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1" name="Text Box 4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2" name="Text Box 4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3" name="Text Box 4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4" name="Text Box 4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5" name="Text Box 4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6" name="Text Box 4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7" name="Text Box 4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8" name="Text Box 4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9" name="Text Box 4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0" name="Text Box 4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1" name="Text Box 4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2" name="Text Box 4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3" name="Text Box 4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4" name="Text Box 4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5" name="Text Box 4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6" name="Text Box 4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7" name="Text Box 4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8" name="Text Box 4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9" name="Text Box 4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0" name="Text Box 4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1" name="Text Box 4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2" name="Text Box 4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3" name="Text Box 4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4" name="Text Box 4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5" name="Text Box 4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6" name="Text Box 4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7" name="Text Box 4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8" name="Text Box 4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9" name="Text Box 4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0" name="Text Box 4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1" name="Text Box 4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2" name="Text Box 4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3" name="Text Box 4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4" name="Text Box 4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5" name="Text Box 4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6" name="Text Box 4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7" name="Text Box 4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8" name="Text Box 4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9" name="Text Box 4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0" name="Text Box 4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1" name="Text Box 4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2" name="Text Box 4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3" name="Text Box 4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4" name="Text Box 4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5" name="Text Box 4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6" name="Text Box 4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7" name="Text Box 4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8" name="Text Box 4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9" name="Text Box 4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0" name="Text Box 4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1" name="Text Box 4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2" name="Text Box 4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3" name="Text Box 4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4" name="Text Box 4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5" name="Text Box 4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6" name="Text Box 4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7" name="Text Box 4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8" name="Text Box 4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9" name="Text Box 4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0" name="Text Box 4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1" name="Text Box 4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2" name="Text Box 4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3" name="Text Box 4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4" name="Text Box 4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5" name="Text Box 4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6" name="Text Box 4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7" name="Text Box 4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8" name="Text Box 4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9" name="Text Box 4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0" name="Text Box 4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1" name="Text Box 4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2" name="Text Box 4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3" name="Text Box 4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4" name="Text Box 4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5" name="Text Box 4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6" name="Text Box 4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7" name="Text Box 4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8" name="Text Box 4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9" name="Text Box 4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0" name="Text Box 4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1" name="Text Box 4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2" name="Text Box 4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3" name="Text Box 4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4" name="Text Box 4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5" name="Text Box 4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6" name="Text Box 4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7" name="Text Box 4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8" name="Text Box 4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9" name="Text Box 4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0" name="Text Box 4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1" name="Text Box 4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2" name="Text Box 4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3" name="Text Box 4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4" name="Text Box 4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5" name="Text Box 4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6" name="Text Box 4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7" name="Text Box 4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8" name="Text Box 4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9" name="Text Box 4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0" name="Text Box 4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1" name="Text Box 4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2" name="Text Box 4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3" name="Text Box 4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4" name="Text Box 4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5" name="Text Box 4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6" name="Text Box 4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7" name="Text Box 4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8" name="Text Box 4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9" name="Text Box 4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0" name="Text Box 4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1" name="Text Box 4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2" name="Text Box 4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3" name="Text Box 4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4" name="Text Box 4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5" name="Text Box 4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6" name="Text Box 4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7" name="Text Box 4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8" name="Text Box 4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9" name="Text Box 4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0" name="Text Box 4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1" name="Text Box 4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2" name="Text Box 4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3" name="Text Box 4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4" name="Text Box 4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5" name="Text Box 4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6" name="Text Box 4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7" name="Text Box 4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8" name="Text Box 4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9" name="Text Box 4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0" name="Text Box 4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1" name="Text Box 4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2" name="Text Box 4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3" name="Text Box 4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4" name="Text Box 4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5" name="Text Box 4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6" name="Text Box 4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7" name="Text Box 4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8" name="Text Box 4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9" name="Text Box 4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0" name="Text Box 4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1" name="Text Box 4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2" name="Text Box 4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3" name="Text Box 4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4" name="Text Box 4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5" name="Text Box 4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6" name="Text Box 4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7" name="Text Box 4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8" name="Text Box 4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9" name="Text Box 4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0" name="Text Box 4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1" name="Text Box 4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2" name="Text Box 4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3" name="Text Box 4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4" name="Text Box 4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5" name="Text Box 4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6" name="Text Box 4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7" name="Text Box 4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8" name="Text Box 4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9" name="Text Box 4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0" name="Text Box 4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1" name="Text Box 4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2" name="Text Box 4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3" name="Text Box 4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4" name="Text Box 4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5" name="Text Box 4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6" name="Text Box 4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7" name="Text Box 4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8" name="Text Box 4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9" name="Text Box 4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0" name="Text Box 4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1" name="Text Box 4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2" name="Text Box 4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3" name="Text Box 4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4" name="Text Box 4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5" name="Text Box 4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6" name="Text Box 4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7" name="Text Box 4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8" name="Text Box 4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9" name="Text Box 4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0" name="Text Box 4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1" name="Text Box 4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2" name="Text Box 4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3" name="Text Box 4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4" name="Text Box 4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5" name="Text Box 4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6" name="Text Box 4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7" name="Text Box 4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8" name="Text Box 4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9" name="Text Box 4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0" name="Text Box 4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1" name="Text Box 4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2" name="Text Box 4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3" name="Text Box 4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4" name="Text Box 4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5" name="Text Box 4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6" name="Text Box 4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7" name="Text Box 4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8" name="Text Box 4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9" name="Text Box 4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0" name="Text Box 4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1" name="Text Box 4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2" name="Text Box 4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3" name="Text Box 4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4" name="Text Box 4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5" name="Text Box 4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6" name="Text Box 4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7" name="Text Box 4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8" name="Text Box 4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9" name="Text Box 4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0" name="Text Box 4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1" name="Text Box 4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2" name="Text Box 4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3" name="Text Box 4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4" name="Text Box 4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5" name="Text Box 4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6" name="Text Box 4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7" name="Text Box 4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8" name="Text Box 4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9" name="Text Box 4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0" name="Text Box 4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1" name="Text Box 4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2" name="Text Box 4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3" name="Text Box 4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4" name="Text Box 4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5" name="Text Box 4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6" name="Text Box 4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7" name="Text Box 4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8" name="Text Box 4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9" name="Text Box 4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0" name="Text Box 4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1" name="Text Box 4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2" name="Text Box 4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3" name="Text Box 4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4" name="Text Box 4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5" name="Text Box 4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6" name="Text Box 4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7" name="Text Box 4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8" name="Text Box 4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9" name="Text Box 4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0" name="Text Box 4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1" name="Text Box 4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2" name="Text Box 4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3" name="Text Box 4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4" name="Text Box 4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5" name="Text Box 4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6" name="Text Box 4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7" name="Text Box 4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8" name="Text Box 4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9" name="Text Box 4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0" name="Text Box 4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1" name="Text Box 4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2" name="Text Box 4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3" name="Text Box 4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4" name="Text Box 4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5" name="Text Box 4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6" name="Text Box 4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7" name="Text Box 4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8" name="Text Box 4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9" name="Text Box 4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0" name="Text Box 4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1" name="Text Box 4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2" name="Text Box 4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3" name="Text Box 4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4" name="Text Box 4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5" name="Text Box 4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6" name="Text Box 4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7" name="Text Box 4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8" name="Text Box 4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9" name="Text Box 4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0" name="Text Box 4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1" name="Text Box 4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2" name="Text Box 4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3" name="Text Box 4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4" name="Text Box 4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5" name="Text Box 4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6" name="Text Box 4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7" name="Text Box 4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8" name="Text Box 4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9" name="Text Box 4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0" name="Text Box 4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1" name="Text Box 4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2" name="Text Box 4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3" name="Text Box 4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4" name="Text Box 4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5" name="Text Box 4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6" name="Text Box 4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7" name="Text Box 4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8" name="Text Box 4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9" name="Text Box 4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0" name="Text Box 4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1" name="Text Box 4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2" name="Text Box 4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3" name="Text Box 4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4" name="Text Box 4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5" name="Text Box 4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6" name="Text Box 4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7" name="Text Box 4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8" name="Text Box 4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9" name="Text Box 4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0" name="Text Box 4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1" name="Text Box 4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2" name="Text Box 4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3" name="Text Box 4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4" name="Text Box 4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5" name="Text Box 4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6" name="Text Box 4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7" name="Text Box 4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8" name="Text Box 4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9" name="Text Box 4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0" name="Text Box 4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1" name="Text Box 4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2" name="Text Box 4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3" name="Text Box 4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4" name="Text Box 4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5" name="Text Box 4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6" name="Text Box 4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7" name="Text Box 4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8" name="Text Box 4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9" name="Text Box 4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0" name="Text Box 4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1" name="Text Box 4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2" name="Text Box 4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3" name="Text Box 4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4" name="Text Box 4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5" name="Text Box 4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6" name="Text Box 4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7" name="Text Box 4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8" name="Text Box 4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9" name="Text Box 4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0" name="Text Box 4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1" name="Text Box 4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2" name="Text Box 4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3" name="Text Box 4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4" name="Text Box 4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5" name="Text Box 4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6" name="Text Box 4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7" name="Text Box 4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8" name="Text Box 4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9" name="Text Box 4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0" name="Text Box 4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1" name="Text Box 4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2" name="Text Box 4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3" name="Text Box 4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4" name="Text Box 4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5" name="Text Box 4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6" name="Text Box 4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7" name="Text Box 4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8" name="Text Box 4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9" name="Text Box 4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0" name="Text Box 4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1" name="Text Box 4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2" name="Text Box 4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3" name="Text Box 4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4" name="Text Box 4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5" name="Text Box 4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6" name="Text Box 4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7" name="Text Box 4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8" name="Text Box 4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9" name="Text Box 4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0" name="Text Box 4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1" name="Text Box 4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2" name="Text Box 4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3" name="Text Box 4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4" name="Text Box 4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5" name="Text Box 4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6" name="Text Box 4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7" name="Text Box 4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8" name="Text Box 4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9" name="Text Box 4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0" name="Text Box 4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1" name="Text Box 4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2" name="Text Box 4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3" name="Text Box 4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4" name="Text Box 4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5" name="Text Box 4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6" name="Text Box 4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7" name="Text Box 4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8" name="Text Box 4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9" name="Text Box 4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0" name="Text Box 4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1" name="Text Box 4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2" name="Text Box 4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3" name="Text Box 4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4" name="Text Box 4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5" name="Text Box 4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6" name="Text Box 4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7" name="Text Box 4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8" name="Text Box 4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9" name="Text Box 4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0" name="Text Box 4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1" name="Text Box 4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2" name="Text Box 4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3" name="Text Box 4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4" name="Text Box 4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5" name="Text Box 4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6" name="Text Box 4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7" name="Text Box 4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8" name="Text Box 4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9" name="Text Box 4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0" name="Text Box 4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1" name="Text Box 4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2" name="Text Box 4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3" name="Text Box 4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4" name="Text Box 4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5" name="Text Box 4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6" name="Text Box 4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7" name="Text Box 4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8" name="Text Box 4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9" name="Text Box 4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0" name="Text Box 4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1" name="Text Box 4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2" name="Text Box 4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3" name="Text Box 4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4" name="Text Box 4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5" name="Text Box 4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6" name="Text Box 4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7" name="Text Box 4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8" name="Text Box 4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9" name="Text Box 4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0" name="Text Box 4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1" name="Text Box 4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2" name="Text Box 4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3" name="Text Box 4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4" name="Text Box 4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5" name="Text Box 4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6" name="Text Box 4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7" name="Text Box 4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8" name="Text Box 4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9" name="Text Box 4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0" name="Text Box 4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1" name="Text Box 4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2" name="Text Box 4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3" name="Text Box 4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4" name="Text Box 4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5" name="Text Box 4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6" name="Text Box 4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7" name="Text Box 4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8" name="Text Box 4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9" name="Text Box 4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0" name="Text Box 4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1" name="Text Box 4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2" name="Text Box 4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3" name="Text Box 4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4" name="Text Box 4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5" name="Text Box 4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6" name="Text Box 4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7" name="Text Box 4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8" name="Text Box 4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9" name="Text Box 4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0" name="Text Box 4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1" name="Text Box 4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2" name="Text Box 4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3" name="Text Box 4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4" name="Text Box 4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5" name="Text Box 4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6" name="Text Box 4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7" name="Text Box 4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8" name="Text Box 4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9" name="Text Box 4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0" name="Text Box 4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1" name="Text Box 4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2" name="Text Box 4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3" name="Text Box 4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4" name="Text Box 4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5" name="Text Box 4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6" name="Text Box 4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7" name="Text Box 4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8" name="Text Box 4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9" name="Text Box 4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0" name="Text Box 4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1" name="Text Box 4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2" name="Text Box 4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3" name="Text Box 4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4" name="Text Box 4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5" name="Text Box 4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6" name="Text Box 4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7" name="Text Box 4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8" name="Text Box 4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9" name="Text Box 4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0" name="Text Box 4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1" name="Text Box 4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2" name="Text Box 4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3" name="Text Box 4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4" name="Text Box 4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5" name="Text Box 4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6" name="Text Box 4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7" name="Text Box 4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8" name="Text Box 4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9" name="Text Box 4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0" name="Text Box 4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1" name="Text Box 4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2" name="Text Box 4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3" name="Text Box 4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4" name="Text Box 4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5" name="Text Box 4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6" name="Text Box 4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7" name="Text Box 4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8" name="Text Box 4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9" name="Text Box 4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0" name="Text Box 4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1" name="Text Box 4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2" name="Text Box 4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3" name="Text Box 4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4" name="Text Box 4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5" name="Text Box 4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6" name="Text Box 4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7" name="Text Box 4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8" name="Text Box 4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9" name="Text Box 4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0" name="Text Box 4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1" name="Text Box 4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2" name="Text Box 4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3" name="Text Box 4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4" name="Text Box 4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5" name="Text Box 4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6" name="Text Box 4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7" name="Text Box 4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8" name="Text Box 4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9" name="Text Box 4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0" name="Text Box 4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1" name="Text Box 4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2" name="Text Box 4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3" name="Text Box 4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4" name="Text Box 4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5" name="Text Box 4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6" name="Text Box 4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7" name="Text Box 4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8" name="Text Box 4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9" name="Text Box 4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0" name="Text Box 4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1" name="Text Box 4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2" name="Text Box 4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3" name="Text Box 4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4" name="Text Box 4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5" name="Text Box 4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6" name="Text Box 4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7" name="Text Box 4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8" name="Text Box 4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9" name="Text Box 4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0" name="Text Box 4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1" name="Text Box 4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2" name="Text Box 4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3" name="Text Box 4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4" name="Text Box 4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5" name="Text Box 4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6" name="Text Box 4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7" name="Text Box 4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8" name="Text Box 4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9" name="Text Box 4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0" name="Text Box 4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1" name="Text Box 4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2" name="Text Box 4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3" name="Text Box 4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4" name="Text Box 4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5" name="Text Box 4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6" name="Text Box 4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7" name="Text Box 4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8" name="Text Box 4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9" name="Text Box 4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0" name="Text Box 4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1" name="Text Box 4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2" name="Text Box 4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3" name="Text Box 4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4" name="Text Box 4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5" name="Text Box 4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6" name="Text Box 4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7" name="Text Box 4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8" name="Text Box 4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9" name="Text Box 4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0" name="Text Box 4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1" name="Text Box 4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2" name="Text Box 4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3" name="Text Box 4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4" name="Text Box 4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5" name="Text Box 4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6" name="Text Box 4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7" name="Text Box 4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8" name="Text Box 4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9" name="Text Box 4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0" name="Text Box 4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1" name="Text Box 4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2" name="Text Box 4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3" name="Text Box 4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4" name="Text Box 4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5" name="Text Box 4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6" name="Text Box 4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7" name="Text Box 4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8" name="Text Box 4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9" name="Text Box 4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0" name="Text Box 4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1" name="Text Box 4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2" name="Text Box 4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3" name="Text Box 4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4" name="Text Box 4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5" name="Text Box 4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6" name="Text Box 4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7" name="Text Box 4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8" name="Text Box 4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9" name="Text Box 4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0" name="Text Box 4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1" name="Text Box 4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2" name="Text Box 4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3" name="Text Box 4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4" name="Text Box 4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5" name="Text Box 4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6" name="Text Box 4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7" name="Text Box 4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8" name="Text Box 4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9" name="Text Box 4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0" name="Text Box 4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1" name="Text Box 4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2" name="Text Box 4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3" name="Text Box 4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4" name="Text Box 4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5" name="Text Box 4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6" name="Text Box 4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7" name="Text Box 4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8" name="Text Box 4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9" name="Text Box 4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0" name="Text Box 4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1" name="Text Box 4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2" name="Text Box 4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3" name="Text Box 4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4" name="Text Box 4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5" name="Text Box 4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6" name="Text Box 4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7" name="Text Box 4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8" name="Text Box 4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9" name="Text Box 4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0" name="Text Box 4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1" name="Text Box 4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2" name="Text Box 4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3" name="Text Box 4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4" name="Text Box 4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5" name="Text Box 4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6" name="Text Box 4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7" name="Text Box 4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8" name="Text Box 4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9" name="Text Box 4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0" name="Text Box 4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1" name="Text Box 4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2" name="Text Box 4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3" name="Text Box 4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4" name="Text Box 4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5" name="Text Box 4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6" name="Text Box 4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7" name="Text Box 4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8" name="Text Box 4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9" name="Text Box 4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0" name="Text Box 4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1" name="Text Box 4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2" name="Text Box 4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3" name="Text Box 4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4" name="Text Box 4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5" name="Text Box 4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6" name="Text Box 4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7" name="Text Box 4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8" name="Text Box 4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9" name="Text Box 4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0" name="Text Box 4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1" name="Text Box 4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2" name="Text Box 4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3" name="Text Box 4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4" name="Text Box 4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5" name="Text Box 4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6" name="Text Box 4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7" name="Text Box 4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8" name="Text Box 4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9" name="Text Box 4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0" name="Text Box 4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1" name="Text Box 4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2" name="Text Box 4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3" name="Text Box 4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4" name="Text Box 4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5" name="Text Box 4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6" name="Text Box 4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7" name="Text Box 4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8" name="Text Box 4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9" name="Text Box 4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0" name="Text Box 4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1" name="Text Box 4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2" name="Text Box 4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3" name="Text Box 4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4" name="Text Box 4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5" name="Text Box 4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6" name="Text Box 4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7" name="Text Box 4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8" name="Text Box 4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9" name="Text Box 4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0" name="Text Box 4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1" name="Text Box 4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2" name="Text Box 4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3" name="Text Box 4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4" name="Text Box 4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5" name="Text Box 4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6" name="Text Box 4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7" name="Text Box 4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8" name="Text Box 4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9" name="Text Box 4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0" name="Text Box 4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1" name="Text Box 4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2" name="Text Box 4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3" name="Text Box 4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4" name="Text Box 4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5" name="Text Box 4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6" name="Text Box 4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7" name="Text Box 4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8" name="Text Box 4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9" name="Text Box 4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0" name="Text Box 4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1" name="Text Box 4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2" name="Text Box 4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3" name="Text Box 4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4" name="Text Box 4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5" name="Text Box 4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6" name="Text Box 4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7" name="Text Box 4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8" name="Text Box 4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9" name="Text Box 4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0" name="Text Box 4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1" name="Text Box 4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2" name="Text Box 4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3" name="Text Box 4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4" name="Text Box 4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5" name="Text Box 4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6" name="Text Box 4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7" name="Text Box 4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8" name="Text Box 4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9" name="Text Box 4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0" name="Text Box 4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1" name="Text Box 4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2" name="Text Box 4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3" name="Text Box 4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4" name="Text Box 4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5" name="Text Box 4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6" name="Text Box 4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7" name="Text Box 4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8" name="Text Box 4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9" name="Text Box 4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0" name="Text Box 4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1" name="Text Box 4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2" name="Text Box 4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3" name="Text Box 4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4" name="Text Box 4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5" name="Text Box 4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6" name="Text Box 4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7" name="Text Box 4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8" name="Text Box 4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9" name="Text Box 4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0" name="Text Box 4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1" name="Text Box 4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2" name="Text Box 4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3" name="Text Box 4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4" name="Text Box 4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5" name="Text Box 4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6" name="Text Box 4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7" name="Text Box 4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8" name="Text Box 4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9" name="Text Box 4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0" name="Text Box 4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1" name="Text Box 4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2" name="Text Box 4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3" name="Text Box 4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4" name="Text Box 5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5" name="Text Box 5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6" name="Text Box 5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7" name="Text Box 5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8" name="Text Box 5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9" name="Text Box 5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0" name="Text Box 5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1" name="Text Box 5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2" name="Text Box 5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3" name="Text Box 5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4" name="Text Box 5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5" name="Text Box 5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6" name="Text Box 5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7" name="Text Box 5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8" name="Text Box 5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9" name="Text Box 5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0" name="Text Box 5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1" name="Text Box 5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2" name="Text Box 5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3" name="Text Box 5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4" name="Text Box 5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5" name="Text Box 5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6" name="Text Box 5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7" name="Text Box 5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8" name="Text Box 5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9" name="Text Box 5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0" name="Text Box 5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1" name="Text Box 5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2" name="Text Box 5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3" name="Text Box 5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4" name="Text Box 5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5" name="Text Box 5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6" name="Text Box 5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7" name="Text Box 5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8" name="Text Box 5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9" name="Text Box 5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0" name="Text Box 5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1" name="Text Box 5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2" name="Text Box 5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3" name="Text Box 5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4" name="Text Box 5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5" name="Text Box 5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6" name="Text Box 5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7" name="Text Box 5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8" name="Text Box 5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9" name="Text Box 5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0" name="Text Box 5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1" name="Text Box 5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2" name="Text Box 5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3" name="Text Box 5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4" name="Text Box 5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5" name="Text Box 5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6" name="Text Box 5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7" name="Text Box 5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8" name="Text Box 5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9" name="Text Box 5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0" name="Text Box 5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1" name="Text Box 5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2" name="Text Box 5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3" name="Text Box 5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4" name="Text Box 5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5" name="Text Box 5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6" name="Text Box 5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7" name="Text Box 5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8" name="Text Box 5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9" name="Text Box 5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0" name="Text Box 5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1" name="Text Box 5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2" name="Text Box 5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3" name="Text Box 5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4" name="Text Box 5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5" name="Text Box 5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6" name="Text Box 5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7" name="Text Box 5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8" name="Text Box 5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9" name="Text Box 5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0" name="Text Box 5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1" name="Text Box 5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2" name="Text Box 5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3" name="Text Box 5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4" name="Text Box 5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5" name="Text Box 5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6" name="Text Box 5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7" name="Text Box 5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8" name="Text Box 5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9" name="Text Box 5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0" name="Text Box 5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1" name="Text Box 5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2" name="Text Box 5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3" name="Text Box 5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4" name="Text Box 5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5" name="Text Box 5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6" name="Text Box 5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7" name="Text Box 5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8" name="Text Box 5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9" name="Text Box 5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0" name="Text Box 5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1" name="Text Box 5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2" name="Text Box 5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3" name="Text Box 5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4" name="Text Box 5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5" name="Text Box 5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6" name="Text Box 5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7" name="Text Box 5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8" name="Text Box 5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9" name="Text Box 5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0" name="Text Box 5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1" name="Text Box 5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2" name="Text Box 5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3" name="Text Box 5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4" name="Text Box 5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5" name="Text Box 5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6" name="Text Box 5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7" name="Text Box 5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8" name="Text Box 5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9" name="Text Box 5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0" name="Text Box 5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1" name="Text Box 5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2" name="Text Box 5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3" name="Text Box 5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4" name="Text Box 5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5" name="Text Box 5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6" name="Text Box 5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7" name="Text Box 5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8" name="Text Box 5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9" name="Text Box 5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0" name="Text Box 5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1" name="Text Box 5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2" name="Text Box 5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3" name="Text Box 5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4" name="Text Box 5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5" name="Text Box 5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6" name="Text Box 5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7" name="Text Box 5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8" name="Text Box 5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9" name="Text Box 5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0" name="Text Box 5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1" name="Text Box 5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2" name="Text Box 5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3" name="Text Box 5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4" name="Text Box 5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5" name="Text Box 5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6" name="Text Box 5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7" name="Text Box 5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8" name="Text Box 5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9" name="Text Box 5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0" name="Text Box 5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1" name="Text Box 5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2" name="Text Box 5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3" name="Text Box 5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4" name="Text Box 5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5" name="Text Box 5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6" name="Text Box 5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7" name="Text Box 5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8" name="Text Box 5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9" name="Text Box 5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0" name="Text Box 5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1" name="Text Box 5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2" name="Text Box 5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3" name="Text Box 5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4" name="Text Box 5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5" name="Text Box 5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6" name="Text Box 5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7" name="Text Box 5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8" name="Text Box 5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9" name="Text Box 5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0" name="Text Box 5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1" name="Text Box 5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2" name="Text Box 5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3" name="Text Box 5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4" name="Text Box 5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5" name="Text Box 5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6" name="Text Box 5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7" name="Text Box 5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8" name="Text Box 5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9" name="Text Box 5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0" name="Text Box 5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1" name="Text Box 5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2" name="Text Box 5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3" name="Text Box 5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4" name="Text Box 5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5" name="Text Box 5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6" name="Text Box 5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7" name="Text Box 5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8" name="Text Box 5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9" name="Text Box 5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0" name="Text Box 5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1" name="Text Box 5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2" name="Text Box 5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3" name="Text Box 5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4" name="Text Box 5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5" name="Text Box 5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6" name="Text Box 5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7" name="Text Box 5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8" name="Text Box 5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9" name="Text Box 5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0" name="Text Box 5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1" name="Text Box 5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2" name="Text Box 5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3" name="Text Box 5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4" name="Text Box 5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5" name="Text Box 5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6" name="Text Box 5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7" name="Text Box 5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8" name="Text Box 5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9" name="Text Box 5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0" name="Text Box 5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1" name="Text Box 5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2" name="Text Box 5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3" name="Text Box 5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4" name="Text Box 5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5" name="Text Box 5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6" name="Text Box 5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7" name="Text Box 5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8" name="Text Box 5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9" name="Text Box 5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0" name="Text Box 5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1" name="Text Box 5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2" name="Text Box 5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3" name="Text Box 5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4" name="Text Box 5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5" name="Text Box 5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6" name="Text Box 5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7" name="Text Box 5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8" name="Text Box 5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9" name="Text Box 5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0" name="Text Box 5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1" name="Text Box 5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2" name="Text Box 5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3" name="Text Box 5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4" name="Text Box 5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5" name="Text Box 5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6" name="Text Box 5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7" name="Text Box 5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8" name="Text Box 5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9" name="Text Box 5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0" name="Text Box 5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1" name="Text Box 5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2" name="Text Box 5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3" name="Text Box 5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4" name="Text Box 5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5" name="Text Box 5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6" name="Text Box 5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7" name="Text Box 5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8" name="Text Box 5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9" name="Text Box 5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0" name="Text Box 5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1" name="Text Box 5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2" name="Text Box 5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3" name="Text Box 5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4" name="Text Box 5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5" name="Text Box 5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6" name="Text Box 5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7" name="Text Box 5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8" name="Text Box 5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9" name="Text Box 5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0" name="Text Box 5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1" name="Text Box 5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2" name="Text Box 5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3" name="Text Box 5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4" name="Text Box 5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5" name="Text Box 5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6" name="Text Box 5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7" name="Text Box 5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8" name="Text Box 5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9" name="Text Box 5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0" name="Text Box 5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1" name="Text Box 5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2" name="Text Box 5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3" name="Text Box 5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4" name="Text Box 5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5" name="Text Box 5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6" name="Text Box 5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7" name="Text Box 5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8" name="Text Box 5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9" name="Text Box 5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0" name="Text Box 5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1" name="Text Box 5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2" name="Text Box 5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3" name="Text Box 5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4" name="Text Box 5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5" name="Text Box 5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6" name="Text Box 5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7" name="Text Box 5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8" name="Text Box 5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9" name="Text Box 5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0" name="Text Box 5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1" name="Text Box 5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2" name="Text Box 5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3" name="Text Box 5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4" name="Text Box 5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5" name="Text Box 5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6" name="Text Box 5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7" name="Text Box 5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8" name="Text Box 5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9" name="Text Box 5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0" name="Text Box 5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1" name="Text Box 5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2" name="Text Box 5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3" name="Text Box 5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4" name="Text Box 5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5" name="Text Box 5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6" name="Text Box 5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7" name="Text Box 5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8" name="Text Box 5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9" name="Text Box 5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0" name="Text Box 5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1" name="Text Box 5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2" name="Text Box 5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3" name="Text Box 5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4" name="Text Box 5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5" name="Text Box 5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6" name="Text Box 5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7" name="Text Box 5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8" name="Text Box 5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9" name="Text Box 5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0" name="Text Box 5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1" name="Text Box 5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2" name="Text Box 5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3" name="Text Box 5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4" name="Text Box 5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5" name="Text Box 5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6" name="Text Box 5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7" name="Text Box 5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8" name="Text Box 5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9" name="Text Box 5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0" name="Text Box 5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1" name="Text Box 5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2" name="Text Box 5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3" name="Text Box 5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4" name="Text Box 5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5" name="Text Box 5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6" name="Text Box 5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7" name="Text Box 5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8" name="Text Box 5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9" name="Text Box 5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0" name="Text Box 5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1" name="Text Box 5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2" name="Text Box 5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3" name="Text Box 5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4" name="Text Box 5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5" name="Text Box 5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6" name="Text Box 5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7" name="Text Box 5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8" name="Text Box 5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9" name="Text Box 5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0" name="Text Box 5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1" name="Text Box 5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2" name="Text Box 5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3" name="Text Box 5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4" name="Text Box 5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5" name="Text Box 5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6" name="Text Box 5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7" name="Text Box 5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8" name="Text Box 5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9" name="Text Box 5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0" name="Text Box 5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1" name="Text Box 5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2" name="Text Box 5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3" name="Text Box 5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4" name="Text Box 5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5" name="Text Box 5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6" name="Text Box 5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7" name="Text Box 5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8" name="Text Box 5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9" name="Text Box 5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0" name="Text Box 5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1" name="Text Box 5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2" name="Text Box 5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3" name="Text Box 5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4" name="Text Box 5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5" name="Text Box 5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6" name="Text Box 5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7" name="Text Box 5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8" name="Text Box 5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9" name="Text Box 5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0" name="Text Box 5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1" name="Text Box 5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2" name="Text Box 5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3" name="Text Box 5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4" name="Text Box 5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5" name="Text Box 5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6" name="Text Box 5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7" name="Text Box 5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8" name="Text Box 5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9" name="Text Box 5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0" name="Text Box 5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1" name="Text Box 5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2" name="Text Box 5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3" name="Text Box 5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4" name="Text Box 5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5" name="Text Box 5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6" name="Text Box 5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7" name="Text Box 5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8" name="Text Box 5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9" name="Text Box 5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0" name="Text Box 5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1" name="Text Box 5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2" name="Text Box 5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3" name="Text Box 5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4" name="Text Box 5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5" name="Text Box 5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6" name="Text Box 5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7" name="Text Box 5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8" name="Text Box 5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9" name="Text Box 5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0" name="Text Box 5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1" name="Text Box 5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2" name="Text Box 542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3" name="Text Box 542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4" name="Text Box 542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5" name="Text Box 543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6" name="Text Box 543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7" name="Text Box 543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8" name="Text Box 543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9" name="Text Box 543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0" name="Text Box 543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1" name="Text Box 543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2" name="Text Box 543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3" name="Text Box 543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4" name="Text Box 543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5" name="Text Box 544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6" name="Text Box 544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7" name="Text Box 544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8" name="Text Box 544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9" name="Text Box 544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0" name="Text Box 544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1" name="Text Box 544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2" name="Text Box 544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3" name="Text Box 544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4" name="Text Box 544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5" name="Text Box 545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6" name="Text Box 545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7" name="Text Box 545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8" name="Text Box 545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9" name="Text Box 545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0" name="Text Box 545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1" name="Text Box 545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2" name="Text Box 545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3" name="Text Box 545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4" name="Text Box 545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5" name="Text Box 546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6" name="Text Box 546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7" name="Text Box 546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8" name="Text Box 546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9" name="Text Box 546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0" name="Text Box 546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1" name="Text Box 546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2" name="Text Box 546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3" name="Text Box 546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8"/>
  <sheetViews>
    <sheetView showGridLines="0" tabSelected="1" zoomScale="92" zoomScaleNormal="92" zoomScaleSheetLayoutView="92" zoomScalePageLayoutView="99" workbookViewId="0"/>
  </sheetViews>
  <sheetFormatPr defaultRowHeight="12.75" x14ac:dyDescent="0.2"/>
  <cols>
    <col min="1" max="1" width="9.7109375" customWidth="1"/>
    <col min="2" max="2" width="13.140625" customWidth="1"/>
    <col min="3" max="3" width="8.28515625" customWidth="1"/>
    <col min="4" max="4" width="39.140625" customWidth="1"/>
    <col min="5" max="5" width="18.42578125" customWidth="1"/>
  </cols>
  <sheetData>
    <row r="1" spans="1:5" ht="15" customHeight="1" x14ac:dyDescent="0.25">
      <c r="A1" s="35" t="s">
        <v>35</v>
      </c>
    </row>
    <row r="2" spans="1:5" ht="15" customHeight="1" x14ac:dyDescent="0.2">
      <c r="A2" s="36" t="s">
        <v>36</v>
      </c>
      <c r="B2" s="36"/>
      <c r="C2" s="36"/>
      <c r="D2" s="36"/>
      <c r="E2" s="36"/>
    </row>
    <row r="3" spans="1:5" ht="15" customHeight="1" x14ac:dyDescent="0.2">
      <c r="A3" s="37" t="s">
        <v>37</v>
      </c>
      <c r="B3" s="37"/>
      <c r="C3" s="37"/>
      <c r="D3" s="37"/>
      <c r="E3" s="37"/>
    </row>
    <row r="4" spans="1:5" ht="15" customHeight="1" x14ac:dyDescent="0.2">
      <c r="A4" s="38" t="s">
        <v>38</v>
      </c>
      <c r="B4" s="38"/>
      <c r="C4" s="38"/>
      <c r="D4" s="38"/>
      <c r="E4" s="38"/>
    </row>
    <row r="5" spans="1:5" ht="15" customHeight="1" x14ac:dyDescent="0.2">
      <c r="A5" s="38"/>
      <c r="B5" s="38"/>
      <c r="C5" s="38"/>
      <c r="D5" s="38"/>
      <c r="E5" s="38"/>
    </row>
    <row r="6" spans="1:5" ht="15" customHeight="1" x14ac:dyDescent="0.2">
      <c r="A6" s="38"/>
      <c r="B6" s="38"/>
      <c r="C6" s="38"/>
      <c r="D6" s="38"/>
      <c r="E6" s="38"/>
    </row>
    <row r="7" spans="1:5" ht="15" customHeight="1" x14ac:dyDescent="0.2">
      <c r="A7" s="38"/>
      <c r="B7" s="38"/>
      <c r="C7" s="38"/>
      <c r="D7" s="38"/>
      <c r="E7" s="38"/>
    </row>
    <row r="8" spans="1:5" ht="15" customHeight="1" x14ac:dyDescent="0.2">
      <c r="A8" s="38"/>
      <c r="B8" s="38"/>
      <c r="C8" s="38"/>
      <c r="D8" s="38"/>
      <c r="E8" s="38"/>
    </row>
    <row r="9" spans="1:5" ht="15" customHeight="1" x14ac:dyDescent="0.2">
      <c r="A9" s="38"/>
      <c r="B9" s="38"/>
      <c r="C9" s="38"/>
      <c r="D9" s="38"/>
      <c r="E9" s="38"/>
    </row>
    <row r="10" spans="1:5" ht="15" customHeight="1" x14ac:dyDescent="0.2">
      <c r="A10" s="39"/>
      <c r="B10" s="39"/>
      <c r="C10" s="39"/>
      <c r="D10" s="39"/>
      <c r="E10" s="39"/>
    </row>
    <row r="11" spans="1:5" ht="15" customHeight="1" x14ac:dyDescent="0.25">
      <c r="A11" s="40" t="s">
        <v>1</v>
      </c>
      <c r="B11" s="41"/>
      <c r="C11" s="41"/>
      <c r="D11" s="41"/>
      <c r="E11" s="41"/>
    </row>
    <row r="12" spans="1:5" ht="15" customHeight="1" x14ac:dyDescent="0.2">
      <c r="A12" s="42" t="s">
        <v>39</v>
      </c>
      <c r="B12" s="43"/>
      <c r="C12" s="43"/>
      <c r="D12" s="43"/>
      <c r="E12" s="43" t="s">
        <v>40</v>
      </c>
    </row>
    <row r="13" spans="1:5" ht="15" customHeight="1" x14ac:dyDescent="0.25">
      <c r="A13" s="44"/>
      <c r="B13" s="40"/>
      <c r="C13" s="41"/>
      <c r="D13" s="41"/>
      <c r="E13" s="45"/>
    </row>
    <row r="14" spans="1:5" ht="15" customHeight="1" x14ac:dyDescent="0.2">
      <c r="B14" s="46" t="s">
        <v>41</v>
      </c>
      <c r="C14" s="46" t="s">
        <v>42</v>
      </c>
      <c r="D14" s="47" t="s">
        <v>43</v>
      </c>
      <c r="E14" s="46" t="s">
        <v>44</v>
      </c>
    </row>
    <row r="15" spans="1:5" ht="15" customHeight="1" x14ac:dyDescent="0.2">
      <c r="B15" s="48">
        <v>13305</v>
      </c>
      <c r="C15" s="49"/>
      <c r="D15" s="50" t="s">
        <v>45</v>
      </c>
      <c r="E15" s="51">
        <v>1573825255</v>
      </c>
    </row>
    <row r="16" spans="1:5" ht="15" customHeight="1" x14ac:dyDescent="0.2">
      <c r="B16" s="52"/>
      <c r="C16" s="53" t="s">
        <v>46</v>
      </c>
      <c r="D16" s="54"/>
      <c r="E16" s="55">
        <f>SUM(E15:E15)</f>
        <v>1573825255</v>
      </c>
    </row>
    <row r="17" spans="1:5" ht="15" customHeight="1" x14ac:dyDescent="0.2"/>
    <row r="18" spans="1:5" ht="15" customHeight="1" x14ac:dyDescent="0.25">
      <c r="A18" s="40" t="s">
        <v>15</v>
      </c>
      <c r="B18" s="41"/>
      <c r="C18" s="41"/>
      <c r="D18" s="41"/>
      <c r="E18" s="44"/>
    </row>
    <row r="19" spans="1:5" ht="15" customHeight="1" x14ac:dyDescent="0.2">
      <c r="A19" s="56" t="s">
        <v>47</v>
      </c>
      <c r="B19" s="43"/>
      <c r="C19" s="43"/>
      <c r="D19" s="43"/>
      <c r="E19" s="43" t="s">
        <v>48</v>
      </c>
    </row>
    <row r="20" spans="1:5" ht="15" customHeight="1" x14ac:dyDescent="0.25">
      <c r="A20" s="44"/>
      <c r="B20" s="40"/>
      <c r="C20" s="41"/>
      <c r="D20" s="41"/>
      <c r="E20" s="45"/>
    </row>
    <row r="21" spans="1:5" ht="15" customHeight="1" x14ac:dyDescent="0.25">
      <c r="A21" s="57"/>
      <c r="B21" s="40"/>
      <c r="C21" s="58" t="s">
        <v>42</v>
      </c>
      <c r="D21" s="59" t="s">
        <v>49</v>
      </c>
      <c r="E21" s="46" t="s">
        <v>44</v>
      </c>
    </row>
    <row r="22" spans="1:5" ht="15" customHeight="1" x14ac:dyDescent="0.25">
      <c r="A22" s="57"/>
      <c r="B22" s="40"/>
      <c r="C22" s="60">
        <v>4399</v>
      </c>
      <c r="D22" s="61" t="s">
        <v>50</v>
      </c>
      <c r="E22" s="62">
        <f>410500+8942100+11839800+2134800+3414400+7081800+16167400+16730300+3762300+9155200+8506800+6602500+2428400+560300+6710700+2660000+10854400+1030100+1612400+19795800+3858800+3880400+5364400+21087600+9257400+3762300+3824500+3112100+16895300+2163400+1903600+9154200+4830400+5431000+9129100+6703800+9193000+2467300+5473100+1983000+2493600+4844200+2316100+1944700+6657100+1592200+10254300+3650500+7213400+1248800+4534600+5651900+2028500+2315700+35438900+6388900+17920700+20494200+5245200+13947500+37769500+15121300+13863700+20047200+7998000+1188800+32288700</f>
        <v>554332900</v>
      </c>
    </row>
    <row r="23" spans="1:5" ht="15" customHeight="1" x14ac:dyDescent="0.25">
      <c r="A23" s="57"/>
      <c r="B23" s="40"/>
      <c r="C23" s="60">
        <v>4399</v>
      </c>
      <c r="D23" s="63" t="s">
        <v>51</v>
      </c>
      <c r="E23" s="62">
        <f>16362900+6060400+4720600+7892200+10540600+8907400+7003300+8883300+30383500+50030300+5473800+2622100+1323700+849700+301600+2171800+1040400+5792900+48191000+9907800+937100+1821500</f>
        <v>231217900</v>
      </c>
    </row>
    <row r="24" spans="1:5" ht="15" customHeight="1" x14ac:dyDescent="0.25">
      <c r="A24" s="57"/>
      <c r="B24" s="40"/>
      <c r="C24" s="64" t="s">
        <v>46</v>
      </c>
      <c r="D24" s="63"/>
      <c r="E24" s="65">
        <f>SUM(E22:E23)</f>
        <v>785550800</v>
      </c>
    </row>
    <row r="25" spans="1:5" ht="15" customHeight="1" x14ac:dyDescent="0.25">
      <c r="A25" s="57"/>
      <c r="B25" s="40"/>
      <c r="C25" s="41"/>
      <c r="D25" s="41"/>
      <c r="E25" s="45"/>
    </row>
    <row r="26" spans="1:5" ht="15" customHeight="1" x14ac:dyDescent="0.2">
      <c r="B26" s="46" t="s">
        <v>41</v>
      </c>
      <c r="C26" s="46" t="s">
        <v>42</v>
      </c>
      <c r="D26" s="47" t="s">
        <v>43</v>
      </c>
      <c r="E26" s="46" t="s">
        <v>44</v>
      </c>
    </row>
    <row r="27" spans="1:5" ht="15" customHeight="1" x14ac:dyDescent="0.2">
      <c r="B27" s="66">
        <v>13305</v>
      </c>
      <c r="C27" s="67"/>
      <c r="D27" s="68" t="s">
        <v>52</v>
      </c>
      <c r="E27" s="51">
        <f>45943500+67796700+24154400+12920900+18573100+35165100+16236100+31820100+27235100+14463700+34028700+35472200+70496355+43583800+19754000+22141600+4481800+21291700+8499700+17392600+35476200+2914100+17416000+36420800+57639400+13679900+53276900</f>
        <v>788274455</v>
      </c>
    </row>
    <row r="28" spans="1:5" ht="15" customHeight="1" x14ac:dyDescent="0.2">
      <c r="B28" s="69"/>
      <c r="C28" s="53" t="s">
        <v>46</v>
      </c>
      <c r="D28" s="54"/>
      <c r="E28" s="55">
        <f>SUM(E27:E27)</f>
        <v>788274455</v>
      </c>
    </row>
    <row r="29" spans="1:5" ht="15" customHeight="1" x14ac:dyDescent="0.2"/>
    <row r="30" spans="1:5" ht="15" customHeight="1" x14ac:dyDescent="0.2"/>
    <row r="31" spans="1:5" ht="15" customHeight="1" x14ac:dyDescent="0.25">
      <c r="A31" s="35" t="s">
        <v>53</v>
      </c>
    </row>
    <row r="32" spans="1:5" ht="15" customHeight="1" x14ac:dyDescent="0.2">
      <c r="A32" s="70" t="s">
        <v>54</v>
      </c>
      <c r="B32" s="70"/>
      <c r="C32" s="70"/>
      <c r="D32" s="70"/>
      <c r="E32" s="70"/>
    </row>
    <row r="33" spans="1:5" ht="15" customHeight="1" x14ac:dyDescent="0.2">
      <c r="A33" s="71" t="s">
        <v>55</v>
      </c>
      <c r="B33" s="71"/>
      <c r="C33" s="71"/>
      <c r="D33" s="71"/>
      <c r="E33" s="71"/>
    </row>
    <row r="34" spans="1:5" ht="15" customHeight="1" x14ac:dyDescent="0.2">
      <c r="A34" s="71"/>
      <c r="B34" s="71"/>
      <c r="C34" s="71"/>
      <c r="D34" s="71"/>
      <c r="E34" s="71"/>
    </row>
    <row r="35" spans="1:5" ht="15" customHeight="1" x14ac:dyDescent="0.2">
      <c r="A35" s="71"/>
      <c r="B35" s="71"/>
      <c r="C35" s="71"/>
      <c r="D35" s="71"/>
      <c r="E35" s="71"/>
    </row>
    <row r="36" spans="1:5" ht="15" customHeight="1" x14ac:dyDescent="0.2">
      <c r="A36" s="71"/>
      <c r="B36" s="71"/>
      <c r="C36" s="71"/>
      <c r="D36" s="71"/>
      <c r="E36" s="71"/>
    </row>
    <row r="37" spans="1:5" ht="15" customHeight="1" x14ac:dyDescent="0.2">
      <c r="A37" s="71"/>
      <c r="B37" s="71"/>
      <c r="C37" s="71"/>
      <c r="D37" s="71"/>
      <c r="E37" s="71"/>
    </row>
    <row r="38" spans="1:5" ht="15" customHeight="1" x14ac:dyDescent="0.2">
      <c r="A38" s="71"/>
      <c r="B38" s="71"/>
      <c r="C38" s="71"/>
      <c r="D38" s="71"/>
      <c r="E38" s="71"/>
    </row>
    <row r="39" spans="1:5" ht="15" customHeight="1" x14ac:dyDescent="0.2">
      <c r="A39" s="71"/>
      <c r="B39" s="71"/>
      <c r="C39" s="71"/>
      <c r="D39" s="71"/>
      <c r="E39" s="71"/>
    </row>
    <row r="40" spans="1:5" ht="15" customHeight="1" x14ac:dyDescent="0.2"/>
    <row r="41" spans="1:5" ht="15" customHeight="1" x14ac:dyDescent="0.25">
      <c r="A41" s="40" t="s">
        <v>1</v>
      </c>
      <c r="B41" s="72"/>
      <c r="C41" s="72"/>
      <c r="D41" s="72"/>
      <c r="E41" s="72"/>
    </row>
    <row r="42" spans="1:5" ht="15" customHeight="1" x14ac:dyDescent="0.2">
      <c r="A42" s="73" t="s">
        <v>56</v>
      </c>
      <c r="B42" s="72"/>
      <c r="C42" s="72"/>
      <c r="D42" s="72"/>
      <c r="E42" s="74" t="s">
        <v>57</v>
      </c>
    </row>
    <row r="43" spans="1:5" ht="15" customHeight="1" x14ac:dyDescent="0.25">
      <c r="A43" s="75"/>
      <c r="B43" s="43"/>
      <c r="C43" s="72"/>
      <c r="D43" s="72"/>
      <c r="E43" s="76"/>
    </row>
    <row r="44" spans="1:5" ht="15" customHeight="1" x14ac:dyDescent="0.2">
      <c r="A44" s="77"/>
      <c r="B44" s="46" t="s">
        <v>41</v>
      </c>
      <c r="C44" s="58" t="s">
        <v>42</v>
      </c>
      <c r="D44" s="78" t="s">
        <v>43</v>
      </c>
      <c r="E44" s="46" t="s">
        <v>44</v>
      </c>
    </row>
    <row r="45" spans="1:5" ht="15" customHeight="1" x14ac:dyDescent="0.2">
      <c r="A45" s="77"/>
      <c r="B45" s="79">
        <v>104113013</v>
      </c>
      <c r="C45" s="60"/>
      <c r="D45" s="50" t="s">
        <v>45</v>
      </c>
      <c r="E45" s="62">
        <v>3816624.81</v>
      </c>
    </row>
    <row r="46" spans="1:5" ht="15" customHeight="1" x14ac:dyDescent="0.2">
      <c r="A46" s="77"/>
      <c r="B46" s="79">
        <v>104513013</v>
      </c>
      <c r="C46" s="60"/>
      <c r="D46" s="50" t="s">
        <v>45</v>
      </c>
      <c r="E46" s="62">
        <v>32441310.899999999</v>
      </c>
    </row>
    <row r="47" spans="1:5" ht="15" customHeight="1" x14ac:dyDescent="0.2">
      <c r="A47" s="80"/>
      <c r="B47" s="48"/>
      <c r="C47" s="64" t="s">
        <v>46</v>
      </c>
      <c r="D47" s="81"/>
      <c r="E47" s="65">
        <f>SUM(E45:E46)</f>
        <v>36257935.710000001</v>
      </c>
    </row>
    <row r="48" spans="1:5" ht="15" customHeight="1" x14ac:dyDescent="0.2">
      <c r="A48" s="43"/>
      <c r="B48" s="80"/>
      <c r="C48" s="82"/>
      <c r="D48" s="72"/>
      <c r="E48" s="83"/>
    </row>
    <row r="49" spans="1:5" ht="15" customHeight="1" x14ac:dyDescent="0.2">
      <c r="A49" s="43"/>
      <c r="B49" s="80"/>
      <c r="C49" s="82"/>
      <c r="D49" s="72"/>
      <c r="E49" s="83"/>
    </row>
    <row r="50" spans="1:5" ht="15" customHeight="1" x14ac:dyDescent="0.2">
      <c r="A50" s="43"/>
      <c r="B50" s="80"/>
      <c r="C50" s="82"/>
      <c r="D50" s="72"/>
      <c r="E50" s="83"/>
    </row>
    <row r="51" spans="1:5" ht="15" customHeight="1" x14ac:dyDescent="0.2">
      <c r="A51" s="43"/>
      <c r="B51" s="80"/>
      <c r="C51" s="82"/>
      <c r="D51" s="72"/>
      <c r="E51" s="83"/>
    </row>
    <row r="52" spans="1:5" ht="15" customHeight="1" x14ac:dyDescent="0.2">
      <c r="A52" s="43"/>
      <c r="B52" s="80"/>
      <c r="C52" s="82"/>
      <c r="D52" s="72"/>
      <c r="E52" s="83"/>
    </row>
    <row r="53" spans="1:5" ht="15" customHeight="1" x14ac:dyDescent="0.2">
      <c r="A53" s="43"/>
      <c r="B53" s="80"/>
      <c r="C53" s="82"/>
      <c r="D53" s="72"/>
      <c r="E53" s="83"/>
    </row>
    <row r="54" spans="1:5" ht="15" customHeight="1" x14ac:dyDescent="0.25">
      <c r="A54" s="75" t="s">
        <v>15</v>
      </c>
      <c r="B54" s="72"/>
      <c r="C54" s="72"/>
      <c r="D54" s="72"/>
      <c r="E54" s="72"/>
    </row>
    <row r="55" spans="1:5" ht="15" customHeight="1" x14ac:dyDescent="0.2">
      <c r="A55" s="73" t="s">
        <v>56</v>
      </c>
      <c r="B55" s="72"/>
      <c r="C55" s="72"/>
      <c r="D55" s="72"/>
      <c r="E55" s="74" t="s">
        <v>57</v>
      </c>
    </row>
    <row r="56" spans="1:5" ht="15" customHeight="1" x14ac:dyDescent="0.25">
      <c r="A56" s="75"/>
      <c r="B56" s="43"/>
      <c r="C56" s="72"/>
      <c r="D56" s="72"/>
      <c r="E56" s="76"/>
    </row>
    <row r="57" spans="1:5" ht="15" customHeight="1" x14ac:dyDescent="0.2">
      <c r="A57" s="77"/>
      <c r="B57" s="84"/>
      <c r="C57" s="58" t="s">
        <v>42</v>
      </c>
      <c r="D57" s="78" t="s">
        <v>49</v>
      </c>
      <c r="E57" s="46" t="s">
        <v>44</v>
      </c>
    </row>
    <row r="58" spans="1:5" ht="15" customHeight="1" x14ac:dyDescent="0.2">
      <c r="A58" s="77"/>
      <c r="B58" s="85"/>
      <c r="C58" s="60">
        <v>4374</v>
      </c>
      <c r="D58" s="61" t="s">
        <v>58</v>
      </c>
      <c r="E58" s="62">
        <f>3816624.81+32441310.9</f>
        <v>36257935.710000001</v>
      </c>
    </row>
    <row r="59" spans="1:5" ht="15" customHeight="1" x14ac:dyDescent="0.2">
      <c r="A59" s="80"/>
      <c r="B59" s="80"/>
      <c r="C59" s="64" t="s">
        <v>46</v>
      </c>
      <c r="D59" s="81"/>
      <c r="E59" s="65">
        <f>SUM(E58:E58)</f>
        <v>36257935.710000001</v>
      </c>
    </row>
    <row r="60" spans="1:5" ht="15" customHeight="1" x14ac:dyDescent="0.2"/>
    <row r="61" spans="1:5" ht="15" customHeight="1" x14ac:dyDescent="0.2"/>
    <row r="62" spans="1:5" ht="15" customHeight="1" x14ac:dyDescent="0.25">
      <c r="A62" s="35" t="s">
        <v>59</v>
      </c>
    </row>
    <row r="63" spans="1:5" ht="15" customHeight="1" x14ac:dyDescent="0.2">
      <c r="A63" s="70" t="s">
        <v>54</v>
      </c>
      <c r="B63" s="70"/>
      <c r="C63" s="70"/>
      <c r="D63" s="70"/>
      <c r="E63" s="70"/>
    </row>
    <row r="64" spans="1:5" ht="15" customHeight="1" x14ac:dyDescent="0.2">
      <c r="A64" s="37" t="s">
        <v>60</v>
      </c>
      <c r="B64" s="37"/>
      <c r="C64" s="37"/>
      <c r="D64" s="37"/>
      <c r="E64" s="37"/>
    </row>
    <row r="65" spans="1:5" ht="15" customHeight="1" x14ac:dyDescent="0.2">
      <c r="A65" s="71" t="s">
        <v>61</v>
      </c>
      <c r="B65" s="71"/>
      <c r="C65" s="71"/>
      <c r="D65" s="71"/>
      <c r="E65" s="71"/>
    </row>
    <row r="66" spans="1:5" ht="15" customHeight="1" x14ac:dyDescent="0.2">
      <c r="A66" s="71"/>
      <c r="B66" s="71"/>
      <c r="C66" s="71"/>
      <c r="D66" s="71"/>
      <c r="E66" s="71"/>
    </row>
    <row r="67" spans="1:5" ht="15" customHeight="1" x14ac:dyDescent="0.2">
      <c r="A67" s="71"/>
      <c r="B67" s="71"/>
      <c r="C67" s="71"/>
      <c r="D67" s="71"/>
      <c r="E67" s="71"/>
    </row>
    <row r="68" spans="1:5" ht="15" customHeight="1" x14ac:dyDescent="0.2">
      <c r="A68" s="71"/>
      <c r="B68" s="71"/>
      <c r="C68" s="71"/>
      <c r="D68" s="71"/>
      <c r="E68" s="71"/>
    </row>
    <row r="69" spans="1:5" ht="15" customHeight="1" x14ac:dyDescent="0.2">
      <c r="A69" s="71"/>
      <c r="B69" s="71"/>
      <c r="C69" s="71"/>
      <c r="D69" s="71"/>
      <c r="E69" s="71"/>
    </row>
    <row r="70" spans="1:5" ht="15" customHeight="1" x14ac:dyDescent="0.2">
      <c r="A70" s="71"/>
      <c r="B70" s="71"/>
      <c r="C70" s="71"/>
      <c r="D70" s="71"/>
      <c r="E70" s="71"/>
    </row>
    <row r="71" spans="1:5" ht="15" customHeight="1" x14ac:dyDescent="0.2">
      <c r="A71" s="71"/>
      <c r="B71" s="71"/>
      <c r="C71" s="71"/>
      <c r="D71" s="71"/>
      <c r="E71" s="71"/>
    </row>
    <row r="72" spans="1:5" ht="15" customHeight="1" x14ac:dyDescent="0.2">
      <c r="A72" s="71"/>
      <c r="B72" s="71"/>
      <c r="C72" s="71"/>
      <c r="D72" s="71"/>
      <c r="E72" s="71"/>
    </row>
    <row r="73" spans="1:5" ht="15" customHeight="1" x14ac:dyDescent="0.2"/>
    <row r="74" spans="1:5" ht="15" customHeight="1" x14ac:dyDescent="0.25">
      <c r="A74" s="40" t="s">
        <v>1</v>
      </c>
      <c r="B74" s="72"/>
      <c r="C74" s="72"/>
      <c r="D74" s="72"/>
      <c r="E74" s="72"/>
    </row>
    <row r="75" spans="1:5" ht="15" customHeight="1" x14ac:dyDescent="0.2">
      <c r="A75" s="73" t="s">
        <v>56</v>
      </c>
      <c r="B75" s="72"/>
      <c r="C75" s="72"/>
      <c r="D75" s="72"/>
      <c r="E75" s="74" t="s">
        <v>62</v>
      </c>
    </row>
    <row r="76" spans="1:5" ht="15" customHeight="1" x14ac:dyDescent="0.25">
      <c r="A76" s="75"/>
      <c r="B76" s="43"/>
      <c r="C76" s="72"/>
      <c r="D76" s="72"/>
      <c r="E76" s="76"/>
    </row>
    <row r="77" spans="1:5" ht="15" customHeight="1" x14ac:dyDescent="0.2">
      <c r="B77" s="58" t="s">
        <v>41</v>
      </c>
      <c r="C77" s="58" t="s">
        <v>42</v>
      </c>
      <c r="D77" s="78" t="s">
        <v>43</v>
      </c>
      <c r="E77" s="46" t="s">
        <v>44</v>
      </c>
    </row>
    <row r="78" spans="1:5" ht="15" customHeight="1" x14ac:dyDescent="0.2">
      <c r="B78" s="86">
        <v>60590003</v>
      </c>
      <c r="C78" s="60"/>
      <c r="D78" s="87" t="s">
        <v>63</v>
      </c>
      <c r="E78" s="62">
        <v>1104624.43</v>
      </c>
    </row>
    <row r="79" spans="1:5" ht="15" customHeight="1" x14ac:dyDescent="0.2">
      <c r="B79" s="86">
        <v>60190006</v>
      </c>
      <c r="C79" s="60"/>
      <c r="D79" s="87" t="s">
        <v>63</v>
      </c>
      <c r="E79" s="62">
        <v>194933.72</v>
      </c>
    </row>
    <row r="80" spans="1:5" ht="15" customHeight="1" x14ac:dyDescent="0.2">
      <c r="B80" s="88"/>
      <c r="C80" s="64" t="s">
        <v>46</v>
      </c>
      <c r="D80" s="81"/>
      <c r="E80" s="65">
        <f>SUM(E78:E79)</f>
        <v>1299558.1499999999</v>
      </c>
    </row>
    <row r="81" spans="1:5" ht="15" customHeight="1" x14ac:dyDescent="0.2"/>
    <row r="82" spans="1:5" ht="15" customHeight="1" x14ac:dyDescent="0.25">
      <c r="A82" s="75" t="s">
        <v>15</v>
      </c>
      <c r="B82" s="72"/>
      <c r="C82" s="72"/>
      <c r="D82" s="72"/>
      <c r="E82" s="72"/>
    </row>
    <row r="83" spans="1:5" ht="15" customHeight="1" x14ac:dyDescent="0.2">
      <c r="A83" s="73" t="s">
        <v>56</v>
      </c>
      <c r="B83" s="72"/>
      <c r="C83" s="72"/>
      <c r="D83" s="72"/>
      <c r="E83" s="74" t="s">
        <v>62</v>
      </c>
    </row>
    <row r="84" spans="1:5" ht="15" customHeight="1" x14ac:dyDescent="0.25">
      <c r="A84" s="75"/>
      <c r="B84" s="43"/>
      <c r="C84" s="72"/>
      <c r="D84" s="72"/>
      <c r="E84" s="76"/>
    </row>
    <row r="85" spans="1:5" ht="15" customHeight="1" x14ac:dyDescent="0.2">
      <c r="A85" s="77"/>
      <c r="B85" s="84"/>
      <c r="C85" s="58" t="s">
        <v>42</v>
      </c>
      <c r="D85" s="78" t="s">
        <v>49</v>
      </c>
      <c r="E85" s="46" t="s">
        <v>44</v>
      </c>
    </row>
    <row r="86" spans="1:5" ht="15" customHeight="1" x14ac:dyDescent="0.2">
      <c r="A86" s="89"/>
      <c r="B86" s="85"/>
      <c r="C86" s="60">
        <v>3780</v>
      </c>
      <c r="D86" s="61" t="s">
        <v>58</v>
      </c>
      <c r="E86" s="62">
        <f>1005117.05+177373.6+3825+675+45957.38+8110.12+49725+8775</f>
        <v>1299558.1500000001</v>
      </c>
    </row>
    <row r="87" spans="1:5" ht="15" customHeight="1" x14ac:dyDescent="0.2">
      <c r="A87" s="80"/>
      <c r="B87" s="90"/>
      <c r="C87" s="64" t="s">
        <v>46</v>
      </c>
      <c r="D87" s="81"/>
      <c r="E87" s="65">
        <f>SUM(E86:E86)</f>
        <v>1299558.1500000001</v>
      </c>
    </row>
    <row r="88" spans="1:5" ht="15" customHeight="1" x14ac:dyDescent="0.2"/>
    <row r="89" spans="1:5" ht="15" customHeight="1" x14ac:dyDescent="0.2"/>
    <row r="90" spans="1:5" ht="15" customHeight="1" x14ac:dyDescent="0.25">
      <c r="A90" s="35" t="s">
        <v>64</v>
      </c>
    </row>
    <row r="91" spans="1:5" ht="15" customHeight="1" x14ac:dyDescent="0.2">
      <c r="A91" s="37" t="s">
        <v>36</v>
      </c>
      <c r="B91" s="37"/>
      <c r="C91" s="37"/>
      <c r="D91" s="37"/>
      <c r="E91" s="37"/>
    </row>
    <row r="92" spans="1:5" ht="15" customHeight="1" x14ac:dyDescent="0.2">
      <c r="A92" s="38" t="s">
        <v>65</v>
      </c>
      <c r="B92" s="38"/>
      <c r="C92" s="38"/>
      <c r="D92" s="38"/>
      <c r="E92" s="38"/>
    </row>
    <row r="93" spans="1:5" ht="15" customHeight="1" x14ac:dyDescent="0.2">
      <c r="A93" s="38"/>
      <c r="B93" s="38"/>
      <c r="C93" s="38"/>
      <c r="D93" s="38"/>
      <c r="E93" s="38"/>
    </row>
    <row r="94" spans="1:5" ht="15" customHeight="1" x14ac:dyDescent="0.2">
      <c r="A94" s="38"/>
      <c r="B94" s="38"/>
      <c r="C94" s="38"/>
      <c r="D94" s="38"/>
      <c r="E94" s="38"/>
    </row>
    <row r="95" spans="1:5" ht="15" customHeight="1" x14ac:dyDescent="0.2">
      <c r="A95" s="38"/>
      <c r="B95" s="38"/>
      <c r="C95" s="38"/>
      <c r="D95" s="38"/>
      <c r="E95" s="38"/>
    </row>
    <row r="96" spans="1:5" ht="15" customHeight="1" x14ac:dyDescent="0.2">
      <c r="A96" s="38"/>
      <c r="B96" s="38"/>
      <c r="C96" s="38"/>
      <c r="D96" s="38"/>
      <c r="E96" s="38"/>
    </row>
    <row r="97" spans="1:5" ht="15" customHeight="1" x14ac:dyDescent="0.2">
      <c r="A97" s="38"/>
      <c r="B97" s="38"/>
      <c r="C97" s="38"/>
      <c r="D97" s="38"/>
      <c r="E97" s="38"/>
    </row>
    <row r="98" spans="1:5" ht="15" customHeight="1" x14ac:dyDescent="0.2">
      <c r="A98" s="38"/>
      <c r="B98" s="38"/>
      <c r="C98" s="38"/>
      <c r="D98" s="38"/>
      <c r="E98" s="38"/>
    </row>
    <row r="99" spans="1:5" ht="15" customHeight="1" x14ac:dyDescent="0.2">
      <c r="A99" s="38"/>
      <c r="B99" s="38"/>
      <c r="C99" s="38"/>
      <c r="D99" s="38"/>
      <c r="E99" s="38"/>
    </row>
    <row r="100" spans="1:5" ht="15" customHeight="1" x14ac:dyDescent="0.2">
      <c r="A100" s="39"/>
      <c r="B100" s="39"/>
      <c r="C100" s="39"/>
      <c r="D100" s="39"/>
      <c r="E100" s="39"/>
    </row>
    <row r="101" spans="1:5" ht="15" customHeight="1" x14ac:dyDescent="0.2">
      <c r="A101" s="39"/>
      <c r="B101" s="39"/>
      <c r="C101" s="39"/>
      <c r="D101" s="39"/>
      <c r="E101" s="39"/>
    </row>
    <row r="102" spans="1:5" ht="15" customHeight="1" x14ac:dyDescent="0.2">
      <c r="A102" s="39"/>
      <c r="B102" s="39"/>
      <c r="C102" s="39"/>
      <c r="D102" s="39"/>
      <c r="E102" s="39"/>
    </row>
    <row r="103" spans="1:5" ht="15" customHeight="1" x14ac:dyDescent="0.2">
      <c r="A103" s="39"/>
      <c r="B103" s="39"/>
      <c r="C103" s="39"/>
      <c r="D103" s="39"/>
      <c r="E103" s="39"/>
    </row>
    <row r="104" spans="1:5" ht="15" customHeight="1" x14ac:dyDescent="0.2">
      <c r="A104" s="39"/>
      <c r="B104" s="39"/>
      <c r="C104" s="39"/>
      <c r="D104" s="39"/>
      <c r="E104" s="39"/>
    </row>
    <row r="105" spans="1:5" ht="15" customHeight="1" x14ac:dyDescent="0.2">
      <c r="A105" s="39"/>
      <c r="B105" s="39"/>
      <c r="C105" s="39"/>
      <c r="D105" s="39"/>
      <c r="E105" s="39"/>
    </row>
    <row r="106" spans="1:5" ht="15" customHeight="1" x14ac:dyDescent="0.25">
      <c r="A106" s="75" t="s">
        <v>1</v>
      </c>
      <c r="B106" s="72"/>
      <c r="C106" s="72"/>
      <c r="D106" s="72"/>
      <c r="E106" s="72"/>
    </row>
    <row r="107" spans="1:5" ht="15" customHeight="1" x14ac:dyDescent="0.2">
      <c r="A107" s="56" t="s">
        <v>39</v>
      </c>
      <c r="E107" t="s">
        <v>40</v>
      </c>
    </row>
    <row r="108" spans="1:5" ht="15" customHeight="1" x14ac:dyDescent="0.25">
      <c r="B108" s="75"/>
      <c r="C108" s="72"/>
      <c r="D108" s="72"/>
      <c r="E108" s="76"/>
    </row>
    <row r="109" spans="1:5" ht="15" customHeight="1" x14ac:dyDescent="0.2">
      <c r="A109" s="84"/>
      <c r="B109" s="84"/>
      <c r="C109" s="58" t="s">
        <v>42</v>
      </c>
      <c r="D109" s="78" t="s">
        <v>43</v>
      </c>
      <c r="E109" s="46" t="s">
        <v>44</v>
      </c>
    </row>
    <row r="110" spans="1:5" ht="15" customHeight="1" x14ac:dyDescent="0.2">
      <c r="A110" s="91"/>
      <c r="B110" s="92"/>
      <c r="C110" s="93"/>
      <c r="D110" s="94" t="s">
        <v>66</v>
      </c>
      <c r="E110" s="51">
        <v>16387793.18</v>
      </c>
    </row>
    <row r="111" spans="1:5" ht="15" customHeight="1" x14ac:dyDescent="0.2">
      <c r="A111" s="91"/>
      <c r="B111" s="92"/>
      <c r="C111" s="53" t="s">
        <v>46</v>
      </c>
      <c r="D111" s="54"/>
      <c r="E111" s="55">
        <f>SUM(E110:E110)</f>
        <v>16387793.18</v>
      </c>
    </row>
    <row r="112" spans="1:5" ht="15" customHeight="1" x14ac:dyDescent="0.2"/>
    <row r="113" spans="1:5" ht="15" customHeight="1" x14ac:dyDescent="0.25">
      <c r="A113" s="40" t="s">
        <v>15</v>
      </c>
      <c r="B113" s="41"/>
      <c r="C113" s="41"/>
      <c r="D113" s="41"/>
      <c r="E113" s="41"/>
    </row>
    <row r="114" spans="1:5" ht="15" customHeight="1" x14ac:dyDescent="0.2">
      <c r="A114" s="42" t="s">
        <v>39</v>
      </c>
      <c r="B114" s="41"/>
      <c r="C114" s="41"/>
      <c r="D114" s="41"/>
      <c r="E114" s="95" t="s">
        <v>40</v>
      </c>
    </row>
    <row r="115" spans="1:5" ht="15" customHeight="1" x14ac:dyDescent="0.25">
      <c r="A115" s="44"/>
      <c r="B115" s="40"/>
      <c r="C115" s="41"/>
      <c r="D115" s="41"/>
      <c r="E115" s="45"/>
    </row>
    <row r="116" spans="1:5" ht="15" customHeight="1" x14ac:dyDescent="0.2">
      <c r="A116" s="96"/>
      <c r="B116" s="84"/>
      <c r="C116" s="46" t="s">
        <v>42</v>
      </c>
      <c r="D116" s="59" t="s">
        <v>49</v>
      </c>
      <c r="E116" s="46" t="s">
        <v>44</v>
      </c>
    </row>
    <row r="117" spans="1:5" ht="15" customHeight="1" x14ac:dyDescent="0.2">
      <c r="A117" s="91"/>
      <c r="B117" s="92"/>
      <c r="C117" s="93"/>
      <c r="D117" s="94" t="s">
        <v>67</v>
      </c>
      <c r="E117" s="51">
        <v>16387793.18</v>
      </c>
    </row>
    <row r="118" spans="1:5" ht="15" customHeight="1" x14ac:dyDescent="0.2">
      <c r="A118" s="97"/>
      <c r="B118" s="98"/>
      <c r="C118" s="53" t="s">
        <v>46</v>
      </c>
      <c r="D118" s="99"/>
      <c r="E118" s="100">
        <f>SUM(E117:E117)</f>
        <v>16387793.18</v>
      </c>
    </row>
    <row r="119" spans="1:5" ht="15" customHeight="1" x14ac:dyDescent="0.2"/>
    <row r="120" spans="1:5" ht="15" customHeight="1" x14ac:dyDescent="0.2"/>
    <row r="121" spans="1:5" ht="15" customHeight="1" x14ac:dyDescent="0.25">
      <c r="A121" s="35" t="s">
        <v>68</v>
      </c>
    </row>
    <row r="122" spans="1:5" ht="15" customHeight="1" x14ac:dyDescent="0.2">
      <c r="A122" s="37" t="s">
        <v>36</v>
      </c>
      <c r="B122" s="37"/>
      <c r="C122" s="37"/>
      <c r="D122" s="37"/>
      <c r="E122" s="37"/>
    </row>
    <row r="123" spans="1:5" ht="15" customHeight="1" x14ac:dyDescent="0.2">
      <c r="A123" s="38" t="s">
        <v>69</v>
      </c>
      <c r="B123" s="38"/>
      <c r="C123" s="38"/>
      <c r="D123" s="38"/>
      <c r="E123" s="38"/>
    </row>
    <row r="124" spans="1:5" ht="15" customHeight="1" x14ac:dyDescent="0.2">
      <c r="A124" s="38"/>
      <c r="B124" s="38"/>
      <c r="C124" s="38"/>
      <c r="D124" s="38"/>
      <c r="E124" s="38"/>
    </row>
    <row r="125" spans="1:5" ht="15" customHeight="1" x14ac:dyDescent="0.2">
      <c r="A125" s="38"/>
      <c r="B125" s="38"/>
      <c r="C125" s="38"/>
      <c r="D125" s="38"/>
      <c r="E125" s="38"/>
    </row>
    <row r="126" spans="1:5" ht="15" customHeight="1" x14ac:dyDescent="0.2">
      <c r="A126" s="38"/>
      <c r="B126" s="38"/>
      <c r="C126" s="38"/>
      <c r="D126" s="38"/>
      <c r="E126" s="38"/>
    </row>
    <row r="127" spans="1:5" ht="15" customHeight="1" x14ac:dyDescent="0.2">
      <c r="A127" s="38"/>
      <c r="B127" s="38"/>
      <c r="C127" s="38"/>
      <c r="D127" s="38"/>
      <c r="E127" s="38"/>
    </row>
    <row r="128" spans="1:5" ht="15" customHeight="1" x14ac:dyDescent="0.2">
      <c r="A128" s="38"/>
      <c r="B128" s="38"/>
      <c r="C128" s="38"/>
      <c r="D128" s="38"/>
      <c r="E128" s="38"/>
    </row>
    <row r="129" spans="1:5" ht="15" customHeight="1" x14ac:dyDescent="0.2">
      <c r="A129" s="38"/>
      <c r="B129" s="38"/>
      <c r="C129" s="38"/>
      <c r="D129" s="38"/>
      <c r="E129" s="38"/>
    </row>
    <row r="130" spans="1:5" ht="15" customHeight="1" x14ac:dyDescent="0.2">
      <c r="A130" s="38"/>
      <c r="B130" s="38"/>
      <c r="C130" s="38"/>
      <c r="D130" s="38"/>
      <c r="E130" s="38"/>
    </row>
    <row r="131" spans="1:5" ht="15" customHeight="1" x14ac:dyDescent="0.2">
      <c r="A131" s="43" t="s">
        <v>70</v>
      </c>
    </row>
    <row r="132" spans="1:5" ht="15" customHeight="1" x14ac:dyDescent="0.25">
      <c r="A132" s="75" t="s">
        <v>1</v>
      </c>
      <c r="B132" s="72"/>
      <c r="C132" s="72"/>
      <c r="D132" s="72"/>
      <c r="E132" s="72"/>
    </row>
    <row r="133" spans="1:5" ht="15" customHeight="1" x14ac:dyDescent="0.2">
      <c r="A133" s="56" t="s">
        <v>39</v>
      </c>
      <c r="B133" s="72"/>
      <c r="C133" s="72"/>
      <c r="D133" s="72"/>
      <c r="E133" s="74" t="s">
        <v>40</v>
      </c>
    </row>
    <row r="134" spans="1:5" ht="15" customHeight="1" x14ac:dyDescent="0.25">
      <c r="A134" s="43"/>
      <c r="B134" s="75"/>
      <c r="C134" s="72"/>
      <c r="D134" s="72"/>
      <c r="E134" s="76"/>
    </row>
    <row r="135" spans="1:5" ht="15" customHeight="1" x14ac:dyDescent="0.2">
      <c r="B135" s="96"/>
      <c r="C135" s="58" t="s">
        <v>42</v>
      </c>
      <c r="D135" s="78" t="s">
        <v>43</v>
      </c>
      <c r="E135" s="101" t="s">
        <v>44</v>
      </c>
    </row>
    <row r="136" spans="1:5" ht="15" customHeight="1" x14ac:dyDescent="0.2">
      <c r="B136" s="102"/>
      <c r="C136" s="103">
        <v>6172</v>
      </c>
      <c r="D136" s="61" t="s">
        <v>71</v>
      </c>
      <c r="E136" s="62">
        <v>112583</v>
      </c>
    </row>
    <row r="137" spans="1:5" ht="15" customHeight="1" x14ac:dyDescent="0.2">
      <c r="B137" s="102"/>
      <c r="C137" s="64" t="s">
        <v>46</v>
      </c>
      <c r="D137" s="81"/>
      <c r="E137" s="65">
        <f>SUM(E136:E136)</f>
        <v>112583</v>
      </c>
    </row>
    <row r="138" spans="1:5" ht="15" customHeight="1" x14ac:dyDescent="0.2"/>
    <row r="139" spans="1:5" ht="15" customHeight="1" x14ac:dyDescent="0.25">
      <c r="A139" s="75" t="s">
        <v>15</v>
      </c>
      <c r="B139" s="72"/>
      <c r="C139" s="72"/>
      <c r="D139" s="72"/>
      <c r="E139" s="72"/>
    </row>
    <row r="140" spans="1:5" ht="15" customHeight="1" x14ac:dyDescent="0.2">
      <c r="A140" s="56" t="s">
        <v>72</v>
      </c>
      <c r="B140" s="104"/>
      <c r="C140" s="104"/>
      <c r="D140" s="104"/>
      <c r="E140" s="43" t="s">
        <v>73</v>
      </c>
    </row>
    <row r="141" spans="1:5" ht="15" customHeight="1" x14ac:dyDescent="0.25">
      <c r="A141" s="75"/>
      <c r="B141" s="43"/>
      <c r="C141" s="72"/>
      <c r="D141" s="72"/>
      <c r="E141" s="76"/>
    </row>
    <row r="142" spans="1:5" ht="15" customHeight="1" x14ac:dyDescent="0.2">
      <c r="A142" s="84"/>
      <c r="B142" s="46" t="s">
        <v>41</v>
      </c>
      <c r="C142" s="58" t="s">
        <v>42</v>
      </c>
      <c r="D142" s="105" t="s">
        <v>43</v>
      </c>
      <c r="E142" s="101" t="s">
        <v>44</v>
      </c>
    </row>
    <row r="143" spans="1:5" ht="15" customHeight="1" x14ac:dyDescent="0.2">
      <c r="A143" s="102"/>
      <c r="B143" s="106">
        <v>305</v>
      </c>
      <c r="C143" s="93"/>
      <c r="D143" s="68" t="s">
        <v>74</v>
      </c>
      <c r="E143" s="62">
        <v>112583</v>
      </c>
    </row>
    <row r="144" spans="1:5" ht="15" customHeight="1" x14ac:dyDescent="0.2">
      <c r="A144" s="107"/>
      <c r="B144" s="108"/>
      <c r="C144" s="64" t="s">
        <v>46</v>
      </c>
      <c r="D144" s="109"/>
      <c r="E144" s="110">
        <f>SUM(E143:E143)</f>
        <v>112583</v>
      </c>
    </row>
    <row r="145" spans="1:5" ht="15" customHeight="1" x14ac:dyDescent="0.2"/>
    <row r="146" spans="1:5" ht="15" customHeight="1" x14ac:dyDescent="0.2"/>
    <row r="147" spans="1:5" ht="15" customHeight="1" x14ac:dyDescent="0.25">
      <c r="A147" s="35" t="s">
        <v>75</v>
      </c>
    </row>
    <row r="148" spans="1:5" ht="15" customHeight="1" x14ac:dyDescent="0.2">
      <c r="A148" s="37" t="s">
        <v>36</v>
      </c>
      <c r="B148" s="37"/>
      <c r="C148" s="37"/>
      <c r="D148" s="37"/>
      <c r="E148" s="37"/>
    </row>
    <row r="149" spans="1:5" ht="15" customHeight="1" x14ac:dyDescent="0.2">
      <c r="A149" s="38" t="s">
        <v>76</v>
      </c>
      <c r="B149" s="38"/>
      <c r="C149" s="38"/>
      <c r="D149" s="38"/>
      <c r="E149" s="38"/>
    </row>
    <row r="150" spans="1:5" ht="15" customHeight="1" x14ac:dyDescent="0.2">
      <c r="A150" s="38"/>
      <c r="B150" s="38"/>
      <c r="C150" s="38"/>
      <c r="D150" s="38"/>
      <c r="E150" s="38"/>
    </row>
    <row r="151" spans="1:5" ht="15" customHeight="1" x14ac:dyDescent="0.2">
      <c r="A151" s="38"/>
      <c r="B151" s="38"/>
      <c r="C151" s="38"/>
      <c r="D151" s="38"/>
      <c r="E151" s="38"/>
    </row>
    <row r="152" spans="1:5" ht="15" customHeight="1" x14ac:dyDescent="0.2">
      <c r="A152" s="38"/>
      <c r="B152" s="38"/>
      <c r="C152" s="38"/>
      <c r="D152" s="38"/>
      <c r="E152" s="38"/>
    </row>
    <row r="153" spans="1:5" ht="15" customHeight="1" x14ac:dyDescent="0.2">
      <c r="A153" s="38"/>
      <c r="B153" s="38"/>
      <c r="C153" s="38"/>
      <c r="D153" s="38"/>
      <c r="E153" s="38"/>
    </row>
    <row r="154" spans="1:5" ht="15" customHeight="1" x14ac:dyDescent="0.2">
      <c r="A154" s="38"/>
      <c r="B154" s="38"/>
      <c r="C154" s="38"/>
      <c r="D154" s="38"/>
      <c r="E154" s="38"/>
    </row>
    <row r="155" spans="1:5" ht="15" customHeight="1" x14ac:dyDescent="0.2">
      <c r="A155" s="38"/>
      <c r="B155" s="38"/>
      <c r="C155" s="38"/>
      <c r="D155" s="38"/>
      <c r="E155" s="38"/>
    </row>
    <row r="156" spans="1:5" ht="15" customHeight="1" x14ac:dyDescent="0.2">
      <c r="A156" s="43" t="s">
        <v>70</v>
      </c>
    </row>
    <row r="157" spans="1:5" ht="15" customHeight="1" x14ac:dyDescent="0.2">
      <c r="A157" s="43"/>
    </row>
    <row r="158" spans="1:5" ht="15" customHeight="1" x14ac:dyDescent="0.25">
      <c r="A158" s="75" t="s">
        <v>1</v>
      </c>
      <c r="B158" s="72"/>
      <c r="C158" s="72"/>
      <c r="D158" s="72"/>
      <c r="E158" s="72"/>
    </row>
    <row r="159" spans="1:5" ht="15" customHeight="1" x14ac:dyDescent="0.2">
      <c r="A159" s="56" t="s">
        <v>39</v>
      </c>
      <c r="B159" s="72"/>
      <c r="C159" s="72"/>
      <c r="D159" s="72"/>
      <c r="E159" s="74" t="s">
        <v>40</v>
      </c>
    </row>
    <row r="160" spans="1:5" ht="15" customHeight="1" x14ac:dyDescent="0.25">
      <c r="A160" s="43"/>
      <c r="B160" s="75"/>
      <c r="C160" s="72"/>
      <c r="D160" s="72"/>
      <c r="E160" s="76"/>
    </row>
    <row r="161" spans="1:5" ht="15" customHeight="1" x14ac:dyDescent="0.2">
      <c r="B161" s="96"/>
      <c r="C161" s="58" t="s">
        <v>42</v>
      </c>
      <c r="D161" s="78" t="s">
        <v>43</v>
      </c>
      <c r="E161" s="101" t="s">
        <v>44</v>
      </c>
    </row>
    <row r="162" spans="1:5" ht="15" customHeight="1" x14ac:dyDescent="0.2">
      <c r="B162" s="102"/>
      <c r="C162" s="103">
        <v>6172</v>
      </c>
      <c r="D162" s="61" t="s">
        <v>71</v>
      </c>
      <c r="E162" s="62">
        <v>47179</v>
      </c>
    </row>
    <row r="163" spans="1:5" ht="15" customHeight="1" x14ac:dyDescent="0.2">
      <c r="B163" s="102"/>
      <c r="C163" s="64" t="s">
        <v>46</v>
      </c>
      <c r="D163" s="81"/>
      <c r="E163" s="65">
        <f>SUM(E162:E162)</f>
        <v>47179</v>
      </c>
    </row>
    <row r="164" spans="1:5" ht="15" customHeight="1" x14ac:dyDescent="0.2"/>
    <row r="165" spans="1:5" ht="15" customHeight="1" x14ac:dyDescent="0.25">
      <c r="A165" s="75" t="s">
        <v>15</v>
      </c>
      <c r="B165" s="72"/>
      <c r="C165" s="72"/>
      <c r="D165" s="72"/>
      <c r="E165" s="72"/>
    </row>
    <row r="166" spans="1:5" ht="15" customHeight="1" x14ac:dyDescent="0.2">
      <c r="A166" s="56" t="s">
        <v>72</v>
      </c>
      <c r="B166" s="104"/>
      <c r="C166" s="104"/>
      <c r="D166" s="104"/>
      <c r="E166" s="43" t="s">
        <v>73</v>
      </c>
    </row>
    <row r="167" spans="1:5" ht="15" customHeight="1" x14ac:dyDescent="0.25">
      <c r="A167" s="75"/>
      <c r="B167" s="43"/>
      <c r="C167" s="72"/>
      <c r="D167" s="72"/>
      <c r="E167" s="76"/>
    </row>
    <row r="168" spans="1:5" ht="15" customHeight="1" x14ac:dyDescent="0.2">
      <c r="A168" s="84"/>
      <c r="B168" s="46" t="s">
        <v>41</v>
      </c>
      <c r="C168" s="58" t="s">
        <v>42</v>
      </c>
      <c r="D168" s="105" t="s">
        <v>43</v>
      </c>
      <c r="E168" s="101" t="s">
        <v>44</v>
      </c>
    </row>
    <row r="169" spans="1:5" ht="15" customHeight="1" x14ac:dyDescent="0.2">
      <c r="A169" s="102"/>
      <c r="B169" s="106">
        <v>305</v>
      </c>
      <c r="C169" s="93"/>
      <c r="D169" s="68" t="s">
        <v>74</v>
      </c>
      <c r="E169" s="62">
        <v>47179</v>
      </c>
    </row>
    <row r="170" spans="1:5" ht="15" customHeight="1" x14ac:dyDescent="0.2">
      <c r="A170" s="107"/>
      <c r="B170" s="108"/>
      <c r="C170" s="64" t="s">
        <v>46</v>
      </c>
      <c r="D170" s="109"/>
      <c r="E170" s="110">
        <f>SUM(E169:E169)</f>
        <v>47179</v>
      </c>
    </row>
    <row r="171" spans="1:5" ht="15" customHeight="1" x14ac:dyDescent="0.2"/>
    <row r="172" spans="1:5" ht="15" customHeight="1" x14ac:dyDescent="0.2"/>
    <row r="173" spans="1:5" ht="15" customHeight="1" x14ac:dyDescent="0.25">
      <c r="A173" s="35" t="s">
        <v>77</v>
      </c>
    </row>
    <row r="174" spans="1:5" ht="15" customHeight="1" x14ac:dyDescent="0.2">
      <c r="A174" s="111" t="s">
        <v>36</v>
      </c>
      <c r="B174" s="111"/>
      <c r="C174" s="111"/>
      <c r="D174" s="111"/>
      <c r="E174" s="111"/>
    </row>
    <row r="175" spans="1:5" ht="15" customHeight="1" x14ac:dyDescent="0.2">
      <c r="A175" s="38" t="s">
        <v>78</v>
      </c>
      <c r="B175" s="38"/>
      <c r="C175" s="38"/>
      <c r="D175" s="38"/>
      <c r="E175" s="38"/>
    </row>
    <row r="176" spans="1:5" ht="15" customHeight="1" x14ac:dyDescent="0.2">
      <c r="A176" s="38"/>
      <c r="B176" s="38"/>
      <c r="C176" s="38"/>
      <c r="D176" s="38"/>
      <c r="E176" s="38"/>
    </row>
    <row r="177" spans="1:5" ht="15" customHeight="1" x14ac:dyDescent="0.2">
      <c r="A177" s="38"/>
      <c r="B177" s="38"/>
      <c r="C177" s="38"/>
      <c r="D177" s="38"/>
      <c r="E177" s="38"/>
    </row>
    <row r="178" spans="1:5" ht="15" customHeight="1" x14ac:dyDescent="0.2">
      <c r="A178" s="38"/>
      <c r="B178" s="38"/>
      <c r="C178" s="38"/>
      <c r="D178" s="38"/>
      <c r="E178" s="38"/>
    </row>
    <row r="179" spans="1:5" ht="15" customHeight="1" x14ac:dyDescent="0.2">
      <c r="A179" s="38"/>
      <c r="B179" s="38"/>
      <c r="C179" s="38"/>
      <c r="D179" s="38"/>
      <c r="E179" s="38"/>
    </row>
    <row r="180" spans="1:5" ht="15" customHeight="1" x14ac:dyDescent="0.2">
      <c r="A180" s="39"/>
      <c r="B180" s="39"/>
      <c r="C180" s="39"/>
      <c r="D180" s="39"/>
      <c r="E180" s="39"/>
    </row>
    <row r="181" spans="1:5" ht="15" customHeight="1" x14ac:dyDescent="0.25">
      <c r="A181" s="40" t="s">
        <v>1</v>
      </c>
      <c r="B181" s="72"/>
      <c r="C181" s="72"/>
      <c r="D181" s="72"/>
      <c r="E181" s="72"/>
    </row>
    <row r="182" spans="1:5" ht="15" customHeight="1" x14ac:dyDescent="0.2">
      <c r="A182" s="42" t="s">
        <v>79</v>
      </c>
      <c r="B182" s="72"/>
      <c r="C182" s="72"/>
      <c r="D182" s="72"/>
      <c r="E182" s="74" t="s">
        <v>80</v>
      </c>
    </row>
    <row r="183" spans="1:5" ht="15" customHeight="1" x14ac:dyDescent="0.25">
      <c r="A183" s="75"/>
      <c r="B183" s="43"/>
      <c r="C183" s="72"/>
      <c r="D183" s="72"/>
      <c r="E183" s="76"/>
    </row>
    <row r="184" spans="1:5" ht="15" customHeight="1" x14ac:dyDescent="0.2">
      <c r="A184" s="84"/>
      <c r="B184" s="84"/>
      <c r="C184" s="58" t="s">
        <v>42</v>
      </c>
      <c r="D184" s="78" t="s">
        <v>43</v>
      </c>
      <c r="E184" s="101" t="s">
        <v>44</v>
      </c>
    </row>
    <row r="185" spans="1:5" ht="15" customHeight="1" x14ac:dyDescent="0.2">
      <c r="A185" s="89"/>
      <c r="B185" s="89"/>
      <c r="C185" s="60">
        <v>6172</v>
      </c>
      <c r="D185" s="94" t="s">
        <v>81</v>
      </c>
      <c r="E185" s="62">
        <v>99093.35</v>
      </c>
    </row>
    <row r="186" spans="1:5" ht="15" customHeight="1" x14ac:dyDescent="0.2">
      <c r="A186" s="80"/>
      <c r="B186" s="80"/>
      <c r="C186" s="64" t="s">
        <v>46</v>
      </c>
      <c r="D186" s="81"/>
      <c r="E186" s="65">
        <f>SUM(E185:E185)</f>
        <v>99093.35</v>
      </c>
    </row>
    <row r="187" spans="1:5" ht="15" customHeight="1" x14ac:dyDescent="0.2">
      <c r="A187" s="34"/>
      <c r="B187" s="34"/>
      <c r="C187" s="34"/>
      <c r="D187" s="34"/>
      <c r="E187" s="34"/>
    </row>
    <row r="188" spans="1:5" ht="15" customHeight="1" x14ac:dyDescent="0.25">
      <c r="A188" s="40" t="s">
        <v>15</v>
      </c>
      <c r="B188" s="41"/>
      <c r="C188" s="41"/>
      <c r="D188" s="43"/>
      <c r="E188" s="43"/>
    </row>
    <row r="189" spans="1:5" ht="15" customHeight="1" x14ac:dyDescent="0.2">
      <c r="A189" s="42" t="s">
        <v>79</v>
      </c>
      <c r="B189" s="41"/>
      <c r="C189" s="41"/>
      <c r="D189" s="41"/>
      <c r="E189" s="95" t="s">
        <v>82</v>
      </c>
    </row>
    <row r="190" spans="1:5" ht="15" customHeight="1" x14ac:dyDescent="0.25">
      <c r="A190" s="112"/>
      <c r="B190" s="113"/>
      <c r="C190" s="41"/>
      <c r="D190" s="44"/>
      <c r="E190" s="114"/>
    </row>
    <row r="191" spans="1:5" ht="15" customHeight="1" x14ac:dyDescent="0.2">
      <c r="A191" s="96"/>
      <c r="B191" s="84"/>
      <c r="C191" s="46" t="s">
        <v>42</v>
      </c>
      <c r="D191" s="59" t="s">
        <v>49</v>
      </c>
      <c r="E191" s="101" t="s">
        <v>44</v>
      </c>
    </row>
    <row r="192" spans="1:5" ht="15" customHeight="1" x14ac:dyDescent="0.2">
      <c r="A192" s="91"/>
      <c r="B192" s="91"/>
      <c r="C192" s="93">
        <v>6172</v>
      </c>
      <c r="D192" s="61" t="s">
        <v>58</v>
      </c>
      <c r="E192" s="51">
        <v>99093.35</v>
      </c>
    </row>
    <row r="193" spans="1:5" ht="15" customHeight="1" x14ac:dyDescent="0.2">
      <c r="A193" s="97"/>
      <c r="B193" s="98"/>
      <c r="C193" s="53" t="s">
        <v>46</v>
      </c>
      <c r="D193" s="99"/>
      <c r="E193" s="100">
        <f>SUM(E192:E192)</f>
        <v>99093.35</v>
      </c>
    </row>
    <row r="194" spans="1:5" ht="15" customHeight="1" x14ac:dyDescent="0.2"/>
    <row r="195" spans="1:5" ht="15" customHeight="1" x14ac:dyDescent="0.2"/>
    <row r="196" spans="1:5" ht="15" customHeight="1" x14ac:dyDescent="0.25">
      <c r="A196" s="35" t="s">
        <v>83</v>
      </c>
    </row>
    <row r="197" spans="1:5" ht="15" customHeight="1" x14ac:dyDescent="0.2">
      <c r="A197" s="37" t="s">
        <v>36</v>
      </c>
      <c r="B197" s="37"/>
      <c r="C197" s="37"/>
      <c r="D197" s="37"/>
      <c r="E197" s="37"/>
    </row>
    <row r="198" spans="1:5" ht="15" customHeight="1" x14ac:dyDescent="0.2">
      <c r="A198" s="38" t="s">
        <v>84</v>
      </c>
      <c r="B198" s="38"/>
      <c r="C198" s="38"/>
      <c r="D198" s="38"/>
      <c r="E198" s="38"/>
    </row>
    <row r="199" spans="1:5" ht="15" customHeight="1" x14ac:dyDescent="0.2">
      <c r="A199" s="38"/>
      <c r="B199" s="38"/>
      <c r="C199" s="38"/>
      <c r="D199" s="38"/>
      <c r="E199" s="38"/>
    </row>
    <row r="200" spans="1:5" ht="15" customHeight="1" x14ac:dyDescent="0.2">
      <c r="A200" s="38"/>
      <c r="B200" s="38"/>
      <c r="C200" s="38"/>
      <c r="D200" s="38"/>
      <c r="E200" s="38"/>
    </row>
    <row r="201" spans="1:5" ht="15" customHeight="1" x14ac:dyDescent="0.2">
      <c r="A201" s="38"/>
      <c r="B201" s="38"/>
      <c r="C201" s="38"/>
      <c r="D201" s="38"/>
      <c r="E201" s="38"/>
    </row>
    <row r="202" spans="1:5" ht="15" customHeight="1" x14ac:dyDescent="0.2">
      <c r="A202" s="38"/>
      <c r="B202" s="38"/>
      <c r="C202" s="38"/>
      <c r="D202" s="38"/>
      <c r="E202" s="38"/>
    </row>
    <row r="203" spans="1:5" ht="15" customHeight="1" x14ac:dyDescent="0.2">
      <c r="A203" s="38"/>
      <c r="B203" s="38"/>
      <c r="C203" s="38"/>
      <c r="D203" s="38"/>
      <c r="E203" s="38"/>
    </row>
    <row r="204" spans="1:5" ht="15" customHeight="1" x14ac:dyDescent="0.2"/>
    <row r="205" spans="1:5" ht="15" customHeight="1" x14ac:dyDescent="0.2"/>
    <row r="206" spans="1:5" ht="15" customHeight="1" x14ac:dyDescent="0.2"/>
    <row r="207" spans="1:5" ht="15" customHeight="1" x14ac:dyDescent="0.2"/>
    <row r="208" spans="1:5" ht="15" customHeight="1" x14ac:dyDescent="0.2"/>
    <row r="209" spans="1:5" ht="15" customHeight="1" x14ac:dyDescent="0.2"/>
    <row r="210" spans="1:5" ht="15" customHeight="1" x14ac:dyDescent="0.25">
      <c r="A210" s="75" t="s">
        <v>1</v>
      </c>
      <c r="B210" s="72"/>
      <c r="C210" s="72"/>
      <c r="D210" s="72"/>
      <c r="E210" s="72"/>
    </row>
    <row r="211" spans="1:5" ht="15" customHeight="1" x14ac:dyDescent="0.2">
      <c r="A211" s="73" t="s">
        <v>56</v>
      </c>
      <c r="B211" s="41"/>
      <c r="C211" s="41"/>
      <c r="D211" s="41"/>
      <c r="E211" s="95" t="s">
        <v>62</v>
      </c>
    </row>
    <row r="212" spans="1:5" ht="15" customHeight="1" x14ac:dyDescent="0.25">
      <c r="A212" s="43"/>
      <c r="B212" s="75"/>
      <c r="C212" s="72"/>
      <c r="D212" s="72"/>
      <c r="E212" s="76"/>
    </row>
    <row r="213" spans="1:5" ht="15" customHeight="1" x14ac:dyDescent="0.2">
      <c r="B213" s="96"/>
      <c r="C213" s="58" t="s">
        <v>42</v>
      </c>
      <c r="D213" s="115" t="s">
        <v>43</v>
      </c>
      <c r="E213" s="101" t="s">
        <v>44</v>
      </c>
    </row>
    <row r="214" spans="1:5" ht="15" customHeight="1" x14ac:dyDescent="0.2">
      <c r="B214" s="91"/>
      <c r="C214" s="93">
        <v>6402</v>
      </c>
      <c r="D214" s="116" t="s">
        <v>85</v>
      </c>
      <c r="E214" s="62">
        <v>88247.25</v>
      </c>
    </row>
    <row r="215" spans="1:5" ht="15" customHeight="1" x14ac:dyDescent="0.2">
      <c r="B215" s="97"/>
      <c r="C215" s="64" t="s">
        <v>46</v>
      </c>
      <c r="D215" s="81"/>
      <c r="E215" s="65">
        <f>SUM(E214:E214)</f>
        <v>88247.25</v>
      </c>
    </row>
    <row r="216" spans="1:5" ht="15" customHeight="1" x14ac:dyDescent="0.2"/>
    <row r="217" spans="1:5" ht="15" customHeight="1" x14ac:dyDescent="0.25">
      <c r="A217" s="40" t="s">
        <v>15</v>
      </c>
    </row>
    <row r="218" spans="1:5" ht="15" customHeight="1" x14ac:dyDescent="0.2">
      <c r="A218" s="73" t="s">
        <v>56</v>
      </c>
      <c r="B218" s="41"/>
      <c r="C218" s="41"/>
      <c r="D218" s="41"/>
      <c r="E218" s="95" t="s">
        <v>62</v>
      </c>
    </row>
    <row r="219" spans="1:5" ht="15" customHeight="1" x14ac:dyDescent="0.2"/>
    <row r="220" spans="1:5" ht="15" customHeight="1" x14ac:dyDescent="0.2">
      <c r="C220" s="46" t="s">
        <v>42</v>
      </c>
      <c r="D220" s="59" t="s">
        <v>49</v>
      </c>
      <c r="E220" s="46" t="s">
        <v>44</v>
      </c>
    </row>
    <row r="221" spans="1:5" ht="15" customHeight="1" x14ac:dyDescent="0.2">
      <c r="C221" s="93">
        <v>3141</v>
      </c>
      <c r="D221" s="87" t="s">
        <v>51</v>
      </c>
      <c r="E221" s="51">
        <f>13237.09+75010.16</f>
        <v>88247.25</v>
      </c>
    </row>
    <row r="222" spans="1:5" ht="15" customHeight="1" x14ac:dyDescent="0.2">
      <c r="C222" s="53" t="s">
        <v>46</v>
      </c>
      <c r="D222" s="99"/>
      <c r="E222" s="100">
        <f>SUM(E221:E221)</f>
        <v>88247.25</v>
      </c>
    </row>
    <row r="223" spans="1:5" ht="15" customHeight="1" x14ac:dyDescent="0.2"/>
    <row r="224" spans="1:5" ht="15" customHeight="1" x14ac:dyDescent="0.2"/>
    <row r="225" spans="1:5" ht="15" customHeight="1" x14ac:dyDescent="0.25">
      <c r="A225" s="35" t="s">
        <v>86</v>
      </c>
    </row>
    <row r="226" spans="1:5" ht="15" customHeight="1" x14ac:dyDescent="0.2">
      <c r="A226" s="70" t="s">
        <v>87</v>
      </c>
      <c r="B226" s="70"/>
      <c r="C226" s="70"/>
      <c r="D226" s="70"/>
      <c r="E226" s="70"/>
    </row>
    <row r="227" spans="1:5" ht="15" customHeight="1" x14ac:dyDescent="0.2">
      <c r="A227" s="70"/>
      <c r="B227" s="70"/>
      <c r="C227" s="70"/>
      <c r="D227" s="70"/>
      <c r="E227" s="70"/>
    </row>
    <row r="228" spans="1:5" ht="15" customHeight="1" x14ac:dyDescent="0.2">
      <c r="A228" s="38" t="s">
        <v>88</v>
      </c>
      <c r="B228" s="38"/>
      <c r="C228" s="38"/>
      <c r="D228" s="38"/>
      <c r="E228" s="38"/>
    </row>
    <row r="229" spans="1:5" ht="15" customHeight="1" x14ac:dyDescent="0.2">
      <c r="A229" s="38"/>
      <c r="B229" s="38"/>
      <c r="C229" s="38"/>
      <c r="D229" s="38"/>
      <c r="E229" s="38"/>
    </row>
    <row r="230" spans="1:5" ht="15" customHeight="1" x14ac:dyDescent="0.2">
      <c r="A230" s="38"/>
      <c r="B230" s="38"/>
      <c r="C230" s="38"/>
      <c r="D230" s="38"/>
      <c r="E230" s="38"/>
    </row>
    <row r="231" spans="1:5" ht="15" customHeight="1" x14ac:dyDescent="0.2">
      <c r="A231" s="38"/>
      <c r="B231" s="38"/>
      <c r="C231" s="38"/>
      <c r="D231" s="38"/>
      <c r="E231" s="38"/>
    </row>
    <row r="232" spans="1:5" ht="15" customHeight="1" x14ac:dyDescent="0.2">
      <c r="A232" s="38"/>
      <c r="B232" s="38"/>
      <c r="C232" s="38"/>
      <c r="D232" s="38"/>
      <c r="E232" s="38"/>
    </row>
    <row r="233" spans="1:5" ht="15" customHeight="1" x14ac:dyDescent="0.2">
      <c r="A233" s="38"/>
      <c r="B233" s="38"/>
      <c r="C233" s="38"/>
      <c r="D233" s="38"/>
      <c r="E233" s="38"/>
    </row>
    <row r="234" spans="1:5" ht="15" customHeight="1" x14ac:dyDescent="0.2">
      <c r="A234" s="38"/>
      <c r="B234" s="38"/>
      <c r="C234" s="38"/>
      <c r="D234" s="38"/>
      <c r="E234" s="38"/>
    </row>
    <row r="235" spans="1:5" ht="15" customHeight="1" x14ac:dyDescent="0.2">
      <c r="A235" s="38"/>
      <c r="B235" s="38"/>
      <c r="C235" s="38"/>
      <c r="D235" s="38"/>
      <c r="E235" s="38"/>
    </row>
    <row r="236" spans="1:5" ht="15" customHeight="1" x14ac:dyDescent="0.2">
      <c r="A236" s="38"/>
      <c r="B236" s="38"/>
      <c r="C236" s="38"/>
      <c r="D236" s="38"/>
      <c r="E236" s="38"/>
    </row>
    <row r="237" spans="1:5" ht="15" customHeight="1" x14ac:dyDescent="0.2"/>
    <row r="238" spans="1:5" ht="15" customHeight="1" x14ac:dyDescent="0.25">
      <c r="A238" s="40" t="s">
        <v>15</v>
      </c>
      <c r="B238" s="41"/>
      <c r="C238" s="41"/>
      <c r="D238" s="41"/>
      <c r="E238" s="41"/>
    </row>
    <row r="239" spans="1:5" ht="15" customHeight="1" x14ac:dyDescent="0.2">
      <c r="A239" s="42" t="s">
        <v>39</v>
      </c>
      <c r="B239" s="41"/>
      <c r="C239" s="41"/>
      <c r="D239" s="41"/>
      <c r="E239" s="95" t="s">
        <v>40</v>
      </c>
    </row>
    <row r="240" spans="1:5" ht="15" customHeight="1" x14ac:dyDescent="0.25">
      <c r="A240" s="40"/>
      <c r="B240" s="57"/>
      <c r="C240" s="41"/>
      <c r="D240" s="41"/>
      <c r="E240" s="45"/>
    </row>
    <row r="241" spans="1:5" ht="15" customHeight="1" x14ac:dyDescent="0.2">
      <c r="B241" s="46" t="s">
        <v>41</v>
      </c>
      <c r="C241" s="46" t="s">
        <v>42</v>
      </c>
      <c r="D241" s="115" t="s">
        <v>49</v>
      </c>
      <c r="E241" s="101" t="s">
        <v>44</v>
      </c>
    </row>
    <row r="242" spans="1:5" ht="15" customHeight="1" x14ac:dyDescent="0.2">
      <c r="B242" s="117">
        <v>13307</v>
      </c>
      <c r="C242" s="118">
        <v>4324</v>
      </c>
      <c r="D242" s="116" t="s">
        <v>89</v>
      </c>
      <c r="E242" s="119">
        <v>-69160</v>
      </c>
    </row>
    <row r="243" spans="1:5" ht="15" customHeight="1" x14ac:dyDescent="0.2">
      <c r="B243" s="108"/>
      <c r="C243" s="53" t="s">
        <v>46</v>
      </c>
      <c r="D243" s="54"/>
      <c r="E243" s="55">
        <f>SUM(E242:E242)</f>
        <v>-69160</v>
      </c>
    </row>
    <row r="244" spans="1:5" ht="15" customHeight="1" x14ac:dyDescent="0.2"/>
    <row r="245" spans="1:5" ht="15" customHeight="1" x14ac:dyDescent="0.25">
      <c r="A245" s="75" t="s">
        <v>15</v>
      </c>
      <c r="B245" s="72"/>
      <c r="C245" s="72"/>
      <c r="D245" s="72"/>
      <c r="E245" s="72"/>
    </row>
    <row r="246" spans="1:5" ht="15" customHeight="1" x14ac:dyDescent="0.2">
      <c r="A246" s="56" t="s">
        <v>47</v>
      </c>
      <c r="B246" s="104"/>
      <c r="C246" s="104"/>
      <c r="D246" s="104"/>
      <c r="E246" s="104" t="s">
        <v>48</v>
      </c>
    </row>
    <row r="247" spans="1:5" ht="15" customHeight="1" x14ac:dyDescent="0.2">
      <c r="A247" s="104"/>
      <c r="B247" s="120"/>
      <c r="C247" s="72"/>
      <c r="D247" s="104"/>
      <c r="E247" s="121"/>
    </row>
    <row r="248" spans="1:5" ht="15" customHeight="1" x14ac:dyDescent="0.2">
      <c r="B248" s="46" t="s">
        <v>41</v>
      </c>
      <c r="C248" s="58" t="s">
        <v>42</v>
      </c>
      <c r="D248" s="105" t="s">
        <v>43</v>
      </c>
      <c r="E248" s="101" t="s">
        <v>44</v>
      </c>
    </row>
    <row r="249" spans="1:5" ht="15" customHeight="1" x14ac:dyDescent="0.2">
      <c r="B249" s="117">
        <v>13307</v>
      </c>
      <c r="C249" s="122"/>
      <c r="D249" s="68" t="s">
        <v>52</v>
      </c>
      <c r="E249" s="123">
        <v>2280</v>
      </c>
    </row>
    <row r="250" spans="1:5" ht="15" customHeight="1" x14ac:dyDescent="0.2">
      <c r="B250" s="108"/>
      <c r="C250" s="64" t="s">
        <v>46</v>
      </c>
      <c r="D250" s="109"/>
      <c r="E250" s="110">
        <f>SUM(E249:E249)</f>
        <v>2280</v>
      </c>
    </row>
    <row r="251" spans="1:5" ht="15" customHeight="1" x14ac:dyDescent="0.2">
      <c r="A251" s="104"/>
      <c r="B251" s="104"/>
      <c r="C251" s="104"/>
      <c r="D251" s="104"/>
      <c r="E251" s="104"/>
    </row>
    <row r="252" spans="1:5" ht="15" customHeight="1" x14ac:dyDescent="0.25">
      <c r="A252" s="75" t="s">
        <v>15</v>
      </c>
      <c r="B252" s="72"/>
      <c r="C252" s="72"/>
      <c r="D252" s="72"/>
      <c r="E252" s="72"/>
    </row>
    <row r="253" spans="1:5" ht="15" customHeight="1" x14ac:dyDescent="0.2">
      <c r="A253" s="56" t="s">
        <v>90</v>
      </c>
      <c r="B253" s="104"/>
      <c r="C253" s="104"/>
      <c r="D253" s="104"/>
      <c r="E253" s="104" t="s">
        <v>91</v>
      </c>
    </row>
    <row r="254" spans="1:5" ht="15" customHeight="1" x14ac:dyDescent="0.2">
      <c r="A254" s="104"/>
      <c r="B254" s="120"/>
      <c r="C254" s="72"/>
      <c r="D254" s="104"/>
      <c r="E254" s="121"/>
    </row>
    <row r="255" spans="1:5" ht="15" customHeight="1" x14ac:dyDescent="0.2">
      <c r="A255" s="96"/>
      <c r="B255" s="46" t="s">
        <v>41</v>
      </c>
      <c r="C255" s="58" t="s">
        <v>42</v>
      </c>
      <c r="D255" s="105" t="s">
        <v>43</v>
      </c>
      <c r="E255" s="101" t="s">
        <v>44</v>
      </c>
    </row>
    <row r="256" spans="1:5" ht="15" customHeight="1" x14ac:dyDescent="0.2">
      <c r="A256" s="124"/>
      <c r="B256" s="117">
        <v>13307</v>
      </c>
      <c r="C256" s="122"/>
      <c r="D256" s="68" t="s">
        <v>52</v>
      </c>
      <c r="E256" s="125">
        <v>66880</v>
      </c>
    </row>
    <row r="257" spans="1:5" ht="15" customHeight="1" x14ac:dyDescent="0.2">
      <c r="A257" s="126"/>
      <c r="B257" s="108"/>
      <c r="C257" s="64" t="s">
        <v>46</v>
      </c>
      <c r="D257" s="109"/>
      <c r="E257" s="110">
        <f>SUM(E256)</f>
        <v>66880</v>
      </c>
    </row>
    <row r="258" spans="1:5" ht="15" customHeight="1" x14ac:dyDescent="0.2"/>
    <row r="259" spans="1:5" ht="15" customHeight="1" x14ac:dyDescent="0.2"/>
    <row r="260" spans="1:5" ht="15" customHeight="1" x14ac:dyDescent="0.2"/>
    <row r="261" spans="1:5" ht="15" customHeight="1" x14ac:dyDescent="0.2"/>
    <row r="262" spans="1:5" ht="15" customHeight="1" x14ac:dyDescent="0.25">
      <c r="A262" s="35" t="s">
        <v>92</v>
      </c>
    </row>
    <row r="263" spans="1:5" ht="15" customHeight="1" x14ac:dyDescent="0.2">
      <c r="A263" s="70" t="s">
        <v>93</v>
      </c>
      <c r="B263" s="70"/>
      <c r="C263" s="70"/>
      <c r="D263" s="70"/>
      <c r="E263" s="70"/>
    </row>
    <row r="264" spans="1:5" ht="15" customHeight="1" x14ac:dyDescent="0.2">
      <c r="A264" s="70"/>
      <c r="B264" s="70"/>
      <c r="C264" s="70"/>
      <c r="D264" s="70"/>
      <c r="E264" s="70"/>
    </row>
    <row r="265" spans="1:5" ht="15" customHeight="1" x14ac:dyDescent="0.2">
      <c r="A265" s="38" t="s">
        <v>94</v>
      </c>
      <c r="B265" s="38"/>
      <c r="C265" s="38"/>
      <c r="D265" s="38"/>
      <c r="E265" s="38"/>
    </row>
    <row r="266" spans="1:5" ht="15" customHeight="1" x14ac:dyDescent="0.2">
      <c r="A266" s="38"/>
      <c r="B266" s="38"/>
      <c r="C266" s="38"/>
      <c r="D266" s="38"/>
      <c r="E266" s="38"/>
    </row>
    <row r="267" spans="1:5" ht="15" customHeight="1" x14ac:dyDescent="0.2">
      <c r="A267" s="38"/>
      <c r="B267" s="38"/>
      <c r="C267" s="38"/>
      <c r="D267" s="38"/>
      <c r="E267" s="38"/>
    </row>
    <row r="268" spans="1:5" ht="15" customHeight="1" x14ac:dyDescent="0.2">
      <c r="A268" s="38"/>
      <c r="B268" s="38"/>
      <c r="C268" s="38"/>
      <c r="D268" s="38"/>
      <c r="E268" s="38"/>
    </row>
    <row r="269" spans="1:5" ht="15" customHeight="1" x14ac:dyDescent="0.2">
      <c r="A269" s="38"/>
      <c r="B269" s="38"/>
      <c r="C269" s="38"/>
      <c r="D269" s="38"/>
      <c r="E269" s="38"/>
    </row>
    <row r="270" spans="1:5" ht="15" customHeight="1" x14ac:dyDescent="0.2">
      <c r="A270" s="38"/>
      <c r="B270" s="38"/>
      <c r="C270" s="38"/>
      <c r="D270" s="38"/>
      <c r="E270" s="38"/>
    </row>
    <row r="271" spans="1:5" ht="15" customHeight="1" x14ac:dyDescent="0.2">
      <c r="A271" s="38"/>
      <c r="B271" s="38"/>
      <c r="C271" s="38"/>
      <c r="D271" s="38"/>
      <c r="E271" s="38"/>
    </row>
    <row r="272" spans="1:5" ht="15" customHeight="1" x14ac:dyDescent="0.2">
      <c r="A272" s="38"/>
      <c r="B272" s="38"/>
      <c r="C272" s="38"/>
      <c r="D272" s="38"/>
      <c r="E272" s="38"/>
    </row>
    <row r="273" spans="1:5" ht="15" customHeight="1" x14ac:dyDescent="0.2">
      <c r="A273" s="39"/>
      <c r="B273" s="39"/>
      <c r="C273" s="39"/>
      <c r="D273" s="39"/>
      <c r="E273" s="39"/>
    </row>
    <row r="274" spans="1:5" ht="15" customHeight="1" x14ac:dyDescent="0.25">
      <c r="A274" s="75" t="s">
        <v>15</v>
      </c>
      <c r="B274" s="72"/>
      <c r="C274" s="72"/>
      <c r="D274" s="72"/>
      <c r="E274" s="43"/>
    </row>
    <row r="275" spans="1:5" ht="15" customHeight="1" x14ac:dyDescent="0.2">
      <c r="A275" s="42" t="s">
        <v>95</v>
      </c>
      <c r="B275" s="72"/>
      <c r="C275" s="72"/>
      <c r="D275" s="72"/>
      <c r="E275" s="74" t="s">
        <v>96</v>
      </c>
    </row>
    <row r="276" spans="1:5" ht="15" customHeight="1" x14ac:dyDescent="0.2">
      <c r="A276" s="56"/>
      <c r="B276" s="43"/>
      <c r="C276" s="72"/>
      <c r="D276" s="72"/>
      <c r="E276" s="76"/>
    </row>
    <row r="277" spans="1:5" ht="15" customHeight="1" x14ac:dyDescent="0.2">
      <c r="A277" s="84"/>
      <c r="B277" s="84"/>
      <c r="C277" s="58" t="s">
        <v>42</v>
      </c>
      <c r="D277" s="59" t="s">
        <v>49</v>
      </c>
      <c r="E277" s="46" t="s">
        <v>44</v>
      </c>
    </row>
    <row r="278" spans="1:5" ht="15" customHeight="1" x14ac:dyDescent="0.2">
      <c r="A278" s="102"/>
      <c r="B278" s="85"/>
      <c r="C278" s="60">
        <v>3319</v>
      </c>
      <c r="D278" s="61" t="s">
        <v>58</v>
      </c>
      <c r="E278" s="62">
        <v>-1000</v>
      </c>
    </row>
    <row r="279" spans="1:5" ht="15" customHeight="1" x14ac:dyDescent="0.2">
      <c r="A279" s="80"/>
      <c r="B279" s="80"/>
      <c r="C279" s="64" t="s">
        <v>46</v>
      </c>
      <c r="D279" s="63"/>
      <c r="E279" s="65">
        <f>SUM(E278:E278)</f>
        <v>-1000</v>
      </c>
    </row>
    <row r="280" spans="1:5" ht="15" customHeight="1" x14ac:dyDescent="0.25">
      <c r="A280" s="127"/>
    </row>
    <row r="281" spans="1:5" ht="15" customHeight="1" x14ac:dyDescent="0.25">
      <c r="A281" s="75" t="s">
        <v>15</v>
      </c>
      <c r="B281" s="72"/>
      <c r="C281" s="72"/>
      <c r="D281" s="72"/>
      <c r="E281" s="72"/>
    </row>
    <row r="282" spans="1:5" ht="15" customHeight="1" x14ac:dyDescent="0.2">
      <c r="A282" s="56" t="s">
        <v>39</v>
      </c>
      <c r="B282" s="72"/>
      <c r="C282" s="72"/>
      <c r="D282" s="72"/>
      <c r="E282" s="74" t="s">
        <v>40</v>
      </c>
    </row>
    <row r="283" spans="1:5" ht="15" customHeight="1" x14ac:dyDescent="0.25">
      <c r="A283" s="75"/>
      <c r="B283" s="43"/>
      <c r="C283" s="72"/>
      <c r="D283" s="72"/>
      <c r="E283" s="76"/>
    </row>
    <row r="284" spans="1:5" ht="15" customHeight="1" x14ac:dyDescent="0.2">
      <c r="A284" s="84"/>
      <c r="B284" s="84"/>
      <c r="C284" s="58" t="s">
        <v>42</v>
      </c>
      <c r="D284" s="59" t="s">
        <v>49</v>
      </c>
      <c r="E284" s="101" t="s">
        <v>44</v>
      </c>
    </row>
    <row r="285" spans="1:5" ht="15" customHeight="1" x14ac:dyDescent="0.2">
      <c r="A285" s="102"/>
      <c r="B285" s="85"/>
      <c r="C285" s="128">
        <v>6172</v>
      </c>
      <c r="D285" s="63" t="s">
        <v>51</v>
      </c>
      <c r="E285" s="129">
        <v>1000</v>
      </c>
    </row>
    <row r="286" spans="1:5" ht="15" customHeight="1" x14ac:dyDescent="0.2">
      <c r="A286" s="107"/>
      <c r="B286" s="130"/>
      <c r="C286" s="64" t="s">
        <v>46</v>
      </c>
      <c r="D286" s="81"/>
      <c r="E286" s="65">
        <f>SUM(E285:E285)</f>
        <v>1000</v>
      </c>
    </row>
    <row r="287" spans="1:5" ht="15" customHeight="1" x14ac:dyDescent="0.2"/>
    <row r="288" spans="1:5" ht="15" customHeight="1" x14ac:dyDescent="0.2"/>
    <row r="289" spans="1:5" ht="15" customHeight="1" x14ac:dyDescent="0.25">
      <c r="A289" s="35" t="s">
        <v>97</v>
      </c>
    </row>
    <row r="290" spans="1:5" ht="15" customHeight="1" x14ac:dyDescent="0.2">
      <c r="A290" s="37" t="s">
        <v>98</v>
      </c>
      <c r="B290" s="37"/>
      <c r="C290" s="37"/>
      <c r="D290" s="37"/>
      <c r="E290" s="37"/>
    </row>
    <row r="291" spans="1:5" ht="15" customHeight="1" x14ac:dyDescent="0.2">
      <c r="A291" s="37"/>
      <c r="B291" s="37"/>
      <c r="C291" s="37"/>
      <c r="D291" s="37"/>
      <c r="E291" s="37"/>
    </row>
    <row r="292" spans="1:5" ht="15" customHeight="1" x14ac:dyDescent="0.2">
      <c r="A292" s="38" t="s">
        <v>99</v>
      </c>
      <c r="B292" s="38"/>
      <c r="C292" s="38"/>
      <c r="D292" s="38"/>
      <c r="E292" s="38"/>
    </row>
    <row r="293" spans="1:5" ht="15" customHeight="1" x14ac:dyDescent="0.2">
      <c r="A293" s="38"/>
      <c r="B293" s="38"/>
      <c r="C293" s="38"/>
      <c r="D293" s="38"/>
      <c r="E293" s="38"/>
    </row>
    <row r="294" spans="1:5" ht="15" customHeight="1" x14ac:dyDescent="0.2">
      <c r="A294" s="38"/>
      <c r="B294" s="38"/>
      <c r="C294" s="38"/>
      <c r="D294" s="38"/>
      <c r="E294" s="38"/>
    </row>
    <row r="295" spans="1:5" ht="15" customHeight="1" x14ac:dyDescent="0.2">
      <c r="A295" s="38"/>
      <c r="B295" s="38"/>
      <c r="C295" s="38"/>
      <c r="D295" s="38"/>
      <c r="E295" s="38"/>
    </row>
    <row r="296" spans="1:5" ht="15" customHeight="1" x14ac:dyDescent="0.2">
      <c r="A296" s="38"/>
      <c r="B296" s="38"/>
      <c r="C296" s="38"/>
      <c r="D296" s="38"/>
      <c r="E296" s="38"/>
    </row>
    <row r="297" spans="1:5" ht="15" customHeight="1" x14ac:dyDescent="0.2">
      <c r="A297" s="38"/>
      <c r="B297" s="38"/>
      <c r="C297" s="38"/>
      <c r="D297" s="38"/>
      <c r="E297" s="38"/>
    </row>
    <row r="298" spans="1:5" ht="15" customHeight="1" x14ac:dyDescent="0.2">
      <c r="A298" s="38"/>
      <c r="B298" s="38"/>
      <c r="C298" s="38"/>
      <c r="D298" s="38"/>
      <c r="E298" s="38"/>
    </row>
    <row r="299" spans="1:5" ht="15" customHeight="1" x14ac:dyDescent="0.2">
      <c r="A299" s="38"/>
      <c r="B299" s="38"/>
      <c r="C299" s="38"/>
      <c r="D299" s="38"/>
      <c r="E299" s="38"/>
    </row>
    <row r="300" spans="1:5" ht="15" customHeight="1" x14ac:dyDescent="0.2">
      <c r="A300" s="38"/>
      <c r="B300" s="38"/>
      <c r="C300" s="38"/>
      <c r="D300" s="38"/>
      <c r="E300" s="38"/>
    </row>
    <row r="301" spans="1:5" ht="15" customHeight="1" x14ac:dyDescent="0.2">
      <c r="A301" s="39"/>
      <c r="B301" s="39"/>
      <c r="C301" s="39"/>
      <c r="D301" s="39"/>
      <c r="E301" s="39"/>
    </row>
    <row r="302" spans="1:5" ht="15" customHeight="1" x14ac:dyDescent="0.25">
      <c r="A302" s="40" t="s">
        <v>15</v>
      </c>
      <c r="B302" s="41"/>
      <c r="C302" s="41"/>
      <c r="D302" s="41"/>
      <c r="E302" s="41"/>
    </row>
    <row r="303" spans="1:5" ht="15" customHeight="1" x14ac:dyDescent="0.2">
      <c r="A303" s="42" t="s">
        <v>39</v>
      </c>
      <c r="B303" s="41"/>
      <c r="C303" s="41"/>
      <c r="D303" s="41"/>
      <c r="E303" s="95" t="s">
        <v>40</v>
      </c>
    </row>
    <row r="304" spans="1:5" ht="15" customHeight="1" x14ac:dyDescent="0.25">
      <c r="A304" s="44"/>
      <c r="B304" s="40"/>
      <c r="C304" s="41"/>
      <c r="D304" s="41"/>
      <c r="E304" s="45"/>
    </row>
    <row r="305" spans="1:5" ht="15" customHeight="1" x14ac:dyDescent="0.2">
      <c r="A305" s="96"/>
      <c r="B305" s="84"/>
      <c r="C305" s="46" t="s">
        <v>42</v>
      </c>
      <c r="D305" s="59" t="s">
        <v>49</v>
      </c>
      <c r="E305" s="46" t="s">
        <v>44</v>
      </c>
    </row>
    <row r="306" spans="1:5" ht="15" customHeight="1" x14ac:dyDescent="0.2">
      <c r="A306" s="91"/>
      <c r="B306" s="92"/>
      <c r="C306" s="93">
        <v>6409</v>
      </c>
      <c r="D306" s="61" t="s">
        <v>89</v>
      </c>
      <c r="E306" s="51">
        <v>-10999</v>
      </c>
    </row>
    <row r="307" spans="1:5" ht="15" customHeight="1" x14ac:dyDescent="0.2">
      <c r="A307" s="97"/>
      <c r="B307" s="98"/>
      <c r="C307" s="53" t="s">
        <v>46</v>
      </c>
      <c r="D307" s="99"/>
      <c r="E307" s="100">
        <f>SUM(E306:E306)</f>
        <v>-10999</v>
      </c>
    </row>
    <row r="308" spans="1:5" ht="15" customHeight="1" x14ac:dyDescent="0.2"/>
    <row r="309" spans="1:5" ht="15" customHeight="1" x14ac:dyDescent="0.2"/>
    <row r="310" spans="1:5" ht="15" customHeight="1" x14ac:dyDescent="0.2"/>
    <row r="311" spans="1:5" ht="15" customHeight="1" x14ac:dyDescent="0.2"/>
    <row r="312" spans="1:5" ht="15" customHeight="1" x14ac:dyDescent="0.2"/>
    <row r="313" spans="1:5" ht="15" customHeight="1" x14ac:dyDescent="0.2"/>
    <row r="314" spans="1:5" ht="15" customHeight="1" x14ac:dyDescent="0.25">
      <c r="A314" s="75" t="s">
        <v>15</v>
      </c>
      <c r="B314" s="72"/>
      <c r="C314" s="72"/>
      <c r="D314" s="72"/>
      <c r="E314" s="43"/>
    </row>
    <row r="315" spans="1:5" ht="15" customHeight="1" x14ac:dyDescent="0.2">
      <c r="A315" s="56" t="s">
        <v>90</v>
      </c>
      <c r="B315" s="43"/>
      <c r="C315" s="43"/>
      <c r="D315" s="43"/>
      <c r="E315" s="43" t="s">
        <v>91</v>
      </c>
    </row>
    <row r="316" spans="1:5" ht="15" customHeight="1" x14ac:dyDescent="0.2">
      <c r="A316" s="43"/>
      <c r="B316" s="120"/>
      <c r="C316" s="72"/>
      <c r="E316" s="121"/>
    </row>
    <row r="317" spans="1:5" ht="15" customHeight="1" x14ac:dyDescent="0.2">
      <c r="B317" s="84"/>
      <c r="C317" s="58" t="s">
        <v>42</v>
      </c>
      <c r="D317" s="115" t="s">
        <v>49</v>
      </c>
      <c r="E317" s="101" t="s">
        <v>44</v>
      </c>
    </row>
    <row r="318" spans="1:5" ht="15" customHeight="1" x14ac:dyDescent="0.2">
      <c r="B318" s="91"/>
      <c r="C318" s="93">
        <v>3513</v>
      </c>
      <c r="D318" s="61" t="s">
        <v>58</v>
      </c>
      <c r="E318" s="131">
        <v>-1000</v>
      </c>
    </row>
    <row r="319" spans="1:5" ht="15" customHeight="1" x14ac:dyDescent="0.2">
      <c r="B319" s="91"/>
      <c r="C319" s="93">
        <v>3522</v>
      </c>
      <c r="D319" s="61" t="s">
        <v>58</v>
      </c>
      <c r="E319" s="131">
        <v>11999</v>
      </c>
    </row>
    <row r="320" spans="1:5" ht="15" customHeight="1" x14ac:dyDescent="0.2">
      <c r="B320" s="102"/>
      <c r="C320" s="64" t="s">
        <v>46</v>
      </c>
      <c r="D320" s="109"/>
      <c r="E320" s="110">
        <f>SUM(E318:E319)</f>
        <v>10999</v>
      </c>
    </row>
    <row r="321" spans="1:5" ht="15" customHeight="1" x14ac:dyDescent="0.2"/>
    <row r="322" spans="1:5" ht="15" customHeight="1" x14ac:dyDescent="0.2"/>
    <row r="323" spans="1:5" ht="15" customHeight="1" x14ac:dyDescent="0.25">
      <c r="A323" s="35" t="s">
        <v>100</v>
      </c>
    </row>
    <row r="324" spans="1:5" ht="15" customHeight="1" x14ac:dyDescent="0.2">
      <c r="A324" s="70" t="s">
        <v>101</v>
      </c>
      <c r="B324" s="70"/>
      <c r="C324" s="70"/>
      <c r="D324" s="70"/>
      <c r="E324" s="70"/>
    </row>
    <row r="325" spans="1:5" ht="15" customHeight="1" x14ac:dyDescent="0.2">
      <c r="A325" s="70"/>
      <c r="B325" s="70"/>
      <c r="C325" s="70"/>
      <c r="D325" s="70"/>
      <c r="E325" s="70"/>
    </row>
    <row r="326" spans="1:5" ht="15" customHeight="1" x14ac:dyDescent="0.2">
      <c r="A326" s="38" t="s">
        <v>102</v>
      </c>
      <c r="B326" s="38"/>
      <c r="C326" s="38"/>
      <c r="D326" s="38"/>
      <c r="E326" s="38"/>
    </row>
    <row r="327" spans="1:5" ht="15" customHeight="1" x14ac:dyDescent="0.2">
      <c r="A327" s="38"/>
      <c r="B327" s="38"/>
      <c r="C327" s="38"/>
      <c r="D327" s="38"/>
      <c r="E327" s="38"/>
    </row>
    <row r="328" spans="1:5" ht="15" customHeight="1" x14ac:dyDescent="0.2">
      <c r="A328" s="38"/>
      <c r="B328" s="38"/>
      <c r="C328" s="38"/>
      <c r="D328" s="38"/>
      <c r="E328" s="38"/>
    </row>
    <row r="329" spans="1:5" ht="15" customHeight="1" x14ac:dyDescent="0.2">
      <c r="A329" s="38"/>
      <c r="B329" s="38"/>
      <c r="C329" s="38"/>
      <c r="D329" s="38"/>
      <c r="E329" s="38"/>
    </row>
    <row r="330" spans="1:5" ht="15" customHeight="1" x14ac:dyDescent="0.2">
      <c r="A330" s="38"/>
      <c r="B330" s="38"/>
      <c r="C330" s="38"/>
      <c r="D330" s="38"/>
      <c r="E330" s="38"/>
    </row>
    <row r="331" spans="1:5" ht="15" customHeight="1" x14ac:dyDescent="0.2">
      <c r="A331" s="38"/>
      <c r="B331" s="38"/>
      <c r="C331" s="38"/>
      <c r="D331" s="38"/>
      <c r="E331" s="38"/>
    </row>
    <row r="332" spans="1:5" ht="15" customHeight="1" x14ac:dyDescent="0.2">
      <c r="A332" s="39"/>
      <c r="B332" s="39"/>
      <c r="C332" s="39"/>
      <c r="D332" s="39"/>
      <c r="E332" s="39"/>
    </row>
    <row r="333" spans="1:5" ht="15" customHeight="1" x14ac:dyDescent="0.25">
      <c r="A333" s="75" t="s">
        <v>15</v>
      </c>
      <c r="B333" s="72"/>
      <c r="C333" s="72"/>
      <c r="D333" s="72"/>
      <c r="E333" s="72"/>
    </row>
    <row r="334" spans="1:5" ht="15" customHeight="1" x14ac:dyDescent="0.2">
      <c r="A334" s="56" t="s">
        <v>39</v>
      </c>
      <c r="B334" s="72"/>
      <c r="C334" s="72"/>
      <c r="D334" s="72"/>
      <c r="E334" s="74" t="s">
        <v>40</v>
      </c>
    </row>
    <row r="335" spans="1:5" ht="15" customHeight="1" x14ac:dyDescent="0.25">
      <c r="A335" s="75"/>
      <c r="B335" s="43"/>
      <c r="C335" s="72"/>
      <c r="D335" s="72"/>
      <c r="E335" s="76"/>
    </row>
    <row r="336" spans="1:5" ht="15" customHeight="1" x14ac:dyDescent="0.2">
      <c r="A336" s="84"/>
      <c r="B336" s="84"/>
      <c r="C336" s="58" t="s">
        <v>42</v>
      </c>
      <c r="D336" s="59" t="s">
        <v>49</v>
      </c>
      <c r="E336" s="101" t="s">
        <v>44</v>
      </c>
    </row>
    <row r="337" spans="1:5" ht="15" customHeight="1" x14ac:dyDescent="0.2">
      <c r="A337" s="102"/>
      <c r="B337" s="85"/>
      <c r="C337" s="128">
        <v>6409</v>
      </c>
      <c r="D337" s="61" t="s">
        <v>89</v>
      </c>
      <c r="E337" s="129">
        <v>-12932480</v>
      </c>
    </row>
    <row r="338" spans="1:5" ht="15" customHeight="1" x14ac:dyDescent="0.2">
      <c r="A338" s="107"/>
      <c r="B338" s="130"/>
      <c r="C338" s="64" t="s">
        <v>46</v>
      </c>
      <c r="D338" s="81"/>
      <c r="E338" s="65">
        <f>E337</f>
        <v>-12932480</v>
      </c>
    </row>
    <row r="339" spans="1:5" ht="15" customHeight="1" x14ac:dyDescent="0.2"/>
    <row r="340" spans="1:5" ht="15" customHeight="1" x14ac:dyDescent="0.25">
      <c r="A340" s="75" t="s">
        <v>15</v>
      </c>
      <c r="B340" s="72"/>
      <c r="C340" s="72"/>
      <c r="D340" s="72"/>
      <c r="E340" s="44"/>
    </row>
    <row r="341" spans="1:5" ht="15" customHeight="1" x14ac:dyDescent="0.2">
      <c r="A341" s="73" t="s">
        <v>103</v>
      </c>
      <c r="B341" s="41"/>
      <c r="C341" s="41"/>
      <c r="D341" s="41"/>
      <c r="E341" s="95" t="s">
        <v>104</v>
      </c>
    </row>
    <row r="342" spans="1:5" ht="15" customHeight="1" x14ac:dyDescent="0.2">
      <c r="A342" s="56"/>
      <c r="B342" s="43"/>
      <c r="C342" s="72"/>
      <c r="D342" s="72"/>
      <c r="E342" s="45"/>
    </row>
    <row r="343" spans="1:5" ht="15" customHeight="1" x14ac:dyDescent="0.2">
      <c r="A343" s="84"/>
      <c r="B343" s="84"/>
      <c r="C343" s="58" t="s">
        <v>42</v>
      </c>
      <c r="D343" s="59" t="s">
        <v>49</v>
      </c>
      <c r="E343" s="46" t="s">
        <v>44</v>
      </c>
    </row>
    <row r="344" spans="1:5" ht="15" customHeight="1" x14ac:dyDescent="0.2">
      <c r="A344" s="102"/>
      <c r="B344" s="85"/>
      <c r="C344" s="60">
        <v>5511</v>
      </c>
      <c r="D344" s="61" t="s">
        <v>105</v>
      </c>
      <c r="E344" s="132">
        <v>12932480</v>
      </c>
    </row>
    <row r="345" spans="1:5" ht="15" customHeight="1" x14ac:dyDescent="0.2">
      <c r="A345" s="80"/>
      <c r="B345" s="80"/>
      <c r="C345" s="64" t="s">
        <v>46</v>
      </c>
      <c r="D345" s="63"/>
      <c r="E345" s="55">
        <f>SUM(E344:E344)</f>
        <v>12932480</v>
      </c>
    </row>
    <row r="346" spans="1:5" ht="15" customHeight="1" x14ac:dyDescent="0.2"/>
    <row r="347" spans="1:5" ht="15" customHeight="1" x14ac:dyDescent="0.2"/>
    <row r="348" spans="1:5" ht="15" customHeight="1" x14ac:dyDescent="0.25">
      <c r="A348" s="35" t="s">
        <v>106</v>
      </c>
    </row>
    <row r="349" spans="1:5" ht="15" customHeight="1" x14ac:dyDescent="0.2">
      <c r="A349" s="70" t="s">
        <v>107</v>
      </c>
      <c r="B349" s="70"/>
      <c r="C349" s="70"/>
      <c r="D349" s="70"/>
      <c r="E349" s="70"/>
    </row>
    <row r="350" spans="1:5" ht="15" customHeight="1" x14ac:dyDescent="0.2">
      <c r="A350" s="70"/>
      <c r="B350" s="70"/>
      <c r="C350" s="70"/>
      <c r="D350" s="70"/>
      <c r="E350" s="70"/>
    </row>
    <row r="351" spans="1:5" ht="15" customHeight="1" x14ac:dyDescent="0.2">
      <c r="A351" s="38" t="s">
        <v>108</v>
      </c>
      <c r="B351" s="38"/>
      <c r="C351" s="38"/>
      <c r="D351" s="38"/>
      <c r="E351" s="38"/>
    </row>
    <row r="352" spans="1:5" ht="15" customHeight="1" x14ac:dyDescent="0.2">
      <c r="A352" s="38"/>
      <c r="B352" s="38"/>
      <c r="C352" s="38"/>
      <c r="D352" s="38"/>
      <c r="E352" s="38"/>
    </row>
    <row r="353" spans="1:5" ht="15" customHeight="1" x14ac:dyDescent="0.2">
      <c r="A353" s="38"/>
      <c r="B353" s="38"/>
      <c r="C353" s="38"/>
      <c r="D353" s="38"/>
      <c r="E353" s="38"/>
    </row>
    <row r="354" spans="1:5" ht="15" customHeight="1" x14ac:dyDescent="0.2">
      <c r="A354" s="38"/>
      <c r="B354" s="38"/>
      <c r="C354" s="38"/>
      <c r="D354" s="38"/>
      <c r="E354" s="38"/>
    </row>
    <row r="355" spans="1:5" ht="15" customHeight="1" x14ac:dyDescent="0.2">
      <c r="A355" s="38"/>
      <c r="B355" s="38"/>
      <c r="C355" s="38"/>
      <c r="D355" s="38"/>
      <c r="E355" s="38"/>
    </row>
    <row r="356" spans="1:5" ht="15" customHeight="1" x14ac:dyDescent="0.2">
      <c r="A356" s="38"/>
      <c r="B356" s="38"/>
      <c r="C356" s="38"/>
      <c r="D356" s="38"/>
      <c r="E356" s="38"/>
    </row>
    <row r="357" spans="1:5" ht="15" customHeight="1" x14ac:dyDescent="0.2">
      <c r="A357" s="38"/>
      <c r="B357" s="38"/>
      <c r="C357" s="38"/>
      <c r="D357" s="38"/>
      <c r="E357" s="38"/>
    </row>
    <row r="358" spans="1:5" ht="15" customHeight="1" x14ac:dyDescent="0.2">
      <c r="A358" s="38"/>
      <c r="B358" s="38"/>
      <c r="C358" s="38"/>
      <c r="D358" s="38"/>
      <c r="E358" s="38"/>
    </row>
    <row r="359" spans="1:5" ht="15" customHeight="1" x14ac:dyDescent="0.2">
      <c r="A359" s="38"/>
      <c r="B359" s="38"/>
      <c r="C359" s="38"/>
      <c r="D359" s="38"/>
      <c r="E359" s="38"/>
    </row>
    <row r="360" spans="1:5" ht="15" customHeight="1" x14ac:dyDescent="0.2"/>
    <row r="361" spans="1:5" ht="15" customHeight="1" x14ac:dyDescent="0.2"/>
    <row r="362" spans="1:5" ht="15" customHeight="1" x14ac:dyDescent="0.2"/>
    <row r="363" spans="1:5" ht="15" customHeight="1" x14ac:dyDescent="0.2"/>
    <row r="364" spans="1:5" ht="15" customHeight="1" x14ac:dyDescent="0.2"/>
    <row r="365" spans="1:5" ht="15" customHeight="1" x14ac:dyDescent="0.25">
      <c r="A365" s="75" t="s">
        <v>15</v>
      </c>
      <c r="B365" s="72"/>
      <c r="C365" s="72"/>
      <c r="D365" s="72"/>
      <c r="E365" s="43"/>
    </row>
    <row r="366" spans="1:5" ht="15" customHeight="1" x14ac:dyDescent="0.2">
      <c r="A366" s="42" t="s">
        <v>95</v>
      </c>
      <c r="B366" s="72"/>
      <c r="C366" s="72"/>
      <c r="D366" s="72"/>
      <c r="E366" s="74" t="s">
        <v>96</v>
      </c>
    </row>
    <row r="367" spans="1:5" ht="15" customHeight="1" x14ac:dyDescent="0.2">
      <c r="A367" s="56"/>
      <c r="B367" s="43"/>
      <c r="C367" s="72"/>
      <c r="D367" s="72"/>
      <c r="E367" s="76"/>
    </row>
    <row r="368" spans="1:5" ht="15" customHeight="1" x14ac:dyDescent="0.2">
      <c r="A368" s="84"/>
      <c r="B368" s="46" t="s">
        <v>41</v>
      </c>
      <c r="C368" s="58" t="s">
        <v>42</v>
      </c>
      <c r="D368" s="59" t="s">
        <v>49</v>
      </c>
      <c r="E368" s="101" t="s">
        <v>44</v>
      </c>
    </row>
    <row r="369" spans="1:5" ht="15" customHeight="1" x14ac:dyDescent="0.2">
      <c r="A369" s="84"/>
      <c r="B369" s="133">
        <v>551</v>
      </c>
      <c r="C369" s="93">
        <v>3319</v>
      </c>
      <c r="D369" s="94" t="s">
        <v>50</v>
      </c>
      <c r="E369" s="132">
        <v>-500000</v>
      </c>
    </row>
    <row r="370" spans="1:5" ht="15" customHeight="1" x14ac:dyDescent="0.2">
      <c r="A370" s="84"/>
      <c r="B370" s="133">
        <v>552</v>
      </c>
      <c r="C370" s="93">
        <v>3319</v>
      </c>
      <c r="D370" s="94" t="s">
        <v>50</v>
      </c>
      <c r="E370" s="132">
        <v>500000</v>
      </c>
    </row>
    <row r="371" spans="1:5" ht="15" customHeight="1" x14ac:dyDescent="0.2">
      <c r="A371" s="80"/>
      <c r="B371" s="108"/>
      <c r="C371" s="64" t="s">
        <v>46</v>
      </c>
      <c r="D371" s="81"/>
      <c r="E371" s="65">
        <f>SUM(E369:E370)</f>
        <v>0</v>
      </c>
    </row>
    <row r="372" spans="1:5" ht="15" customHeight="1" x14ac:dyDescent="0.2"/>
    <row r="373" spans="1:5" ht="15" customHeight="1" x14ac:dyDescent="0.2"/>
    <row r="374" spans="1:5" ht="15" customHeight="1" x14ac:dyDescent="0.25">
      <c r="A374" s="35" t="s">
        <v>109</v>
      </c>
    </row>
    <row r="375" spans="1:5" ht="15" customHeight="1" x14ac:dyDescent="0.2">
      <c r="A375" s="70" t="s">
        <v>110</v>
      </c>
      <c r="B375" s="70"/>
      <c r="C375" s="70"/>
      <c r="D375" s="70"/>
      <c r="E375" s="70"/>
    </row>
    <row r="376" spans="1:5" ht="15" customHeight="1" x14ac:dyDescent="0.2">
      <c r="A376" s="70"/>
      <c r="B376" s="70"/>
      <c r="C376" s="70"/>
      <c r="D376" s="70"/>
      <c r="E376" s="70"/>
    </row>
    <row r="377" spans="1:5" ht="15" customHeight="1" x14ac:dyDescent="0.2">
      <c r="A377" s="38" t="s">
        <v>111</v>
      </c>
      <c r="B377" s="38"/>
      <c r="C377" s="38"/>
      <c r="D377" s="38"/>
      <c r="E377" s="38"/>
    </row>
    <row r="378" spans="1:5" ht="15" customHeight="1" x14ac:dyDescent="0.2">
      <c r="A378" s="38"/>
      <c r="B378" s="38"/>
      <c r="C378" s="38"/>
      <c r="D378" s="38"/>
      <c r="E378" s="38"/>
    </row>
    <row r="379" spans="1:5" ht="15" customHeight="1" x14ac:dyDescent="0.2">
      <c r="A379" s="38"/>
      <c r="B379" s="38"/>
      <c r="C379" s="38"/>
      <c r="D379" s="38"/>
      <c r="E379" s="38"/>
    </row>
    <row r="380" spans="1:5" ht="15" customHeight="1" x14ac:dyDescent="0.2">
      <c r="A380" s="38"/>
      <c r="B380" s="38"/>
      <c r="C380" s="38"/>
      <c r="D380" s="38"/>
      <c r="E380" s="38"/>
    </row>
    <row r="381" spans="1:5" ht="15" customHeight="1" x14ac:dyDescent="0.2">
      <c r="A381" s="38"/>
      <c r="B381" s="38"/>
      <c r="C381" s="38"/>
      <c r="D381" s="38"/>
      <c r="E381" s="38"/>
    </row>
    <row r="382" spans="1:5" ht="15" customHeight="1" x14ac:dyDescent="0.2">
      <c r="A382" s="38"/>
      <c r="B382" s="38"/>
      <c r="C382" s="38"/>
      <c r="D382" s="38"/>
      <c r="E382" s="38"/>
    </row>
    <row r="383" spans="1:5" ht="15" customHeight="1" x14ac:dyDescent="0.2">
      <c r="A383" s="38"/>
      <c r="B383" s="38"/>
      <c r="C383" s="38"/>
      <c r="D383" s="38"/>
      <c r="E383" s="38"/>
    </row>
    <row r="384" spans="1:5" ht="15" customHeight="1" x14ac:dyDescent="0.2"/>
    <row r="385" spans="1:5" ht="15" customHeight="1" x14ac:dyDescent="0.25">
      <c r="A385" s="40" t="s">
        <v>15</v>
      </c>
      <c r="B385" s="41"/>
      <c r="C385" s="41"/>
      <c r="D385" s="43"/>
      <c r="E385" s="43"/>
    </row>
    <row r="386" spans="1:5" ht="15" customHeight="1" x14ac:dyDescent="0.2">
      <c r="A386" s="42" t="s">
        <v>56</v>
      </c>
      <c r="B386" s="41"/>
      <c r="C386" s="41"/>
      <c r="D386" s="41"/>
      <c r="E386" s="95" t="s">
        <v>62</v>
      </c>
    </row>
    <row r="387" spans="1:5" ht="15" customHeight="1" x14ac:dyDescent="0.2">
      <c r="A387" s="44"/>
      <c r="B387" s="134"/>
      <c r="C387" s="41"/>
      <c r="D387" s="44"/>
      <c r="E387" s="114"/>
    </row>
    <row r="388" spans="1:5" ht="15" customHeight="1" x14ac:dyDescent="0.2">
      <c r="A388" s="96"/>
      <c r="B388" s="96"/>
      <c r="C388" s="46" t="s">
        <v>42</v>
      </c>
      <c r="D388" s="59" t="s">
        <v>49</v>
      </c>
      <c r="E388" s="46" t="s">
        <v>44</v>
      </c>
    </row>
    <row r="389" spans="1:5" ht="15" customHeight="1" x14ac:dyDescent="0.2">
      <c r="A389" s="89"/>
      <c r="B389" s="85"/>
      <c r="C389" s="93">
        <v>3299</v>
      </c>
      <c r="D389" s="94" t="s">
        <v>50</v>
      </c>
      <c r="E389" s="51">
        <f>-101339.35-51273.49-435824.69</f>
        <v>-588437.53</v>
      </c>
    </row>
    <row r="390" spans="1:5" ht="15" customHeight="1" x14ac:dyDescent="0.2">
      <c r="A390" s="89"/>
      <c r="B390" s="85"/>
      <c r="C390" s="93">
        <v>3299</v>
      </c>
      <c r="D390" s="94" t="s">
        <v>112</v>
      </c>
      <c r="E390" s="51">
        <f>-77000-36200.41-26000-12204.8-307703.57-600000-190000-189240.69</f>
        <v>-1438349.47</v>
      </c>
    </row>
    <row r="391" spans="1:5" ht="15" customHeight="1" x14ac:dyDescent="0.2">
      <c r="A391" s="97"/>
      <c r="B391" s="41"/>
      <c r="C391" s="53" t="s">
        <v>46</v>
      </c>
      <c r="D391" s="99"/>
      <c r="E391" s="100">
        <f>SUM(E389:E390)</f>
        <v>-2026787</v>
      </c>
    </row>
    <row r="392" spans="1:5" ht="15" customHeight="1" x14ac:dyDescent="0.2"/>
    <row r="393" spans="1:5" ht="15" customHeight="1" x14ac:dyDescent="0.2">
      <c r="B393" s="46" t="s">
        <v>41</v>
      </c>
      <c r="C393" s="58" t="s">
        <v>42</v>
      </c>
      <c r="D393" s="105" t="s">
        <v>43</v>
      </c>
      <c r="E393" s="101" t="s">
        <v>44</v>
      </c>
    </row>
    <row r="394" spans="1:5" ht="15" customHeight="1" x14ac:dyDescent="0.2">
      <c r="B394" s="135">
        <v>103100880</v>
      </c>
      <c r="C394" s="122"/>
      <c r="D394" s="68" t="s">
        <v>74</v>
      </c>
      <c r="E394" s="123">
        <v>101339.35</v>
      </c>
    </row>
    <row r="395" spans="1:5" ht="15" customHeight="1" x14ac:dyDescent="0.2">
      <c r="B395" s="136" t="s">
        <v>113</v>
      </c>
      <c r="C395" s="122"/>
      <c r="D395" s="137" t="s">
        <v>52</v>
      </c>
      <c r="E395" s="123">
        <v>202678.7</v>
      </c>
    </row>
    <row r="396" spans="1:5" ht="15" customHeight="1" x14ac:dyDescent="0.2">
      <c r="B396" s="136" t="s">
        <v>114</v>
      </c>
      <c r="C396" s="122"/>
      <c r="D396" s="137" t="s">
        <v>52</v>
      </c>
      <c r="E396" s="123">
        <v>1722768.95</v>
      </c>
    </row>
    <row r="397" spans="1:5" ht="15" customHeight="1" x14ac:dyDescent="0.2">
      <c r="B397" s="108"/>
      <c r="C397" s="64" t="s">
        <v>46</v>
      </c>
      <c r="D397" s="109"/>
      <c r="E397" s="110">
        <f>SUM(E394:E396)</f>
        <v>2026787</v>
      </c>
    </row>
    <row r="398" spans="1:5" ht="15" customHeight="1" x14ac:dyDescent="0.2"/>
    <row r="399" spans="1:5" ht="15" customHeight="1" x14ac:dyDescent="0.2"/>
    <row r="400" spans="1:5" ht="15" customHeight="1" x14ac:dyDescent="0.25">
      <c r="A400" s="35" t="s">
        <v>115</v>
      </c>
    </row>
    <row r="401" spans="1:5" ht="15" customHeight="1" x14ac:dyDescent="0.2">
      <c r="A401" s="138" t="s">
        <v>116</v>
      </c>
      <c r="B401" s="138"/>
      <c r="C401" s="138"/>
      <c r="D401" s="138"/>
      <c r="E401" s="138"/>
    </row>
    <row r="402" spans="1:5" ht="15" customHeight="1" x14ac:dyDescent="0.2">
      <c r="A402" s="138"/>
      <c r="B402" s="138"/>
      <c r="C402" s="138"/>
      <c r="D402" s="138"/>
      <c r="E402" s="138"/>
    </row>
    <row r="403" spans="1:5" ht="15" customHeight="1" x14ac:dyDescent="0.2">
      <c r="A403" s="38" t="s">
        <v>117</v>
      </c>
      <c r="B403" s="38"/>
      <c r="C403" s="38"/>
      <c r="D403" s="38"/>
      <c r="E403" s="38"/>
    </row>
    <row r="404" spans="1:5" ht="15" customHeight="1" x14ac:dyDescent="0.2">
      <c r="A404" s="38"/>
      <c r="B404" s="38"/>
      <c r="C404" s="38"/>
      <c r="D404" s="38"/>
      <c r="E404" s="38"/>
    </row>
    <row r="405" spans="1:5" ht="15" customHeight="1" x14ac:dyDescent="0.2">
      <c r="A405" s="38"/>
      <c r="B405" s="38"/>
      <c r="C405" s="38"/>
      <c r="D405" s="38"/>
      <c r="E405" s="38"/>
    </row>
    <row r="406" spans="1:5" ht="15" customHeight="1" x14ac:dyDescent="0.2">
      <c r="A406" s="38"/>
      <c r="B406" s="38"/>
      <c r="C406" s="38"/>
      <c r="D406" s="38"/>
      <c r="E406" s="38"/>
    </row>
    <row r="407" spans="1:5" ht="15" customHeight="1" x14ac:dyDescent="0.2">
      <c r="A407" s="38"/>
      <c r="B407" s="38"/>
      <c r="C407" s="38"/>
      <c r="D407" s="38"/>
      <c r="E407" s="38"/>
    </row>
    <row r="408" spans="1:5" ht="15" customHeight="1" x14ac:dyDescent="0.2">
      <c r="A408" s="38"/>
      <c r="B408" s="38"/>
      <c r="C408" s="38"/>
      <c r="D408" s="38"/>
      <c r="E408" s="38"/>
    </row>
    <row r="409" spans="1:5" ht="15" customHeight="1" x14ac:dyDescent="0.2">
      <c r="A409" s="72"/>
      <c r="B409" s="139"/>
      <c r="C409" s="82"/>
      <c r="D409" s="72"/>
      <c r="E409" s="140"/>
    </row>
    <row r="410" spans="1:5" ht="15" customHeight="1" x14ac:dyDescent="0.25">
      <c r="A410" s="40" t="s">
        <v>15</v>
      </c>
      <c r="B410" s="41"/>
      <c r="C410" s="41"/>
      <c r="D410" s="43"/>
      <c r="E410" s="43"/>
    </row>
    <row r="411" spans="1:5" ht="15" customHeight="1" x14ac:dyDescent="0.2">
      <c r="A411" s="42" t="s">
        <v>79</v>
      </c>
      <c r="B411" s="41"/>
      <c r="C411" s="41"/>
      <c r="D411" s="41"/>
      <c r="E411" s="95" t="s">
        <v>118</v>
      </c>
    </row>
    <row r="412" spans="1:5" ht="15" customHeight="1" x14ac:dyDescent="0.2"/>
    <row r="413" spans="1:5" ht="15" customHeight="1" x14ac:dyDescent="0.2">
      <c r="C413" s="58" t="s">
        <v>42</v>
      </c>
      <c r="D413" s="78" t="s">
        <v>49</v>
      </c>
      <c r="E413" s="46" t="s">
        <v>44</v>
      </c>
    </row>
    <row r="414" spans="1:5" ht="15" customHeight="1" x14ac:dyDescent="0.2">
      <c r="C414" s="60">
        <v>3522</v>
      </c>
      <c r="D414" s="61" t="s">
        <v>105</v>
      </c>
      <c r="E414" s="62">
        <v>-285000</v>
      </c>
    </row>
    <row r="415" spans="1:5" ht="15" customHeight="1" x14ac:dyDescent="0.2">
      <c r="C415" s="64" t="s">
        <v>46</v>
      </c>
      <c r="D415" s="81"/>
      <c r="E415" s="65">
        <f>SUM(E414:E414)</f>
        <v>-285000</v>
      </c>
    </row>
    <row r="416" spans="1:5" ht="15" customHeight="1" x14ac:dyDescent="0.2"/>
    <row r="417" spans="1:5" ht="15" customHeight="1" x14ac:dyDescent="0.2"/>
    <row r="418" spans="1:5" ht="15" customHeight="1" x14ac:dyDescent="0.25">
      <c r="A418" s="40" t="s">
        <v>15</v>
      </c>
      <c r="B418" s="41"/>
      <c r="C418" s="41"/>
      <c r="D418" s="43"/>
      <c r="E418" s="43"/>
    </row>
    <row r="419" spans="1:5" ht="15" customHeight="1" x14ac:dyDescent="0.2">
      <c r="A419" s="42" t="s">
        <v>79</v>
      </c>
      <c r="B419" s="41"/>
      <c r="C419" s="41"/>
      <c r="D419" s="41"/>
      <c r="E419" s="95" t="s">
        <v>82</v>
      </c>
    </row>
    <row r="420" spans="1:5" ht="15" customHeight="1" x14ac:dyDescent="0.25">
      <c r="A420" s="112"/>
      <c r="B420" s="113"/>
      <c r="C420" s="41"/>
      <c r="D420" s="44"/>
      <c r="E420" s="114"/>
    </row>
    <row r="421" spans="1:5" ht="15" customHeight="1" x14ac:dyDescent="0.25">
      <c r="A421" s="127"/>
      <c r="B421" s="58" t="s">
        <v>119</v>
      </c>
      <c r="C421" s="58" t="s">
        <v>42</v>
      </c>
      <c r="D421" s="78" t="s">
        <v>49</v>
      </c>
      <c r="E421" s="46" t="s">
        <v>44</v>
      </c>
    </row>
    <row r="422" spans="1:5" ht="15" customHeight="1" x14ac:dyDescent="0.25">
      <c r="A422" s="127"/>
      <c r="B422" s="48">
        <v>14</v>
      </c>
      <c r="C422" s="93"/>
      <c r="D422" s="61" t="s">
        <v>105</v>
      </c>
      <c r="E422" s="51">
        <v>285000</v>
      </c>
    </row>
    <row r="423" spans="1:5" ht="15" customHeight="1" x14ac:dyDescent="0.25">
      <c r="A423" s="127"/>
      <c r="B423" s="141"/>
      <c r="C423" s="64" t="s">
        <v>46</v>
      </c>
      <c r="D423" s="81"/>
      <c r="E423" s="65">
        <f>SUM(E422:E422)</f>
        <v>285000</v>
      </c>
    </row>
    <row r="424" spans="1:5" ht="15" customHeight="1" x14ac:dyDescent="0.2"/>
    <row r="425" spans="1:5" ht="15" customHeight="1" x14ac:dyDescent="0.2"/>
    <row r="426" spans="1:5" ht="15" customHeight="1" x14ac:dyDescent="0.25">
      <c r="A426" s="35" t="s">
        <v>120</v>
      </c>
    </row>
    <row r="427" spans="1:5" ht="15" customHeight="1" x14ac:dyDescent="0.2">
      <c r="A427" s="70" t="s">
        <v>121</v>
      </c>
      <c r="B427" s="70"/>
      <c r="C427" s="70"/>
      <c r="D427" s="70"/>
      <c r="E427" s="70"/>
    </row>
    <row r="428" spans="1:5" ht="15" customHeight="1" x14ac:dyDescent="0.2">
      <c r="A428" s="70"/>
      <c r="B428" s="70"/>
      <c r="C428" s="70"/>
      <c r="D428" s="70"/>
      <c r="E428" s="70"/>
    </row>
    <row r="429" spans="1:5" ht="15" customHeight="1" x14ac:dyDescent="0.2">
      <c r="A429" s="38" t="s">
        <v>122</v>
      </c>
      <c r="B429" s="38"/>
      <c r="C429" s="38"/>
      <c r="D429" s="38"/>
      <c r="E429" s="38"/>
    </row>
    <row r="430" spans="1:5" ht="15" customHeight="1" x14ac:dyDescent="0.2">
      <c r="A430" s="38"/>
      <c r="B430" s="38"/>
      <c r="C430" s="38"/>
      <c r="D430" s="38"/>
      <c r="E430" s="38"/>
    </row>
    <row r="431" spans="1:5" ht="15" customHeight="1" x14ac:dyDescent="0.2">
      <c r="A431" s="38"/>
      <c r="B431" s="38"/>
      <c r="C431" s="38"/>
      <c r="D431" s="38"/>
      <c r="E431" s="38"/>
    </row>
    <row r="432" spans="1:5" ht="15" customHeight="1" x14ac:dyDescent="0.2">
      <c r="A432" s="38"/>
      <c r="B432" s="38"/>
      <c r="C432" s="38"/>
      <c r="D432" s="38"/>
      <c r="E432" s="38"/>
    </row>
    <row r="433" spans="1:5" ht="15" customHeight="1" x14ac:dyDescent="0.2">
      <c r="A433" s="38"/>
      <c r="B433" s="38"/>
      <c r="C433" s="38"/>
      <c r="D433" s="38"/>
      <c r="E433" s="38"/>
    </row>
    <row r="434" spans="1:5" ht="15" customHeight="1" x14ac:dyDescent="0.2">
      <c r="A434" s="38"/>
      <c r="B434" s="38"/>
      <c r="C434" s="38"/>
      <c r="D434" s="38"/>
      <c r="E434" s="38"/>
    </row>
    <row r="435" spans="1:5" ht="15" customHeight="1" x14ac:dyDescent="0.2">
      <c r="A435" s="38"/>
      <c r="B435" s="38"/>
      <c r="C435" s="38"/>
      <c r="D435" s="38"/>
      <c r="E435" s="38"/>
    </row>
    <row r="436" spans="1:5" ht="15" customHeight="1" x14ac:dyDescent="0.2">
      <c r="A436" s="38"/>
      <c r="B436" s="38"/>
      <c r="C436" s="38"/>
      <c r="D436" s="38"/>
      <c r="E436" s="38"/>
    </row>
    <row r="437" spans="1:5" ht="15" customHeight="1" x14ac:dyDescent="0.2">
      <c r="A437" s="38"/>
      <c r="B437" s="38"/>
      <c r="C437" s="38"/>
      <c r="D437" s="38"/>
      <c r="E437" s="38"/>
    </row>
    <row r="438" spans="1:5" ht="15" customHeight="1" x14ac:dyDescent="0.2">
      <c r="A438" s="38"/>
      <c r="B438" s="38"/>
      <c r="C438" s="38"/>
      <c r="D438" s="38"/>
      <c r="E438" s="38"/>
    </row>
    <row r="439" spans="1:5" ht="15" customHeight="1" x14ac:dyDescent="0.2"/>
    <row r="440" spans="1:5" ht="15" customHeight="1" x14ac:dyDescent="0.25">
      <c r="A440" s="75" t="s">
        <v>15</v>
      </c>
      <c r="B440" s="72"/>
      <c r="C440" s="72"/>
      <c r="D440" s="72"/>
      <c r="E440" s="43"/>
    </row>
    <row r="441" spans="1:5" ht="15" customHeight="1" x14ac:dyDescent="0.2">
      <c r="A441" s="56" t="s">
        <v>72</v>
      </c>
      <c r="B441" s="104"/>
      <c r="C441" s="104"/>
      <c r="D441" s="104"/>
      <c r="E441" s="43" t="s">
        <v>73</v>
      </c>
    </row>
    <row r="442" spans="1:5" ht="15" customHeight="1" x14ac:dyDescent="0.2"/>
    <row r="443" spans="1:5" ht="15" customHeight="1" x14ac:dyDescent="0.2">
      <c r="B443" s="46" t="s">
        <v>41</v>
      </c>
      <c r="C443" s="58" t="s">
        <v>42</v>
      </c>
      <c r="D443" s="105" t="s">
        <v>43</v>
      </c>
      <c r="E443" s="101" t="s">
        <v>44</v>
      </c>
    </row>
    <row r="444" spans="1:5" ht="15" customHeight="1" x14ac:dyDescent="0.2">
      <c r="B444" s="48">
        <v>137.13300000000001</v>
      </c>
      <c r="C444" s="93"/>
      <c r="D444" s="68" t="s">
        <v>74</v>
      </c>
      <c r="E444" s="51">
        <v>-9123286.3200000003</v>
      </c>
    </row>
    <row r="445" spans="1:5" ht="15" customHeight="1" x14ac:dyDescent="0.2">
      <c r="B445" s="48">
        <v>130</v>
      </c>
      <c r="C445" s="93"/>
      <c r="D445" s="68" t="s">
        <v>74</v>
      </c>
      <c r="E445" s="51">
        <v>9106118.1799999997</v>
      </c>
    </row>
    <row r="446" spans="1:5" ht="15" customHeight="1" x14ac:dyDescent="0.2">
      <c r="B446" s="48">
        <v>136</v>
      </c>
      <c r="C446" s="93"/>
      <c r="D446" s="68" t="s">
        <v>74</v>
      </c>
      <c r="E446" s="51">
        <v>17168.14</v>
      </c>
    </row>
    <row r="447" spans="1:5" ht="15" customHeight="1" x14ac:dyDescent="0.2">
      <c r="B447" s="108"/>
      <c r="C447" s="64" t="s">
        <v>46</v>
      </c>
      <c r="D447" s="109"/>
      <c r="E447" s="110">
        <f>SUM(E444:E446)</f>
        <v>-5.9662852436304092E-10</v>
      </c>
    </row>
    <row r="448" spans="1:5" ht="15" customHeight="1" x14ac:dyDescent="0.2"/>
    <row r="449" spans="1:5" ht="15" customHeight="1" x14ac:dyDescent="0.2"/>
    <row r="450" spans="1:5" ht="15" customHeight="1" x14ac:dyDescent="0.25">
      <c r="A450" s="35" t="s">
        <v>123</v>
      </c>
    </row>
    <row r="451" spans="1:5" ht="15" customHeight="1" x14ac:dyDescent="0.2">
      <c r="A451" s="70" t="s">
        <v>121</v>
      </c>
      <c r="B451" s="70"/>
      <c r="C451" s="70"/>
      <c r="D451" s="70"/>
      <c r="E451" s="70"/>
    </row>
    <row r="452" spans="1:5" ht="15" customHeight="1" x14ac:dyDescent="0.2">
      <c r="A452" s="70"/>
      <c r="B452" s="70"/>
      <c r="C452" s="70"/>
      <c r="D452" s="70"/>
      <c r="E452" s="70"/>
    </row>
    <row r="453" spans="1:5" ht="15" customHeight="1" x14ac:dyDescent="0.2">
      <c r="A453" s="38" t="s">
        <v>124</v>
      </c>
      <c r="B453" s="38"/>
      <c r="C453" s="38"/>
      <c r="D453" s="38"/>
      <c r="E453" s="38"/>
    </row>
    <row r="454" spans="1:5" ht="15" customHeight="1" x14ac:dyDescent="0.2">
      <c r="A454" s="38"/>
      <c r="B454" s="38"/>
      <c r="C454" s="38"/>
      <c r="D454" s="38"/>
      <c r="E454" s="38"/>
    </row>
    <row r="455" spans="1:5" ht="15" customHeight="1" x14ac:dyDescent="0.2">
      <c r="A455" s="38"/>
      <c r="B455" s="38"/>
      <c r="C455" s="38"/>
      <c r="D455" s="38"/>
      <c r="E455" s="38"/>
    </row>
    <row r="456" spans="1:5" ht="15" customHeight="1" x14ac:dyDescent="0.2">
      <c r="A456" s="38"/>
      <c r="B456" s="38"/>
      <c r="C456" s="38"/>
      <c r="D456" s="38"/>
      <c r="E456" s="38"/>
    </row>
    <row r="457" spans="1:5" ht="15" customHeight="1" x14ac:dyDescent="0.2">
      <c r="A457" s="38"/>
      <c r="B457" s="38"/>
      <c r="C457" s="38"/>
      <c r="D457" s="38"/>
      <c r="E457" s="38"/>
    </row>
    <row r="458" spans="1:5" ht="15" customHeight="1" x14ac:dyDescent="0.2">
      <c r="A458" s="38"/>
      <c r="B458" s="38"/>
      <c r="C458" s="38"/>
      <c r="D458" s="38"/>
      <c r="E458" s="38"/>
    </row>
    <row r="459" spans="1:5" ht="15" customHeight="1" x14ac:dyDescent="0.2">
      <c r="A459" s="38"/>
      <c r="B459" s="38"/>
      <c r="C459" s="38"/>
      <c r="D459" s="38"/>
      <c r="E459" s="38"/>
    </row>
    <row r="460" spans="1:5" ht="15" customHeight="1" x14ac:dyDescent="0.2"/>
    <row r="461" spans="1:5" ht="15" customHeight="1" x14ac:dyDescent="0.25">
      <c r="A461" s="75" t="s">
        <v>15</v>
      </c>
      <c r="B461" s="72"/>
      <c r="C461" s="72"/>
      <c r="D461" s="72"/>
      <c r="E461" s="43"/>
    </row>
    <row r="462" spans="1:5" ht="15" customHeight="1" x14ac:dyDescent="0.2">
      <c r="A462" s="56" t="s">
        <v>72</v>
      </c>
      <c r="B462" s="104"/>
      <c r="C462" s="104"/>
      <c r="D462" s="104"/>
      <c r="E462" s="43" t="s">
        <v>73</v>
      </c>
    </row>
    <row r="463" spans="1:5" ht="15" customHeight="1" x14ac:dyDescent="0.2"/>
    <row r="464" spans="1:5" ht="15" customHeight="1" x14ac:dyDescent="0.2">
      <c r="B464" s="46" t="s">
        <v>41</v>
      </c>
      <c r="C464" s="58" t="s">
        <v>42</v>
      </c>
      <c r="D464" s="105" t="s">
        <v>43</v>
      </c>
      <c r="E464" s="101" t="s">
        <v>44</v>
      </c>
    </row>
    <row r="465" spans="1:5" ht="15" customHeight="1" x14ac:dyDescent="0.2">
      <c r="B465" s="48">
        <v>307</v>
      </c>
      <c r="C465" s="93"/>
      <c r="D465" s="68" t="s">
        <v>74</v>
      </c>
      <c r="E465" s="51">
        <v>-4000000</v>
      </c>
    </row>
    <row r="466" spans="1:5" ht="15" customHeight="1" x14ac:dyDescent="0.2">
      <c r="B466" s="48">
        <v>300</v>
      </c>
      <c r="C466" s="93"/>
      <c r="D466" s="68" t="s">
        <v>74</v>
      </c>
      <c r="E466" s="51">
        <v>4000000</v>
      </c>
    </row>
    <row r="467" spans="1:5" ht="15" customHeight="1" x14ac:dyDescent="0.2">
      <c r="B467" s="108"/>
      <c r="C467" s="64" t="s">
        <v>46</v>
      </c>
      <c r="D467" s="109"/>
      <c r="E467" s="110">
        <f>SUM(E465:E466)</f>
        <v>0</v>
      </c>
    </row>
    <row r="468" spans="1:5" ht="15" customHeight="1" x14ac:dyDescent="0.2"/>
    <row r="469" spans="1:5" ht="15" customHeight="1" x14ac:dyDescent="0.2"/>
    <row r="470" spans="1:5" ht="15" customHeight="1" x14ac:dyDescent="0.25">
      <c r="A470" s="35" t="s">
        <v>125</v>
      </c>
    </row>
    <row r="471" spans="1:5" ht="15" customHeight="1" x14ac:dyDescent="0.2">
      <c r="A471" s="37" t="s">
        <v>36</v>
      </c>
      <c r="B471" s="37"/>
      <c r="C471" s="37"/>
      <c r="D471" s="37"/>
      <c r="E471" s="37"/>
    </row>
    <row r="472" spans="1:5" ht="15" customHeight="1" x14ac:dyDescent="0.2">
      <c r="A472" s="37" t="s">
        <v>126</v>
      </c>
      <c r="B472" s="37"/>
      <c r="C472" s="37"/>
      <c r="D472" s="37"/>
      <c r="E472" s="37"/>
    </row>
    <row r="473" spans="1:5" ht="15" customHeight="1" x14ac:dyDescent="0.2">
      <c r="A473" s="38" t="s">
        <v>127</v>
      </c>
      <c r="B473" s="38"/>
      <c r="C473" s="38"/>
      <c r="D473" s="38"/>
      <c r="E473" s="38"/>
    </row>
    <row r="474" spans="1:5" ht="15" customHeight="1" x14ac:dyDescent="0.2">
      <c r="A474" s="38"/>
      <c r="B474" s="38"/>
      <c r="C474" s="38"/>
      <c r="D474" s="38"/>
      <c r="E474" s="38"/>
    </row>
    <row r="475" spans="1:5" ht="15" customHeight="1" x14ac:dyDescent="0.2">
      <c r="A475" s="38"/>
      <c r="B475" s="38"/>
      <c r="C475" s="38"/>
      <c r="D475" s="38"/>
      <c r="E475" s="38"/>
    </row>
    <row r="476" spans="1:5" ht="15" customHeight="1" x14ac:dyDescent="0.2">
      <c r="A476" s="38"/>
      <c r="B476" s="38"/>
      <c r="C476" s="38"/>
      <c r="D476" s="38"/>
      <c r="E476" s="38"/>
    </row>
    <row r="477" spans="1:5" ht="15" customHeight="1" x14ac:dyDescent="0.2">
      <c r="A477" s="38"/>
      <c r="B477" s="38"/>
      <c r="C477" s="38"/>
      <c r="D477" s="38"/>
      <c r="E477" s="38"/>
    </row>
    <row r="478" spans="1:5" ht="15" customHeight="1" x14ac:dyDescent="0.2">
      <c r="A478" s="38"/>
      <c r="B478" s="38"/>
      <c r="C478" s="38"/>
      <c r="D478" s="38"/>
      <c r="E478" s="38"/>
    </row>
    <row r="479" spans="1:5" ht="15" customHeight="1" x14ac:dyDescent="0.2">
      <c r="A479" s="38"/>
      <c r="B479" s="38"/>
      <c r="C479" s="38"/>
      <c r="D479" s="38"/>
      <c r="E479" s="38"/>
    </row>
    <row r="480" spans="1:5" ht="15" customHeight="1" x14ac:dyDescent="0.2">
      <c r="A480" s="38"/>
      <c r="B480" s="38"/>
      <c r="C480" s="38"/>
      <c r="D480" s="38"/>
      <c r="E480" s="38"/>
    </row>
    <row r="481" spans="1:5" ht="15" customHeight="1" x14ac:dyDescent="0.2">
      <c r="A481" s="142"/>
      <c r="B481" s="142"/>
      <c r="C481" s="142"/>
      <c r="D481" s="142"/>
      <c r="E481" s="142"/>
    </row>
    <row r="482" spans="1:5" ht="15" customHeight="1" x14ac:dyDescent="0.25">
      <c r="A482" s="40" t="s">
        <v>1</v>
      </c>
      <c r="B482" s="41"/>
      <c r="C482" s="41"/>
      <c r="D482" s="41"/>
      <c r="E482" s="41"/>
    </row>
    <row r="483" spans="1:5" ht="15" customHeight="1" x14ac:dyDescent="0.2">
      <c r="A483" s="56" t="s">
        <v>39</v>
      </c>
      <c r="B483" s="72"/>
      <c r="C483" s="72"/>
      <c r="D483" s="72"/>
      <c r="E483" s="74" t="s">
        <v>40</v>
      </c>
    </row>
    <row r="484" spans="1:5" ht="15" customHeight="1" x14ac:dyDescent="0.25">
      <c r="A484" s="44"/>
      <c r="B484" s="40"/>
      <c r="C484" s="41"/>
      <c r="D484" s="41"/>
      <c r="E484" s="45"/>
    </row>
    <row r="485" spans="1:5" ht="15" customHeight="1" x14ac:dyDescent="0.2">
      <c r="B485" s="46" t="s">
        <v>41</v>
      </c>
      <c r="C485" s="46" t="s">
        <v>42</v>
      </c>
      <c r="D485" s="47" t="s">
        <v>43</v>
      </c>
      <c r="E485" s="101" t="s">
        <v>44</v>
      </c>
    </row>
    <row r="486" spans="1:5" ht="15" customHeight="1" x14ac:dyDescent="0.2">
      <c r="B486" s="48">
        <v>35500</v>
      </c>
      <c r="C486" s="49"/>
      <c r="D486" s="94" t="s">
        <v>128</v>
      </c>
      <c r="E486" s="51">
        <v>1996500</v>
      </c>
    </row>
    <row r="487" spans="1:5" ht="15" customHeight="1" x14ac:dyDescent="0.2">
      <c r="B487" s="52"/>
      <c r="C487" s="53" t="s">
        <v>46</v>
      </c>
      <c r="D487" s="54"/>
      <c r="E487" s="55">
        <f>SUM(E486:E486)</f>
        <v>1996500</v>
      </c>
    </row>
    <row r="488" spans="1:5" ht="15" customHeight="1" x14ac:dyDescent="0.2"/>
    <row r="489" spans="1:5" ht="15" customHeight="1" x14ac:dyDescent="0.25">
      <c r="A489" s="40" t="s">
        <v>15</v>
      </c>
      <c r="B489" s="41"/>
      <c r="C489" s="41"/>
      <c r="D489" s="41"/>
      <c r="E489" s="44"/>
    </row>
    <row r="490" spans="1:5" ht="15" customHeight="1" x14ac:dyDescent="0.2">
      <c r="A490" s="56" t="s">
        <v>90</v>
      </c>
      <c r="B490" s="143"/>
      <c r="E490" t="s">
        <v>91</v>
      </c>
    </row>
    <row r="491" spans="1:5" ht="15" customHeight="1" x14ac:dyDescent="0.25">
      <c r="A491" s="44"/>
      <c r="B491" s="40"/>
      <c r="C491" s="41"/>
      <c r="D491" s="41"/>
      <c r="E491" s="45"/>
    </row>
    <row r="492" spans="1:5" ht="15" customHeight="1" x14ac:dyDescent="0.2">
      <c r="B492" s="46" t="s">
        <v>41</v>
      </c>
      <c r="C492" s="46" t="s">
        <v>42</v>
      </c>
      <c r="D492" s="47" t="s">
        <v>43</v>
      </c>
      <c r="E492" s="46" t="s">
        <v>44</v>
      </c>
    </row>
    <row r="493" spans="1:5" ht="15" customHeight="1" x14ac:dyDescent="0.2">
      <c r="B493" s="66">
        <v>35500</v>
      </c>
      <c r="C493" s="67"/>
      <c r="D493" s="61" t="s">
        <v>129</v>
      </c>
      <c r="E493" s="51">
        <v>1996500</v>
      </c>
    </row>
    <row r="494" spans="1:5" ht="15" customHeight="1" x14ac:dyDescent="0.2">
      <c r="B494" s="69"/>
      <c r="C494" s="53" t="s">
        <v>46</v>
      </c>
      <c r="D494" s="54"/>
      <c r="E494" s="55">
        <f>SUM(E493:E493)</f>
        <v>1996500</v>
      </c>
    </row>
    <row r="495" spans="1:5" ht="15" customHeight="1" x14ac:dyDescent="0.2"/>
    <row r="496" spans="1:5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</sheetData>
  <mergeCells count="39">
    <mergeCell ref="A471:E471"/>
    <mergeCell ref="A472:E472"/>
    <mergeCell ref="A473:E480"/>
    <mergeCell ref="A401:E402"/>
    <mergeCell ref="A403:E408"/>
    <mergeCell ref="A427:E428"/>
    <mergeCell ref="A429:E438"/>
    <mergeCell ref="A451:E452"/>
    <mergeCell ref="A453:E459"/>
    <mergeCell ref="A324:E325"/>
    <mergeCell ref="A326:E331"/>
    <mergeCell ref="A349:E350"/>
    <mergeCell ref="A351:E359"/>
    <mergeCell ref="A375:E376"/>
    <mergeCell ref="A377:E383"/>
    <mergeCell ref="A226:E227"/>
    <mergeCell ref="A228:E236"/>
    <mergeCell ref="A263:E264"/>
    <mergeCell ref="A265:E272"/>
    <mergeCell ref="A290:E291"/>
    <mergeCell ref="A292:E300"/>
    <mergeCell ref="A148:E148"/>
    <mergeCell ref="A149:E155"/>
    <mergeCell ref="A174:E174"/>
    <mergeCell ref="A175:E179"/>
    <mergeCell ref="A197:E197"/>
    <mergeCell ref="A198:E203"/>
    <mergeCell ref="A64:E64"/>
    <mergeCell ref="A65:E72"/>
    <mergeCell ref="A91:E91"/>
    <mergeCell ref="A92:E99"/>
    <mergeCell ref="A122:E122"/>
    <mergeCell ref="A123:E130"/>
    <mergeCell ref="A2:E2"/>
    <mergeCell ref="A3:E3"/>
    <mergeCell ref="A4:E9"/>
    <mergeCell ref="A32:E32"/>
    <mergeCell ref="A33:E39"/>
    <mergeCell ref="A63:E63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 alignWithMargins="0">
    <oddHeader>&amp;C&amp;"Arial,Kurzíva"Příloha č. 1: Rozpočtové změny č. 49/21 - 66/21 schválené Radou Olomouckého kraje 15.2.2021</oddHeader>
    <oddFooter xml:space="preserve">&amp;L&amp;"Arial,Kurzíva"Zastupitelstvo OK 22.2.2021
9.1.1. - Rozpočet Olomouckého kraje 2021 - rozpočtové změny - DODATEK
Příloha č.1: Rozpočtové změny č. 49/21 - 66/21 schválené Radou Olomouckého kraje 15.2.2021&amp;R&amp;"Arial,Kurzíva"Strana &amp;P (celkem 13)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7"/>
  <sheetViews>
    <sheetView showGridLines="0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4" width="9.140625" style="1"/>
    <col min="5" max="5" width="9" style="1" customWidth="1"/>
    <col min="6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4962504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1580</v>
      </c>
    </row>
    <row r="6" spans="1:3" ht="14.25" customHeight="1" x14ac:dyDescent="0.2">
      <c r="A6" s="8" t="s">
        <v>32</v>
      </c>
      <c r="B6" s="18">
        <v>283803</v>
      </c>
      <c r="C6" s="7">
        <v>283803</v>
      </c>
    </row>
    <row r="7" spans="1:3" ht="14.25" customHeight="1" x14ac:dyDescent="0.2">
      <c r="A7" s="6" t="s">
        <v>5</v>
      </c>
      <c r="B7" s="18">
        <v>33258.299999999996</v>
      </c>
      <c r="C7" s="7">
        <v>33258.299999999996</v>
      </c>
    </row>
    <row r="8" spans="1:3" ht="14.25" customHeight="1" x14ac:dyDescent="0.2">
      <c r="A8" s="6" t="s">
        <v>6</v>
      </c>
      <c r="B8" s="18">
        <v>2920</v>
      </c>
      <c r="C8" s="7">
        <v>2920</v>
      </c>
    </row>
    <row r="9" spans="1:3" ht="14.25" customHeight="1" x14ac:dyDescent="0.2">
      <c r="A9" s="6" t="s">
        <v>31</v>
      </c>
      <c r="B9" s="18">
        <v>166571</v>
      </c>
      <c r="C9" s="7">
        <f>166931+113+47+99</f>
        <v>167190</v>
      </c>
    </row>
    <row r="10" spans="1:3" ht="14.25" customHeight="1" x14ac:dyDescent="0.2">
      <c r="A10" s="10" t="s">
        <v>10</v>
      </c>
      <c r="B10" s="18">
        <v>300</v>
      </c>
      <c r="C10" s="7">
        <v>300</v>
      </c>
    </row>
    <row r="11" spans="1:3" ht="14.25" customHeight="1" x14ac:dyDescent="0.2">
      <c r="A11" s="6" t="s">
        <v>7</v>
      </c>
      <c r="B11" s="18">
        <v>8360</v>
      </c>
      <c r="C11" s="7">
        <v>8360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33</v>
      </c>
      <c r="B13" s="18">
        <v>122749.4</v>
      </c>
      <c r="C13" s="7">
        <v>122749.4</v>
      </c>
    </row>
    <row r="14" spans="1:3" ht="14.25" customHeight="1" x14ac:dyDescent="0.2">
      <c r="A14" s="6" t="s">
        <v>34</v>
      </c>
      <c r="B14" s="18">
        <v>212215</v>
      </c>
      <c r="C14" s="7">
        <v>212215</v>
      </c>
    </row>
    <row r="15" spans="1:3" ht="14.25" customHeight="1" x14ac:dyDescent="0.2">
      <c r="A15" s="6" t="s">
        <v>30</v>
      </c>
      <c r="B15" s="18">
        <v>26142</v>
      </c>
      <c r="C15" s="7">
        <v>26142</v>
      </c>
    </row>
    <row r="16" spans="1:3" ht="14.25" customHeight="1" x14ac:dyDescent="0.2">
      <c r="A16" s="6" t="s">
        <v>130</v>
      </c>
      <c r="B16" s="18">
        <v>0</v>
      </c>
      <c r="C16" s="7">
        <v>10480097</v>
      </c>
    </row>
    <row r="17" spans="1:3" ht="14.25" customHeight="1" x14ac:dyDescent="0.2">
      <c r="A17" s="6" t="s">
        <v>131</v>
      </c>
      <c r="B17" s="18">
        <v>0</v>
      </c>
      <c r="C17" s="7">
        <f>9500+1573825</f>
        <v>1583325</v>
      </c>
    </row>
    <row r="18" spans="1:3" ht="14.25" customHeight="1" x14ac:dyDescent="0.2">
      <c r="A18" s="6" t="s">
        <v>132</v>
      </c>
      <c r="B18" s="18"/>
      <c r="C18" s="7">
        <v>1997</v>
      </c>
    </row>
    <row r="19" spans="1:3" ht="14.25" customHeight="1" x14ac:dyDescent="0.2">
      <c r="A19" s="10" t="s">
        <v>18</v>
      </c>
      <c r="B19" s="19">
        <v>11062</v>
      </c>
      <c r="C19" s="11">
        <v>11062</v>
      </c>
    </row>
    <row r="20" spans="1:3" ht="14.25" customHeight="1" x14ac:dyDescent="0.2">
      <c r="A20" s="10" t="s">
        <v>9</v>
      </c>
      <c r="B20" s="19">
        <v>34300</v>
      </c>
      <c r="C20" s="11">
        <v>34300</v>
      </c>
    </row>
    <row r="21" spans="1:3" ht="14.25" customHeight="1" x14ac:dyDescent="0.2">
      <c r="A21" s="10" t="s">
        <v>133</v>
      </c>
      <c r="B21" s="19">
        <v>0</v>
      </c>
      <c r="C21" s="11">
        <f>36258+1300</f>
        <v>37558</v>
      </c>
    </row>
    <row r="22" spans="1:3" ht="14.25" customHeight="1" x14ac:dyDescent="0.2">
      <c r="A22" s="10" t="s">
        <v>134</v>
      </c>
      <c r="B22" s="19">
        <v>0</v>
      </c>
      <c r="C22" s="11">
        <f>42617+88</f>
        <v>42705</v>
      </c>
    </row>
    <row r="23" spans="1:3" ht="14.25" customHeight="1" x14ac:dyDescent="0.25">
      <c r="A23" s="4" t="s">
        <v>11</v>
      </c>
      <c r="B23" s="20">
        <f>SUM(B3:B22)</f>
        <v>5867450</v>
      </c>
      <c r="C23" s="12">
        <f>SUM(C3:C22)</f>
        <v>18013751</v>
      </c>
    </row>
    <row r="24" spans="1:3" ht="14.25" customHeight="1" x14ac:dyDescent="0.2">
      <c r="A24" s="13" t="s">
        <v>12</v>
      </c>
      <c r="B24" s="24">
        <v>-11058</v>
      </c>
      <c r="C24" s="24">
        <v>-11058</v>
      </c>
    </row>
    <row r="25" spans="1:3" ht="15.75" thickBot="1" x14ac:dyDescent="0.3">
      <c r="A25" s="14" t="s">
        <v>13</v>
      </c>
      <c r="B25" s="15">
        <f>B23+B24</f>
        <v>5856392</v>
      </c>
      <c r="C25" s="15">
        <f>C23+C24</f>
        <v>18002693</v>
      </c>
    </row>
    <row r="26" spans="1:3" ht="13.5" thickTop="1" x14ac:dyDescent="0.2">
      <c r="A26" s="16"/>
      <c r="B26" s="21"/>
    </row>
    <row r="27" spans="1:3" ht="15.75" customHeight="1" x14ac:dyDescent="0.25">
      <c r="A27" s="4" t="s">
        <v>15</v>
      </c>
      <c r="B27" s="22" t="s">
        <v>2</v>
      </c>
      <c r="C27" s="5" t="s">
        <v>3</v>
      </c>
    </row>
    <row r="28" spans="1:3" ht="14.25" x14ac:dyDescent="0.2">
      <c r="A28" s="8" t="s">
        <v>26</v>
      </c>
      <c r="B28" s="23">
        <v>932961</v>
      </c>
      <c r="C28" s="25">
        <v>934788</v>
      </c>
    </row>
    <row r="29" spans="1:3" ht="14.25" x14ac:dyDescent="0.2">
      <c r="A29" s="8" t="s">
        <v>27</v>
      </c>
      <c r="B29" s="23">
        <v>439507</v>
      </c>
      <c r="C29" s="25">
        <v>439507</v>
      </c>
    </row>
    <row r="30" spans="1:3" ht="14.25" x14ac:dyDescent="0.2">
      <c r="A30" s="8" t="s">
        <v>28</v>
      </c>
      <c r="B30" s="23">
        <v>3455913</v>
      </c>
      <c r="C30" s="25">
        <f>3483301+113+47</f>
        <v>3483461</v>
      </c>
    </row>
    <row r="31" spans="1:3" ht="14.25" x14ac:dyDescent="0.2">
      <c r="A31" s="8" t="s">
        <v>130</v>
      </c>
      <c r="B31" s="23">
        <v>0</v>
      </c>
      <c r="C31" s="25">
        <v>10480097</v>
      </c>
    </row>
    <row r="32" spans="1:3" ht="14.25" x14ac:dyDescent="0.2">
      <c r="A32" s="8" t="s">
        <v>131</v>
      </c>
      <c r="B32" s="23">
        <v>0</v>
      </c>
      <c r="C32" s="25">
        <f>9500+1573825</f>
        <v>1583325</v>
      </c>
    </row>
    <row r="33" spans="1:3" ht="14.25" x14ac:dyDescent="0.2">
      <c r="A33" s="8" t="s">
        <v>132</v>
      </c>
      <c r="B33" s="23"/>
      <c r="C33" s="25">
        <v>1997</v>
      </c>
    </row>
    <row r="34" spans="1:3" ht="14.25" x14ac:dyDescent="0.2">
      <c r="A34" s="10" t="s">
        <v>18</v>
      </c>
      <c r="B34" s="23">
        <v>11062</v>
      </c>
      <c r="C34" s="25">
        <v>11062</v>
      </c>
    </row>
    <row r="35" spans="1:3" ht="14.25" x14ac:dyDescent="0.2">
      <c r="A35" s="10" t="s">
        <v>9</v>
      </c>
      <c r="B35" s="23">
        <v>34300</v>
      </c>
      <c r="C35" s="25">
        <v>34300</v>
      </c>
    </row>
    <row r="36" spans="1:3" ht="14.25" x14ac:dyDescent="0.2">
      <c r="A36" s="10" t="s">
        <v>29</v>
      </c>
      <c r="B36" s="23">
        <v>1093366</v>
      </c>
      <c r="C36" s="25">
        <f>1210143+99</f>
        <v>1210242</v>
      </c>
    </row>
    <row r="37" spans="1:3" ht="14.25" x14ac:dyDescent="0.2">
      <c r="A37" s="10" t="s">
        <v>133</v>
      </c>
      <c r="B37" s="23">
        <v>0</v>
      </c>
      <c r="C37" s="25">
        <f>6+36258+1300+88</f>
        <v>37652</v>
      </c>
    </row>
    <row r="38" spans="1:3" ht="13.5" customHeight="1" x14ac:dyDescent="0.2">
      <c r="A38" s="10" t="s">
        <v>134</v>
      </c>
      <c r="B38" s="23">
        <v>0</v>
      </c>
      <c r="C38" s="25">
        <v>17510</v>
      </c>
    </row>
    <row r="39" spans="1:3" ht="14.25" customHeight="1" x14ac:dyDescent="0.25">
      <c r="A39" s="4" t="s">
        <v>16</v>
      </c>
      <c r="B39" s="20">
        <f>SUM(B28:B38)</f>
        <v>5967109</v>
      </c>
      <c r="C39" s="12">
        <f>SUM(C28:C38)</f>
        <v>18233941</v>
      </c>
    </row>
    <row r="40" spans="1:3" ht="14.25" x14ac:dyDescent="0.2">
      <c r="A40" s="13" t="s">
        <v>12</v>
      </c>
      <c r="B40" s="24">
        <v>-11058</v>
      </c>
      <c r="C40" s="24">
        <v>-11058</v>
      </c>
    </row>
    <row r="41" spans="1:3" ht="15.75" thickBot="1" x14ac:dyDescent="0.3">
      <c r="A41" s="14" t="s">
        <v>17</v>
      </c>
      <c r="B41" s="15">
        <f>+B39+B40</f>
        <v>5956051</v>
      </c>
      <c r="C41" s="15">
        <f>+C39+C40</f>
        <v>18222883</v>
      </c>
    </row>
    <row r="42" spans="1:3" ht="13.5" thickTop="1" x14ac:dyDescent="0.2">
      <c r="A42" s="16" t="s">
        <v>14</v>
      </c>
      <c r="B42" s="21"/>
    </row>
    <row r="43" spans="1:3" ht="14.25" x14ac:dyDescent="0.2">
      <c r="B43" s="1"/>
      <c r="C43" s="9"/>
    </row>
    <row r="44" spans="1:3" ht="14.25" x14ac:dyDescent="0.2">
      <c r="A44" s="10" t="s">
        <v>20</v>
      </c>
      <c r="B44" s="19">
        <f>121000+100000+400000</f>
        <v>621000</v>
      </c>
      <c r="C44" s="11">
        <f>741531+16388</f>
        <v>757919</v>
      </c>
    </row>
    <row r="45" spans="1:3" ht="14.25" x14ac:dyDescent="0.2">
      <c r="A45" s="26" t="s">
        <v>19</v>
      </c>
      <c r="B45" s="27">
        <f>271341+250000</f>
        <v>521341</v>
      </c>
      <c r="C45" s="28">
        <f>521341+16388</f>
        <v>537729</v>
      </c>
    </row>
    <row r="46" spans="1:3" ht="15.75" thickBot="1" x14ac:dyDescent="0.3">
      <c r="A46" s="14" t="s">
        <v>21</v>
      </c>
      <c r="B46" s="15">
        <f>+B44-B45</f>
        <v>99659</v>
      </c>
      <c r="C46" s="15">
        <f>+C44-C45</f>
        <v>220190</v>
      </c>
    </row>
    <row r="47" spans="1:3" ht="15" thickTop="1" x14ac:dyDescent="0.2">
      <c r="A47" s="10"/>
      <c r="B47" s="29"/>
      <c r="C47" s="30"/>
    </row>
    <row r="48" spans="1:3" ht="15" thickBot="1" x14ac:dyDescent="0.25">
      <c r="A48" s="10"/>
      <c r="B48" s="29"/>
      <c r="C48" s="30"/>
    </row>
    <row r="49" spans="1:3" ht="15.75" thickBot="1" x14ac:dyDescent="0.3">
      <c r="A49" s="31" t="s">
        <v>22</v>
      </c>
      <c r="B49" s="32">
        <f>+B25+B44</f>
        <v>6477392</v>
      </c>
      <c r="C49" s="33">
        <f>+C25+C44</f>
        <v>18760612</v>
      </c>
    </row>
    <row r="50" spans="1:3" ht="15.75" thickBot="1" x14ac:dyDescent="0.3">
      <c r="A50" s="31" t="s">
        <v>23</v>
      </c>
      <c r="B50" s="32">
        <f>+B41+B45</f>
        <v>6477392</v>
      </c>
      <c r="C50" s="33">
        <f>+C41+C45</f>
        <v>18760612</v>
      </c>
    </row>
    <row r="51" spans="1:3" x14ac:dyDescent="0.2">
      <c r="B51" s="1"/>
    </row>
    <row r="52" spans="1:3" ht="14.25" x14ac:dyDescent="0.2">
      <c r="B52" s="1"/>
      <c r="C52" s="17"/>
    </row>
    <row r="53" spans="1:3" ht="14.25" x14ac:dyDescent="0.2">
      <c r="B53" s="1"/>
      <c r="C53" s="17"/>
    </row>
    <row r="54" spans="1:3" x14ac:dyDescent="0.2">
      <c r="B54" s="1"/>
    </row>
    <row r="55" spans="1:3" x14ac:dyDescent="0.2">
      <c r="B55" s="1"/>
    </row>
    <row r="56" spans="1:3" x14ac:dyDescent="0.2">
      <c r="B56" s="1"/>
    </row>
    <row r="57" spans="1:3" x14ac:dyDescent="0.2">
      <c r="B57" s="1"/>
    </row>
    <row r="58" spans="1:3" x14ac:dyDescent="0.2">
      <c r="B58" s="1"/>
    </row>
    <row r="62" spans="1:3" x14ac:dyDescent="0.2">
      <c r="B62" s="1"/>
      <c r="C62" s="1"/>
    </row>
    <row r="63" spans="1:3" x14ac:dyDescent="0.2">
      <c r="B63" s="1"/>
      <c r="C63" s="1"/>
    </row>
    <row r="64" spans="1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73" spans="2:3" x14ac:dyDescent="0.2">
      <c r="B73" s="1"/>
      <c r="C73" s="1"/>
    </row>
    <row r="74" spans="2:3" x14ac:dyDescent="0.2">
      <c r="B74" s="1"/>
      <c r="C74" s="1"/>
    </row>
    <row r="77" spans="2:3" x14ac:dyDescent="0.2">
      <c r="B77" s="1"/>
      <c r="C77" s="1"/>
    </row>
    <row r="78" spans="2:3" x14ac:dyDescent="0.2">
      <c r="B78" s="1"/>
      <c r="C78" s="1"/>
    </row>
    <row r="92" spans="2:3" x14ac:dyDescent="0.2">
      <c r="B92" s="1"/>
      <c r="C92" s="1"/>
    </row>
    <row r="93" spans="2:3" x14ac:dyDescent="0.2">
      <c r="B93" s="1"/>
      <c r="C93" s="1"/>
    </row>
    <row r="96" spans="2:3" x14ac:dyDescent="0.2">
      <c r="B96" s="1"/>
      <c r="C96" s="1"/>
    </row>
    <row r="97" spans="2:3" x14ac:dyDescent="0.2">
      <c r="B97" s="1"/>
      <c r="C97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orientation="portrait" r:id="rId1"/>
  <headerFooter alignWithMargins="0">
    <oddHeader>&amp;C&amp;"Arial,Kurzíva"Příloha č. 2 - Upravený rozpočet Olomouckého kraje na rok 2021 po schválení rozpočtových změn</oddHeader>
    <oddFooter xml:space="preserve">&amp;L&amp;"Arial,Kurzíva"Zastupitelstvo OK 22.2.2021
9.1.1. - Rozpočet Olomouckého kraje 2021 - rozpočtové změny 
Příloha č.2: Upravený rozpočet OK na rok 2021 po schválení rozpočtových změn&amp;R&amp;"Arial,Kurzíva"Strana &amp;P (celkem 13)&amp;"Arial,Obyčejné"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1</vt:lpstr>
      <vt:lpstr>Příloha  č. 2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2021-02-12T08:02:33Z</cp:lastPrinted>
  <dcterms:created xsi:type="dcterms:W3CDTF">2007-02-21T09:44:06Z</dcterms:created>
  <dcterms:modified xsi:type="dcterms:W3CDTF">2021-02-12T08:03:32Z</dcterms:modified>
</cp:coreProperties>
</file>