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1670" windowHeight="11520"/>
  </bookViews>
  <sheets>
    <sheet name="Rozpočet účelových dotací 2012" sheetId="1" r:id="rId1"/>
  </sheets>
  <calcPr calcId="145621"/>
</workbook>
</file>

<file path=xl/calcChain.xml><?xml version="1.0" encoding="utf-8"?>
<calcChain xmlns="http://schemas.openxmlformats.org/spreadsheetml/2006/main">
  <c r="D431" i="1" l="1"/>
  <c r="D419" i="1"/>
  <c r="D405" i="1"/>
  <c r="D398" i="1"/>
  <c r="D378" i="1"/>
  <c r="D361" i="1"/>
  <c r="D358" i="1"/>
  <c r="D351" i="1"/>
  <c r="D305" i="1"/>
  <c r="D282" i="1"/>
  <c r="D279" i="1"/>
  <c r="D277" i="1"/>
  <c r="D268" i="1"/>
  <c r="D255" i="1"/>
  <c r="D239" i="1"/>
  <c r="D219" i="1"/>
  <c r="D209" i="1"/>
  <c r="D199" i="1"/>
  <c r="D191" i="1"/>
  <c r="D163" i="1"/>
  <c r="D153" i="1"/>
  <c r="D133" i="1"/>
  <c r="D130" i="1"/>
  <c r="D121" i="1"/>
  <c r="D104" i="1"/>
  <c r="D88" i="1"/>
  <c r="D73" i="1"/>
  <c r="D61" i="1"/>
  <c r="D51" i="1"/>
  <c r="D44" i="1"/>
  <c r="D37" i="1"/>
  <c r="D26" i="1"/>
  <c r="D320" i="1" l="1"/>
  <c r="C318" i="1"/>
  <c r="C320" i="1"/>
  <c r="D236" i="1"/>
  <c r="B236" i="1"/>
  <c r="C234" i="1"/>
  <c r="C236" i="1" s="1"/>
  <c r="D229" i="1"/>
  <c r="B229" i="1"/>
  <c r="C227" i="1"/>
  <c r="C226" i="1"/>
  <c r="B454" i="1"/>
  <c r="D446" i="1"/>
  <c r="B446" i="1"/>
  <c r="C445" i="1"/>
  <c r="C444" i="1"/>
  <c r="D440" i="1"/>
  <c r="B440" i="1"/>
  <c r="C439" i="1"/>
  <c r="C440" i="1" s="1"/>
  <c r="D433" i="1"/>
  <c r="B431" i="1"/>
  <c r="C430" i="1"/>
  <c r="C429" i="1"/>
  <c r="C428" i="1"/>
  <c r="C427" i="1"/>
  <c r="D421" i="1"/>
  <c r="B419" i="1"/>
  <c r="C418" i="1"/>
  <c r="C417" i="1"/>
  <c r="C416" i="1"/>
  <c r="C415" i="1"/>
  <c r="C414" i="1"/>
  <c r="C413" i="1"/>
  <c r="C412" i="1"/>
  <c r="C411" i="1"/>
  <c r="D403" i="1"/>
  <c r="B403" i="1"/>
  <c r="C402" i="1"/>
  <c r="C403" i="1" s="1"/>
  <c r="B398" i="1"/>
  <c r="C397" i="1"/>
  <c r="C396" i="1"/>
  <c r="D392" i="1"/>
  <c r="B392" i="1"/>
  <c r="C391" i="1"/>
  <c r="C392" i="1" s="1"/>
  <c r="D387" i="1"/>
  <c r="B387" i="1"/>
  <c r="C386" i="1"/>
  <c r="C387" i="1" s="1"/>
  <c r="D380" i="1"/>
  <c r="B378" i="1"/>
  <c r="B380" i="1" s="1"/>
  <c r="C377" i="1"/>
  <c r="C376" i="1"/>
  <c r="C375" i="1"/>
  <c r="C374" i="1"/>
  <c r="C373" i="1"/>
  <c r="C372" i="1"/>
  <c r="C371" i="1"/>
  <c r="C370" i="1"/>
  <c r="C369" i="1"/>
  <c r="C378" i="1" l="1"/>
  <c r="C380" i="1" s="1"/>
  <c r="C229" i="1"/>
  <c r="C419" i="1"/>
  <c r="C421" i="1" s="1"/>
  <c r="C431" i="1"/>
  <c r="C433" i="1" s="1"/>
  <c r="B405" i="1"/>
  <c r="B451" i="1" s="1"/>
  <c r="D448" i="1"/>
  <c r="C398" i="1"/>
  <c r="C405" i="1" s="1"/>
  <c r="C446" i="1"/>
  <c r="C448" i="1" s="1"/>
  <c r="D451" i="1" l="1"/>
  <c r="C451" i="1"/>
  <c r="B219" i="1" l="1"/>
  <c r="C218" i="1"/>
  <c r="C217" i="1"/>
  <c r="C216" i="1"/>
  <c r="C215" i="1"/>
  <c r="C214" i="1"/>
  <c r="C213" i="1"/>
  <c r="B209" i="1"/>
  <c r="C208" i="1"/>
  <c r="C207" i="1"/>
  <c r="C206" i="1"/>
  <c r="C205" i="1"/>
  <c r="C204" i="1"/>
  <c r="C203" i="1"/>
  <c r="B199" i="1"/>
  <c r="C198" i="1"/>
  <c r="C197" i="1"/>
  <c r="C196" i="1"/>
  <c r="C195" i="1"/>
  <c r="B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D175" i="1"/>
  <c r="B175" i="1"/>
  <c r="C174" i="1"/>
  <c r="C219" i="1" l="1"/>
  <c r="C199" i="1"/>
  <c r="D221" i="1"/>
  <c r="B221" i="1"/>
  <c r="C191" i="1"/>
  <c r="C209" i="1"/>
  <c r="C175" i="1"/>
  <c r="C221" i="1" l="1"/>
  <c r="C239" i="1" s="1"/>
  <c r="D160" i="1"/>
  <c r="B160" i="1"/>
  <c r="C158" i="1"/>
  <c r="C160" i="1" s="1"/>
  <c r="C116" i="1"/>
  <c r="C15" i="1"/>
  <c r="C10" i="1"/>
  <c r="B358" i="1"/>
  <c r="C357" i="1"/>
  <c r="C356" i="1"/>
  <c r="C355" i="1"/>
  <c r="B351" i="1"/>
  <c r="C350" i="1"/>
  <c r="C349" i="1"/>
  <c r="C348" i="1"/>
  <c r="C347" i="1"/>
  <c r="D343" i="1"/>
  <c r="B343" i="1"/>
  <c r="C342" i="1"/>
  <c r="C343" i="1" s="1"/>
  <c r="D338" i="1"/>
  <c r="B338" i="1"/>
  <c r="C337" i="1"/>
  <c r="C336" i="1"/>
  <c r="D332" i="1"/>
  <c r="B332" i="1"/>
  <c r="C331" i="1"/>
  <c r="C332" i="1" s="1"/>
  <c r="B153" i="1"/>
  <c r="C151" i="1"/>
  <c r="C150" i="1"/>
  <c r="C149" i="1"/>
  <c r="C148" i="1"/>
  <c r="C147" i="1"/>
  <c r="C146" i="1"/>
  <c r="C145" i="1"/>
  <c r="C144" i="1"/>
  <c r="C143" i="1"/>
  <c r="B130" i="1"/>
  <c r="C128" i="1"/>
  <c r="C127" i="1"/>
  <c r="C126" i="1"/>
  <c r="B121" i="1"/>
  <c r="C119" i="1"/>
  <c r="C118" i="1"/>
  <c r="C117" i="1"/>
  <c r="C115" i="1"/>
  <c r="C114" i="1"/>
  <c r="B104" i="1"/>
  <c r="C102" i="1"/>
  <c r="C101" i="1"/>
  <c r="C100" i="1"/>
  <c r="C99" i="1"/>
  <c r="C98" i="1"/>
  <c r="D82" i="1"/>
  <c r="D85" i="1" s="1"/>
  <c r="B82" i="1"/>
  <c r="B85" i="1" s="1"/>
  <c r="C81" i="1"/>
  <c r="C82" i="1" s="1"/>
  <c r="C85" i="1" s="1"/>
  <c r="D75" i="1"/>
  <c r="B73" i="1"/>
  <c r="B75" i="1" s="1"/>
  <c r="C72" i="1"/>
  <c r="C71" i="1"/>
  <c r="C70" i="1"/>
  <c r="C69" i="1"/>
  <c r="D63" i="1"/>
  <c r="B61" i="1"/>
  <c r="B63" i="1" s="1"/>
  <c r="C60" i="1"/>
  <c r="C59" i="1"/>
  <c r="C58" i="1"/>
  <c r="C57" i="1"/>
  <c r="D49" i="1"/>
  <c r="B49" i="1"/>
  <c r="C48" i="1"/>
  <c r="C49" i="1" s="1"/>
  <c r="B44" i="1"/>
  <c r="C43" i="1"/>
  <c r="C42" i="1"/>
  <c r="C41" i="1"/>
  <c r="B37" i="1"/>
  <c r="C36" i="1"/>
  <c r="C35" i="1"/>
  <c r="C34" i="1"/>
  <c r="D28" i="1"/>
  <c r="B26" i="1"/>
  <c r="B28" i="1" s="1"/>
  <c r="C25" i="1"/>
  <c r="C24" i="1"/>
  <c r="C23" i="1"/>
  <c r="C22" i="1"/>
  <c r="C21" i="1"/>
  <c r="C20" i="1"/>
  <c r="C19" i="1"/>
  <c r="C18" i="1"/>
  <c r="C17" i="1"/>
  <c r="C16" i="1"/>
  <c r="C14" i="1"/>
  <c r="C13" i="1"/>
  <c r="C12" i="1"/>
  <c r="C11" i="1"/>
  <c r="B361" i="1" l="1"/>
  <c r="C104" i="1"/>
  <c r="C26" i="1"/>
  <c r="C28" i="1" s="1"/>
  <c r="C37" i="1"/>
  <c r="C351" i="1"/>
  <c r="D454" i="1"/>
  <c r="C358" i="1"/>
  <c r="C153" i="1"/>
  <c r="C163" i="1" s="1"/>
  <c r="C73" i="1"/>
  <c r="C75" i="1" s="1"/>
  <c r="C130" i="1"/>
  <c r="C44" i="1"/>
  <c r="B51" i="1"/>
  <c r="B88" i="1" s="1"/>
  <c r="C61" i="1"/>
  <c r="C63" i="1" s="1"/>
  <c r="C338" i="1"/>
  <c r="C121" i="1"/>
  <c r="C133" i="1" s="1"/>
  <c r="C51" i="1" l="1"/>
  <c r="C361" i="1"/>
  <c r="C454" i="1" s="1"/>
  <c r="C88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D308" i="1"/>
  <c r="C275" i="1"/>
  <c r="C274" i="1"/>
  <c r="C266" i="1"/>
  <c r="C265" i="1"/>
  <c r="C264" i="1"/>
  <c r="C263" i="1"/>
  <c r="C253" i="1"/>
  <c r="C252" i="1"/>
  <c r="C251" i="1"/>
  <c r="C255" i="1" l="1"/>
  <c r="C268" i="1"/>
  <c r="C305" i="1"/>
  <c r="C308" i="1" s="1"/>
  <c r="C277" i="1"/>
  <c r="B277" i="1"/>
  <c r="B268" i="1"/>
  <c r="B255" i="1"/>
  <c r="C279" i="1" l="1"/>
  <c r="C282" i="1" s="1"/>
  <c r="B279" i="1"/>
  <c r="B282" i="1" s="1"/>
  <c r="B305" i="1"/>
  <c r="B308" i="1" s="1"/>
</calcChain>
</file>

<file path=xl/sharedStrings.xml><?xml version="1.0" encoding="utf-8"?>
<sst xmlns="http://schemas.openxmlformats.org/spreadsheetml/2006/main" count="434" uniqueCount="181">
  <si>
    <t>Název školy</t>
  </si>
  <si>
    <t>Celkem školy a školská zařízení zřizovaná Olomouckým krajem</t>
  </si>
  <si>
    <t>Krajské školy</t>
  </si>
  <si>
    <t>ÚZ 33 166</t>
  </si>
  <si>
    <t>ÚZ 33 215</t>
  </si>
  <si>
    <t>Soukromé školy</t>
  </si>
  <si>
    <t>SŠ, ZŠ a MŠ DC 90, s.r.o., Nedbalova 36, Olomouc</t>
  </si>
  <si>
    <t>ZŠ speciální Jasněnka, o.p.s., Jiráskova 772, Uničov</t>
  </si>
  <si>
    <t>MŠ, ZŠ a Střední škola CREDO, o.p.s., Mozartova 43, Olomouc</t>
  </si>
  <si>
    <t>MŠ Sluníčko Olomouc, o.p.s., Blahoslavova 2</t>
  </si>
  <si>
    <t>SŠ, ZŠ a MŠ Jistota, o.p.s., Tetín 1, Prostějov</t>
  </si>
  <si>
    <t>Soukromá ZŠ Acorn´s &amp; John's school s.r.o., U Bečvy 2, Přerov</t>
  </si>
  <si>
    <t>ZŠ a MŠ Schola - Viva, o.p.s., Erbenova 16, Šumperk</t>
  </si>
  <si>
    <t>ZŠ a střední škola Pomněnka o.p.s., Šumavská 13, Šumperk</t>
  </si>
  <si>
    <t>Celkem</t>
  </si>
  <si>
    <t>Celkem soukromé školy Olomouckého kraje</t>
  </si>
  <si>
    <t>Waldorfská ZŠ a MŠ Olomouc s.r.o., Kosinova 3</t>
  </si>
  <si>
    <t>ZŠ a MŠ - Dětské centrum Hranice, Struhlovsko 1424</t>
  </si>
  <si>
    <t>Dotace na rozvojový program Podpora soutěží a přehlídek v zájmovém vzdělávání pro školní rok 2011/2012</t>
  </si>
  <si>
    <t>Zabezpečení ústředních kol soutěží a přehlídek vyhlášených MŠMT pro rok 2012</t>
  </si>
  <si>
    <t>Základní umělecká škola "Žerotín" Olomouc, Kavaleristů 6</t>
  </si>
  <si>
    <t>Základní škola prof. Z. Matějčka Olomouc, Svatoplukova 11</t>
  </si>
  <si>
    <t>Gymnázium Jana Blahoslava a Střední pedagogická škola, Přerov, Denisova 3</t>
  </si>
  <si>
    <t>Základní umělecká škola, Hranice, Školní náměstí 35</t>
  </si>
  <si>
    <t>Dům dětí a mládeže Olomouc</t>
  </si>
  <si>
    <t>Středisko volného času ATLAS a BIOS, Přerov</t>
  </si>
  <si>
    <t>Obecní školy</t>
  </si>
  <si>
    <t>Středisko volného času DUHA Jeseník</t>
  </si>
  <si>
    <t>Dům dětí a mládeže Sportcentrum Prostějov, Olympijská 4</t>
  </si>
  <si>
    <t>Celkem obecní školství Olomouckého kraje</t>
  </si>
  <si>
    <t>Celkem školy a školská zařízení v Olomouckém kraji</t>
  </si>
  <si>
    <t>Zabezpečení okresních a krajských kol soutěží a přehlídek vyhlášených MŠMT pro rok 2012</t>
  </si>
  <si>
    <t>Dům dětí a mládeže a zařízení pro další vzdělávání pedagogických pracovníků Vila Doris Šumperk</t>
  </si>
  <si>
    <t>Prima mateřská škola, s.r.o., Komenského 45/262, Hranice</t>
  </si>
  <si>
    <t>Speciální mateřská škola AaJ s.r.o., U Bečvy 2, Přerov</t>
  </si>
  <si>
    <t>ZŠ a MŠ Sluníčko s.r.o., Loučská 237, Lipník nad Bečvou</t>
  </si>
  <si>
    <t>Schválený rozpočet roku 2012</t>
  </si>
  <si>
    <t>Úpravy rozpočtu v roce 2012</t>
  </si>
  <si>
    <t>Konečný rozpočet roku 2012</t>
  </si>
  <si>
    <t>ÚZ 33 018</t>
  </si>
  <si>
    <t>Okres Jeseník</t>
  </si>
  <si>
    <t>Obec s rozšířenou působností: Jeseník</t>
  </si>
  <si>
    <t>ZŠ A MŠ Bělá pod Pradědem</t>
  </si>
  <si>
    <t>ZŠ a MŠ Bernartice</t>
  </si>
  <si>
    <t>Základní škola Česká Ves</t>
  </si>
  <si>
    <t>Základní škola Javorník, Školní 72</t>
  </si>
  <si>
    <t>ZŠ a MŠ Kobylá nad Vidnavkou</t>
  </si>
  <si>
    <t>Mateřská škola Široký Brod</t>
  </si>
  <si>
    <t>Základní škola Mikulovice</t>
  </si>
  <si>
    <t>ZŠ a MŠ Skorošice</t>
  </si>
  <si>
    <t>ZŠ a MŠ Stará Červená Voda</t>
  </si>
  <si>
    <t>ZŠ a MŠ Supíkovice</t>
  </si>
  <si>
    <t>Mateřská škola Uhelná</t>
  </si>
  <si>
    <t>Základní škola Vápenná</t>
  </si>
  <si>
    <t>Základní škola Vidnava</t>
  </si>
  <si>
    <t>Základní škola Zlaté Hory</t>
  </si>
  <si>
    <t>Celkem Jeseník</t>
  </si>
  <si>
    <t>Celkem okres Jeseník</t>
  </si>
  <si>
    <t>Okres Olomouc</t>
  </si>
  <si>
    <t>Obec s rozšířenou působností: Olomouc</t>
  </si>
  <si>
    <t>ZŠ a MŠ Olomouc, Nedvědova 17</t>
  </si>
  <si>
    <t>Mateřská škola Olomouc, Zeyerova 23</t>
  </si>
  <si>
    <t>Mateřská škola Olomouc, Žižkovo nám. 3</t>
  </si>
  <si>
    <t>Celkem Olomouc</t>
  </si>
  <si>
    <t>Obec s rozšířenou působností: Šternberk</t>
  </si>
  <si>
    <t>Základní škola Moravský Beroun</t>
  </si>
  <si>
    <t>Mateřská škola Moravský Beroun</t>
  </si>
  <si>
    <t>Mateřská škola Komenského 44, Šternberk</t>
  </si>
  <si>
    <t>Celkem Šternberk</t>
  </si>
  <si>
    <t>Obec s rozšířenou působností: Uničov</t>
  </si>
  <si>
    <t>ZŠ a MŠ Újezd</t>
  </si>
  <si>
    <t>Celkem Uničov</t>
  </si>
  <si>
    <t>Celkem okres Olomouc</t>
  </si>
  <si>
    <t>Okres Prostějov</t>
  </si>
  <si>
    <t>Obec s rozšířenou působností: Prostějov</t>
  </si>
  <si>
    <t>Mateřská škola Dobromilice</t>
  </si>
  <si>
    <t>Mateřská škola Hrubčice</t>
  </si>
  <si>
    <t>Základní škola Hrubčice</t>
  </si>
  <si>
    <t>ZŠ a MŠ Pěnčín</t>
  </si>
  <si>
    <t>Celkem Prostějov</t>
  </si>
  <si>
    <t>Celkem okres Prostějov</t>
  </si>
  <si>
    <t>Okres Přerov</t>
  </si>
  <si>
    <t>Obec s rozšířenou působností: Přerov</t>
  </si>
  <si>
    <t>Základní škola Kojetín, Svatopluka Čecha 586</t>
  </si>
  <si>
    <t>ZŠ a MŠ Měrovice nad Hanou</t>
  </si>
  <si>
    <t>Mateřská škola Přerov, Komenského 25</t>
  </si>
  <si>
    <t>Základní škola Přerov, B. Němcové 16</t>
  </si>
  <si>
    <t>Celkem Přerov</t>
  </si>
  <si>
    <t>Celkem okres Přerov</t>
  </si>
  <si>
    <t>Okres Šumperk</t>
  </si>
  <si>
    <t>Obec s rozšířenou působností: Šumperk</t>
  </si>
  <si>
    <t>Základní škola Šumperk, Sluneční 38</t>
  </si>
  <si>
    <t>Celkem Šumperk</t>
  </si>
  <si>
    <t>Celkem okres Šumperk</t>
  </si>
  <si>
    <t>Dotace na rozvojový program Bezplatná výuka českého jazyka přizpůsobená potřebám žáků - cizinců z tzv. třetích zemí</t>
  </si>
  <si>
    <t>ÚZ 33 024</t>
  </si>
  <si>
    <t>ZŠ a MŠ Olomouc, Řezníčkova 1</t>
  </si>
  <si>
    <t>Základní škola Šumperk, Šumavská 21</t>
  </si>
  <si>
    <t>ÚZ 33 025</t>
  </si>
  <si>
    <t>ZŠ a MŠ Bělá pod Pradědem</t>
  </si>
  <si>
    <t>Základní škola a Mateřská škola Hranice, Nová 1820</t>
  </si>
  <si>
    <t>Střední škola a Základní škola Lipník nad Bečvou, Osecká 301</t>
  </si>
  <si>
    <t>Základní škola a Mateřská škola  Mohelnice, Masarykova 4</t>
  </si>
  <si>
    <t xml:space="preserve">ZŠ a SŠ CREDO, o.p.s., Mozartova 43, Olomouc </t>
  </si>
  <si>
    <t>Dotace na rozvojový program Podpora organizace a ukončování středního vzdělávání maturitní zkouškou na vybraných školách v podzimním zkušebním období</t>
  </si>
  <si>
    <t>ÚZ 33 034</t>
  </si>
  <si>
    <t>Střední odborná škola průmyslová a Střední odborné učiliště strojírenské, Prostějov, Lidická 4</t>
  </si>
  <si>
    <t>Střední lesnická škola, Hranice, Jurikova 588</t>
  </si>
  <si>
    <t>ÚZ 33 457</t>
  </si>
  <si>
    <t>Základní škola Šternberk, nám. Svobody 3</t>
  </si>
  <si>
    <t>Základní škola Klenovice na Hané</t>
  </si>
  <si>
    <t xml:space="preserve">ZŠ a MŠ Kostelec na Hané </t>
  </si>
  <si>
    <t>Základní škola Němčice nad Hanou, Tyršova 360</t>
  </si>
  <si>
    <t>ZŠ a MŠ Prostějov, Kollárova ul. 4</t>
  </si>
  <si>
    <t>Obec s rozšířenou působností: Mohelnice</t>
  </si>
  <si>
    <t>Základní škola Mohelnice, Vodní 27</t>
  </si>
  <si>
    <t>Celkem Mohelnice</t>
  </si>
  <si>
    <t>ZŠ a MŠ Staré Město, Nádražní 77</t>
  </si>
  <si>
    <t>Základní škola Jeseník, Fučíkova 312</t>
  </si>
  <si>
    <t>Základní škola Moravský Beroun, Masarykova 357</t>
  </si>
  <si>
    <t>SŠ, ZŠ a MŠ Prostějov, Komenského 10</t>
  </si>
  <si>
    <t>Základní škola Kojetín, Sladovní 492</t>
  </si>
  <si>
    <t>Základní škola a Mateřská škola Přerov, Malá Dlážka 4</t>
  </si>
  <si>
    <t>Střední škola, Základní škola a Mateřská škola Šumperk, Hanácká 3</t>
  </si>
  <si>
    <t>Základní škola a Dětský domov Zábřeh</t>
  </si>
  <si>
    <t>Dotace na rozvojový program Na podporu škol, které realizují inkluzívní vzdělávání a vzdělávání dětí a žáků se sociokulturním znevýhodněním na rok 2012</t>
  </si>
  <si>
    <t>ZŠ a MŠ J. Schrotha, Lipová-lázně</t>
  </si>
  <si>
    <t>Mateřská škola Vlčice</t>
  </si>
  <si>
    <t>Základní škola Zdeny Kaprálové a MŠ Vrbátky</t>
  </si>
  <si>
    <t>Základní škola Litovel, Jungmanova</t>
  </si>
  <si>
    <t>Dotace na rozvojový program Kompenzační pomůcky pro žáky se zdravotním postižením v roce 2012</t>
  </si>
  <si>
    <t>Obchodní akademie a Jazyková škola s právem státní jazykové zkoušky, Přerov, Bartošova 24</t>
  </si>
  <si>
    <t>Odborné učiliště a Praktická škola, Lipová - lázně 458</t>
  </si>
  <si>
    <t>Střední škola, Olomouc-Svatý Kopeček, B. Dvorského 17</t>
  </si>
  <si>
    <t>Střední odborná škola, Šumperk, Zemědělská 3</t>
  </si>
  <si>
    <t>Střední škola sociální péče a služeb, Zábřeh, nám. 8. května 2</t>
  </si>
  <si>
    <t xml:space="preserve">SŠ a ZŠ DC 90, s.r.o., Nedbalova 36, Olomouc - Topolany </t>
  </si>
  <si>
    <t>Střední škola zemědělská, Olomouc, U Hradiska 4</t>
  </si>
  <si>
    <t>Vyšší odborná škola a Střední průmyslová škola, Šumperk, Gen. Krátkého 1</t>
  </si>
  <si>
    <t>Střední škola logistiky a chemie, Olomouc, U Hradiska 29</t>
  </si>
  <si>
    <t>Střední škola technická  a obchodní, Olomouc, Kosinova 4</t>
  </si>
  <si>
    <t>Hotelová škola Vincenze Priessnitze, Jeseník, Dukelská 680</t>
  </si>
  <si>
    <t>Střední odborná škola, Stromořadí 420, Uničov, s.r.o.</t>
  </si>
  <si>
    <t>Obec s rozšířenou působností: Litovel</t>
  </si>
  <si>
    <t>Základní škola Litovel, Jungmannova 655</t>
  </si>
  <si>
    <t>Celkem Litovel</t>
  </si>
  <si>
    <t>Gymnázium, Jeseník, Komenského 281</t>
  </si>
  <si>
    <t>Gymnázium Jana Opletala, Litovel, Opletalova 189</t>
  </si>
  <si>
    <t>Gymnázium, Olomouc, Čajkovského 9</t>
  </si>
  <si>
    <t>Slovanské gymnázium, Olomouc, tř. Jiřího z Poděbrad 13</t>
  </si>
  <si>
    <t>Gymnázium,  Olomouc - Hejčín, Tomkova 45</t>
  </si>
  <si>
    <t>Gymnázium, Šternberk, Horní náměstí 5</t>
  </si>
  <si>
    <t>Gymnázium, Uničov, Gymnazijní 257</t>
  </si>
  <si>
    <t>Vyšší odborná škola a Střední průmyslová škola elektrotechnická, Olomouc, Božetěchova 3</t>
  </si>
  <si>
    <t>Střední průmyslová škola strojnická, Olomouc, tř. 17. listopadu 49</t>
  </si>
  <si>
    <t>Střední  škola zemědělská, Olomouc, U Hradiska 4</t>
  </si>
  <si>
    <t>Obchodní akademie, Olomouc, tř. Spojenců 11</t>
  </si>
  <si>
    <t>Střední zdravotnická škola a Vyšší odborná škola zdravotnická Emanuela Pöttinga, Olomouc, Pöttingova 2</t>
  </si>
  <si>
    <t>Gymnázium Jiřího Wolkera, Prostějov, Kollárova 3</t>
  </si>
  <si>
    <t>Obchodní akademie, Prostějov, Palackého 18</t>
  </si>
  <si>
    <t>Střední zdravotnická škola, Prostějov, Vápenice 3</t>
  </si>
  <si>
    <t>Gymnázium Jakuba Škody, Přerov, Komenského 29</t>
  </si>
  <si>
    <t>Gymnázium, Hranice, Zborovská 293</t>
  </si>
  <si>
    <t>Gymnázium, Kojetín, Svatopluka Čecha 683</t>
  </si>
  <si>
    <t>Střední průmyslová škola stavební, Lipník nad Bečvou, Komenského sady 257</t>
  </si>
  <si>
    <t>Gymnázium, Šumperk, Masarykovo náměstí 8</t>
  </si>
  <si>
    <t>Gymnázium, Zábřeh, náměstí Osvobození 20</t>
  </si>
  <si>
    <t>Vyšší odborná škola a Střední průmyslová škola,Šumperk, Gen. Krátkého 1</t>
  </si>
  <si>
    <t>Obchodní akademie, Mohelnice, Olomoucká 82</t>
  </si>
  <si>
    <t>Obchodní akademie a Jazyková škola s právem státní jazykové zkoušky, Šumperk, Hlavní třída 31</t>
  </si>
  <si>
    <t>Dotace na rozvojový program Hodnocení žáků a škol podle výsledků v soutěžích v roce 2011 - Excelence středních  škol 2011</t>
  </si>
  <si>
    <t>ÚZ 33 038</t>
  </si>
  <si>
    <t>Střední průmyslová škola a Střední odborné učiliště Uničov, Školní 164</t>
  </si>
  <si>
    <t>Reálné gymnázium a základní škola města Prostějova, Studentská ul. 2</t>
  </si>
  <si>
    <t>Základní škola a Gymnázium města Konice</t>
  </si>
  <si>
    <t xml:space="preserve">Střední odborná škola služeb s.r.o., Pavlovická, Olomouc </t>
  </si>
  <si>
    <t>Dotace na rozvojový program Zajištění bezplatné přípravy k začlenění do základního vzdělávání dětí osob se státní příslušností jiného členského státu Evropské unie</t>
  </si>
  <si>
    <t>ZŠ a MŠ Dub nad Moravou</t>
  </si>
  <si>
    <t>ÚZ 33 435</t>
  </si>
  <si>
    <t xml:space="preserve">Dotace na rozvojový program Financování asistentů pedagoga pro děti, žáky a studenty se znevýhodněním </t>
  </si>
  <si>
    <t>Dotace na rozvojový program Financování asistentů pedagoga pro děti, žáky a studenty se zdravotním postižením v roce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</si>
</sst>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sz val="8"/>
      <name val="Arial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45">
    <xf numFmtId="0" fontId="0" fillId="0" borderId="0" xfId="0"/>
    <xf numFmtId="0" fontId="4" fillId="0" borderId="0" xfId="0" applyFont="1"/>
    <xf numFmtId="1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/>
    <xf numFmtId="49" fontId="4" fillId="2" borderId="2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/>
    <xf numFmtId="3" fontId="8" fillId="0" borderId="0" xfId="0" applyNumberFormat="1" applyFont="1"/>
    <xf numFmtId="0" fontId="4" fillId="0" borderId="0" xfId="0" applyFont="1" applyBorder="1" applyAlignment="1">
      <alignment wrapText="1"/>
    </xf>
    <xf numFmtId="3" fontId="4" fillId="0" borderId="0" xfId="0" applyNumberFormat="1" applyFont="1" applyBorder="1"/>
    <xf numFmtId="0" fontId="4" fillId="0" borderId="1" xfId="1" applyFont="1" applyFill="1" applyBorder="1" applyAlignment="1">
      <alignment vertical="center" wrapText="1"/>
    </xf>
    <xf numFmtId="1" fontId="4" fillId="0" borderId="4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49" fontId="4" fillId="3" borderId="2" xfId="0" applyNumberFormat="1" applyFont="1" applyFill="1" applyBorder="1" applyAlignment="1"/>
    <xf numFmtId="0" fontId="6" fillId="0" borderId="0" xfId="0" applyFont="1" applyAlignment="1">
      <alignment vertical="center"/>
    </xf>
    <xf numFmtId="4" fontId="5" fillId="0" borderId="0" xfId="0" applyNumberFormat="1" applyFont="1"/>
    <xf numFmtId="0" fontId="9" fillId="0" borderId="0" xfId="0" applyFont="1"/>
    <xf numFmtId="1" fontId="4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wrapText="1"/>
    </xf>
    <xf numFmtId="3" fontId="8" fillId="0" borderId="0" xfId="0" applyNumberFormat="1" applyFont="1" applyFill="1" applyBorder="1" applyAlignment="1">
      <alignment vertical="center"/>
    </xf>
    <xf numFmtId="0" fontId="8" fillId="5" borderId="2" xfId="0" applyFont="1" applyFill="1" applyBorder="1" applyAlignment="1">
      <alignment vertical="center" wrapText="1"/>
    </xf>
    <xf numFmtId="3" fontId="4" fillId="0" borderId="0" xfId="0" applyNumberFormat="1" applyFont="1"/>
    <xf numFmtId="0" fontId="4" fillId="0" borderId="6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4" fillId="0" borderId="10" xfId="0" applyNumberFormat="1" applyFont="1" applyBorder="1"/>
    <xf numFmtId="3" fontId="8" fillId="4" borderId="13" xfId="0" applyNumberFormat="1" applyFont="1" applyFill="1" applyBorder="1" applyAlignment="1">
      <alignment vertical="center"/>
    </xf>
    <xf numFmtId="3" fontId="8" fillId="4" borderId="14" xfId="0" applyNumberFormat="1" applyFont="1" applyFill="1" applyBorder="1" applyAlignment="1">
      <alignment vertical="center"/>
    </xf>
    <xf numFmtId="3" fontId="8" fillId="4" borderId="6" xfId="0" applyNumberFormat="1" applyFont="1" applyFill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0" fontId="4" fillId="0" borderId="16" xfId="1" applyFont="1" applyFill="1" applyBorder="1" applyAlignment="1">
      <alignment vertical="center" wrapText="1"/>
    </xf>
    <xf numFmtId="3" fontId="4" fillId="0" borderId="17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horizontal="right" vertical="center"/>
    </xf>
    <xf numFmtId="0" fontId="9" fillId="0" borderId="0" xfId="0" applyFont="1" applyAlignment="1"/>
    <xf numFmtId="0" fontId="4" fillId="0" borderId="0" xfId="0" applyFont="1" applyAlignment="1"/>
    <xf numFmtId="3" fontId="4" fillId="0" borderId="19" xfId="0" applyNumberFormat="1" applyFont="1" applyBorder="1"/>
    <xf numFmtId="3" fontId="4" fillId="0" borderId="20" xfId="0" applyNumberFormat="1" applyFont="1" applyBorder="1"/>
    <xf numFmtId="3" fontId="4" fillId="0" borderId="10" xfId="0" applyNumberFormat="1" applyFont="1" applyBorder="1" applyAlignment="1">
      <alignment vertical="center"/>
    </xf>
    <xf numFmtId="3" fontId="4" fillId="2" borderId="13" xfId="0" applyNumberFormat="1" applyFont="1" applyFill="1" applyBorder="1" applyAlignment="1">
      <alignment vertical="center"/>
    </xf>
    <xf numFmtId="3" fontId="4" fillId="2" borderId="14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0" fontId="10" fillId="0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left"/>
    </xf>
    <xf numFmtId="3" fontId="4" fillId="2" borderId="14" xfId="0" applyNumberFormat="1" applyFont="1" applyFill="1" applyBorder="1"/>
    <xf numFmtId="3" fontId="4" fillId="2" borderId="13" xfId="0" applyNumberFormat="1" applyFont="1" applyFill="1" applyBorder="1"/>
    <xf numFmtId="3" fontId="4" fillId="2" borderId="6" xfId="0" applyNumberFormat="1" applyFont="1" applyFill="1" applyBorder="1"/>
    <xf numFmtId="3" fontId="8" fillId="5" borderId="14" xfId="0" applyNumberFormat="1" applyFont="1" applyFill="1" applyBorder="1" applyAlignment="1">
      <alignment vertical="center"/>
    </xf>
    <xf numFmtId="3" fontId="8" fillId="5" borderId="13" xfId="0" applyNumberFormat="1" applyFont="1" applyFill="1" applyBorder="1" applyAlignment="1">
      <alignment vertical="center"/>
    </xf>
    <xf numFmtId="3" fontId="8" fillId="5" borderId="6" xfId="0" applyNumberFormat="1" applyFont="1" applyFill="1" applyBorder="1" applyAlignment="1">
      <alignment vertical="center"/>
    </xf>
    <xf numFmtId="3" fontId="4" fillId="0" borderId="20" xfId="0" applyNumberFormat="1" applyFont="1" applyBorder="1" applyAlignment="1">
      <alignment vertical="center"/>
    </xf>
    <xf numFmtId="3" fontId="4" fillId="3" borderId="13" xfId="0" applyNumberFormat="1" applyFont="1" applyFill="1" applyBorder="1" applyAlignment="1"/>
    <xf numFmtId="3" fontId="4" fillId="0" borderId="19" xfId="0" applyNumberFormat="1" applyFont="1" applyBorder="1" applyAlignment="1"/>
    <xf numFmtId="3" fontId="4" fillId="0" borderId="19" xfId="0" applyNumberFormat="1" applyFont="1" applyBorder="1" applyAlignment="1">
      <alignment vertical="center"/>
    </xf>
    <xf numFmtId="3" fontId="4" fillId="0" borderId="7" xfId="0" applyNumberFormat="1" applyFont="1" applyBorder="1" applyAlignment="1"/>
    <xf numFmtId="3" fontId="4" fillId="3" borderId="14" xfId="0" applyNumberFormat="1" applyFont="1" applyFill="1" applyBorder="1" applyAlignment="1"/>
    <xf numFmtId="3" fontId="4" fillId="3" borderId="6" xfId="0" applyNumberFormat="1" applyFont="1" applyFill="1" applyBorder="1" applyAlignment="1"/>
    <xf numFmtId="0" fontId="4" fillId="0" borderId="16" xfId="0" applyFont="1" applyFill="1" applyBorder="1" applyAlignment="1">
      <alignment horizontal="left" wrapText="1"/>
    </xf>
    <xf numFmtId="49" fontId="4" fillId="0" borderId="0" xfId="0" applyNumberFormat="1" applyFont="1" applyFill="1" applyBorder="1"/>
    <xf numFmtId="0" fontId="6" fillId="0" borderId="0" xfId="0" applyFont="1" applyFill="1" applyBorder="1"/>
    <xf numFmtId="0" fontId="4" fillId="0" borderId="1" xfId="0" applyFont="1" applyFill="1" applyBorder="1" applyAlignment="1">
      <alignment horizontal="left"/>
    </xf>
    <xf numFmtId="3" fontId="4" fillId="0" borderId="15" xfId="0" applyNumberFormat="1" applyFont="1" applyBorder="1"/>
    <xf numFmtId="3" fontId="4" fillId="0" borderId="21" xfId="0" applyNumberFormat="1" applyFont="1" applyBorder="1" applyAlignment="1">
      <alignment horizontal="right" vertical="center"/>
    </xf>
    <xf numFmtId="3" fontId="4" fillId="0" borderId="22" xfId="0" applyNumberFormat="1" applyFont="1" applyBorder="1"/>
    <xf numFmtId="49" fontId="4" fillId="3" borderId="2" xfId="0" applyNumberFormat="1" applyFont="1" applyFill="1" applyBorder="1"/>
    <xf numFmtId="3" fontId="4" fillId="3" borderId="6" xfId="0" applyNumberFormat="1" applyFont="1" applyFill="1" applyBorder="1"/>
    <xf numFmtId="3" fontId="4" fillId="3" borderId="13" xfId="0" applyNumberFormat="1" applyFont="1" applyFill="1" applyBorder="1"/>
    <xf numFmtId="0" fontId="6" fillId="0" borderId="0" xfId="0" applyFont="1"/>
    <xf numFmtId="49" fontId="4" fillId="6" borderId="2" xfId="0" applyNumberFormat="1" applyFont="1" applyFill="1" applyBorder="1"/>
    <xf numFmtId="3" fontId="4" fillId="6" borderId="6" xfId="0" applyNumberFormat="1" applyFont="1" applyFill="1" applyBorder="1"/>
    <xf numFmtId="3" fontId="4" fillId="6" borderId="13" xfId="0" applyNumberFormat="1" applyFont="1" applyFill="1" applyBorder="1"/>
    <xf numFmtId="0" fontId="4" fillId="0" borderId="1" xfId="1" applyFont="1" applyFill="1" applyBorder="1" applyAlignment="1"/>
    <xf numFmtId="3" fontId="4" fillId="3" borderId="3" xfId="0" applyNumberFormat="1" applyFont="1" applyFill="1" applyBorder="1"/>
    <xf numFmtId="1" fontId="4" fillId="0" borderId="1" xfId="0" applyNumberFormat="1" applyFont="1" applyFill="1" applyBorder="1" applyAlignment="1"/>
    <xf numFmtId="1" fontId="4" fillId="0" borderId="1" xfId="0" applyNumberFormat="1" applyFont="1" applyFill="1" applyBorder="1"/>
    <xf numFmtId="49" fontId="4" fillId="0" borderId="1" xfId="0" applyNumberFormat="1" applyFont="1" applyFill="1" applyBorder="1"/>
    <xf numFmtId="3" fontId="4" fillId="6" borderId="3" xfId="0" applyNumberFormat="1" applyFont="1" applyFill="1" applyBorder="1"/>
    <xf numFmtId="3" fontId="4" fillId="0" borderId="0" xfId="0" applyNumberFormat="1" applyFont="1" applyFill="1" applyBorder="1"/>
    <xf numFmtId="0" fontId="4" fillId="0" borderId="1" xfId="0" applyFont="1" applyFill="1" applyBorder="1"/>
    <xf numFmtId="0" fontId="10" fillId="0" borderId="1" xfId="0" applyFont="1" applyFill="1" applyBorder="1"/>
    <xf numFmtId="49" fontId="4" fillId="2" borderId="2" xfId="0" applyNumberFormat="1" applyFont="1" applyFill="1" applyBorder="1"/>
    <xf numFmtId="0" fontId="4" fillId="0" borderId="0" xfId="0" applyFont="1" applyFill="1"/>
    <xf numFmtId="3" fontId="4" fillId="0" borderId="11" xfId="0" applyNumberFormat="1" applyFont="1" applyBorder="1" applyAlignment="1"/>
    <xf numFmtId="3" fontId="4" fillId="0" borderId="23" xfId="0" applyNumberFormat="1" applyFont="1" applyBorder="1" applyAlignment="1">
      <alignment horizontal="right" vertical="center"/>
    </xf>
    <xf numFmtId="3" fontId="4" fillId="0" borderId="24" xfId="0" applyNumberFormat="1" applyFont="1" applyBorder="1" applyAlignment="1"/>
    <xf numFmtId="0" fontId="4" fillId="0" borderId="4" xfId="0" applyFont="1" applyFill="1" applyBorder="1" applyAlignment="1">
      <alignment horizontal="left"/>
    </xf>
    <xf numFmtId="3" fontId="4" fillId="0" borderId="12" xfId="0" applyNumberFormat="1" applyFont="1" applyBorder="1" applyAlignment="1"/>
    <xf numFmtId="3" fontId="4" fillId="0" borderId="25" xfId="0" applyNumberFormat="1" applyFont="1" applyBorder="1" applyAlignment="1"/>
    <xf numFmtId="0" fontId="6" fillId="0" borderId="0" xfId="0" applyFont="1" applyAlignment="1"/>
    <xf numFmtId="3" fontId="4" fillId="0" borderId="0" xfId="0" applyNumberFormat="1" applyFont="1" applyAlignment="1"/>
    <xf numFmtId="0" fontId="3" fillId="0" borderId="0" xfId="0" applyFont="1" applyFill="1" applyBorder="1"/>
    <xf numFmtId="0" fontId="7" fillId="0" borderId="0" xfId="0" applyFont="1" applyFill="1" applyBorder="1"/>
    <xf numFmtId="0" fontId="4" fillId="0" borderId="26" xfId="0" applyFont="1" applyFill="1" applyBorder="1" applyAlignment="1">
      <alignment horizontal="left"/>
    </xf>
    <xf numFmtId="3" fontId="4" fillId="0" borderId="27" xfId="0" applyNumberFormat="1" applyFont="1" applyBorder="1" applyAlignment="1">
      <alignment horizontal="right" vertical="center"/>
    </xf>
    <xf numFmtId="3" fontId="4" fillId="0" borderId="28" xfId="0" applyNumberFormat="1" applyFont="1" applyBorder="1"/>
    <xf numFmtId="3" fontId="4" fillId="0" borderId="30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vertical="center"/>
    </xf>
    <xf numFmtId="3" fontId="4" fillId="0" borderId="22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3" fontId="4" fillId="0" borderId="12" xfId="0" applyNumberFormat="1" applyFont="1" applyBorder="1" applyAlignment="1">
      <alignment vertical="center"/>
    </xf>
    <xf numFmtId="3" fontId="4" fillId="0" borderId="25" xfId="0" applyNumberFormat="1" applyFont="1" applyBorder="1" applyAlignment="1">
      <alignment vertical="center"/>
    </xf>
    <xf numFmtId="0" fontId="4" fillId="0" borderId="1" xfId="0" applyFont="1" applyFill="1" applyBorder="1" applyAlignment="1">
      <alignment wrapText="1"/>
    </xf>
    <xf numFmtId="3" fontId="4" fillId="0" borderId="31" xfId="0" applyNumberFormat="1" applyFont="1" applyBorder="1" applyAlignment="1">
      <alignment vertical="center"/>
    </xf>
    <xf numFmtId="0" fontId="4" fillId="0" borderId="4" xfId="0" applyFont="1" applyFill="1" applyBorder="1" applyAlignment="1">
      <alignment wrapText="1"/>
    </xf>
    <xf numFmtId="3" fontId="4" fillId="2" borderId="3" xfId="0" applyNumberFormat="1" applyFont="1" applyFill="1" applyBorder="1" applyAlignment="1">
      <alignment vertical="center"/>
    </xf>
    <xf numFmtId="3" fontId="4" fillId="5" borderId="6" xfId="0" applyNumberFormat="1" applyFont="1" applyFill="1" applyBorder="1" applyAlignment="1">
      <alignment vertical="center"/>
    </xf>
    <xf numFmtId="3" fontId="4" fillId="5" borderId="3" xfId="0" applyNumberFormat="1" applyFont="1" applyFill="1" applyBorder="1" applyAlignment="1">
      <alignment vertical="center"/>
    </xf>
    <xf numFmtId="3" fontId="4" fillId="0" borderId="31" xfId="0" applyNumberFormat="1" applyFont="1" applyBorder="1"/>
    <xf numFmtId="3" fontId="4" fillId="2" borderId="3" xfId="0" applyNumberFormat="1" applyFont="1" applyFill="1" applyBorder="1"/>
    <xf numFmtId="0" fontId="4" fillId="0" borderId="1" xfId="0" applyFont="1" applyFill="1" applyBorder="1" applyAlignment="1">
      <alignment horizontal="left" vertical="center"/>
    </xf>
    <xf numFmtId="49" fontId="4" fillId="3" borderId="2" xfId="0" applyNumberFormat="1" applyFont="1" applyFill="1" applyBorder="1" applyAlignment="1">
      <alignment vertical="center"/>
    </xf>
    <xf numFmtId="3" fontId="4" fillId="3" borderId="6" xfId="0" applyNumberFormat="1" applyFont="1" applyFill="1" applyBorder="1" applyAlignment="1">
      <alignment vertical="center"/>
    </xf>
    <xf numFmtId="3" fontId="4" fillId="3" borderId="13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3" fontId="4" fillId="0" borderId="28" xfId="0" applyNumberFormat="1" applyFont="1" applyBorder="1" applyAlignment="1">
      <alignment vertical="center"/>
    </xf>
    <xf numFmtId="3" fontId="8" fillId="5" borderId="3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left" wrapText="1"/>
    </xf>
    <xf numFmtId="3" fontId="4" fillId="0" borderId="24" xfId="0" applyNumberFormat="1" applyFont="1" applyBorder="1" applyAlignment="1">
      <alignment vertical="center"/>
    </xf>
    <xf numFmtId="3" fontId="4" fillId="0" borderId="29" xfId="0" applyNumberFormat="1" applyFont="1" applyBorder="1" applyAlignment="1">
      <alignment vertical="center"/>
    </xf>
    <xf numFmtId="3" fontId="4" fillId="3" borderId="3" xfId="0" applyNumberFormat="1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3" fontId="4" fillId="0" borderId="32" xfId="0" applyNumberFormat="1" applyFont="1" applyBorder="1" applyAlignment="1">
      <alignment vertical="center"/>
    </xf>
    <xf numFmtId="0" fontId="4" fillId="0" borderId="4" xfId="0" applyFont="1" applyFill="1" applyBorder="1" applyAlignment="1">
      <alignment horizontal="left" vertical="center" wrapText="1"/>
    </xf>
    <xf numFmtId="3" fontId="4" fillId="0" borderId="22" xfId="0" applyNumberFormat="1" applyFont="1" applyBorder="1" applyAlignment="1"/>
    <xf numFmtId="3" fontId="4" fillId="0" borderId="28" xfId="0" applyNumberFormat="1" applyFont="1" applyBorder="1" applyAlignment="1"/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4"/>
  <sheetViews>
    <sheetView tabSelected="1" zoomScaleNormal="100" zoomScaleSheetLayoutView="100" workbookViewId="0">
      <selection activeCell="A7" sqref="A7"/>
    </sheetView>
  </sheetViews>
  <sheetFormatPr defaultRowHeight="13.5" customHeight="1" x14ac:dyDescent="0.2"/>
  <cols>
    <col min="1" max="1" width="43.7109375" style="1" customWidth="1"/>
    <col min="2" max="2" width="14.7109375" style="1" customWidth="1"/>
    <col min="3" max="3" width="13.7109375" style="1" customWidth="1"/>
    <col min="4" max="4" width="14.7109375" style="1" customWidth="1"/>
    <col min="5" max="16384" width="9.140625" style="1"/>
  </cols>
  <sheetData>
    <row r="1" spans="1:4" ht="54" customHeight="1" x14ac:dyDescent="0.2">
      <c r="A1" s="142" t="s">
        <v>125</v>
      </c>
      <c r="B1" s="142"/>
      <c r="C1" s="142"/>
      <c r="D1" s="144"/>
    </row>
    <row r="2" spans="1:4" ht="15.75" customHeight="1" x14ac:dyDescent="0.2">
      <c r="A2" s="7" t="s">
        <v>39</v>
      </c>
      <c r="B2" s="7"/>
      <c r="C2" s="7"/>
    </row>
    <row r="3" spans="1:4" ht="13.5" customHeight="1" x14ac:dyDescent="0.2">
      <c r="A3" s="7"/>
      <c r="B3" s="7"/>
      <c r="C3" s="7"/>
    </row>
    <row r="4" spans="1:4" ht="13.5" customHeight="1" x14ac:dyDescent="0.2">
      <c r="A4" s="6" t="s">
        <v>26</v>
      </c>
      <c r="B4" s="6"/>
      <c r="C4" s="6"/>
    </row>
    <row r="6" spans="1:4" ht="13.5" customHeight="1" x14ac:dyDescent="0.2">
      <c r="A6" s="68" t="s">
        <v>40</v>
      </c>
      <c r="B6" s="68"/>
      <c r="C6" s="68"/>
      <c r="D6" s="4"/>
    </row>
    <row r="7" spans="1:4" ht="13.5" customHeight="1" x14ac:dyDescent="0.2">
      <c r="A7" s="69"/>
      <c r="B7" s="69"/>
      <c r="C7" s="69"/>
      <c r="D7" s="4"/>
    </row>
    <row r="8" spans="1:4" ht="13.5" customHeight="1" thickBot="1" x14ac:dyDescent="0.25">
      <c r="A8" s="68" t="s">
        <v>41</v>
      </c>
      <c r="B8" s="68"/>
      <c r="C8" s="68"/>
      <c r="D8" s="4"/>
    </row>
    <row r="9" spans="1:4" ht="45" customHeight="1" thickBot="1" x14ac:dyDescent="0.25">
      <c r="A9" s="2" t="s">
        <v>0</v>
      </c>
      <c r="B9" s="30" t="s">
        <v>36</v>
      </c>
      <c r="C9" s="30" t="s">
        <v>37</v>
      </c>
      <c r="D9" s="3" t="s">
        <v>38</v>
      </c>
    </row>
    <row r="10" spans="1:4" ht="13.5" customHeight="1" x14ac:dyDescent="0.2">
      <c r="A10" s="70" t="s">
        <v>42</v>
      </c>
      <c r="B10" s="71">
        <v>0</v>
      </c>
      <c r="C10" s="72">
        <f t="shared" ref="C10:C25" si="0">D10-B10</f>
        <v>232721</v>
      </c>
      <c r="D10" s="73">
        <v>232721</v>
      </c>
    </row>
    <row r="11" spans="1:4" ht="13.5" customHeight="1" x14ac:dyDescent="0.2">
      <c r="A11" s="70" t="s">
        <v>43</v>
      </c>
      <c r="B11" s="71">
        <v>0</v>
      </c>
      <c r="C11" s="72">
        <f t="shared" si="0"/>
        <v>55955</v>
      </c>
      <c r="D11" s="73">
        <v>55955</v>
      </c>
    </row>
    <row r="12" spans="1:4" ht="13.5" customHeight="1" x14ac:dyDescent="0.2">
      <c r="A12" s="70" t="s">
        <v>44</v>
      </c>
      <c r="B12" s="71">
        <v>0</v>
      </c>
      <c r="C12" s="72">
        <f t="shared" si="0"/>
        <v>283589</v>
      </c>
      <c r="D12" s="73">
        <v>283589</v>
      </c>
    </row>
    <row r="13" spans="1:4" ht="13.5" customHeight="1" x14ac:dyDescent="0.2">
      <c r="A13" s="70" t="s">
        <v>45</v>
      </c>
      <c r="B13" s="71">
        <v>0</v>
      </c>
      <c r="C13" s="72">
        <f t="shared" si="0"/>
        <v>358619</v>
      </c>
      <c r="D13" s="73">
        <v>358619</v>
      </c>
    </row>
    <row r="14" spans="1:4" ht="13.5" customHeight="1" x14ac:dyDescent="0.2">
      <c r="A14" s="70" t="s">
        <v>46</v>
      </c>
      <c r="B14" s="71">
        <v>0</v>
      </c>
      <c r="C14" s="72">
        <f t="shared" si="0"/>
        <v>60406</v>
      </c>
      <c r="D14" s="73">
        <v>60406</v>
      </c>
    </row>
    <row r="15" spans="1:4" ht="13.5" customHeight="1" x14ac:dyDescent="0.2">
      <c r="A15" s="70" t="s">
        <v>126</v>
      </c>
      <c r="B15" s="71">
        <v>0</v>
      </c>
      <c r="C15" s="72">
        <f t="shared" si="0"/>
        <v>253577</v>
      </c>
      <c r="D15" s="73">
        <v>253577</v>
      </c>
    </row>
    <row r="16" spans="1:4" ht="13.5" customHeight="1" x14ac:dyDescent="0.2">
      <c r="A16" s="70" t="s">
        <v>47</v>
      </c>
      <c r="B16" s="71">
        <v>0</v>
      </c>
      <c r="C16" s="72">
        <f t="shared" si="0"/>
        <v>25434</v>
      </c>
      <c r="D16" s="73">
        <v>25434</v>
      </c>
    </row>
    <row r="17" spans="1:4" ht="13.5" customHeight="1" x14ac:dyDescent="0.2">
      <c r="A17" s="70" t="s">
        <v>48</v>
      </c>
      <c r="B17" s="71">
        <v>0</v>
      </c>
      <c r="C17" s="72">
        <f t="shared" si="0"/>
        <v>211102</v>
      </c>
      <c r="D17" s="73">
        <v>211102</v>
      </c>
    </row>
    <row r="18" spans="1:4" ht="13.5" customHeight="1" x14ac:dyDescent="0.2">
      <c r="A18" s="70" t="s">
        <v>49</v>
      </c>
      <c r="B18" s="71">
        <v>0</v>
      </c>
      <c r="C18" s="72">
        <f t="shared" si="0"/>
        <v>62313</v>
      </c>
      <c r="D18" s="73">
        <v>62313</v>
      </c>
    </row>
    <row r="19" spans="1:4" ht="13.5" customHeight="1" x14ac:dyDescent="0.2">
      <c r="A19" s="70" t="s">
        <v>50</v>
      </c>
      <c r="B19" s="71">
        <v>0</v>
      </c>
      <c r="C19" s="72">
        <f t="shared" si="0"/>
        <v>74013</v>
      </c>
      <c r="D19" s="73">
        <v>74013</v>
      </c>
    </row>
    <row r="20" spans="1:4" ht="13.5" customHeight="1" x14ac:dyDescent="0.2">
      <c r="A20" s="70" t="s">
        <v>51</v>
      </c>
      <c r="B20" s="71">
        <v>0</v>
      </c>
      <c r="C20" s="72">
        <f t="shared" si="0"/>
        <v>199657</v>
      </c>
      <c r="D20" s="73">
        <v>199657</v>
      </c>
    </row>
    <row r="21" spans="1:4" ht="13.5" customHeight="1" x14ac:dyDescent="0.2">
      <c r="A21" s="70" t="s">
        <v>52</v>
      </c>
      <c r="B21" s="71">
        <v>0</v>
      </c>
      <c r="C21" s="72">
        <f t="shared" si="0"/>
        <v>22891</v>
      </c>
      <c r="D21" s="73">
        <v>22891</v>
      </c>
    </row>
    <row r="22" spans="1:4" ht="13.5" customHeight="1" x14ac:dyDescent="0.2">
      <c r="A22" s="70" t="s">
        <v>53</v>
      </c>
      <c r="B22" s="71">
        <v>0</v>
      </c>
      <c r="C22" s="72">
        <f t="shared" si="0"/>
        <v>183125</v>
      </c>
      <c r="D22" s="73">
        <v>183125</v>
      </c>
    </row>
    <row r="23" spans="1:4" ht="13.5" customHeight="1" x14ac:dyDescent="0.2">
      <c r="A23" s="70" t="s">
        <v>54</v>
      </c>
      <c r="B23" s="71">
        <v>0</v>
      </c>
      <c r="C23" s="72">
        <f t="shared" si="0"/>
        <v>214917</v>
      </c>
      <c r="D23" s="73">
        <v>214917</v>
      </c>
    </row>
    <row r="24" spans="1:4" ht="13.5" customHeight="1" x14ac:dyDescent="0.2">
      <c r="A24" s="70" t="s">
        <v>127</v>
      </c>
      <c r="B24" s="71">
        <v>0</v>
      </c>
      <c r="C24" s="72">
        <f t="shared" si="0"/>
        <v>24162</v>
      </c>
      <c r="D24" s="73">
        <v>24162</v>
      </c>
    </row>
    <row r="25" spans="1:4" ht="13.5" customHeight="1" thickBot="1" x14ac:dyDescent="0.25">
      <c r="A25" s="70" t="s">
        <v>55</v>
      </c>
      <c r="B25" s="71">
        <v>0</v>
      </c>
      <c r="C25" s="72">
        <f t="shared" si="0"/>
        <v>241623</v>
      </c>
      <c r="D25" s="73">
        <v>241623</v>
      </c>
    </row>
    <row r="26" spans="1:4" ht="13.5" customHeight="1" thickBot="1" x14ac:dyDescent="0.25">
      <c r="A26" s="74" t="s">
        <v>56</v>
      </c>
      <c r="B26" s="75">
        <f>SUM(B10:B25)</f>
        <v>0</v>
      </c>
      <c r="C26" s="75">
        <f>SUM(C10:C25)</f>
        <v>2504104</v>
      </c>
      <c r="D26" s="76">
        <f>SUM(D10:D25)</f>
        <v>2504104</v>
      </c>
    </row>
    <row r="27" spans="1:4" ht="13.5" customHeight="1" thickBot="1" x14ac:dyDescent="0.25">
      <c r="A27" s="77"/>
      <c r="B27" s="77"/>
      <c r="C27" s="77"/>
      <c r="D27" s="4"/>
    </row>
    <row r="28" spans="1:4" ht="13.5" customHeight="1" thickBot="1" x14ac:dyDescent="0.25">
      <c r="A28" s="78" t="s">
        <v>57</v>
      </c>
      <c r="B28" s="79">
        <f>B26</f>
        <v>0</v>
      </c>
      <c r="C28" s="79">
        <f>C26</f>
        <v>2504104</v>
      </c>
      <c r="D28" s="80">
        <f>D26</f>
        <v>2504104</v>
      </c>
    </row>
    <row r="29" spans="1:4" ht="13.5" customHeight="1" x14ac:dyDescent="0.2">
      <c r="A29" s="68"/>
      <c r="B29" s="68"/>
      <c r="C29" s="68"/>
      <c r="D29" s="4"/>
    </row>
    <row r="30" spans="1:4" ht="13.5" customHeight="1" x14ac:dyDescent="0.2">
      <c r="A30" s="68" t="s">
        <v>58</v>
      </c>
      <c r="B30" s="68"/>
      <c r="C30" s="68"/>
      <c r="D30" s="4"/>
    </row>
    <row r="31" spans="1:4" ht="13.5" customHeight="1" x14ac:dyDescent="0.2">
      <c r="A31" s="77"/>
      <c r="B31" s="77"/>
      <c r="C31" s="77"/>
      <c r="D31" s="4"/>
    </row>
    <row r="32" spans="1:4" ht="13.5" customHeight="1" thickBot="1" x14ac:dyDescent="0.25">
      <c r="A32" s="68" t="s">
        <v>59</v>
      </c>
      <c r="B32" s="68"/>
      <c r="C32" s="68"/>
      <c r="D32" s="4"/>
    </row>
    <row r="33" spans="1:4" ht="45" customHeight="1" thickBot="1" x14ac:dyDescent="0.25">
      <c r="A33" s="2" t="s">
        <v>0</v>
      </c>
      <c r="B33" s="30" t="s">
        <v>36</v>
      </c>
      <c r="C33" s="30" t="s">
        <v>37</v>
      </c>
      <c r="D33" s="3" t="s">
        <v>38</v>
      </c>
    </row>
    <row r="34" spans="1:4" ht="13.5" customHeight="1" x14ac:dyDescent="0.2">
      <c r="A34" s="81" t="s">
        <v>60</v>
      </c>
      <c r="B34" s="71">
        <v>0</v>
      </c>
      <c r="C34" s="72">
        <f>D34-B34</f>
        <v>31793</v>
      </c>
      <c r="D34" s="73">
        <v>31793</v>
      </c>
    </row>
    <row r="35" spans="1:4" ht="13.5" customHeight="1" x14ac:dyDescent="0.2">
      <c r="A35" s="81" t="s">
        <v>61</v>
      </c>
      <c r="B35" s="71">
        <v>0</v>
      </c>
      <c r="C35" s="72">
        <f>D35-B35</f>
        <v>73759</v>
      </c>
      <c r="D35" s="73">
        <v>73759</v>
      </c>
    </row>
    <row r="36" spans="1:4" ht="13.5" customHeight="1" thickBot="1" x14ac:dyDescent="0.25">
      <c r="A36" s="81" t="s">
        <v>62</v>
      </c>
      <c r="B36" s="71">
        <v>0</v>
      </c>
      <c r="C36" s="72">
        <f>D36-B36</f>
        <v>101736</v>
      </c>
      <c r="D36" s="73">
        <v>101736</v>
      </c>
    </row>
    <row r="37" spans="1:4" ht="13.5" customHeight="1" thickBot="1" x14ac:dyDescent="0.25">
      <c r="A37" s="74" t="s">
        <v>63</v>
      </c>
      <c r="B37" s="75">
        <f>SUM(B34:B36)</f>
        <v>0</v>
      </c>
      <c r="C37" s="75">
        <f>SUM(C34:C36)</f>
        <v>207288</v>
      </c>
      <c r="D37" s="82">
        <f>SUM(D34:D36)</f>
        <v>207288</v>
      </c>
    </row>
    <row r="38" spans="1:4" ht="13.5" customHeight="1" x14ac:dyDescent="0.2">
      <c r="A38" s="77"/>
      <c r="B38" s="77"/>
      <c r="C38" s="77"/>
      <c r="D38" s="4"/>
    </row>
    <row r="39" spans="1:4" ht="13.5" customHeight="1" thickBot="1" x14ac:dyDescent="0.25">
      <c r="A39" s="68" t="s">
        <v>64</v>
      </c>
      <c r="B39" s="68"/>
      <c r="C39" s="68"/>
      <c r="D39" s="4"/>
    </row>
    <row r="40" spans="1:4" ht="45" customHeight="1" thickBot="1" x14ac:dyDescent="0.25">
      <c r="A40" s="2" t="s">
        <v>0</v>
      </c>
      <c r="B40" s="30" t="s">
        <v>36</v>
      </c>
      <c r="C40" s="30" t="s">
        <v>37</v>
      </c>
      <c r="D40" s="3" t="s">
        <v>38</v>
      </c>
    </row>
    <row r="41" spans="1:4" ht="13.5" customHeight="1" x14ac:dyDescent="0.2">
      <c r="A41" s="81" t="s">
        <v>65</v>
      </c>
      <c r="B41" s="71">
        <v>0</v>
      </c>
      <c r="C41" s="72">
        <f>D41-B41</f>
        <v>196859</v>
      </c>
      <c r="D41" s="73">
        <v>196859</v>
      </c>
    </row>
    <row r="42" spans="1:4" ht="13.5" customHeight="1" x14ac:dyDescent="0.2">
      <c r="A42" s="81" t="s">
        <v>66</v>
      </c>
      <c r="B42" s="71">
        <v>0</v>
      </c>
      <c r="C42" s="72">
        <f>D42-B42</f>
        <v>101736</v>
      </c>
      <c r="D42" s="73">
        <v>101736</v>
      </c>
    </row>
    <row r="43" spans="1:4" ht="13.5" customHeight="1" thickBot="1" x14ac:dyDescent="0.25">
      <c r="A43" s="81" t="s">
        <v>67</v>
      </c>
      <c r="B43" s="71">
        <v>0</v>
      </c>
      <c r="C43" s="72">
        <f>D43-B43</f>
        <v>190755</v>
      </c>
      <c r="D43" s="73">
        <v>190755</v>
      </c>
    </row>
    <row r="44" spans="1:4" ht="13.5" customHeight="1" thickBot="1" x14ac:dyDescent="0.25">
      <c r="A44" s="74" t="s">
        <v>68</v>
      </c>
      <c r="B44" s="75">
        <f>SUM(B41:B43)</f>
        <v>0</v>
      </c>
      <c r="C44" s="75">
        <f>SUM(C41:C43)</f>
        <v>489350</v>
      </c>
      <c r="D44" s="82">
        <f>SUM(D41:D43)</f>
        <v>489350</v>
      </c>
    </row>
    <row r="45" spans="1:4" ht="13.5" customHeight="1" x14ac:dyDescent="0.2">
      <c r="A45" s="77"/>
      <c r="B45" s="77"/>
      <c r="C45" s="77"/>
      <c r="D45" s="4"/>
    </row>
    <row r="46" spans="1:4" ht="13.5" customHeight="1" thickBot="1" x14ac:dyDescent="0.25">
      <c r="A46" s="68" t="s">
        <v>69</v>
      </c>
      <c r="B46" s="68"/>
      <c r="C46" s="68"/>
      <c r="D46" s="4"/>
    </row>
    <row r="47" spans="1:4" ht="45" customHeight="1" thickBot="1" x14ac:dyDescent="0.25">
      <c r="A47" s="2" t="s">
        <v>0</v>
      </c>
      <c r="B47" s="30" t="s">
        <v>36</v>
      </c>
      <c r="C47" s="30" t="s">
        <v>37</v>
      </c>
      <c r="D47" s="3" t="s">
        <v>38</v>
      </c>
    </row>
    <row r="48" spans="1:4" ht="13.5" customHeight="1" thickBot="1" x14ac:dyDescent="0.25">
      <c r="A48" s="83" t="s">
        <v>70</v>
      </c>
      <c r="B48" s="71">
        <v>0</v>
      </c>
      <c r="C48" s="72">
        <f>D48-B48</f>
        <v>180581</v>
      </c>
      <c r="D48" s="73">
        <v>180581</v>
      </c>
    </row>
    <row r="49" spans="1:4" ht="13.5" customHeight="1" thickBot="1" x14ac:dyDescent="0.25">
      <c r="A49" s="74" t="s">
        <v>71</v>
      </c>
      <c r="B49" s="75">
        <f>SUM(B48:B48)</f>
        <v>0</v>
      </c>
      <c r="C49" s="75">
        <f>SUM(C48:C48)</f>
        <v>180581</v>
      </c>
      <c r="D49" s="82">
        <f>SUM(D48:D48)</f>
        <v>180581</v>
      </c>
    </row>
    <row r="50" spans="1:4" ht="13.5" customHeight="1" thickBot="1" x14ac:dyDescent="0.25">
      <c r="A50" s="77"/>
      <c r="B50" s="77"/>
      <c r="C50" s="77"/>
      <c r="D50" s="4"/>
    </row>
    <row r="51" spans="1:4" ht="13.5" customHeight="1" thickBot="1" x14ac:dyDescent="0.25">
      <c r="A51" s="78" t="s">
        <v>72</v>
      </c>
      <c r="B51" s="79">
        <f>B49+B44+B37</f>
        <v>0</v>
      </c>
      <c r="C51" s="79">
        <f>C49+C44+C37</f>
        <v>877219</v>
      </c>
      <c r="D51" s="80">
        <f>D49+D44+D37</f>
        <v>877219</v>
      </c>
    </row>
    <row r="52" spans="1:4" ht="13.5" customHeight="1" x14ac:dyDescent="0.2">
      <c r="A52" s="77"/>
      <c r="B52" s="77"/>
      <c r="C52" s="77"/>
      <c r="D52" s="4"/>
    </row>
    <row r="53" spans="1:4" ht="13.5" customHeight="1" x14ac:dyDescent="0.2">
      <c r="A53" s="68" t="s">
        <v>73</v>
      </c>
      <c r="B53" s="68"/>
      <c r="C53" s="68"/>
      <c r="D53" s="4"/>
    </row>
    <row r="54" spans="1:4" ht="13.5" customHeight="1" x14ac:dyDescent="0.2">
      <c r="A54" s="77"/>
      <c r="B54" s="77"/>
      <c r="C54" s="77"/>
      <c r="D54" s="4"/>
    </row>
    <row r="55" spans="1:4" ht="13.5" customHeight="1" thickBot="1" x14ac:dyDescent="0.25">
      <c r="A55" s="68" t="s">
        <v>74</v>
      </c>
      <c r="B55" s="68"/>
      <c r="C55" s="68"/>
      <c r="D55" s="4"/>
    </row>
    <row r="56" spans="1:4" ht="45" customHeight="1" thickBot="1" x14ac:dyDescent="0.25">
      <c r="A56" s="2" t="s">
        <v>0</v>
      </c>
      <c r="B56" s="30" t="s">
        <v>36</v>
      </c>
      <c r="C56" s="30" t="s">
        <v>37</v>
      </c>
      <c r="D56" s="3" t="s">
        <v>38</v>
      </c>
    </row>
    <row r="57" spans="1:4" ht="13.5" customHeight="1" x14ac:dyDescent="0.2">
      <c r="A57" s="84" t="s">
        <v>75</v>
      </c>
      <c r="B57" s="71">
        <v>0</v>
      </c>
      <c r="C57" s="72">
        <f>D57-B57</f>
        <v>45781</v>
      </c>
      <c r="D57" s="73">
        <v>45781</v>
      </c>
    </row>
    <row r="58" spans="1:4" ht="13.5" customHeight="1" x14ac:dyDescent="0.2">
      <c r="A58" s="85" t="s">
        <v>76</v>
      </c>
      <c r="B58" s="71">
        <v>0</v>
      </c>
      <c r="C58" s="72">
        <f t="shared" ref="C58:C59" si="1">D58-B58</f>
        <v>44510</v>
      </c>
      <c r="D58" s="73">
        <v>44510</v>
      </c>
    </row>
    <row r="59" spans="1:4" ht="13.5" customHeight="1" x14ac:dyDescent="0.2">
      <c r="A59" s="85" t="s">
        <v>77</v>
      </c>
      <c r="B59" s="71">
        <v>0</v>
      </c>
      <c r="C59" s="72">
        <f t="shared" si="1"/>
        <v>39804</v>
      </c>
      <c r="D59" s="73">
        <v>39804</v>
      </c>
    </row>
    <row r="60" spans="1:4" ht="13.5" customHeight="1" thickBot="1" x14ac:dyDescent="0.25">
      <c r="A60" s="85" t="s">
        <v>128</v>
      </c>
      <c r="B60" s="71">
        <v>0</v>
      </c>
      <c r="C60" s="72">
        <f>D60-B60</f>
        <v>97921</v>
      </c>
      <c r="D60" s="73">
        <v>97921</v>
      </c>
    </row>
    <row r="61" spans="1:4" ht="13.5" customHeight="1" thickBot="1" x14ac:dyDescent="0.25">
      <c r="A61" s="74" t="s">
        <v>79</v>
      </c>
      <c r="B61" s="75">
        <f>SUM(B57:B60)</f>
        <v>0</v>
      </c>
      <c r="C61" s="75">
        <f>SUM(C57:C60)</f>
        <v>228016</v>
      </c>
      <c r="D61" s="82">
        <f>SUM(D57:D60)</f>
        <v>228016</v>
      </c>
    </row>
    <row r="62" spans="1:4" ht="13.5" customHeight="1" thickBot="1" x14ac:dyDescent="0.25">
      <c r="A62" s="77"/>
      <c r="B62" s="77"/>
      <c r="C62" s="77"/>
      <c r="D62" s="4"/>
    </row>
    <row r="63" spans="1:4" ht="13.5" customHeight="1" thickBot="1" x14ac:dyDescent="0.25">
      <c r="A63" s="78" t="s">
        <v>80</v>
      </c>
      <c r="B63" s="79">
        <f>B61</f>
        <v>0</v>
      </c>
      <c r="C63" s="79">
        <f>C61</f>
        <v>228016</v>
      </c>
      <c r="D63" s="86">
        <f>D61</f>
        <v>228016</v>
      </c>
    </row>
    <row r="64" spans="1:4" ht="13.5" customHeight="1" x14ac:dyDescent="0.2">
      <c r="A64" s="68"/>
      <c r="B64" s="68"/>
      <c r="C64" s="68"/>
      <c r="D64" s="87"/>
    </row>
    <row r="65" spans="1:4" ht="13.5" customHeight="1" x14ac:dyDescent="0.2">
      <c r="A65" s="68" t="s">
        <v>81</v>
      </c>
      <c r="B65" s="68"/>
      <c r="C65" s="68"/>
      <c r="D65" s="4"/>
    </row>
    <row r="66" spans="1:4" ht="13.5" customHeight="1" x14ac:dyDescent="0.2">
      <c r="A66" s="77"/>
      <c r="B66" s="77"/>
      <c r="C66" s="77"/>
      <c r="D66" s="4"/>
    </row>
    <row r="67" spans="1:4" ht="13.5" customHeight="1" thickBot="1" x14ac:dyDescent="0.25">
      <c r="A67" s="68" t="s">
        <v>82</v>
      </c>
      <c r="B67" s="68"/>
      <c r="C67" s="68"/>
      <c r="D67" s="4"/>
    </row>
    <row r="68" spans="1:4" ht="45" customHeight="1" thickBot="1" x14ac:dyDescent="0.25">
      <c r="A68" s="2" t="s">
        <v>0</v>
      </c>
      <c r="B68" s="30" t="s">
        <v>36</v>
      </c>
      <c r="C68" s="30" t="s">
        <v>37</v>
      </c>
      <c r="D68" s="3" t="s">
        <v>38</v>
      </c>
    </row>
    <row r="69" spans="1:4" ht="13.5" customHeight="1" x14ac:dyDescent="0.2">
      <c r="A69" s="88" t="s">
        <v>83</v>
      </c>
      <c r="B69" s="71">
        <v>0</v>
      </c>
      <c r="C69" s="72">
        <f>D69-B69</f>
        <v>171934</v>
      </c>
      <c r="D69" s="73">
        <v>171934</v>
      </c>
    </row>
    <row r="70" spans="1:4" ht="13.5" customHeight="1" x14ac:dyDescent="0.2">
      <c r="A70" s="88" t="s">
        <v>84</v>
      </c>
      <c r="B70" s="71">
        <v>0</v>
      </c>
      <c r="C70" s="72">
        <f>D70-B70</f>
        <v>86475</v>
      </c>
      <c r="D70" s="73">
        <v>86475</v>
      </c>
    </row>
    <row r="71" spans="1:4" ht="13.5" customHeight="1" x14ac:dyDescent="0.2">
      <c r="A71" s="88" t="s">
        <v>85</v>
      </c>
      <c r="B71" s="71">
        <v>0</v>
      </c>
      <c r="C71" s="72">
        <f>D71-B71</f>
        <v>72487</v>
      </c>
      <c r="D71" s="73">
        <v>72487</v>
      </c>
    </row>
    <row r="72" spans="1:4" ht="13.5" customHeight="1" thickBot="1" x14ac:dyDescent="0.25">
      <c r="A72" s="89" t="s">
        <v>86</v>
      </c>
      <c r="B72" s="71">
        <v>0</v>
      </c>
      <c r="C72" s="72">
        <f>D72-B72</f>
        <v>205125</v>
      </c>
      <c r="D72" s="73">
        <v>205125</v>
      </c>
    </row>
    <row r="73" spans="1:4" ht="13.5" customHeight="1" thickBot="1" x14ac:dyDescent="0.25">
      <c r="A73" s="74" t="s">
        <v>87</v>
      </c>
      <c r="B73" s="75">
        <f>SUM(B69:B72)</f>
        <v>0</v>
      </c>
      <c r="C73" s="75">
        <f>SUM(C69:C72)</f>
        <v>536021</v>
      </c>
      <c r="D73" s="82">
        <f>SUM(D69:D72)</f>
        <v>536021</v>
      </c>
    </row>
    <row r="74" spans="1:4" ht="13.5" customHeight="1" thickBot="1" x14ac:dyDescent="0.25">
      <c r="A74" s="77"/>
      <c r="B74" s="77"/>
      <c r="C74" s="77"/>
      <c r="D74" s="4"/>
    </row>
    <row r="75" spans="1:4" ht="13.5" customHeight="1" thickBot="1" x14ac:dyDescent="0.25">
      <c r="A75" s="78" t="s">
        <v>88</v>
      </c>
      <c r="B75" s="79">
        <f>B73</f>
        <v>0</v>
      </c>
      <c r="C75" s="79">
        <f>C73</f>
        <v>536021</v>
      </c>
      <c r="D75" s="86">
        <f>D73</f>
        <v>536021</v>
      </c>
    </row>
    <row r="76" spans="1:4" ht="13.5" customHeight="1" x14ac:dyDescent="0.2">
      <c r="A76" s="68"/>
      <c r="B76" s="68"/>
      <c r="C76" s="68"/>
      <c r="D76" s="87"/>
    </row>
    <row r="77" spans="1:4" ht="13.5" customHeight="1" x14ac:dyDescent="0.2">
      <c r="A77" s="68" t="s">
        <v>89</v>
      </c>
      <c r="B77" s="68"/>
      <c r="C77" s="68"/>
      <c r="D77" s="4"/>
    </row>
    <row r="78" spans="1:4" ht="13.5" customHeight="1" x14ac:dyDescent="0.2">
      <c r="A78" s="77"/>
      <c r="B78" s="77"/>
      <c r="C78" s="77"/>
      <c r="D78" s="4"/>
    </row>
    <row r="79" spans="1:4" ht="13.5" customHeight="1" thickBot="1" x14ac:dyDescent="0.25">
      <c r="A79" s="68" t="s">
        <v>90</v>
      </c>
      <c r="B79" s="68"/>
      <c r="C79" s="68"/>
      <c r="D79" s="4"/>
    </row>
    <row r="80" spans="1:4" ht="45" customHeight="1" thickBot="1" x14ac:dyDescent="0.25">
      <c r="A80" s="2" t="s">
        <v>0</v>
      </c>
      <c r="B80" s="30" t="s">
        <v>36</v>
      </c>
      <c r="C80" s="30" t="s">
        <v>37</v>
      </c>
      <c r="D80" s="3" t="s">
        <v>38</v>
      </c>
    </row>
    <row r="81" spans="1:4" ht="13.5" customHeight="1" thickBot="1" x14ac:dyDescent="0.25">
      <c r="A81" s="70" t="s">
        <v>91</v>
      </c>
      <c r="B81" s="71"/>
      <c r="C81" s="72">
        <f>D81-B81</f>
        <v>310295</v>
      </c>
      <c r="D81" s="73">
        <v>310295</v>
      </c>
    </row>
    <row r="82" spans="1:4" ht="13.5" customHeight="1" thickBot="1" x14ac:dyDescent="0.25">
      <c r="A82" s="74" t="s">
        <v>92</v>
      </c>
      <c r="B82" s="75">
        <f>SUM(B81:B81)</f>
        <v>0</v>
      </c>
      <c r="C82" s="75">
        <f>SUM(C81:C81)</f>
        <v>310295</v>
      </c>
      <c r="D82" s="82">
        <f>SUM(D81:D81)</f>
        <v>310295</v>
      </c>
    </row>
    <row r="83" spans="1:4" ht="13.5" customHeight="1" x14ac:dyDescent="0.2">
      <c r="A83" s="77"/>
      <c r="B83" s="77"/>
      <c r="C83" s="77"/>
      <c r="D83" s="4"/>
    </row>
    <row r="84" spans="1:4" ht="13.5" customHeight="1" thickBot="1" x14ac:dyDescent="0.25">
      <c r="A84" s="77"/>
      <c r="B84" s="77"/>
      <c r="C84" s="77"/>
      <c r="D84" s="4"/>
    </row>
    <row r="85" spans="1:4" ht="13.5" customHeight="1" thickBot="1" x14ac:dyDescent="0.25">
      <c r="A85" s="78" t="s">
        <v>93</v>
      </c>
      <c r="B85" s="79">
        <f>B82</f>
        <v>0</v>
      </c>
      <c r="C85" s="79">
        <f>C82</f>
        <v>310295</v>
      </c>
      <c r="D85" s="86">
        <f>D82</f>
        <v>310295</v>
      </c>
    </row>
    <row r="86" spans="1:4" ht="13.5" customHeight="1" x14ac:dyDescent="0.2">
      <c r="A86" s="77"/>
      <c r="B86" s="77"/>
      <c r="C86" s="77"/>
      <c r="D86" s="4"/>
    </row>
    <row r="87" spans="1:4" ht="13.5" customHeight="1" thickBot="1" x14ac:dyDescent="0.25">
      <c r="A87" s="77"/>
      <c r="B87" s="77"/>
      <c r="C87" s="77"/>
      <c r="D87" s="4"/>
    </row>
    <row r="88" spans="1:4" ht="13.5" customHeight="1" thickBot="1" x14ac:dyDescent="0.25">
      <c r="A88" s="24" t="s">
        <v>29</v>
      </c>
      <c r="B88" s="56">
        <f>B28+B51+B63+B75+B85</f>
        <v>0</v>
      </c>
      <c r="C88" s="56">
        <f>C85+C75+C63+C51+C28</f>
        <v>4455655</v>
      </c>
      <c r="D88" s="55">
        <f>D28+D51+D63+D75+D85</f>
        <v>4455655</v>
      </c>
    </row>
    <row r="89" spans="1:4" ht="13.5" customHeight="1" x14ac:dyDescent="0.2">
      <c r="A89" s="91"/>
      <c r="B89" s="91"/>
      <c r="C89" s="91"/>
      <c r="D89" s="91"/>
    </row>
    <row r="90" spans="1:4" ht="13.5" customHeight="1" x14ac:dyDescent="0.2">
      <c r="A90" s="91"/>
      <c r="B90" s="91"/>
      <c r="C90" s="91"/>
      <c r="D90" s="91"/>
    </row>
    <row r="92" spans="1:4" ht="54" customHeight="1" x14ac:dyDescent="0.2">
      <c r="A92" s="142" t="s">
        <v>94</v>
      </c>
      <c r="B92" s="142"/>
      <c r="C92" s="142"/>
      <c r="D92" s="144"/>
    </row>
    <row r="93" spans="1:4" ht="15.75" customHeight="1" x14ac:dyDescent="0.2">
      <c r="A93" s="7" t="s">
        <v>95</v>
      </c>
      <c r="B93" s="7"/>
      <c r="C93" s="7"/>
    </row>
    <row r="94" spans="1:4" ht="13.5" customHeight="1" x14ac:dyDescent="0.2">
      <c r="A94" s="7"/>
      <c r="B94" s="7"/>
      <c r="C94" s="7"/>
    </row>
    <row r="95" spans="1:4" ht="13.5" customHeight="1" x14ac:dyDescent="0.2">
      <c r="A95" s="6" t="s">
        <v>26</v>
      </c>
      <c r="B95" s="6"/>
      <c r="C95" s="6"/>
    </row>
    <row r="96" spans="1:4" ht="13.5" customHeight="1" thickBot="1" x14ac:dyDescent="0.25"/>
    <row r="97" spans="1:4" ht="45" customHeight="1" thickBot="1" x14ac:dyDescent="0.25">
      <c r="A97" s="2" t="s">
        <v>0</v>
      </c>
      <c r="B97" s="30" t="s">
        <v>36</v>
      </c>
      <c r="C97" s="30" t="s">
        <v>37</v>
      </c>
      <c r="D97" s="3" t="s">
        <v>38</v>
      </c>
    </row>
    <row r="98" spans="1:4" ht="13.5" customHeight="1" x14ac:dyDescent="0.2">
      <c r="A98" s="70" t="s">
        <v>96</v>
      </c>
      <c r="B98" s="92">
        <v>0</v>
      </c>
      <c r="C98" s="93">
        <f>D98-B98</f>
        <v>10450</v>
      </c>
      <c r="D98" s="94">
        <v>10450</v>
      </c>
    </row>
    <row r="99" spans="1:4" ht="13.5" customHeight="1" x14ac:dyDescent="0.2">
      <c r="A99" s="70" t="s">
        <v>129</v>
      </c>
      <c r="B99" s="71">
        <v>0</v>
      </c>
      <c r="C99" s="72">
        <f t="shared" ref="C99:C101" si="2">D99-B99</f>
        <v>14850</v>
      </c>
      <c r="D99" s="73">
        <v>14850</v>
      </c>
    </row>
    <row r="100" spans="1:4" ht="13.5" customHeight="1" x14ac:dyDescent="0.2">
      <c r="A100" s="70" t="s">
        <v>97</v>
      </c>
      <c r="B100" s="71">
        <v>0</v>
      </c>
      <c r="C100" s="72">
        <f t="shared" si="2"/>
        <v>18474</v>
      </c>
      <c r="D100" s="73">
        <v>18474</v>
      </c>
    </row>
    <row r="101" spans="1:4" ht="13.5" customHeight="1" x14ac:dyDescent="0.2">
      <c r="A101" s="70" t="s">
        <v>54</v>
      </c>
      <c r="B101" s="71">
        <v>0</v>
      </c>
      <c r="C101" s="72">
        <f t="shared" si="2"/>
        <v>10450</v>
      </c>
      <c r="D101" s="73">
        <v>10450</v>
      </c>
    </row>
    <row r="102" spans="1:4" ht="13.5" customHeight="1" thickBot="1" x14ac:dyDescent="0.25">
      <c r="A102" s="95" t="s">
        <v>55</v>
      </c>
      <c r="B102" s="96">
        <v>0</v>
      </c>
      <c r="C102" s="43">
        <f>D102-B102</f>
        <v>12950</v>
      </c>
      <c r="D102" s="97">
        <v>12950</v>
      </c>
    </row>
    <row r="103" spans="1:4" ht="13.5" customHeight="1" thickBot="1" x14ac:dyDescent="0.25">
      <c r="A103" s="98"/>
      <c r="B103" s="98"/>
      <c r="C103" s="98"/>
      <c r="D103" s="99"/>
    </row>
    <row r="104" spans="1:4" ht="13.5" customHeight="1" thickBot="1" x14ac:dyDescent="0.25">
      <c r="A104" s="24" t="s">
        <v>29</v>
      </c>
      <c r="B104" s="51">
        <f>SUM(B98:B98)</f>
        <v>0</v>
      </c>
      <c r="C104" s="51">
        <f>SUM(C98:C103)</f>
        <v>67174</v>
      </c>
      <c r="D104" s="115">
        <f>SUM(D98:D103)</f>
        <v>67174</v>
      </c>
    </row>
    <row r="105" spans="1:4" ht="13.5" customHeight="1" x14ac:dyDescent="0.2">
      <c r="A105" s="91"/>
      <c r="B105" s="91"/>
      <c r="C105" s="91"/>
      <c r="D105" s="91"/>
    </row>
    <row r="106" spans="1:4" ht="13.5" customHeight="1" x14ac:dyDescent="0.2">
      <c r="A106" s="91"/>
      <c r="B106" s="91"/>
      <c r="C106" s="91"/>
      <c r="D106" s="91"/>
    </row>
    <row r="107" spans="1:4" ht="13.5" customHeight="1" x14ac:dyDescent="0.2">
      <c r="A107" s="91"/>
      <c r="B107" s="91"/>
      <c r="C107" s="91"/>
      <c r="D107" s="91"/>
    </row>
    <row r="108" spans="1:4" ht="54" customHeight="1" x14ac:dyDescent="0.2">
      <c r="A108" s="141" t="s">
        <v>130</v>
      </c>
      <c r="B108" s="141"/>
      <c r="C108" s="141"/>
      <c r="D108" s="141"/>
    </row>
    <row r="109" spans="1:4" ht="15.75" customHeight="1" x14ac:dyDescent="0.25">
      <c r="A109" s="100" t="s">
        <v>98</v>
      </c>
      <c r="B109" s="100"/>
      <c r="C109" s="100"/>
      <c r="D109" s="4"/>
    </row>
    <row r="110" spans="1:4" ht="13.5" customHeight="1" x14ac:dyDescent="0.2">
      <c r="A110" s="101"/>
      <c r="B110" s="101"/>
      <c r="C110" s="101"/>
      <c r="D110" s="4"/>
    </row>
    <row r="111" spans="1:4" ht="13.5" customHeight="1" x14ac:dyDescent="0.2">
      <c r="A111" s="6" t="s">
        <v>2</v>
      </c>
    </row>
    <row r="112" spans="1:4" ht="13.5" customHeight="1" thickBot="1" x14ac:dyDescent="0.25">
      <c r="A112" s="17"/>
      <c r="B112" s="17"/>
      <c r="C112" s="17"/>
      <c r="D112" s="4"/>
    </row>
    <row r="113" spans="1:4" ht="45" customHeight="1" thickBot="1" x14ac:dyDescent="0.25">
      <c r="A113" s="2" t="s">
        <v>0</v>
      </c>
      <c r="B113" s="30" t="s">
        <v>36</v>
      </c>
      <c r="C113" s="30" t="s">
        <v>37</v>
      </c>
      <c r="D113" s="3" t="s">
        <v>38</v>
      </c>
    </row>
    <row r="114" spans="1:4" ht="24.95" customHeight="1" x14ac:dyDescent="0.2">
      <c r="A114" s="14" t="s">
        <v>101</v>
      </c>
      <c r="B114" s="106">
        <v>0</v>
      </c>
      <c r="C114" s="72">
        <f t="shared" ref="C114:C119" si="3">D114-B114</f>
        <v>43000</v>
      </c>
      <c r="D114" s="107">
        <v>43000</v>
      </c>
    </row>
    <row r="115" spans="1:4" ht="24.95" customHeight="1" x14ac:dyDescent="0.2">
      <c r="A115" s="14" t="s">
        <v>131</v>
      </c>
      <c r="B115" s="106">
        <v>0</v>
      </c>
      <c r="C115" s="72">
        <f t="shared" si="3"/>
        <v>40000</v>
      </c>
      <c r="D115" s="107">
        <v>40000</v>
      </c>
    </row>
    <row r="116" spans="1:4" ht="24.95" customHeight="1" x14ac:dyDescent="0.2">
      <c r="A116" s="14" t="s">
        <v>132</v>
      </c>
      <c r="B116" s="106">
        <v>0</v>
      </c>
      <c r="C116" s="72">
        <f t="shared" si="3"/>
        <v>97000</v>
      </c>
      <c r="D116" s="107">
        <v>97000</v>
      </c>
    </row>
    <row r="117" spans="1:4" ht="24.95" customHeight="1" x14ac:dyDescent="0.2">
      <c r="A117" s="14" t="s">
        <v>133</v>
      </c>
      <c r="B117" s="106">
        <v>0</v>
      </c>
      <c r="C117" s="72">
        <f t="shared" si="3"/>
        <v>45000</v>
      </c>
      <c r="D117" s="107">
        <v>45000</v>
      </c>
    </row>
    <row r="118" spans="1:4" ht="13.5" customHeight="1" x14ac:dyDescent="0.2">
      <c r="A118" s="14" t="s">
        <v>134</v>
      </c>
      <c r="B118" s="106">
        <v>0</v>
      </c>
      <c r="C118" s="72">
        <f t="shared" si="3"/>
        <v>30000</v>
      </c>
      <c r="D118" s="107">
        <v>30000</v>
      </c>
    </row>
    <row r="119" spans="1:4" ht="24.95" customHeight="1" thickBot="1" x14ac:dyDescent="0.25">
      <c r="A119" s="131" t="s">
        <v>135</v>
      </c>
      <c r="B119" s="110">
        <v>0</v>
      </c>
      <c r="C119" s="105">
        <f t="shared" si="3"/>
        <v>25000</v>
      </c>
      <c r="D119" s="111">
        <v>25000</v>
      </c>
    </row>
    <row r="120" spans="1:4" ht="13.5" customHeight="1" thickBot="1" x14ac:dyDescent="0.25">
      <c r="A120" s="17"/>
      <c r="B120" s="17"/>
      <c r="C120" s="17"/>
      <c r="D120" s="4"/>
    </row>
    <row r="121" spans="1:4" ht="26.25" customHeight="1" thickBot="1" x14ac:dyDescent="0.25">
      <c r="A121" s="5" t="s">
        <v>1</v>
      </c>
      <c r="B121" s="51">
        <f>SUM(B114:B120)</f>
        <v>0</v>
      </c>
      <c r="C121" s="51">
        <f>SUM(C114:C120)</f>
        <v>280000</v>
      </c>
      <c r="D121" s="115">
        <f>SUM(D114:D120)</f>
        <v>280000</v>
      </c>
    </row>
    <row r="123" spans="1:4" ht="13.5" customHeight="1" x14ac:dyDescent="0.2">
      <c r="A123" s="6" t="s">
        <v>5</v>
      </c>
      <c r="B123" s="4"/>
      <c r="C123" s="4"/>
      <c r="D123" s="4"/>
    </row>
    <row r="124" spans="1:4" ht="13.5" customHeight="1" thickBot="1" x14ac:dyDescent="0.25">
      <c r="A124" s="6"/>
      <c r="B124" s="4"/>
      <c r="C124" s="4"/>
      <c r="D124" s="4"/>
    </row>
    <row r="125" spans="1:4" ht="45" customHeight="1" thickBot="1" x14ac:dyDescent="0.25">
      <c r="A125" s="2" t="s">
        <v>0</v>
      </c>
      <c r="B125" s="30" t="s">
        <v>36</v>
      </c>
      <c r="C125" s="30" t="s">
        <v>37</v>
      </c>
      <c r="D125" s="3" t="s">
        <v>38</v>
      </c>
    </row>
    <row r="126" spans="1:4" ht="25.5" customHeight="1" x14ac:dyDescent="0.2">
      <c r="A126" s="14" t="s">
        <v>136</v>
      </c>
      <c r="B126" s="113">
        <v>0</v>
      </c>
      <c r="C126" s="113">
        <f>D126-B126</f>
        <v>13000</v>
      </c>
      <c r="D126" s="60">
        <v>13000</v>
      </c>
    </row>
    <row r="127" spans="1:4" ht="13.5" customHeight="1" x14ac:dyDescent="0.2">
      <c r="A127" s="112" t="s">
        <v>103</v>
      </c>
      <c r="B127" s="113">
        <v>0</v>
      </c>
      <c r="C127" s="113">
        <f>D127-B127</f>
        <v>17000</v>
      </c>
      <c r="D127" s="60">
        <v>17000</v>
      </c>
    </row>
    <row r="128" spans="1:4" ht="13.5" customHeight="1" thickBot="1" x14ac:dyDescent="0.25">
      <c r="A128" s="114" t="s">
        <v>10</v>
      </c>
      <c r="B128" s="110">
        <v>0</v>
      </c>
      <c r="C128" s="110">
        <f>D128-B128</f>
        <v>6000</v>
      </c>
      <c r="D128" s="48">
        <v>6000</v>
      </c>
    </row>
    <row r="129" spans="1:4" ht="13.5" customHeight="1" thickBot="1" x14ac:dyDescent="0.25">
      <c r="A129" s="17"/>
      <c r="B129" s="4"/>
      <c r="C129" s="4"/>
      <c r="D129" s="4"/>
    </row>
    <row r="130" spans="1:4" ht="13.5" customHeight="1" thickBot="1" x14ac:dyDescent="0.25">
      <c r="A130" s="5" t="s">
        <v>15</v>
      </c>
      <c r="B130" s="51">
        <f>SUM(B126:B129)</f>
        <v>0</v>
      </c>
      <c r="C130" s="51">
        <f>SUM(C126:C129)</f>
        <v>36000</v>
      </c>
      <c r="D130" s="115">
        <f>SUM(D126:D129)</f>
        <v>36000</v>
      </c>
    </row>
    <row r="132" spans="1:4" ht="13.5" customHeight="1" thickBot="1" x14ac:dyDescent="0.25"/>
    <row r="133" spans="1:4" ht="26.25" customHeight="1" thickBot="1" x14ac:dyDescent="0.25">
      <c r="A133" s="28" t="s">
        <v>30</v>
      </c>
      <c r="B133" s="116">
        <v>0</v>
      </c>
      <c r="C133" s="116">
        <f>C121+C130</f>
        <v>316000</v>
      </c>
      <c r="D133" s="117">
        <f>D121+D130</f>
        <v>316000</v>
      </c>
    </row>
    <row r="137" spans="1:4" ht="54" customHeight="1" x14ac:dyDescent="0.2">
      <c r="A137" s="142" t="s">
        <v>104</v>
      </c>
      <c r="B137" s="142"/>
      <c r="C137" s="142"/>
      <c r="D137" s="144"/>
    </row>
    <row r="138" spans="1:4" ht="15.75" customHeight="1" x14ac:dyDescent="0.2">
      <c r="A138" s="7" t="s">
        <v>105</v>
      </c>
      <c r="B138" s="7"/>
      <c r="C138" s="7"/>
    </row>
    <row r="140" spans="1:4" ht="13.5" customHeight="1" x14ac:dyDescent="0.2">
      <c r="A140" s="6" t="s">
        <v>2</v>
      </c>
    </row>
    <row r="141" spans="1:4" ht="13.5" customHeight="1" thickBot="1" x14ac:dyDescent="0.25"/>
    <row r="142" spans="1:4" ht="45" customHeight="1" thickBot="1" x14ac:dyDescent="0.25">
      <c r="A142" s="2" t="s">
        <v>0</v>
      </c>
      <c r="B142" s="30" t="s">
        <v>36</v>
      </c>
      <c r="C142" s="30" t="s">
        <v>37</v>
      </c>
      <c r="D142" s="3" t="s">
        <v>38</v>
      </c>
    </row>
    <row r="143" spans="1:4" ht="13.5" customHeight="1" x14ac:dyDescent="0.2">
      <c r="A143" s="14" t="s">
        <v>137</v>
      </c>
      <c r="B143" s="106">
        <v>0</v>
      </c>
      <c r="C143" s="72">
        <f t="shared" ref="C143:C151" si="4">D143-B143</f>
        <v>64665</v>
      </c>
      <c r="D143" s="107">
        <v>64665</v>
      </c>
    </row>
    <row r="144" spans="1:4" ht="24.95" customHeight="1" x14ac:dyDescent="0.2">
      <c r="A144" s="14" t="s">
        <v>138</v>
      </c>
      <c r="B144" s="106">
        <v>0</v>
      </c>
      <c r="C144" s="72">
        <f t="shared" si="4"/>
        <v>73845</v>
      </c>
      <c r="D144" s="107">
        <v>73845</v>
      </c>
    </row>
    <row r="145" spans="1:4" ht="24.95" customHeight="1" x14ac:dyDescent="0.2">
      <c r="A145" s="14" t="s">
        <v>139</v>
      </c>
      <c r="B145" s="106">
        <v>0</v>
      </c>
      <c r="C145" s="72">
        <f t="shared" si="4"/>
        <v>96795</v>
      </c>
      <c r="D145" s="107">
        <v>96795</v>
      </c>
    </row>
    <row r="146" spans="1:4" ht="24.95" customHeight="1" x14ac:dyDescent="0.2">
      <c r="A146" s="14" t="s">
        <v>140</v>
      </c>
      <c r="B146" s="106">
        <v>0</v>
      </c>
      <c r="C146" s="72">
        <f t="shared" si="4"/>
        <v>103680</v>
      </c>
      <c r="D146" s="107">
        <v>103680</v>
      </c>
    </row>
    <row r="147" spans="1:4" ht="24.95" customHeight="1" x14ac:dyDescent="0.2">
      <c r="A147" s="14" t="s">
        <v>135</v>
      </c>
      <c r="B147" s="106">
        <v>0</v>
      </c>
      <c r="C147" s="72">
        <f t="shared" si="4"/>
        <v>66960</v>
      </c>
      <c r="D147" s="107">
        <v>66960</v>
      </c>
    </row>
    <row r="148" spans="1:4" ht="24.95" customHeight="1" x14ac:dyDescent="0.2">
      <c r="A148" s="14" t="s">
        <v>106</v>
      </c>
      <c r="B148" s="106">
        <v>0</v>
      </c>
      <c r="C148" s="72">
        <f t="shared" si="4"/>
        <v>89910</v>
      </c>
      <c r="D148" s="107">
        <v>89910</v>
      </c>
    </row>
    <row r="149" spans="1:4" ht="13.5" customHeight="1" x14ac:dyDescent="0.2">
      <c r="A149" s="14" t="s">
        <v>107</v>
      </c>
      <c r="B149" s="106">
        <v>0</v>
      </c>
      <c r="C149" s="72">
        <f t="shared" si="4"/>
        <v>53190</v>
      </c>
      <c r="D149" s="107">
        <v>53190</v>
      </c>
    </row>
    <row r="150" spans="1:4" ht="24.95" customHeight="1" x14ac:dyDescent="0.2">
      <c r="A150" s="14" t="s">
        <v>22</v>
      </c>
      <c r="B150" s="106">
        <v>0</v>
      </c>
      <c r="C150" s="72">
        <f t="shared" si="4"/>
        <v>87615</v>
      </c>
      <c r="D150" s="107">
        <v>87615</v>
      </c>
    </row>
    <row r="151" spans="1:4" ht="24.95" customHeight="1" thickBot="1" x14ac:dyDescent="0.25">
      <c r="A151" s="131" t="s">
        <v>141</v>
      </c>
      <c r="B151" s="110">
        <v>0</v>
      </c>
      <c r="C151" s="105">
        <f t="shared" si="4"/>
        <v>39420</v>
      </c>
      <c r="D151" s="111">
        <v>39420</v>
      </c>
    </row>
    <row r="152" spans="1:4" ht="13.5" customHeight="1" thickBot="1" x14ac:dyDescent="0.25">
      <c r="A152" s="17"/>
      <c r="B152" s="4"/>
    </row>
    <row r="153" spans="1:4" ht="26.25" customHeight="1" thickBot="1" x14ac:dyDescent="0.25">
      <c r="A153" s="5" t="s">
        <v>1</v>
      </c>
      <c r="B153" s="51">
        <f>SUM(B143:B152)</f>
        <v>0</v>
      </c>
      <c r="C153" s="51">
        <f>SUM(C143:C152)</f>
        <v>676080</v>
      </c>
      <c r="D153" s="115">
        <f>SUM(D143:D152)</f>
        <v>676080</v>
      </c>
    </row>
    <row r="155" spans="1:4" ht="13.5" customHeight="1" x14ac:dyDescent="0.2">
      <c r="A155" s="6" t="s">
        <v>5</v>
      </c>
      <c r="B155" s="4"/>
      <c r="C155" s="4"/>
      <c r="D155" s="4"/>
    </row>
    <row r="156" spans="1:4" ht="13.5" customHeight="1" thickBot="1" x14ac:dyDescent="0.25">
      <c r="A156" s="6"/>
      <c r="B156" s="4"/>
      <c r="C156" s="4"/>
      <c r="D156" s="4"/>
    </row>
    <row r="157" spans="1:4" ht="45.75" customHeight="1" thickBot="1" x14ac:dyDescent="0.25">
      <c r="A157" s="2" t="s">
        <v>0</v>
      </c>
      <c r="B157" s="30" t="s">
        <v>36</v>
      </c>
      <c r="C157" s="30" t="s">
        <v>37</v>
      </c>
      <c r="D157" s="3" t="s">
        <v>38</v>
      </c>
    </row>
    <row r="158" spans="1:4" ht="13.5" customHeight="1" thickBot="1" x14ac:dyDescent="0.25">
      <c r="A158" s="131" t="s">
        <v>142</v>
      </c>
      <c r="B158" s="137">
        <v>0</v>
      </c>
      <c r="C158" s="137">
        <f>D158-B158</f>
        <v>53190</v>
      </c>
      <c r="D158" s="48">
        <v>53190</v>
      </c>
    </row>
    <row r="159" spans="1:4" ht="13.5" customHeight="1" thickBot="1" x14ac:dyDescent="0.25">
      <c r="A159" s="17"/>
      <c r="B159" s="4"/>
      <c r="C159" s="4"/>
      <c r="D159" s="4"/>
    </row>
    <row r="160" spans="1:4" ht="13.5" customHeight="1" thickBot="1" x14ac:dyDescent="0.25">
      <c r="A160" s="5" t="s">
        <v>15</v>
      </c>
      <c r="B160" s="51">
        <f>SUM(B158:B159)</f>
        <v>0</v>
      </c>
      <c r="C160" s="51">
        <f>SUM(C158:C159)</f>
        <v>53190</v>
      </c>
      <c r="D160" s="115">
        <f>SUM(D158:D159)</f>
        <v>53190</v>
      </c>
    </row>
    <row r="162" spans="1:4" ht="13.5" customHeight="1" thickBot="1" x14ac:dyDescent="0.25"/>
    <row r="163" spans="1:4" ht="26.25" customHeight="1" thickBot="1" x14ac:dyDescent="0.25">
      <c r="A163" s="28" t="s">
        <v>30</v>
      </c>
      <c r="B163" s="116">
        <v>0</v>
      </c>
      <c r="C163" s="116">
        <f>C153+C160</f>
        <v>729270</v>
      </c>
      <c r="D163" s="117">
        <f>D153+D160</f>
        <v>729270</v>
      </c>
    </row>
    <row r="167" spans="1:4" ht="54" customHeight="1" x14ac:dyDescent="0.2">
      <c r="A167" s="142" t="s">
        <v>170</v>
      </c>
      <c r="B167" s="142"/>
      <c r="C167" s="142"/>
      <c r="D167" s="144"/>
    </row>
    <row r="168" spans="1:4" ht="15.75" customHeight="1" x14ac:dyDescent="0.2">
      <c r="A168" s="7" t="s">
        <v>171</v>
      </c>
      <c r="B168" s="7"/>
      <c r="C168" s="7"/>
    </row>
    <row r="170" spans="1:4" ht="13.5" customHeight="1" x14ac:dyDescent="0.2">
      <c r="A170" s="6" t="s">
        <v>2</v>
      </c>
    </row>
    <row r="172" spans="1:4" ht="13.5" customHeight="1" thickBot="1" x14ac:dyDescent="0.25">
      <c r="A172" s="68" t="s">
        <v>40</v>
      </c>
      <c r="B172" s="4"/>
    </row>
    <row r="173" spans="1:4" ht="45.75" customHeight="1" thickBot="1" x14ac:dyDescent="0.25">
      <c r="A173" s="2" t="s">
        <v>0</v>
      </c>
      <c r="B173" s="30" t="s">
        <v>36</v>
      </c>
      <c r="C173" s="30" t="s">
        <v>37</v>
      </c>
      <c r="D173" s="3" t="s">
        <v>38</v>
      </c>
    </row>
    <row r="174" spans="1:4" ht="13.5" customHeight="1" thickBot="1" x14ac:dyDescent="0.25">
      <c r="A174" s="120" t="s">
        <v>146</v>
      </c>
      <c r="B174" s="106">
        <v>0</v>
      </c>
      <c r="C174" s="72">
        <f t="shared" ref="C174" si="5">D174-B174</f>
        <v>37532</v>
      </c>
      <c r="D174" s="107">
        <v>37532</v>
      </c>
    </row>
    <row r="175" spans="1:4" ht="13.5" customHeight="1" thickBot="1" x14ac:dyDescent="0.25">
      <c r="A175" s="121" t="s">
        <v>57</v>
      </c>
      <c r="B175" s="122">
        <f>SUM(B174:B174)</f>
        <v>0</v>
      </c>
      <c r="C175" s="122">
        <f>SUM(C174:C174)</f>
        <v>37532</v>
      </c>
      <c r="D175" s="134">
        <f>SUM(D174:D174)</f>
        <v>37532</v>
      </c>
    </row>
    <row r="176" spans="1:4" ht="13.5" customHeight="1" x14ac:dyDescent="0.2">
      <c r="A176" s="17"/>
      <c r="B176" s="4"/>
    </row>
    <row r="177" spans="1:4" ht="13.5" customHeight="1" thickBot="1" x14ac:dyDescent="0.25">
      <c r="A177" s="124" t="s">
        <v>58</v>
      </c>
      <c r="B177" s="4"/>
    </row>
    <row r="178" spans="1:4" ht="45.75" customHeight="1" thickBot="1" x14ac:dyDescent="0.25">
      <c r="A178" s="2" t="s">
        <v>0</v>
      </c>
      <c r="B178" s="30" t="s">
        <v>36</v>
      </c>
      <c r="C178" s="30" t="s">
        <v>37</v>
      </c>
      <c r="D178" s="3" t="s">
        <v>38</v>
      </c>
    </row>
    <row r="179" spans="1:4" ht="13.5" customHeight="1" x14ac:dyDescent="0.2">
      <c r="A179" s="20" t="s">
        <v>147</v>
      </c>
      <c r="B179" s="106">
        <v>0</v>
      </c>
      <c r="C179" s="72">
        <f t="shared" ref="C179:C190" si="6">D179-B179</f>
        <v>6824</v>
      </c>
      <c r="D179" s="107">
        <v>6824</v>
      </c>
    </row>
    <row r="180" spans="1:4" ht="13.5" customHeight="1" x14ac:dyDescent="0.2">
      <c r="A180" s="135" t="s">
        <v>148</v>
      </c>
      <c r="B180" s="106">
        <v>0</v>
      </c>
      <c r="C180" s="72">
        <f t="shared" si="6"/>
        <v>23884</v>
      </c>
      <c r="D180" s="107">
        <v>23884</v>
      </c>
    </row>
    <row r="181" spans="1:4" ht="24.95" customHeight="1" x14ac:dyDescent="0.2">
      <c r="A181" s="20" t="s">
        <v>149</v>
      </c>
      <c r="B181" s="106">
        <v>0</v>
      </c>
      <c r="C181" s="72">
        <f t="shared" si="6"/>
        <v>143304</v>
      </c>
      <c r="D181" s="107">
        <v>143304</v>
      </c>
    </row>
    <row r="182" spans="1:4" ht="13.5" customHeight="1" x14ac:dyDescent="0.2">
      <c r="A182" s="136" t="s">
        <v>150</v>
      </c>
      <c r="B182" s="106">
        <v>0</v>
      </c>
      <c r="C182" s="72">
        <f t="shared" si="6"/>
        <v>81888</v>
      </c>
      <c r="D182" s="107">
        <v>81888</v>
      </c>
    </row>
    <row r="183" spans="1:4" ht="13.5" customHeight="1" x14ac:dyDescent="0.2">
      <c r="A183" s="136" t="s">
        <v>151</v>
      </c>
      <c r="B183" s="106">
        <v>0</v>
      </c>
      <c r="C183" s="72">
        <f t="shared" si="6"/>
        <v>68240</v>
      </c>
      <c r="D183" s="107">
        <v>68240</v>
      </c>
    </row>
    <row r="184" spans="1:4" ht="13.5" customHeight="1" x14ac:dyDescent="0.2">
      <c r="A184" s="136" t="s">
        <v>152</v>
      </c>
      <c r="B184" s="106">
        <v>0</v>
      </c>
      <c r="C184" s="72">
        <f t="shared" si="6"/>
        <v>122832</v>
      </c>
      <c r="D184" s="107">
        <v>122832</v>
      </c>
    </row>
    <row r="185" spans="1:4" ht="24.95" customHeight="1" x14ac:dyDescent="0.2">
      <c r="A185" s="12" t="s">
        <v>153</v>
      </c>
      <c r="B185" s="106">
        <v>0</v>
      </c>
      <c r="C185" s="72">
        <f t="shared" si="6"/>
        <v>85300</v>
      </c>
      <c r="D185" s="107">
        <v>85300</v>
      </c>
    </row>
    <row r="186" spans="1:4" ht="24.95" customHeight="1" x14ac:dyDescent="0.2">
      <c r="A186" s="12" t="s">
        <v>154</v>
      </c>
      <c r="B186" s="106">
        <v>0</v>
      </c>
      <c r="C186" s="72">
        <f t="shared" si="6"/>
        <v>68240</v>
      </c>
      <c r="D186" s="107">
        <v>68240</v>
      </c>
    </row>
    <row r="187" spans="1:4" ht="24.95" customHeight="1" x14ac:dyDescent="0.2">
      <c r="A187" s="12" t="s">
        <v>172</v>
      </c>
      <c r="B187" s="106">
        <v>0</v>
      </c>
      <c r="C187" s="72">
        <f t="shared" si="6"/>
        <v>3412</v>
      </c>
      <c r="D187" s="107">
        <v>3412</v>
      </c>
    </row>
    <row r="188" spans="1:4" ht="13.5" customHeight="1" x14ac:dyDescent="0.2">
      <c r="A188" s="12" t="s">
        <v>155</v>
      </c>
      <c r="B188" s="106">
        <v>0</v>
      </c>
      <c r="C188" s="72">
        <f t="shared" si="6"/>
        <v>17060</v>
      </c>
      <c r="D188" s="107">
        <v>17060</v>
      </c>
    </row>
    <row r="189" spans="1:4" ht="13.5" customHeight="1" x14ac:dyDescent="0.2">
      <c r="A189" s="136" t="s">
        <v>156</v>
      </c>
      <c r="B189" s="106">
        <v>0</v>
      </c>
      <c r="C189" s="72">
        <f t="shared" si="6"/>
        <v>10236</v>
      </c>
      <c r="D189" s="107">
        <v>10236</v>
      </c>
    </row>
    <row r="190" spans="1:4" ht="36.75" customHeight="1" thickBot="1" x14ac:dyDescent="0.25">
      <c r="A190" s="12" t="s">
        <v>157</v>
      </c>
      <c r="B190" s="106">
        <v>0</v>
      </c>
      <c r="C190" s="72">
        <f t="shared" si="6"/>
        <v>68240</v>
      </c>
      <c r="D190" s="107">
        <v>68240</v>
      </c>
    </row>
    <row r="191" spans="1:4" ht="13.5" customHeight="1" thickBot="1" x14ac:dyDescent="0.25">
      <c r="A191" s="121" t="s">
        <v>72</v>
      </c>
      <c r="B191" s="122">
        <f>SUM(B179:B190)</f>
        <v>0</v>
      </c>
      <c r="C191" s="122">
        <f>SUM(C179:C190)</f>
        <v>699460</v>
      </c>
      <c r="D191" s="134">
        <f>SUM(D179:D190)</f>
        <v>699460</v>
      </c>
    </row>
    <row r="192" spans="1:4" ht="13.5" customHeight="1" x14ac:dyDescent="0.2">
      <c r="A192" s="17"/>
      <c r="B192" s="4"/>
      <c r="C192" s="4"/>
      <c r="D192" s="4"/>
    </row>
    <row r="193" spans="1:4" ht="13.5" customHeight="1" thickBot="1" x14ac:dyDescent="0.25">
      <c r="A193" s="124" t="s">
        <v>73</v>
      </c>
      <c r="B193" s="4"/>
      <c r="C193" s="4"/>
      <c r="D193" s="4"/>
    </row>
    <row r="194" spans="1:4" ht="45.75" customHeight="1" thickBot="1" x14ac:dyDescent="0.25">
      <c r="A194" s="2" t="s">
        <v>0</v>
      </c>
      <c r="B194" s="30" t="s">
        <v>36</v>
      </c>
      <c r="C194" s="30" t="s">
        <v>37</v>
      </c>
      <c r="D194" s="3" t="s">
        <v>38</v>
      </c>
    </row>
    <row r="195" spans="1:4" ht="13.5" customHeight="1" x14ac:dyDescent="0.2">
      <c r="A195" s="20" t="s">
        <v>158</v>
      </c>
      <c r="B195" s="106">
        <v>0</v>
      </c>
      <c r="C195" s="72">
        <f t="shared" ref="C195:C198" si="7">D195-B195</f>
        <v>88712</v>
      </c>
      <c r="D195" s="107">
        <v>88712</v>
      </c>
    </row>
    <row r="196" spans="1:4" ht="24.95" customHeight="1" x14ac:dyDescent="0.2">
      <c r="A196" s="20" t="s">
        <v>106</v>
      </c>
      <c r="B196" s="106">
        <v>0</v>
      </c>
      <c r="C196" s="72">
        <f t="shared" si="7"/>
        <v>51180</v>
      </c>
      <c r="D196" s="107">
        <v>51180</v>
      </c>
    </row>
    <row r="197" spans="1:4" ht="13.5" customHeight="1" x14ac:dyDescent="0.2">
      <c r="A197" s="20" t="s">
        <v>159</v>
      </c>
      <c r="B197" s="106">
        <v>0</v>
      </c>
      <c r="C197" s="72">
        <f t="shared" si="7"/>
        <v>20472</v>
      </c>
      <c r="D197" s="107">
        <v>20472</v>
      </c>
    </row>
    <row r="198" spans="1:4" ht="13.5" customHeight="1" thickBot="1" x14ac:dyDescent="0.25">
      <c r="A198" s="20" t="s">
        <v>160</v>
      </c>
      <c r="B198" s="106">
        <v>0</v>
      </c>
      <c r="C198" s="72">
        <f t="shared" si="7"/>
        <v>34120</v>
      </c>
      <c r="D198" s="107">
        <v>34120</v>
      </c>
    </row>
    <row r="199" spans="1:4" ht="13.5" customHeight="1" thickBot="1" x14ac:dyDescent="0.25">
      <c r="A199" s="121" t="s">
        <v>80</v>
      </c>
      <c r="B199" s="122">
        <f>SUM(B195:B198)</f>
        <v>0</v>
      </c>
      <c r="C199" s="122">
        <f>SUM(C195:C198)</f>
        <v>194484</v>
      </c>
      <c r="D199" s="134">
        <f>SUM(D195:D198)</f>
        <v>194484</v>
      </c>
    </row>
    <row r="200" spans="1:4" ht="13.5" customHeight="1" x14ac:dyDescent="0.2">
      <c r="A200" s="124"/>
      <c r="B200" s="126"/>
      <c r="C200" s="126"/>
      <c r="D200" s="126"/>
    </row>
    <row r="201" spans="1:4" ht="13.5" customHeight="1" thickBot="1" x14ac:dyDescent="0.25">
      <c r="A201" s="124" t="s">
        <v>81</v>
      </c>
      <c r="B201" s="4"/>
      <c r="C201" s="4"/>
      <c r="D201" s="4"/>
    </row>
    <row r="202" spans="1:4" ht="45.75" customHeight="1" thickBot="1" x14ac:dyDescent="0.25">
      <c r="A202" s="2" t="s">
        <v>0</v>
      </c>
      <c r="B202" s="30" t="s">
        <v>36</v>
      </c>
      <c r="C202" s="30" t="s">
        <v>37</v>
      </c>
      <c r="D202" s="3" t="s">
        <v>38</v>
      </c>
    </row>
    <row r="203" spans="1:4" ht="13.5" customHeight="1" x14ac:dyDescent="0.2">
      <c r="A203" s="109" t="s">
        <v>161</v>
      </c>
      <c r="B203" s="106">
        <v>0</v>
      </c>
      <c r="C203" s="72">
        <f t="shared" ref="C203:C208" si="8">D203-B203</f>
        <v>6824</v>
      </c>
      <c r="D203" s="107">
        <v>6824</v>
      </c>
    </row>
    <row r="204" spans="1:4" ht="13.5" customHeight="1" x14ac:dyDescent="0.2">
      <c r="A204" s="108" t="s">
        <v>162</v>
      </c>
      <c r="B204" s="106">
        <v>0</v>
      </c>
      <c r="C204" s="72">
        <f t="shared" si="8"/>
        <v>40944</v>
      </c>
      <c r="D204" s="107">
        <v>40944</v>
      </c>
    </row>
    <row r="205" spans="1:4" ht="13.5" customHeight="1" x14ac:dyDescent="0.2">
      <c r="A205" s="108" t="s">
        <v>163</v>
      </c>
      <c r="B205" s="106">
        <v>0</v>
      </c>
      <c r="C205" s="72">
        <f t="shared" si="8"/>
        <v>34120</v>
      </c>
      <c r="D205" s="107">
        <v>34120</v>
      </c>
    </row>
    <row r="206" spans="1:4" ht="24.95" customHeight="1" x14ac:dyDescent="0.2">
      <c r="A206" s="109" t="s">
        <v>164</v>
      </c>
      <c r="B206" s="106">
        <v>0</v>
      </c>
      <c r="C206" s="72">
        <f t="shared" si="8"/>
        <v>68240</v>
      </c>
      <c r="D206" s="107">
        <v>68240</v>
      </c>
    </row>
    <row r="207" spans="1:4" ht="13.5" customHeight="1" x14ac:dyDescent="0.2">
      <c r="A207" s="108" t="s">
        <v>107</v>
      </c>
      <c r="B207" s="106">
        <v>0</v>
      </c>
      <c r="C207" s="72">
        <f t="shared" si="8"/>
        <v>88712</v>
      </c>
      <c r="D207" s="107">
        <v>88712</v>
      </c>
    </row>
    <row r="208" spans="1:4" ht="24.95" customHeight="1" thickBot="1" x14ac:dyDescent="0.25">
      <c r="A208" s="109" t="s">
        <v>22</v>
      </c>
      <c r="B208" s="106">
        <v>0</v>
      </c>
      <c r="C208" s="72">
        <f t="shared" si="8"/>
        <v>3412</v>
      </c>
      <c r="D208" s="107">
        <v>3412</v>
      </c>
    </row>
    <row r="209" spans="1:4" ht="13.5" customHeight="1" thickBot="1" x14ac:dyDescent="0.25">
      <c r="A209" s="121" t="s">
        <v>88</v>
      </c>
      <c r="B209" s="122">
        <f>SUM(B203:B208)</f>
        <v>0</v>
      </c>
      <c r="C209" s="122">
        <f>SUM(C203:C208)</f>
        <v>242252</v>
      </c>
      <c r="D209" s="134">
        <f>SUM(D203:D208)</f>
        <v>242252</v>
      </c>
    </row>
    <row r="210" spans="1:4" ht="13.5" customHeight="1" x14ac:dyDescent="0.2">
      <c r="A210" s="124"/>
      <c r="B210" s="126"/>
      <c r="C210" s="126"/>
      <c r="D210" s="126"/>
    </row>
    <row r="211" spans="1:4" ht="13.5" customHeight="1" thickBot="1" x14ac:dyDescent="0.25">
      <c r="A211" s="124" t="s">
        <v>89</v>
      </c>
      <c r="B211" s="4"/>
      <c r="C211" s="4"/>
      <c r="D211" s="4"/>
    </row>
    <row r="212" spans="1:4" ht="45.75" customHeight="1" thickBot="1" x14ac:dyDescent="0.25">
      <c r="A212" s="2" t="s">
        <v>0</v>
      </c>
      <c r="B212" s="30" t="s">
        <v>36</v>
      </c>
      <c r="C212" s="30" t="s">
        <v>37</v>
      </c>
      <c r="D212" s="3" t="s">
        <v>38</v>
      </c>
    </row>
    <row r="213" spans="1:4" ht="13.5" customHeight="1" x14ac:dyDescent="0.2">
      <c r="A213" s="108" t="s">
        <v>165</v>
      </c>
      <c r="B213" s="106">
        <v>0</v>
      </c>
      <c r="C213" s="72">
        <f t="shared" ref="C213:C218" si="9">D213-B213</f>
        <v>30708</v>
      </c>
      <c r="D213" s="107">
        <v>30708</v>
      </c>
    </row>
    <row r="214" spans="1:4" ht="13.5" customHeight="1" x14ac:dyDescent="0.2">
      <c r="A214" s="108" t="s">
        <v>166</v>
      </c>
      <c r="B214" s="106">
        <v>0</v>
      </c>
      <c r="C214" s="72">
        <f t="shared" si="9"/>
        <v>85300</v>
      </c>
      <c r="D214" s="107">
        <v>85300</v>
      </c>
    </row>
    <row r="215" spans="1:4" ht="24.95" customHeight="1" x14ac:dyDescent="0.2">
      <c r="A215" s="109" t="s">
        <v>167</v>
      </c>
      <c r="B215" s="106">
        <v>0</v>
      </c>
      <c r="C215" s="72">
        <f t="shared" si="9"/>
        <v>143304</v>
      </c>
      <c r="D215" s="107">
        <v>143304</v>
      </c>
    </row>
    <row r="216" spans="1:4" ht="13.5" customHeight="1" x14ac:dyDescent="0.2">
      <c r="A216" s="109" t="s">
        <v>134</v>
      </c>
      <c r="B216" s="106">
        <v>0</v>
      </c>
      <c r="C216" s="72">
        <f t="shared" si="9"/>
        <v>23884</v>
      </c>
      <c r="D216" s="107">
        <v>23884</v>
      </c>
    </row>
    <row r="217" spans="1:4" ht="13.5" customHeight="1" x14ac:dyDescent="0.2">
      <c r="A217" s="109" t="s">
        <v>168</v>
      </c>
      <c r="B217" s="106">
        <v>0</v>
      </c>
      <c r="C217" s="72">
        <f t="shared" si="9"/>
        <v>17060</v>
      </c>
      <c r="D217" s="107">
        <v>17060</v>
      </c>
    </row>
    <row r="218" spans="1:4" ht="24.95" customHeight="1" thickBot="1" x14ac:dyDescent="0.25">
      <c r="A218" s="109" t="s">
        <v>169</v>
      </c>
      <c r="B218" s="106">
        <v>0</v>
      </c>
      <c r="C218" s="72">
        <f t="shared" si="9"/>
        <v>3412</v>
      </c>
      <c r="D218" s="107">
        <v>3412</v>
      </c>
    </row>
    <row r="219" spans="1:4" ht="13.5" customHeight="1" thickBot="1" x14ac:dyDescent="0.25">
      <c r="A219" s="121" t="s">
        <v>93</v>
      </c>
      <c r="B219" s="122">
        <f>SUM(B213:B218)</f>
        <v>0</v>
      </c>
      <c r="C219" s="122">
        <f>SUM(C213:C218)</f>
        <v>303668</v>
      </c>
      <c r="D219" s="134">
        <f>SUM(D213:D218)</f>
        <v>303668</v>
      </c>
    </row>
    <row r="220" spans="1:4" ht="13.5" customHeight="1" thickBot="1" x14ac:dyDescent="0.25">
      <c r="A220" s="17"/>
      <c r="B220" s="4"/>
      <c r="C220" s="4"/>
      <c r="D220" s="4"/>
    </row>
    <row r="221" spans="1:4" ht="26.25" customHeight="1" thickBot="1" x14ac:dyDescent="0.25">
      <c r="A221" s="5" t="s">
        <v>1</v>
      </c>
      <c r="B221" s="51">
        <f>B175+B191+B199+B209+B219</f>
        <v>0</v>
      </c>
      <c r="C221" s="51">
        <f>C175+C191+C199+C209+C219</f>
        <v>1477396</v>
      </c>
      <c r="D221" s="115">
        <f>D175+D191+D199+D209+D219</f>
        <v>1477396</v>
      </c>
    </row>
    <row r="223" spans="1:4" ht="15.75" customHeight="1" x14ac:dyDescent="0.2">
      <c r="A223" s="6" t="s">
        <v>26</v>
      </c>
    </row>
    <row r="224" spans="1:4" ht="13.5" customHeight="1" thickBot="1" x14ac:dyDescent="0.25">
      <c r="A224" s="6"/>
    </row>
    <row r="225" spans="1:4" ht="45" customHeight="1" thickBot="1" x14ac:dyDescent="0.25">
      <c r="A225" s="2" t="s">
        <v>0</v>
      </c>
      <c r="B225" s="30" t="s">
        <v>36</v>
      </c>
      <c r="C225" s="30" t="s">
        <v>37</v>
      </c>
      <c r="D225" s="3" t="s">
        <v>38</v>
      </c>
    </row>
    <row r="226" spans="1:4" ht="25.5" customHeight="1" x14ac:dyDescent="0.2">
      <c r="A226" s="109" t="s">
        <v>173</v>
      </c>
      <c r="B226" s="106">
        <v>0</v>
      </c>
      <c r="C226" s="72">
        <f t="shared" ref="C226:C227" si="10">D226-B226</f>
        <v>58004</v>
      </c>
      <c r="D226" s="107">
        <v>58004</v>
      </c>
    </row>
    <row r="227" spans="1:4" ht="13.5" customHeight="1" thickBot="1" x14ac:dyDescent="0.25">
      <c r="A227" s="22" t="s">
        <v>174</v>
      </c>
      <c r="B227" s="110">
        <v>0</v>
      </c>
      <c r="C227" s="105">
        <f t="shared" si="10"/>
        <v>51180</v>
      </c>
      <c r="D227" s="111">
        <v>51180</v>
      </c>
    </row>
    <row r="228" spans="1:4" ht="13.5" customHeight="1" thickBot="1" x14ac:dyDescent="0.25"/>
    <row r="229" spans="1:4" ht="13.5" customHeight="1" thickBot="1" x14ac:dyDescent="0.25">
      <c r="A229" s="5" t="s">
        <v>29</v>
      </c>
      <c r="B229" s="51">
        <f>SUM(B223:B223)</f>
        <v>0</v>
      </c>
      <c r="C229" s="51">
        <f>SUM(C223:C228)</f>
        <v>109184</v>
      </c>
      <c r="D229" s="115">
        <f>SUM(D223:D228)</f>
        <v>109184</v>
      </c>
    </row>
    <row r="231" spans="1:4" ht="13.5" customHeight="1" x14ac:dyDescent="0.2">
      <c r="A231" s="6" t="s">
        <v>5</v>
      </c>
      <c r="B231" s="4"/>
      <c r="C231" s="4"/>
      <c r="D231" s="4"/>
    </row>
    <row r="232" spans="1:4" ht="13.5" customHeight="1" thickBot="1" x14ac:dyDescent="0.25">
      <c r="A232" s="6"/>
      <c r="B232" s="4"/>
      <c r="C232" s="4"/>
      <c r="D232" s="4"/>
    </row>
    <row r="233" spans="1:4" ht="45" customHeight="1" thickBot="1" x14ac:dyDescent="0.25">
      <c r="A233" s="2" t="s">
        <v>0</v>
      </c>
      <c r="B233" s="30" t="s">
        <v>36</v>
      </c>
      <c r="C233" s="30" t="s">
        <v>37</v>
      </c>
      <c r="D233" s="3" t="s">
        <v>38</v>
      </c>
    </row>
    <row r="234" spans="1:4" ht="25.5" customHeight="1" thickBot="1" x14ac:dyDescent="0.25">
      <c r="A234" s="114" t="s">
        <v>175</v>
      </c>
      <c r="B234" s="110">
        <v>0</v>
      </c>
      <c r="C234" s="110">
        <f>D234-B234</f>
        <v>3412</v>
      </c>
      <c r="D234" s="48">
        <v>3412</v>
      </c>
    </row>
    <row r="235" spans="1:4" ht="13.5" customHeight="1" thickBot="1" x14ac:dyDescent="0.25">
      <c r="A235" s="17"/>
      <c r="B235" s="4"/>
      <c r="C235" s="4"/>
      <c r="D235" s="4"/>
    </row>
    <row r="236" spans="1:4" ht="13.5" customHeight="1" thickBot="1" x14ac:dyDescent="0.25">
      <c r="A236" s="5" t="s">
        <v>15</v>
      </c>
      <c r="B236" s="51">
        <f>SUM(B234:B235)</f>
        <v>0</v>
      </c>
      <c r="C236" s="51">
        <f>SUM(C234:C235)</f>
        <v>3412</v>
      </c>
      <c r="D236" s="115">
        <f>SUM(D234:D235)</f>
        <v>3412</v>
      </c>
    </row>
    <row r="238" spans="1:4" ht="13.5" customHeight="1" thickBot="1" x14ac:dyDescent="0.25"/>
    <row r="239" spans="1:4" ht="26.25" customHeight="1" thickBot="1" x14ac:dyDescent="0.25">
      <c r="A239" s="28" t="s">
        <v>30</v>
      </c>
      <c r="B239" s="116">
        <v>0</v>
      </c>
      <c r="C239" s="116">
        <f>C236+C229+C221</f>
        <v>1589992</v>
      </c>
      <c r="D239" s="117">
        <f>D236+D229+D221</f>
        <v>1589992</v>
      </c>
    </row>
    <row r="243" spans="1:4" ht="54" customHeight="1" x14ac:dyDescent="0.2">
      <c r="A243" s="142" t="s">
        <v>18</v>
      </c>
      <c r="B243" s="142"/>
      <c r="C243" s="143"/>
      <c r="D243" s="143"/>
    </row>
    <row r="244" spans="1:4" ht="15.75" customHeight="1" x14ac:dyDescent="0.2">
      <c r="A244" s="7" t="s">
        <v>3</v>
      </c>
    </row>
    <row r="245" spans="1:4" ht="13.5" customHeight="1" x14ac:dyDescent="0.2">
      <c r="A245" s="7"/>
    </row>
    <row r="246" spans="1:4" ht="13.5" customHeight="1" x14ac:dyDescent="0.2">
      <c r="A246" s="44" t="s">
        <v>19</v>
      </c>
      <c r="B246" s="44"/>
      <c r="C246" s="45"/>
      <c r="D246" s="45"/>
    </row>
    <row r="247" spans="1:4" ht="13.5" customHeight="1" x14ac:dyDescent="0.2">
      <c r="A247" s="8"/>
      <c r="B247" s="9"/>
    </row>
    <row r="248" spans="1:4" ht="13.5" customHeight="1" x14ac:dyDescent="0.2">
      <c r="A248" s="6" t="s">
        <v>2</v>
      </c>
      <c r="B248" s="9"/>
    </row>
    <row r="249" spans="1:4" ht="13.5" customHeight="1" thickBot="1" x14ac:dyDescent="0.25">
      <c r="A249" s="4"/>
      <c r="B249" s="9"/>
    </row>
    <row r="250" spans="1:4" ht="45" customHeight="1" thickBot="1" x14ac:dyDescent="0.25">
      <c r="A250" s="2" t="s">
        <v>0</v>
      </c>
      <c r="B250" s="30" t="s">
        <v>36</v>
      </c>
      <c r="C250" s="30" t="s">
        <v>37</v>
      </c>
      <c r="D250" s="3" t="s">
        <v>38</v>
      </c>
    </row>
    <row r="251" spans="1:4" ht="24" x14ac:dyDescent="0.2">
      <c r="A251" s="40" t="s">
        <v>20</v>
      </c>
      <c r="B251" s="41">
        <v>235000</v>
      </c>
      <c r="C251" s="38">
        <f>D251-B251</f>
        <v>0</v>
      </c>
      <c r="D251" s="132">
        <v>235000</v>
      </c>
    </row>
    <row r="252" spans="1:4" ht="24" x14ac:dyDescent="0.2">
      <c r="A252" s="20" t="s">
        <v>21</v>
      </c>
      <c r="B252" s="32">
        <v>150000</v>
      </c>
      <c r="C252" s="39">
        <f t="shared" ref="C252:C253" si="11">D252-B252</f>
        <v>0</v>
      </c>
      <c r="D252" s="133">
        <v>150000</v>
      </c>
    </row>
    <row r="253" spans="1:4" ht="24.75" thickBot="1" x14ac:dyDescent="0.25">
      <c r="A253" s="22" t="s">
        <v>22</v>
      </c>
      <c r="B253" s="37">
        <v>80000</v>
      </c>
      <c r="C253" s="43">
        <f t="shared" si="11"/>
        <v>0</v>
      </c>
      <c r="D253" s="111">
        <v>80000</v>
      </c>
    </row>
    <row r="254" spans="1:4" ht="13.5" customHeight="1" thickBot="1" x14ac:dyDescent="0.25">
      <c r="A254" s="10"/>
      <c r="B254" s="11"/>
    </row>
    <row r="255" spans="1:4" ht="26.25" thickBot="1" x14ac:dyDescent="0.25">
      <c r="A255" s="25" t="s">
        <v>30</v>
      </c>
      <c r="B255" s="35">
        <f>SUM(B251:B254)</f>
        <v>465000</v>
      </c>
      <c r="C255" s="36">
        <f>SUM(C251:C254)</f>
        <v>0</v>
      </c>
      <c r="D255" s="34">
        <f>SUM(D251:D254)</f>
        <v>465000</v>
      </c>
    </row>
    <row r="258" spans="1:6" ht="13.5" customHeight="1" x14ac:dyDescent="0.2">
      <c r="A258" s="19" t="s">
        <v>31</v>
      </c>
      <c r="B258" s="9"/>
    </row>
    <row r="259" spans="1:6" ht="13.5" customHeight="1" x14ac:dyDescent="0.2">
      <c r="A259" s="19"/>
      <c r="B259" s="9"/>
    </row>
    <row r="260" spans="1:6" ht="13.5" customHeight="1" x14ac:dyDescent="0.2">
      <c r="A260" s="6" t="s">
        <v>2</v>
      </c>
      <c r="B260" s="9"/>
    </row>
    <row r="261" spans="1:6" ht="13.5" customHeight="1" thickBot="1" x14ac:dyDescent="0.25">
      <c r="A261" s="4"/>
      <c r="B261" s="9"/>
    </row>
    <row r="262" spans="1:6" ht="45" customHeight="1" thickBot="1" x14ac:dyDescent="0.25">
      <c r="A262" s="2" t="s">
        <v>0</v>
      </c>
      <c r="B262" s="30" t="s">
        <v>36</v>
      </c>
      <c r="C262" s="30" t="s">
        <v>37</v>
      </c>
      <c r="D262" s="3" t="s">
        <v>38</v>
      </c>
    </row>
    <row r="263" spans="1:6" ht="13.5" customHeight="1" x14ac:dyDescent="0.2">
      <c r="A263" s="52" t="s">
        <v>23</v>
      </c>
      <c r="B263" s="41">
        <v>201000</v>
      </c>
      <c r="C263" s="38">
        <f>D263-B263</f>
        <v>0</v>
      </c>
      <c r="D263" s="42">
        <v>201000</v>
      </c>
    </row>
    <row r="264" spans="1:6" ht="13.5" customHeight="1" x14ac:dyDescent="0.2">
      <c r="A264" s="12" t="s">
        <v>24</v>
      </c>
      <c r="B264" s="46">
        <v>375000</v>
      </c>
      <c r="C264" s="39">
        <f t="shared" ref="C264:C266" si="12">D264-B264</f>
        <v>0</v>
      </c>
      <c r="D264" s="47">
        <v>375000</v>
      </c>
    </row>
    <row r="265" spans="1:6" ht="13.5" customHeight="1" x14ac:dyDescent="0.2">
      <c r="A265" s="21" t="s">
        <v>25</v>
      </c>
      <c r="B265" s="46">
        <v>228000</v>
      </c>
      <c r="C265" s="39">
        <f t="shared" si="12"/>
        <v>0</v>
      </c>
      <c r="D265" s="47">
        <v>228000</v>
      </c>
    </row>
    <row r="266" spans="1:6" ht="25.5" customHeight="1" thickBot="1" x14ac:dyDescent="0.25">
      <c r="A266" s="22" t="s">
        <v>32</v>
      </c>
      <c r="B266" s="37">
        <v>216000</v>
      </c>
      <c r="C266" s="43">
        <f t="shared" si="12"/>
        <v>0</v>
      </c>
      <c r="D266" s="48">
        <v>216000</v>
      </c>
      <c r="F266" s="29"/>
    </row>
    <row r="267" spans="1:6" ht="13.5" customHeight="1" thickBot="1" x14ac:dyDescent="0.25">
      <c r="A267" s="10"/>
      <c r="B267" s="11"/>
      <c r="C267" s="11"/>
      <c r="D267" s="11"/>
    </row>
    <row r="268" spans="1:6" ht="26.25" customHeight="1" thickBot="1" x14ac:dyDescent="0.25">
      <c r="A268" s="5" t="s">
        <v>1</v>
      </c>
      <c r="B268" s="50">
        <f>SUM(B263:B267)</f>
        <v>1020000</v>
      </c>
      <c r="C268" s="51">
        <f>SUM(C263:C267)</f>
        <v>0</v>
      </c>
      <c r="D268" s="49">
        <f>SUM(D263:D267)</f>
        <v>1020000</v>
      </c>
    </row>
    <row r="271" spans="1:6" ht="13.5" customHeight="1" x14ac:dyDescent="0.2">
      <c r="A271" s="6" t="s">
        <v>26</v>
      </c>
    </row>
    <row r="272" spans="1:6" ht="13.5" customHeight="1" thickBot="1" x14ac:dyDescent="0.25"/>
    <row r="273" spans="1:4" ht="45" customHeight="1" thickBot="1" x14ac:dyDescent="0.25">
      <c r="A273" s="2" t="s">
        <v>0</v>
      </c>
      <c r="B273" s="30" t="s">
        <v>36</v>
      </c>
      <c r="C273" s="30" t="s">
        <v>37</v>
      </c>
      <c r="D273" s="3" t="s">
        <v>38</v>
      </c>
    </row>
    <row r="274" spans="1:4" ht="12" x14ac:dyDescent="0.2">
      <c r="A274" s="53" t="s">
        <v>27</v>
      </c>
      <c r="B274" s="41">
        <v>114000</v>
      </c>
      <c r="C274" s="38">
        <f>D274-B274</f>
        <v>0</v>
      </c>
      <c r="D274" s="42">
        <v>114000</v>
      </c>
    </row>
    <row r="275" spans="1:4" ht="24.75" thickBot="1" x14ac:dyDescent="0.25">
      <c r="A275" s="13" t="s">
        <v>28</v>
      </c>
      <c r="B275" s="37">
        <v>232000</v>
      </c>
      <c r="C275" s="43">
        <f t="shared" ref="C275" si="13">D275-B275</f>
        <v>0</v>
      </c>
      <c r="D275" s="33">
        <v>232000</v>
      </c>
    </row>
    <row r="276" spans="1:4" ht="13.5" customHeight="1" thickBot="1" x14ac:dyDescent="0.25">
      <c r="A276" s="23"/>
      <c r="B276" s="11"/>
    </row>
    <row r="277" spans="1:4" ht="13.5" customHeight="1" thickBot="1" x14ac:dyDescent="0.25">
      <c r="A277" s="24" t="s">
        <v>29</v>
      </c>
      <c r="B277" s="54">
        <f>SUM(B274:B276)</f>
        <v>346000</v>
      </c>
      <c r="C277" s="56">
        <f>SUM(C274:C276)</f>
        <v>0</v>
      </c>
      <c r="D277" s="55">
        <f>SUM(D274:D276)</f>
        <v>346000</v>
      </c>
    </row>
    <row r="278" spans="1:4" ht="13.5" customHeight="1" thickBot="1" x14ac:dyDescent="0.25"/>
    <row r="279" spans="1:4" ht="26.25" thickBot="1" x14ac:dyDescent="0.25">
      <c r="A279" s="25" t="s">
        <v>30</v>
      </c>
      <c r="B279" s="35">
        <f>B268+B277</f>
        <v>1366000</v>
      </c>
      <c r="C279" s="36">
        <f>C268+C277</f>
        <v>0</v>
      </c>
      <c r="D279" s="34">
        <f>D268+D277</f>
        <v>1366000</v>
      </c>
    </row>
    <row r="280" spans="1:4" ht="13.5" customHeight="1" x14ac:dyDescent="0.2">
      <c r="A280" s="26"/>
      <c r="B280" s="27"/>
    </row>
    <row r="281" spans="1:4" ht="13.5" customHeight="1" thickBot="1" x14ac:dyDescent="0.25"/>
    <row r="282" spans="1:4" ht="26.25" thickBot="1" x14ac:dyDescent="0.25">
      <c r="A282" s="28" t="s">
        <v>30</v>
      </c>
      <c r="B282" s="57">
        <f>B255+B279</f>
        <v>1831000</v>
      </c>
      <c r="C282" s="59">
        <f>C255+C279</f>
        <v>0</v>
      </c>
      <c r="D282" s="58">
        <f>D255+D279</f>
        <v>1831000</v>
      </c>
    </row>
    <row r="286" spans="1:4" ht="54" customHeight="1" x14ac:dyDescent="0.2">
      <c r="A286" s="141" t="s">
        <v>180</v>
      </c>
      <c r="B286" s="143"/>
      <c r="C286" s="143"/>
      <c r="D286" s="143"/>
    </row>
    <row r="287" spans="1:4" ht="15.75" customHeight="1" x14ac:dyDescent="0.2">
      <c r="A287" s="7" t="s">
        <v>4</v>
      </c>
    </row>
    <row r="289" spans="1:4" ht="13.5" customHeight="1" x14ac:dyDescent="0.2">
      <c r="A289" s="6" t="s">
        <v>5</v>
      </c>
      <c r="B289" s="4"/>
    </row>
    <row r="290" spans="1:4" ht="13.5" customHeight="1" thickBot="1" x14ac:dyDescent="0.25">
      <c r="A290" s="6"/>
      <c r="B290" s="4"/>
    </row>
    <row r="291" spans="1:4" ht="45" customHeight="1" thickBot="1" x14ac:dyDescent="0.25">
      <c r="A291" s="2" t="s">
        <v>0</v>
      </c>
      <c r="B291" s="30" t="s">
        <v>36</v>
      </c>
      <c r="C291" s="30" t="s">
        <v>37</v>
      </c>
      <c r="D291" s="3" t="s">
        <v>38</v>
      </c>
    </row>
    <row r="292" spans="1:4" ht="13.5" customHeight="1" x14ac:dyDescent="0.2">
      <c r="A292" s="67" t="s">
        <v>16</v>
      </c>
      <c r="B292" s="41">
        <v>242608</v>
      </c>
      <c r="C292" s="38">
        <f>D292-B292</f>
        <v>0</v>
      </c>
      <c r="D292" s="132">
        <v>242608</v>
      </c>
    </row>
    <row r="293" spans="1:4" ht="13.5" customHeight="1" x14ac:dyDescent="0.2">
      <c r="A293" s="14" t="s">
        <v>6</v>
      </c>
      <c r="B293" s="62">
        <v>755200</v>
      </c>
      <c r="C293" s="39">
        <f t="shared" ref="C293:C304" si="14">D293-B293</f>
        <v>0</v>
      </c>
      <c r="D293" s="139">
        <v>755200</v>
      </c>
    </row>
    <row r="294" spans="1:4" ht="13.5" customHeight="1" x14ac:dyDescent="0.2">
      <c r="A294" s="14" t="s">
        <v>7</v>
      </c>
      <c r="B294" s="62">
        <v>283200</v>
      </c>
      <c r="C294" s="39">
        <f t="shared" si="14"/>
        <v>0</v>
      </c>
      <c r="D294" s="139">
        <v>283200</v>
      </c>
    </row>
    <row r="295" spans="1:4" ht="24" x14ac:dyDescent="0.2">
      <c r="A295" s="14" t="s">
        <v>8</v>
      </c>
      <c r="B295" s="63">
        <v>472000</v>
      </c>
      <c r="C295" s="39">
        <f t="shared" si="14"/>
        <v>0</v>
      </c>
      <c r="D295" s="107">
        <v>472000</v>
      </c>
    </row>
    <row r="296" spans="1:4" ht="13.5" customHeight="1" x14ac:dyDescent="0.2">
      <c r="A296" s="14" t="s">
        <v>9</v>
      </c>
      <c r="B296" s="64">
        <v>66080</v>
      </c>
      <c r="C296" s="39">
        <f t="shared" si="14"/>
        <v>0</v>
      </c>
      <c r="D296" s="140">
        <v>66080</v>
      </c>
    </row>
    <row r="297" spans="1:4" ht="13.5" customHeight="1" x14ac:dyDescent="0.2">
      <c r="A297" s="14" t="s">
        <v>10</v>
      </c>
      <c r="B297" s="64">
        <v>671184</v>
      </c>
      <c r="C297" s="39">
        <f t="shared" si="14"/>
        <v>0</v>
      </c>
      <c r="D297" s="140">
        <v>671184</v>
      </c>
    </row>
    <row r="298" spans="1:4" ht="24" x14ac:dyDescent="0.2">
      <c r="A298" s="14" t="s">
        <v>33</v>
      </c>
      <c r="B298" s="31">
        <v>47200</v>
      </c>
      <c r="C298" s="39">
        <f t="shared" si="14"/>
        <v>0</v>
      </c>
      <c r="D298" s="129">
        <v>47200</v>
      </c>
    </row>
    <row r="299" spans="1:4" ht="24" x14ac:dyDescent="0.2">
      <c r="A299" s="14" t="s">
        <v>34</v>
      </c>
      <c r="B299" s="31">
        <v>47200</v>
      </c>
      <c r="C299" s="39">
        <f t="shared" si="14"/>
        <v>0</v>
      </c>
      <c r="D299" s="129">
        <v>47200</v>
      </c>
    </row>
    <row r="300" spans="1:4" ht="24" x14ac:dyDescent="0.2">
      <c r="A300" s="14" t="s">
        <v>35</v>
      </c>
      <c r="B300" s="31">
        <v>94400</v>
      </c>
      <c r="C300" s="39">
        <f t="shared" si="14"/>
        <v>0</v>
      </c>
      <c r="D300" s="129">
        <v>94400</v>
      </c>
    </row>
    <row r="301" spans="1:4" ht="24" x14ac:dyDescent="0.2">
      <c r="A301" s="14" t="s">
        <v>11</v>
      </c>
      <c r="B301" s="31">
        <v>217120</v>
      </c>
      <c r="C301" s="39">
        <f t="shared" si="14"/>
        <v>0</v>
      </c>
      <c r="D301" s="129">
        <v>217120</v>
      </c>
    </row>
    <row r="302" spans="1:4" ht="13.5" customHeight="1" x14ac:dyDescent="0.2">
      <c r="A302" s="15" t="s">
        <v>12</v>
      </c>
      <c r="B302" s="64">
        <v>462560</v>
      </c>
      <c r="C302" s="39">
        <f t="shared" si="14"/>
        <v>0</v>
      </c>
      <c r="D302" s="140">
        <v>462560</v>
      </c>
    </row>
    <row r="303" spans="1:4" ht="24" x14ac:dyDescent="0.2">
      <c r="A303" s="14" t="s">
        <v>13</v>
      </c>
      <c r="B303" s="63">
        <v>415360</v>
      </c>
      <c r="C303" s="39">
        <f t="shared" si="14"/>
        <v>0</v>
      </c>
      <c r="D303" s="107">
        <v>415360</v>
      </c>
    </row>
    <row r="304" spans="1:4" ht="13.5" customHeight="1" thickBot="1" x14ac:dyDescent="0.25">
      <c r="A304" s="15" t="s">
        <v>17</v>
      </c>
      <c r="B304" s="63">
        <v>472000</v>
      </c>
      <c r="C304" s="39">
        <f t="shared" si="14"/>
        <v>0</v>
      </c>
      <c r="D304" s="107">
        <v>472000</v>
      </c>
    </row>
    <row r="305" spans="1:4" ht="13.5" customHeight="1" thickBot="1" x14ac:dyDescent="0.25">
      <c r="A305" s="16" t="s">
        <v>14</v>
      </c>
      <c r="B305" s="65">
        <f>SUM(B292:B304)</f>
        <v>4246112</v>
      </c>
      <c r="C305" s="66">
        <f>SUM(C292:C304)</f>
        <v>0</v>
      </c>
      <c r="D305" s="61">
        <f>SUM(D292:D304)</f>
        <v>4246112</v>
      </c>
    </row>
    <row r="306" spans="1:4" ht="13.5" customHeight="1" x14ac:dyDescent="0.2">
      <c r="A306" s="17"/>
      <c r="B306" s="18"/>
    </row>
    <row r="307" spans="1:4" ht="13.5" customHeight="1" thickBot="1" x14ac:dyDescent="0.25">
      <c r="A307" s="17"/>
      <c r="B307" s="18"/>
    </row>
    <row r="308" spans="1:4" ht="13.5" customHeight="1" thickBot="1" x14ac:dyDescent="0.25">
      <c r="A308" s="5" t="s">
        <v>15</v>
      </c>
      <c r="B308" s="50">
        <f>B305</f>
        <v>4246112</v>
      </c>
      <c r="C308" s="51">
        <f>C305</f>
        <v>0</v>
      </c>
      <c r="D308" s="49">
        <f>D305</f>
        <v>4246112</v>
      </c>
    </row>
    <row r="312" spans="1:4" ht="54" customHeight="1" x14ac:dyDescent="0.2">
      <c r="A312" s="142" t="s">
        <v>176</v>
      </c>
      <c r="B312" s="142"/>
      <c r="C312" s="142"/>
      <c r="D312" s="144"/>
    </row>
    <row r="313" spans="1:4" ht="15.75" customHeight="1" x14ac:dyDescent="0.2">
      <c r="A313" s="7" t="s">
        <v>178</v>
      </c>
      <c r="B313" s="7"/>
      <c r="C313" s="7"/>
    </row>
    <row r="314" spans="1:4" ht="13.5" customHeight="1" x14ac:dyDescent="0.2">
      <c r="A314" s="7"/>
      <c r="B314" s="7"/>
      <c r="C314" s="7"/>
    </row>
    <row r="315" spans="1:4" ht="15" customHeight="1" x14ac:dyDescent="0.2">
      <c r="A315" s="6" t="s">
        <v>26</v>
      </c>
      <c r="B315" s="6"/>
      <c r="C315" s="6"/>
    </row>
    <row r="316" spans="1:4" ht="13.5" customHeight="1" thickBot="1" x14ac:dyDescent="0.25"/>
    <row r="317" spans="1:4" ht="45" customHeight="1" thickBot="1" x14ac:dyDescent="0.25">
      <c r="A317" s="2" t="s">
        <v>0</v>
      </c>
      <c r="B317" s="30" t="s">
        <v>36</v>
      </c>
      <c r="C317" s="30" t="s">
        <v>37</v>
      </c>
      <c r="D317" s="3" t="s">
        <v>38</v>
      </c>
    </row>
    <row r="318" spans="1:4" ht="13.5" customHeight="1" thickBot="1" x14ac:dyDescent="0.25">
      <c r="A318" s="138" t="s">
        <v>177</v>
      </c>
      <c r="B318" s="96">
        <v>0</v>
      </c>
      <c r="C318" s="43">
        <f>D318-B318</f>
        <v>15503</v>
      </c>
      <c r="D318" s="97">
        <v>15503</v>
      </c>
    </row>
    <row r="319" spans="1:4" ht="13.5" customHeight="1" thickBot="1" x14ac:dyDescent="0.25">
      <c r="A319" s="98"/>
      <c r="B319" s="98"/>
      <c r="C319" s="98"/>
      <c r="D319" s="99"/>
    </row>
    <row r="320" spans="1:4" ht="13.5" customHeight="1" thickBot="1" x14ac:dyDescent="0.25">
      <c r="A320" s="5" t="s">
        <v>29</v>
      </c>
      <c r="B320" s="51">
        <v>0</v>
      </c>
      <c r="C320" s="51">
        <f>SUM(C318:C319)</f>
        <v>15503</v>
      </c>
      <c r="D320" s="115">
        <f>SUM(D318:D319)</f>
        <v>15503</v>
      </c>
    </row>
    <row r="324" spans="1:4" ht="54" customHeight="1" x14ac:dyDescent="0.2">
      <c r="A324" s="141" t="s">
        <v>179</v>
      </c>
      <c r="B324" s="141"/>
      <c r="C324" s="141"/>
      <c r="D324" s="141"/>
    </row>
    <row r="325" spans="1:4" ht="15.75" customHeight="1" x14ac:dyDescent="0.25">
      <c r="A325" s="100" t="s">
        <v>108</v>
      </c>
      <c r="B325" s="100"/>
      <c r="C325" s="100"/>
      <c r="D325" s="4"/>
    </row>
    <row r="326" spans="1:4" ht="15.75" customHeight="1" x14ac:dyDescent="0.25">
      <c r="A326" s="100"/>
      <c r="B326" s="100"/>
      <c r="C326" s="100"/>
      <c r="D326" s="4"/>
    </row>
    <row r="327" spans="1:4" ht="15.75" customHeight="1" x14ac:dyDescent="0.2">
      <c r="A327" s="6" t="s">
        <v>2</v>
      </c>
    </row>
    <row r="328" spans="1:4" ht="13.5" customHeight="1" x14ac:dyDescent="0.2">
      <c r="A328" s="6"/>
    </row>
    <row r="329" spans="1:4" ht="13.5" customHeight="1" thickBot="1" x14ac:dyDescent="0.25">
      <c r="A329" s="68" t="s">
        <v>40</v>
      </c>
      <c r="B329" s="68"/>
      <c r="C329" s="68"/>
      <c r="D329" s="4"/>
    </row>
    <row r="330" spans="1:4" ht="45" customHeight="1" thickBot="1" x14ac:dyDescent="0.25">
      <c r="A330" s="2" t="s">
        <v>0</v>
      </c>
      <c r="B330" s="30" t="s">
        <v>36</v>
      </c>
      <c r="C330" s="30" t="s">
        <v>37</v>
      </c>
      <c r="D330" s="3" t="s">
        <v>38</v>
      </c>
    </row>
    <row r="331" spans="1:4" ht="13.5" customHeight="1" thickBot="1" x14ac:dyDescent="0.25">
      <c r="A331" s="120" t="s">
        <v>118</v>
      </c>
      <c r="B331" s="106">
        <v>0</v>
      </c>
      <c r="C331" s="72">
        <f>D331-B331</f>
        <v>607505</v>
      </c>
      <c r="D331" s="107">
        <v>607505</v>
      </c>
    </row>
    <row r="332" spans="1:4" ht="13.5" customHeight="1" thickBot="1" x14ac:dyDescent="0.25">
      <c r="A332" s="121" t="s">
        <v>57</v>
      </c>
      <c r="B332" s="122">
        <f>SUM(B331:B331)</f>
        <v>0</v>
      </c>
      <c r="C332" s="122">
        <f>SUM(C331:C331)</f>
        <v>607505</v>
      </c>
      <c r="D332" s="123">
        <f>SUM(D331:D331)</f>
        <v>607505</v>
      </c>
    </row>
    <row r="333" spans="1:4" ht="13.5" customHeight="1" x14ac:dyDescent="0.2">
      <c r="A333" s="17"/>
      <c r="B333" s="17"/>
      <c r="C333" s="17"/>
      <c r="D333" s="4"/>
    </row>
    <row r="334" spans="1:4" ht="13.5" customHeight="1" thickBot="1" x14ac:dyDescent="0.25">
      <c r="A334" s="124" t="s">
        <v>58</v>
      </c>
      <c r="B334" s="124"/>
      <c r="C334" s="124"/>
      <c r="D334" s="4"/>
    </row>
    <row r="335" spans="1:4" ht="45" customHeight="1" thickBot="1" x14ac:dyDescent="0.25">
      <c r="A335" s="2" t="s">
        <v>0</v>
      </c>
      <c r="B335" s="30" t="s">
        <v>36</v>
      </c>
      <c r="C335" s="30" t="s">
        <v>37</v>
      </c>
      <c r="D335" s="3" t="s">
        <v>38</v>
      </c>
    </row>
    <row r="336" spans="1:4" ht="25.5" customHeight="1" x14ac:dyDescent="0.2">
      <c r="A336" s="20" t="s">
        <v>21</v>
      </c>
      <c r="B336" s="106">
        <v>0</v>
      </c>
      <c r="C336" s="72">
        <f>D336-B336</f>
        <v>216685</v>
      </c>
      <c r="D336" s="107">
        <v>216685</v>
      </c>
    </row>
    <row r="337" spans="1:4" ht="13.5" customHeight="1" thickBot="1" x14ac:dyDescent="0.25">
      <c r="A337" s="125" t="s">
        <v>119</v>
      </c>
      <c r="B337" s="106">
        <v>0</v>
      </c>
      <c r="C337" s="72">
        <f>D337-B337</f>
        <v>127987</v>
      </c>
      <c r="D337" s="107">
        <v>127987</v>
      </c>
    </row>
    <row r="338" spans="1:4" ht="13.5" customHeight="1" thickBot="1" x14ac:dyDescent="0.25">
      <c r="A338" s="121" t="s">
        <v>72</v>
      </c>
      <c r="B338" s="122">
        <f>SUM(B336:B337)</f>
        <v>0</v>
      </c>
      <c r="C338" s="122">
        <f>SUM(C336:C337)</f>
        <v>344672</v>
      </c>
      <c r="D338" s="123">
        <f>SUM(D336:D337)</f>
        <v>344672</v>
      </c>
    </row>
    <row r="339" spans="1:4" ht="13.5" customHeight="1" x14ac:dyDescent="0.2">
      <c r="A339" s="17"/>
      <c r="B339" s="17"/>
      <c r="C339" s="17"/>
      <c r="D339" s="4"/>
    </row>
    <row r="340" spans="1:4" ht="13.5" customHeight="1" thickBot="1" x14ac:dyDescent="0.25">
      <c r="A340" s="124" t="s">
        <v>73</v>
      </c>
      <c r="B340" s="124"/>
      <c r="C340" s="124"/>
      <c r="D340" s="4"/>
    </row>
    <row r="341" spans="1:4" ht="45" customHeight="1" thickBot="1" x14ac:dyDescent="0.25">
      <c r="A341" s="2" t="s">
        <v>0</v>
      </c>
      <c r="B341" s="30" t="s">
        <v>36</v>
      </c>
      <c r="C341" s="30" t="s">
        <v>37</v>
      </c>
      <c r="D341" s="3" t="s">
        <v>38</v>
      </c>
    </row>
    <row r="342" spans="1:4" ht="13.5" customHeight="1" thickBot="1" x14ac:dyDescent="0.25">
      <c r="A342" s="20" t="s">
        <v>120</v>
      </c>
      <c r="B342" s="106">
        <v>0</v>
      </c>
      <c r="C342" s="72">
        <f>D342-B342</f>
        <v>48333</v>
      </c>
      <c r="D342" s="107">
        <v>48333</v>
      </c>
    </row>
    <row r="343" spans="1:4" ht="13.5" customHeight="1" thickBot="1" x14ac:dyDescent="0.25">
      <c r="A343" s="121" t="s">
        <v>80</v>
      </c>
      <c r="B343" s="122">
        <f>SUM(B342:B342)</f>
        <v>0</v>
      </c>
      <c r="C343" s="122">
        <f>SUM(C342:C342)</f>
        <v>48333</v>
      </c>
      <c r="D343" s="123">
        <f>SUM(D342:D342)</f>
        <v>48333</v>
      </c>
    </row>
    <row r="344" spans="1:4" ht="13.5" customHeight="1" x14ac:dyDescent="0.2">
      <c r="A344" s="124"/>
      <c r="B344" s="124"/>
      <c r="C344" s="124"/>
      <c r="D344" s="126"/>
    </row>
    <row r="345" spans="1:4" ht="13.5" customHeight="1" thickBot="1" x14ac:dyDescent="0.25">
      <c r="A345" s="124" t="s">
        <v>81</v>
      </c>
      <c r="B345" s="124"/>
      <c r="C345" s="124"/>
      <c r="D345" s="4"/>
    </row>
    <row r="346" spans="1:4" ht="45" customHeight="1" thickBot="1" x14ac:dyDescent="0.25">
      <c r="A346" s="2" t="s">
        <v>0</v>
      </c>
      <c r="B346" s="30" t="s">
        <v>36</v>
      </c>
      <c r="C346" s="30" t="s">
        <v>37</v>
      </c>
      <c r="D346" s="3" t="s">
        <v>38</v>
      </c>
    </row>
    <row r="347" spans="1:4" ht="13.5" customHeight="1" x14ac:dyDescent="0.2">
      <c r="A347" s="127" t="s">
        <v>121</v>
      </c>
      <c r="B347" s="128">
        <v>0</v>
      </c>
      <c r="C347" s="103">
        <f>D347-B347</f>
        <v>543424</v>
      </c>
      <c r="D347" s="129">
        <v>543424</v>
      </c>
    </row>
    <row r="348" spans="1:4" ht="13.5" customHeight="1" x14ac:dyDescent="0.2">
      <c r="A348" s="108" t="s">
        <v>100</v>
      </c>
      <c r="B348" s="106">
        <v>0</v>
      </c>
      <c r="C348" s="72">
        <f>D348-B348</f>
        <v>99579</v>
      </c>
      <c r="D348" s="107">
        <v>99579</v>
      </c>
    </row>
    <row r="349" spans="1:4" ht="24.95" customHeight="1" x14ac:dyDescent="0.2">
      <c r="A349" s="109" t="s">
        <v>122</v>
      </c>
      <c r="B349" s="106">
        <v>0</v>
      </c>
      <c r="C349" s="72">
        <f>D349-B349</f>
        <v>192607</v>
      </c>
      <c r="D349" s="107">
        <v>192607</v>
      </c>
    </row>
    <row r="350" spans="1:4" ht="24.95" customHeight="1" thickBot="1" x14ac:dyDescent="0.25">
      <c r="A350" s="109" t="s">
        <v>101</v>
      </c>
      <c r="B350" s="106">
        <v>0</v>
      </c>
      <c r="C350" s="72">
        <f>D350-B350</f>
        <v>236633</v>
      </c>
      <c r="D350" s="107">
        <v>236633</v>
      </c>
    </row>
    <row r="351" spans="1:4" ht="13.5" customHeight="1" thickBot="1" x14ac:dyDescent="0.25">
      <c r="A351" s="121" t="s">
        <v>88</v>
      </c>
      <c r="B351" s="122">
        <f>SUM(B347:B350)</f>
        <v>0</v>
      </c>
      <c r="C351" s="122">
        <f>SUM(C347:C350)</f>
        <v>1072243</v>
      </c>
      <c r="D351" s="123">
        <f>SUM(D347:D350)</f>
        <v>1072243</v>
      </c>
    </row>
    <row r="352" spans="1:4" ht="13.5" customHeight="1" x14ac:dyDescent="0.2">
      <c r="A352" s="124"/>
      <c r="B352" s="124"/>
      <c r="C352" s="124"/>
      <c r="D352" s="126"/>
    </row>
    <row r="353" spans="1:4" ht="13.5" customHeight="1" thickBot="1" x14ac:dyDescent="0.25">
      <c r="A353" s="124" t="s">
        <v>89</v>
      </c>
      <c r="B353" s="124"/>
      <c r="C353" s="124"/>
      <c r="D353" s="4"/>
    </row>
    <row r="354" spans="1:4" ht="45" customHeight="1" thickBot="1" x14ac:dyDescent="0.25">
      <c r="A354" s="2" t="s">
        <v>0</v>
      </c>
      <c r="B354" s="30" t="s">
        <v>36</v>
      </c>
      <c r="C354" s="30" t="s">
        <v>37</v>
      </c>
      <c r="D354" s="3" t="s">
        <v>38</v>
      </c>
    </row>
    <row r="355" spans="1:4" ht="24.95" customHeight="1" x14ac:dyDescent="0.2">
      <c r="A355" s="20" t="s">
        <v>102</v>
      </c>
      <c r="B355" s="106">
        <v>0</v>
      </c>
      <c r="C355" s="72">
        <f>D355-B355</f>
        <v>72059</v>
      </c>
      <c r="D355" s="107">
        <v>72059</v>
      </c>
    </row>
    <row r="356" spans="1:4" ht="24.95" customHeight="1" x14ac:dyDescent="0.2">
      <c r="A356" s="20" t="s">
        <v>123</v>
      </c>
      <c r="B356" s="106">
        <v>0</v>
      </c>
      <c r="C356" s="72">
        <f>D356-B356</f>
        <v>487717</v>
      </c>
      <c r="D356" s="107">
        <v>487717</v>
      </c>
    </row>
    <row r="357" spans="1:4" ht="13.5" customHeight="1" thickBot="1" x14ac:dyDescent="0.25">
      <c r="A357" s="109" t="s">
        <v>124</v>
      </c>
      <c r="B357" s="106">
        <v>0</v>
      </c>
      <c r="C357" s="72">
        <f>D357-B357</f>
        <v>305068</v>
      </c>
      <c r="D357" s="107">
        <v>305068</v>
      </c>
    </row>
    <row r="358" spans="1:4" ht="13.5" customHeight="1" thickBot="1" x14ac:dyDescent="0.25">
      <c r="A358" s="121" t="s">
        <v>93</v>
      </c>
      <c r="B358" s="122">
        <f>SUM(B355:B357)</f>
        <v>0</v>
      </c>
      <c r="C358" s="122">
        <f>SUM(C355:C357)</f>
        <v>864844</v>
      </c>
      <c r="D358" s="123">
        <f>SUM(D355:D357)</f>
        <v>864844</v>
      </c>
    </row>
    <row r="359" spans="1:4" ht="13.5" customHeight="1" x14ac:dyDescent="0.2">
      <c r="A359" s="17"/>
      <c r="B359" s="17"/>
      <c r="C359" s="17"/>
      <c r="D359" s="4"/>
    </row>
    <row r="360" spans="1:4" ht="13.5" customHeight="1" thickBot="1" x14ac:dyDescent="0.25">
      <c r="A360" s="17"/>
      <c r="B360" s="17"/>
      <c r="C360" s="17"/>
      <c r="D360" s="4"/>
    </row>
    <row r="361" spans="1:4" ht="26.25" customHeight="1" thickBot="1" x14ac:dyDescent="0.25">
      <c r="A361" s="5" t="s">
        <v>1</v>
      </c>
      <c r="B361" s="51">
        <f>B332+B338+B343+B351+B358</f>
        <v>0</v>
      </c>
      <c r="C361" s="51">
        <f>C358+C351+C343+C338+C332</f>
        <v>2937597</v>
      </c>
      <c r="D361" s="49">
        <f>D332+D338+D343+D351+D358</f>
        <v>2937597</v>
      </c>
    </row>
    <row r="363" spans="1:4" ht="13.5" customHeight="1" x14ac:dyDescent="0.25">
      <c r="A363" s="6" t="s">
        <v>26</v>
      </c>
      <c r="B363" s="100"/>
      <c r="C363" s="100"/>
      <c r="D363" s="4"/>
    </row>
    <row r="364" spans="1:4" ht="13.5" customHeight="1" x14ac:dyDescent="0.2">
      <c r="A364" s="101"/>
      <c r="B364" s="101"/>
      <c r="C364" s="101"/>
      <c r="D364" s="4"/>
    </row>
    <row r="365" spans="1:4" ht="13.5" customHeight="1" x14ac:dyDescent="0.2">
      <c r="A365" s="68" t="s">
        <v>40</v>
      </c>
      <c r="B365" s="68"/>
      <c r="C365" s="68"/>
      <c r="D365" s="4"/>
    </row>
    <row r="366" spans="1:4" ht="13.5" customHeight="1" x14ac:dyDescent="0.2">
      <c r="A366" s="69"/>
      <c r="B366" s="69"/>
      <c r="C366" s="69"/>
      <c r="D366" s="4"/>
    </row>
    <row r="367" spans="1:4" ht="13.5" customHeight="1" thickBot="1" x14ac:dyDescent="0.25">
      <c r="A367" s="68" t="s">
        <v>41</v>
      </c>
      <c r="B367" s="68"/>
      <c r="C367" s="68"/>
      <c r="D367" s="4"/>
    </row>
    <row r="368" spans="1:4" ht="45" customHeight="1" thickBot="1" x14ac:dyDescent="0.25">
      <c r="A368" s="2" t="s">
        <v>0</v>
      </c>
      <c r="B368" s="30" t="s">
        <v>36</v>
      </c>
      <c r="C368" s="30" t="s">
        <v>37</v>
      </c>
      <c r="D368" s="3" t="s">
        <v>38</v>
      </c>
    </row>
    <row r="369" spans="1:4" ht="13.5" customHeight="1" x14ac:dyDescent="0.2">
      <c r="A369" s="102" t="s">
        <v>99</v>
      </c>
      <c r="B369" s="118">
        <v>0</v>
      </c>
      <c r="C369" s="103">
        <f t="shared" ref="C369:C377" si="15">D369-B369</f>
        <v>142560</v>
      </c>
      <c r="D369" s="104">
        <v>142560</v>
      </c>
    </row>
    <row r="370" spans="1:4" ht="13.5" customHeight="1" x14ac:dyDescent="0.2">
      <c r="A370" s="102" t="s">
        <v>43</v>
      </c>
      <c r="B370" s="118">
        <v>0</v>
      </c>
      <c r="C370" s="103">
        <f t="shared" si="15"/>
        <v>187035</v>
      </c>
      <c r="D370" s="104">
        <v>187035</v>
      </c>
    </row>
    <row r="371" spans="1:4" ht="13.5" customHeight="1" x14ac:dyDescent="0.2">
      <c r="A371" s="70" t="s">
        <v>44</v>
      </c>
      <c r="B371" s="71">
        <v>0</v>
      </c>
      <c r="C371" s="72">
        <f t="shared" si="15"/>
        <v>186749</v>
      </c>
      <c r="D371" s="73">
        <v>186749</v>
      </c>
    </row>
    <row r="372" spans="1:4" ht="13.5" customHeight="1" x14ac:dyDescent="0.2">
      <c r="A372" s="70" t="s">
        <v>45</v>
      </c>
      <c r="B372" s="71">
        <v>0</v>
      </c>
      <c r="C372" s="72">
        <f t="shared" si="15"/>
        <v>584189</v>
      </c>
      <c r="D372" s="73">
        <v>584189</v>
      </c>
    </row>
    <row r="373" spans="1:4" ht="13.5" customHeight="1" x14ac:dyDescent="0.2">
      <c r="A373" s="70" t="s">
        <v>46</v>
      </c>
      <c r="B373" s="71">
        <v>0</v>
      </c>
      <c r="C373" s="72">
        <f t="shared" si="15"/>
        <v>236624</v>
      </c>
      <c r="D373" s="73">
        <v>236624</v>
      </c>
    </row>
    <row r="374" spans="1:4" ht="13.5" customHeight="1" x14ac:dyDescent="0.2">
      <c r="A374" s="70" t="s">
        <v>48</v>
      </c>
      <c r="B374" s="71">
        <v>0</v>
      </c>
      <c r="C374" s="72">
        <f t="shared" si="15"/>
        <v>121175</v>
      </c>
      <c r="D374" s="73">
        <v>121175</v>
      </c>
    </row>
    <row r="375" spans="1:4" ht="13.5" customHeight="1" x14ac:dyDescent="0.2">
      <c r="A375" s="102" t="s">
        <v>51</v>
      </c>
      <c r="B375" s="71"/>
      <c r="C375" s="72">
        <f t="shared" si="15"/>
        <v>104237</v>
      </c>
      <c r="D375" s="73">
        <v>104237</v>
      </c>
    </row>
    <row r="376" spans="1:4" ht="13.5" customHeight="1" x14ac:dyDescent="0.2">
      <c r="A376" s="70" t="s">
        <v>53</v>
      </c>
      <c r="B376" s="71">
        <v>0</v>
      </c>
      <c r="C376" s="72">
        <f t="shared" si="15"/>
        <v>172498</v>
      </c>
      <c r="D376" s="73">
        <v>172498</v>
      </c>
    </row>
    <row r="377" spans="1:4" ht="13.5" customHeight="1" thickBot="1" x14ac:dyDescent="0.25">
      <c r="A377" s="70" t="s">
        <v>54</v>
      </c>
      <c r="B377" s="71">
        <v>0</v>
      </c>
      <c r="C377" s="72">
        <f t="shared" si="15"/>
        <v>203139</v>
      </c>
      <c r="D377" s="73">
        <v>203139</v>
      </c>
    </row>
    <row r="378" spans="1:4" ht="13.5" customHeight="1" thickBot="1" x14ac:dyDescent="0.25">
      <c r="A378" s="74" t="s">
        <v>56</v>
      </c>
      <c r="B378" s="75">
        <f>SUM(B370:B377)</f>
        <v>0</v>
      </c>
      <c r="C378" s="75">
        <f>SUM(C369:C377)</f>
        <v>1938206</v>
      </c>
      <c r="D378" s="76">
        <f>SUM(D369:D377)</f>
        <v>1938206</v>
      </c>
    </row>
    <row r="379" spans="1:4" ht="13.5" customHeight="1" thickBot="1" x14ac:dyDescent="0.25">
      <c r="A379" s="77"/>
      <c r="B379" s="77"/>
      <c r="C379" s="77"/>
      <c r="D379" s="4"/>
    </row>
    <row r="380" spans="1:4" ht="13.5" customHeight="1" thickBot="1" x14ac:dyDescent="0.25">
      <c r="A380" s="78" t="s">
        <v>57</v>
      </c>
      <c r="B380" s="79">
        <f>B378</f>
        <v>0</v>
      </c>
      <c r="C380" s="79">
        <f>C378</f>
        <v>1938206</v>
      </c>
      <c r="D380" s="80">
        <f>D378</f>
        <v>1938206</v>
      </c>
    </row>
    <row r="381" spans="1:4" ht="13.5" customHeight="1" x14ac:dyDescent="0.2">
      <c r="A381" s="68"/>
      <c r="B381" s="68"/>
      <c r="C381" s="68"/>
      <c r="D381" s="4"/>
    </row>
    <row r="382" spans="1:4" ht="13.5" customHeight="1" x14ac:dyDescent="0.2">
      <c r="A382" s="68" t="s">
        <v>58</v>
      </c>
      <c r="B382" s="68"/>
      <c r="C382" s="68"/>
      <c r="D382" s="4"/>
    </row>
    <row r="383" spans="1:4" ht="13.5" customHeight="1" x14ac:dyDescent="0.2">
      <c r="A383" s="77"/>
      <c r="B383" s="77"/>
      <c r="C383" s="77"/>
      <c r="D383" s="4"/>
    </row>
    <row r="384" spans="1:4" ht="13.5" customHeight="1" thickBot="1" x14ac:dyDescent="0.25">
      <c r="A384" s="68" t="s">
        <v>59</v>
      </c>
      <c r="B384" s="68"/>
      <c r="C384" s="68"/>
      <c r="D384" s="4"/>
    </row>
    <row r="385" spans="1:4" ht="45" customHeight="1" thickBot="1" x14ac:dyDescent="0.25">
      <c r="A385" s="2" t="s">
        <v>0</v>
      </c>
      <c r="B385" s="30" t="s">
        <v>36</v>
      </c>
      <c r="C385" s="30" t="s">
        <v>37</v>
      </c>
      <c r="D385" s="3" t="s">
        <v>38</v>
      </c>
    </row>
    <row r="386" spans="1:4" ht="13.5" customHeight="1" thickBot="1" x14ac:dyDescent="0.25">
      <c r="A386" s="81" t="s">
        <v>60</v>
      </c>
      <c r="B386" s="71">
        <v>0</v>
      </c>
      <c r="C386" s="72">
        <f>D386-B386</f>
        <v>83884</v>
      </c>
      <c r="D386" s="73">
        <v>83884</v>
      </c>
    </row>
    <row r="387" spans="1:4" ht="13.5" customHeight="1" thickBot="1" x14ac:dyDescent="0.25">
      <c r="A387" s="74" t="s">
        <v>63</v>
      </c>
      <c r="B387" s="75">
        <f>SUM(B386:B386)</f>
        <v>0</v>
      </c>
      <c r="C387" s="75">
        <f>SUM(C386:C386)</f>
        <v>83884</v>
      </c>
      <c r="D387" s="82">
        <f>SUM(D386:D386)</f>
        <v>83884</v>
      </c>
    </row>
    <row r="388" spans="1:4" ht="13.5" customHeight="1" x14ac:dyDescent="0.2">
      <c r="A388" s="68"/>
      <c r="B388" s="87"/>
      <c r="C388" s="87"/>
      <c r="D388" s="87"/>
    </row>
    <row r="389" spans="1:4" ht="13.5" customHeight="1" thickBot="1" x14ac:dyDescent="0.25">
      <c r="A389" s="68" t="s">
        <v>143</v>
      </c>
      <c r="B389" s="68"/>
      <c r="C389" s="68"/>
      <c r="D389" s="4"/>
    </row>
    <row r="390" spans="1:4" ht="45" customHeight="1" thickBot="1" x14ac:dyDescent="0.25">
      <c r="A390" s="2" t="s">
        <v>0</v>
      </c>
      <c r="B390" s="30" t="s">
        <v>36</v>
      </c>
      <c r="C390" s="30" t="s">
        <v>37</v>
      </c>
      <c r="D390" s="3" t="s">
        <v>38</v>
      </c>
    </row>
    <row r="391" spans="1:4" ht="13.5" customHeight="1" thickBot="1" x14ac:dyDescent="0.25">
      <c r="A391" s="81" t="s">
        <v>144</v>
      </c>
      <c r="B391" s="71">
        <v>0</v>
      </c>
      <c r="C391" s="72">
        <f>D391-B391</f>
        <v>53458</v>
      </c>
      <c r="D391" s="73">
        <v>53458</v>
      </c>
    </row>
    <row r="392" spans="1:4" ht="13.5" customHeight="1" thickBot="1" x14ac:dyDescent="0.25">
      <c r="A392" s="74" t="s">
        <v>145</v>
      </c>
      <c r="B392" s="75">
        <f>SUM(B391:B391)</f>
        <v>0</v>
      </c>
      <c r="C392" s="75">
        <f>SUM(C391:C391)</f>
        <v>53458</v>
      </c>
      <c r="D392" s="82">
        <f>SUM(D391:D391)</f>
        <v>53458</v>
      </c>
    </row>
    <row r="393" spans="1:4" ht="13.5" customHeight="1" x14ac:dyDescent="0.2">
      <c r="A393" s="68"/>
      <c r="B393" s="87"/>
      <c r="C393" s="87"/>
      <c r="D393" s="87"/>
    </row>
    <row r="394" spans="1:4" ht="13.5" customHeight="1" thickBot="1" x14ac:dyDescent="0.25">
      <c r="A394" s="68" t="s">
        <v>64</v>
      </c>
      <c r="B394" s="68"/>
      <c r="C394" s="68"/>
      <c r="D394" s="4"/>
    </row>
    <row r="395" spans="1:4" ht="45" customHeight="1" thickBot="1" x14ac:dyDescent="0.25">
      <c r="A395" s="2" t="s">
        <v>0</v>
      </c>
      <c r="B395" s="30" t="s">
        <v>36</v>
      </c>
      <c r="C395" s="30" t="s">
        <v>37</v>
      </c>
      <c r="D395" s="3" t="s">
        <v>38</v>
      </c>
    </row>
    <row r="396" spans="1:4" ht="13.5" customHeight="1" x14ac:dyDescent="0.2">
      <c r="A396" s="81" t="s">
        <v>65</v>
      </c>
      <c r="B396" s="71">
        <v>0</v>
      </c>
      <c r="C396" s="72">
        <f>D396-B396</f>
        <v>119464</v>
      </c>
      <c r="D396" s="73">
        <v>119464</v>
      </c>
    </row>
    <row r="397" spans="1:4" ht="13.5" customHeight="1" thickBot="1" x14ac:dyDescent="0.25">
      <c r="A397" s="81" t="s">
        <v>109</v>
      </c>
      <c r="B397" s="71">
        <v>0</v>
      </c>
      <c r="C397" s="72">
        <f>D397-B397</f>
        <v>129157</v>
      </c>
      <c r="D397" s="73">
        <v>129157</v>
      </c>
    </row>
    <row r="398" spans="1:4" ht="13.5" customHeight="1" thickBot="1" x14ac:dyDescent="0.25">
      <c r="A398" s="74" t="s">
        <v>68</v>
      </c>
      <c r="B398" s="75">
        <f>SUM(B397:B397)</f>
        <v>0</v>
      </c>
      <c r="C398" s="75">
        <f>SUM(C396:C397)</f>
        <v>248621</v>
      </c>
      <c r="D398" s="82">
        <f>SUM(D396:D397)</f>
        <v>248621</v>
      </c>
    </row>
    <row r="399" spans="1:4" ht="13.5" customHeight="1" x14ac:dyDescent="0.2">
      <c r="A399" s="77"/>
      <c r="B399" s="77"/>
      <c r="C399" s="77"/>
      <c r="D399" s="4"/>
    </row>
    <row r="400" spans="1:4" ht="13.5" customHeight="1" thickBot="1" x14ac:dyDescent="0.25">
      <c r="A400" s="68" t="s">
        <v>69</v>
      </c>
      <c r="B400" s="68"/>
      <c r="C400" s="68"/>
      <c r="D400" s="4"/>
    </row>
    <row r="401" spans="1:4" ht="45" customHeight="1" thickBot="1" x14ac:dyDescent="0.25">
      <c r="A401" s="2" t="s">
        <v>0</v>
      </c>
      <c r="B401" s="30" t="s">
        <v>36</v>
      </c>
      <c r="C401" s="30" t="s">
        <v>37</v>
      </c>
      <c r="D401" s="3" t="s">
        <v>38</v>
      </c>
    </row>
    <row r="402" spans="1:4" ht="13.5" customHeight="1" thickBot="1" x14ac:dyDescent="0.25">
      <c r="A402" s="83" t="s">
        <v>70</v>
      </c>
      <c r="B402" s="71">
        <v>0</v>
      </c>
      <c r="C402" s="72">
        <f>D402-B402</f>
        <v>197465</v>
      </c>
      <c r="D402" s="73">
        <v>197465</v>
      </c>
    </row>
    <row r="403" spans="1:4" ht="13.5" customHeight="1" thickBot="1" x14ac:dyDescent="0.25">
      <c r="A403" s="74" t="s">
        <v>71</v>
      </c>
      <c r="B403" s="75">
        <f>SUM(B402:B402)</f>
        <v>0</v>
      </c>
      <c r="C403" s="75">
        <f>SUM(C402:C402)</f>
        <v>197465</v>
      </c>
      <c r="D403" s="82">
        <f>SUM(D402:D402)</f>
        <v>197465</v>
      </c>
    </row>
    <row r="404" spans="1:4" ht="13.5" customHeight="1" thickBot="1" x14ac:dyDescent="0.25">
      <c r="A404" s="77"/>
      <c r="B404" s="77"/>
      <c r="C404" s="77"/>
      <c r="D404" s="4"/>
    </row>
    <row r="405" spans="1:4" ht="13.5" customHeight="1" thickBot="1" x14ac:dyDescent="0.25">
      <c r="A405" s="78" t="s">
        <v>72</v>
      </c>
      <c r="B405" s="79">
        <f>B403+B398+B387</f>
        <v>0</v>
      </c>
      <c r="C405" s="79">
        <f>C403+C398+C392+C387</f>
        <v>583428</v>
      </c>
      <c r="D405" s="86">
        <f>D387+D392+D398+D403</f>
        <v>583428</v>
      </c>
    </row>
    <row r="406" spans="1:4" ht="13.5" customHeight="1" x14ac:dyDescent="0.2">
      <c r="A406" s="77"/>
      <c r="B406" s="77"/>
      <c r="C406" s="77"/>
      <c r="D406" s="4"/>
    </row>
    <row r="407" spans="1:4" ht="13.5" customHeight="1" x14ac:dyDescent="0.2">
      <c r="A407" s="68" t="s">
        <v>73</v>
      </c>
      <c r="B407" s="68"/>
      <c r="C407" s="68"/>
      <c r="D407" s="4"/>
    </row>
    <row r="408" spans="1:4" ht="13.5" customHeight="1" x14ac:dyDescent="0.2">
      <c r="A408" s="77"/>
      <c r="B408" s="77"/>
      <c r="C408" s="77"/>
      <c r="D408" s="4"/>
    </row>
    <row r="409" spans="1:4" ht="13.5" customHeight="1" thickBot="1" x14ac:dyDescent="0.25">
      <c r="A409" s="68" t="s">
        <v>74</v>
      </c>
      <c r="B409" s="68"/>
      <c r="C409" s="68"/>
      <c r="D409" s="4"/>
    </row>
    <row r="410" spans="1:4" ht="45" customHeight="1" thickBot="1" x14ac:dyDescent="0.25">
      <c r="A410" s="2" t="s">
        <v>0</v>
      </c>
      <c r="B410" s="30" t="s">
        <v>36</v>
      </c>
      <c r="C410" s="30" t="s">
        <v>37</v>
      </c>
      <c r="D410" s="3" t="s">
        <v>38</v>
      </c>
    </row>
    <row r="411" spans="1:4" ht="13.5" customHeight="1" x14ac:dyDescent="0.2">
      <c r="A411" s="85" t="s">
        <v>75</v>
      </c>
      <c r="B411" s="71">
        <v>0</v>
      </c>
      <c r="C411" s="72">
        <f t="shared" ref="C411:C418" si="16">D411-B411</f>
        <v>126870</v>
      </c>
      <c r="D411" s="73">
        <v>126870</v>
      </c>
    </row>
    <row r="412" spans="1:4" ht="13.5" customHeight="1" x14ac:dyDescent="0.2">
      <c r="A412" s="85" t="s">
        <v>76</v>
      </c>
      <c r="B412" s="71">
        <v>0</v>
      </c>
      <c r="C412" s="72">
        <f t="shared" si="16"/>
        <v>111197</v>
      </c>
      <c r="D412" s="73">
        <v>111197</v>
      </c>
    </row>
    <row r="413" spans="1:4" ht="13.5" customHeight="1" x14ac:dyDescent="0.2">
      <c r="A413" s="85" t="s">
        <v>77</v>
      </c>
      <c r="B413" s="71">
        <v>0</v>
      </c>
      <c r="C413" s="72">
        <f t="shared" si="16"/>
        <v>105715</v>
      </c>
      <c r="D413" s="73">
        <v>105715</v>
      </c>
    </row>
    <row r="414" spans="1:4" ht="13.5" customHeight="1" x14ac:dyDescent="0.2">
      <c r="A414" s="84" t="s">
        <v>110</v>
      </c>
      <c r="B414" s="71">
        <v>0</v>
      </c>
      <c r="C414" s="72">
        <f t="shared" si="16"/>
        <v>190302</v>
      </c>
      <c r="D414" s="73">
        <v>190302</v>
      </c>
    </row>
    <row r="415" spans="1:4" ht="13.5" customHeight="1" x14ac:dyDescent="0.2">
      <c r="A415" s="84" t="s">
        <v>111</v>
      </c>
      <c r="B415" s="71">
        <v>0</v>
      </c>
      <c r="C415" s="72">
        <f t="shared" si="16"/>
        <v>120741</v>
      </c>
      <c r="D415" s="73">
        <v>120741</v>
      </c>
    </row>
    <row r="416" spans="1:4" ht="13.5" customHeight="1" x14ac:dyDescent="0.2">
      <c r="A416" s="84" t="s">
        <v>112</v>
      </c>
      <c r="B416" s="71">
        <v>0</v>
      </c>
      <c r="C416" s="72">
        <f t="shared" si="16"/>
        <v>359954</v>
      </c>
      <c r="D416" s="73">
        <v>359954</v>
      </c>
    </row>
    <row r="417" spans="1:4" ht="13.5" customHeight="1" x14ac:dyDescent="0.2">
      <c r="A417" s="84" t="s">
        <v>78</v>
      </c>
      <c r="B417" s="71">
        <v>0</v>
      </c>
      <c r="C417" s="72">
        <f t="shared" si="16"/>
        <v>49235</v>
      </c>
      <c r="D417" s="73">
        <v>49235</v>
      </c>
    </row>
    <row r="418" spans="1:4" ht="13.5" customHeight="1" thickBot="1" x14ac:dyDescent="0.25">
      <c r="A418" s="84" t="s">
        <v>113</v>
      </c>
      <c r="B418" s="71">
        <v>0</v>
      </c>
      <c r="C418" s="72">
        <f t="shared" si="16"/>
        <v>119415</v>
      </c>
      <c r="D418" s="73">
        <v>119415</v>
      </c>
    </row>
    <row r="419" spans="1:4" ht="13.5" customHeight="1" thickBot="1" x14ac:dyDescent="0.25">
      <c r="A419" s="74" t="s">
        <v>79</v>
      </c>
      <c r="B419" s="75">
        <f>SUM(B412:B418)</f>
        <v>0</v>
      </c>
      <c r="C419" s="75">
        <f>SUM(C411:C418)</f>
        <v>1183429</v>
      </c>
      <c r="D419" s="82">
        <f>SUM(D411:D418)</f>
        <v>1183429</v>
      </c>
    </row>
    <row r="420" spans="1:4" ht="13.5" customHeight="1" thickBot="1" x14ac:dyDescent="0.25">
      <c r="A420" s="77"/>
      <c r="B420" s="77"/>
      <c r="C420" s="77"/>
      <c r="D420" s="4"/>
    </row>
    <row r="421" spans="1:4" ht="13.5" customHeight="1" thickBot="1" x14ac:dyDescent="0.25">
      <c r="A421" s="78" t="s">
        <v>80</v>
      </c>
      <c r="B421" s="79">
        <v>0</v>
      </c>
      <c r="C421" s="79">
        <f>C419</f>
        <v>1183429</v>
      </c>
      <c r="D421" s="80">
        <f>D419</f>
        <v>1183429</v>
      </c>
    </row>
    <row r="422" spans="1:4" ht="13.5" customHeight="1" x14ac:dyDescent="0.2">
      <c r="A422" s="68"/>
      <c r="B422" s="68"/>
      <c r="C422" s="68"/>
      <c r="D422" s="87"/>
    </row>
    <row r="423" spans="1:4" ht="13.5" customHeight="1" x14ac:dyDescent="0.2">
      <c r="A423" s="68" t="s">
        <v>81</v>
      </c>
      <c r="B423" s="68"/>
      <c r="C423" s="68"/>
      <c r="D423" s="4"/>
    </row>
    <row r="424" spans="1:4" ht="13.5" customHeight="1" x14ac:dyDescent="0.2">
      <c r="A424" s="77"/>
      <c r="B424" s="77"/>
      <c r="C424" s="77"/>
      <c r="D424" s="4"/>
    </row>
    <row r="425" spans="1:4" ht="13.5" customHeight="1" thickBot="1" x14ac:dyDescent="0.25">
      <c r="A425" s="68" t="s">
        <v>82</v>
      </c>
      <c r="B425" s="68"/>
      <c r="C425" s="68"/>
      <c r="D425" s="4"/>
    </row>
    <row r="426" spans="1:4" ht="45" customHeight="1" thickBot="1" x14ac:dyDescent="0.25">
      <c r="A426" s="2" t="s">
        <v>0</v>
      </c>
      <c r="B426" s="30" t="s">
        <v>36</v>
      </c>
      <c r="C426" s="30" t="s">
        <v>37</v>
      </c>
      <c r="D426" s="3" t="s">
        <v>38</v>
      </c>
    </row>
    <row r="427" spans="1:4" ht="13.5" customHeight="1" x14ac:dyDescent="0.2">
      <c r="A427" s="88" t="s">
        <v>83</v>
      </c>
      <c r="B427" s="71">
        <v>0</v>
      </c>
      <c r="C427" s="72">
        <f>D427-B427</f>
        <v>288678</v>
      </c>
      <c r="D427" s="73">
        <v>288678</v>
      </c>
    </row>
    <row r="428" spans="1:4" ht="13.5" customHeight="1" x14ac:dyDescent="0.2">
      <c r="A428" s="88" t="s">
        <v>84</v>
      </c>
      <c r="B428" s="71">
        <v>0</v>
      </c>
      <c r="C428" s="72">
        <f>D428-B428</f>
        <v>192451</v>
      </c>
      <c r="D428" s="73">
        <v>192451</v>
      </c>
    </row>
    <row r="429" spans="1:4" ht="13.5" customHeight="1" x14ac:dyDescent="0.2">
      <c r="A429" s="88" t="s">
        <v>85</v>
      </c>
      <c r="B429" s="71">
        <v>0</v>
      </c>
      <c r="C429" s="72">
        <f>D429-B429</f>
        <v>159667</v>
      </c>
      <c r="D429" s="73">
        <v>159667</v>
      </c>
    </row>
    <row r="430" spans="1:4" ht="13.5" customHeight="1" thickBot="1" x14ac:dyDescent="0.25">
      <c r="A430" s="89" t="s">
        <v>86</v>
      </c>
      <c r="B430" s="71">
        <v>0</v>
      </c>
      <c r="C430" s="72">
        <f>D430-B430</f>
        <v>609432</v>
      </c>
      <c r="D430" s="73">
        <v>609432</v>
      </c>
    </row>
    <row r="431" spans="1:4" ht="13.5" customHeight="1" thickBot="1" x14ac:dyDescent="0.25">
      <c r="A431" s="74" t="s">
        <v>87</v>
      </c>
      <c r="B431" s="75">
        <f>SUM(B427:B430)</f>
        <v>0</v>
      </c>
      <c r="C431" s="75">
        <f>SUM(C427:C430)</f>
        <v>1250228</v>
      </c>
      <c r="D431" s="82">
        <f>SUM(D427:D430)</f>
        <v>1250228</v>
      </c>
    </row>
    <row r="432" spans="1:4" ht="13.5" customHeight="1" thickBot="1" x14ac:dyDescent="0.25">
      <c r="A432" s="77"/>
      <c r="B432" s="77"/>
      <c r="C432" s="77"/>
      <c r="D432" s="4"/>
    </row>
    <row r="433" spans="1:4" ht="13.5" customHeight="1" thickBot="1" x14ac:dyDescent="0.25">
      <c r="A433" s="78" t="s">
        <v>88</v>
      </c>
      <c r="B433" s="79">
        <v>0</v>
      </c>
      <c r="C433" s="79">
        <f>C431</f>
        <v>1250228</v>
      </c>
      <c r="D433" s="80">
        <f>D431</f>
        <v>1250228</v>
      </c>
    </row>
    <row r="434" spans="1:4" ht="13.5" customHeight="1" x14ac:dyDescent="0.2">
      <c r="A434" s="68"/>
      <c r="B434" s="68"/>
      <c r="C434" s="68"/>
      <c r="D434" s="87"/>
    </row>
    <row r="435" spans="1:4" ht="13.5" customHeight="1" x14ac:dyDescent="0.2">
      <c r="A435" s="68" t="s">
        <v>89</v>
      </c>
      <c r="B435" s="68"/>
      <c r="C435" s="68"/>
      <c r="D435" s="4"/>
    </row>
    <row r="436" spans="1:4" ht="13.5" customHeight="1" x14ac:dyDescent="0.2">
      <c r="A436" s="77"/>
      <c r="B436" s="77"/>
      <c r="C436" s="77"/>
      <c r="D436" s="4"/>
    </row>
    <row r="437" spans="1:4" ht="13.5" customHeight="1" thickBot="1" x14ac:dyDescent="0.25">
      <c r="A437" s="68" t="s">
        <v>114</v>
      </c>
      <c r="B437" s="68"/>
      <c r="C437" s="68"/>
      <c r="D437" s="4"/>
    </row>
    <row r="438" spans="1:4" ht="45" customHeight="1" thickBot="1" x14ac:dyDescent="0.25">
      <c r="A438" s="2" t="s">
        <v>0</v>
      </c>
      <c r="B438" s="30" t="s">
        <v>36</v>
      </c>
      <c r="C438" s="30" t="s">
        <v>37</v>
      </c>
      <c r="D438" s="3" t="s">
        <v>38</v>
      </c>
    </row>
    <row r="439" spans="1:4" ht="13.5" customHeight="1" thickBot="1" x14ac:dyDescent="0.25">
      <c r="A439" s="88" t="s">
        <v>115</v>
      </c>
      <c r="B439" s="71">
        <v>0</v>
      </c>
      <c r="C439" s="72">
        <f>D439-B439</f>
        <v>46326</v>
      </c>
      <c r="D439" s="73">
        <v>46326</v>
      </c>
    </row>
    <row r="440" spans="1:4" ht="13.5" customHeight="1" thickBot="1" x14ac:dyDescent="0.25">
      <c r="A440" s="74" t="s">
        <v>116</v>
      </c>
      <c r="B440" s="75">
        <f>SUM(B439:B439)</f>
        <v>0</v>
      </c>
      <c r="C440" s="75">
        <f>SUM(C439:C439)</f>
        <v>46326</v>
      </c>
      <c r="D440" s="82">
        <f>SUM(D439:D439)</f>
        <v>46326</v>
      </c>
    </row>
    <row r="441" spans="1:4" ht="13.5" customHeight="1" x14ac:dyDescent="0.2">
      <c r="A441" s="77"/>
      <c r="B441" s="77"/>
      <c r="C441" s="77"/>
      <c r="D441" s="4"/>
    </row>
    <row r="442" spans="1:4" ht="13.5" customHeight="1" thickBot="1" x14ac:dyDescent="0.25">
      <c r="A442" s="68" t="s">
        <v>90</v>
      </c>
      <c r="B442" s="68"/>
      <c r="C442" s="68"/>
      <c r="D442" s="4"/>
    </row>
    <row r="443" spans="1:4" ht="45" customHeight="1" thickBot="1" x14ac:dyDescent="0.25">
      <c r="A443" s="2" t="s">
        <v>0</v>
      </c>
      <c r="B443" s="30" t="s">
        <v>36</v>
      </c>
      <c r="C443" s="30" t="s">
        <v>37</v>
      </c>
      <c r="D443" s="3" t="s">
        <v>38</v>
      </c>
    </row>
    <row r="444" spans="1:4" ht="13.5" customHeight="1" x14ac:dyDescent="0.2">
      <c r="A444" s="70" t="s">
        <v>117</v>
      </c>
      <c r="B444" s="71">
        <v>0</v>
      </c>
      <c r="C444" s="72">
        <f>D444-B444</f>
        <v>191506</v>
      </c>
      <c r="D444" s="73">
        <v>191506</v>
      </c>
    </row>
    <row r="445" spans="1:4" ht="13.5" customHeight="1" thickBot="1" x14ac:dyDescent="0.25">
      <c r="A445" s="70" t="s">
        <v>91</v>
      </c>
      <c r="B445" s="71">
        <v>0</v>
      </c>
      <c r="C445" s="72">
        <f>D445-B445</f>
        <v>199584</v>
      </c>
      <c r="D445" s="73">
        <v>199584</v>
      </c>
    </row>
    <row r="446" spans="1:4" ht="13.5" customHeight="1" thickBot="1" x14ac:dyDescent="0.25">
      <c r="A446" s="74" t="s">
        <v>92</v>
      </c>
      <c r="B446" s="75">
        <f>SUM(B444:B445)</f>
        <v>0</v>
      </c>
      <c r="C446" s="75">
        <f>SUM(C444:C445)</f>
        <v>391090</v>
      </c>
      <c r="D446" s="82">
        <f>SUM(D444:D445)</f>
        <v>391090</v>
      </c>
    </row>
    <row r="447" spans="1:4" ht="13.5" customHeight="1" thickBot="1" x14ac:dyDescent="0.25">
      <c r="A447" s="77"/>
      <c r="B447" s="77"/>
      <c r="C447" s="77"/>
      <c r="D447" s="4"/>
    </row>
    <row r="448" spans="1:4" ht="13.5" customHeight="1" thickBot="1" x14ac:dyDescent="0.25">
      <c r="A448" s="78" t="s">
        <v>93</v>
      </c>
      <c r="B448" s="79">
        <v>0</v>
      </c>
      <c r="C448" s="79">
        <f>C446+C440</f>
        <v>437416</v>
      </c>
      <c r="D448" s="80">
        <f>D446+D440</f>
        <v>437416</v>
      </c>
    </row>
    <row r="449" spans="1:4" ht="13.5" customHeight="1" x14ac:dyDescent="0.2">
      <c r="A449" s="77"/>
      <c r="B449" s="77"/>
      <c r="C449" s="77"/>
      <c r="D449" s="4"/>
    </row>
    <row r="450" spans="1:4" ht="13.5" customHeight="1" thickBot="1" x14ac:dyDescent="0.25">
      <c r="A450" s="77"/>
      <c r="B450" s="77"/>
      <c r="C450" s="77"/>
      <c r="D450" s="4"/>
    </row>
    <row r="451" spans="1:4" ht="13.5" customHeight="1" thickBot="1" x14ac:dyDescent="0.25">
      <c r="A451" s="90" t="s">
        <v>29</v>
      </c>
      <c r="B451" s="56">
        <f>B380+B405+B421+B433+B448</f>
        <v>0</v>
      </c>
      <c r="C451" s="56">
        <f>C448+C433+C421+C405+C380</f>
        <v>5392707</v>
      </c>
      <c r="D451" s="119">
        <f>D448+D433+D421+D405+D380</f>
        <v>5392707</v>
      </c>
    </row>
    <row r="453" spans="1:4" ht="13.5" customHeight="1" thickBot="1" x14ac:dyDescent="0.25"/>
    <row r="454" spans="1:4" ht="26.25" customHeight="1" thickBot="1" x14ac:dyDescent="0.25">
      <c r="A454" s="28" t="s">
        <v>30</v>
      </c>
      <c r="B454" s="59">
        <f>B441+B450</f>
        <v>0</v>
      </c>
      <c r="C454" s="59">
        <f>C451+C361</f>
        <v>8330304</v>
      </c>
      <c r="D454" s="130">
        <f>D451+D361</f>
        <v>8330304</v>
      </c>
    </row>
  </sheetData>
  <mergeCells count="9">
    <mergeCell ref="A324:D324"/>
    <mergeCell ref="A243:D243"/>
    <mergeCell ref="A286:D286"/>
    <mergeCell ref="A1:D1"/>
    <mergeCell ref="A92:D92"/>
    <mergeCell ref="A108:D108"/>
    <mergeCell ref="A137:D137"/>
    <mergeCell ref="A167:D167"/>
    <mergeCell ref="A312:D312"/>
  </mergeCells>
  <phoneticPr fontId="1" type="noConversion"/>
  <pageMargins left="0.78740157480314965" right="0.78740157480314965" top="1.1811023622047245" bottom="1.1811023622047245" header="0.51181102362204722" footer="0.51181102362204722"/>
  <pageSetup paperSize="9" firstPageNumber="20" orientation="portrait" useFirstPageNumber="1" r:id="rId1"/>
  <headerFooter alignWithMargins="0">
    <oddHeader>&amp;C&amp;"Arial,Kurzíva"&amp;12Příloha č. 3 - Rozpis rozpočtu rozvojových programů MŠMT v roce 2012 na jednotlivé školy a školská zařízení zřizovaná Olomouckým krajem, obcemi a na soukromé školy na území Olomouckého kraje</oddHeader>
    <oddFooter>&amp;L&amp;"Arial,Kurzíva"Zastupitelstvo Olomouckého kraje 22. 2. 2013
13 - Rozpis rozpočtu škol a školských zařízení v působnosti OK v roce 2012
Příloha č. 3 - Rozpis rozpočtu rozvojových programů MŠMT v roce 2012&amp;R&amp;"Arial,Kurzíva"Strana &amp;P (celkem 32)</oddFooter>
  </headerFooter>
  <rowBreaks count="2" manualBreakCount="2">
    <brk id="323" max="16383" man="1"/>
    <brk id="3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účelových dotací 2012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Vlasák Lubomír</cp:lastModifiedBy>
  <cp:lastPrinted>2013-01-09T06:32:04Z</cp:lastPrinted>
  <dcterms:created xsi:type="dcterms:W3CDTF">2003-03-18T09:23:49Z</dcterms:created>
  <dcterms:modified xsi:type="dcterms:W3CDTF">2013-01-30T06:40:16Z</dcterms:modified>
</cp:coreProperties>
</file>