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Závěrečný účet\2020\ZOK 21.6.2021\"/>
    </mc:Choice>
  </mc:AlternateContent>
  <bookViews>
    <workbookView xWindow="0" yWindow="0" windowWidth="28800" windowHeight="11700"/>
  </bookViews>
  <sheets>
    <sheet name="FV PO 2020" sheetId="2" r:id="rId1"/>
  </sheets>
  <definedNames>
    <definedName name="_xlnm.Print_Area" localSheetId="0">'FV PO 2020'!$A$1:$G$50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G24" i="2" l="1"/>
  <c r="G13" i="2" l="1"/>
  <c r="F26" i="2"/>
  <c r="G22" i="2" s="1"/>
  <c r="G6" i="2"/>
  <c r="G14" i="2"/>
  <c r="G29" i="2"/>
  <c r="G37" i="2"/>
  <c r="G46" i="2" l="1"/>
  <c r="G28" i="2"/>
</calcChain>
</file>

<file path=xl/sharedStrings.xml><?xml version="1.0" encoding="utf-8"?>
<sst xmlns="http://schemas.openxmlformats.org/spreadsheetml/2006/main" count="53" uniqueCount="31">
  <si>
    <t>v Kč</t>
  </si>
  <si>
    <t>Oblast školství</t>
  </si>
  <si>
    <t>Oblast sociální</t>
  </si>
  <si>
    <t>Oblast dopravy</t>
  </si>
  <si>
    <t>Oblast kultury</t>
  </si>
  <si>
    <t>Oblast zdravotnictví</t>
  </si>
  <si>
    <t>ORJ</t>
  </si>
  <si>
    <t>Oblast</t>
  </si>
  <si>
    <t>Účelové znaky</t>
  </si>
  <si>
    <t>Celkem za všechny oblasti</t>
  </si>
  <si>
    <t>Vratka</t>
  </si>
  <si>
    <t xml:space="preserve">Oblast školství (i příspěvky PO) a odvody z IF na spolufinancování akcí </t>
  </si>
  <si>
    <t>Příspěvek na provoz - mzdové náklady</t>
  </si>
  <si>
    <t>Příspěvek na provoz - odpisy a odvody z odpisů</t>
  </si>
  <si>
    <t xml:space="preserve">Příspěvek na provoz - účelově určený příspěvek </t>
  </si>
  <si>
    <t xml:space="preserve">Příspěvek na provoz </t>
  </si>
  <si>
    <t xml:space="preserve">Oblast sociálních věcí (i příspěvky PO)  a odvody z IF na spolufinancování akcí </t>
  </si>
  <si>
    <t xml:space="preserve">Příspěvek na provoz - pojistné plnění </t>
  </si>
  <si>
    <t>Kofinancování Operačního programu Zaměstnanost</t>
  </si>
  <si>
    <t>Příspěvek na úhradu prokazatelné ztráty dopravcům - veřejná linková doprava</t>
  </si>
  <si>
    <t xml:space="preserve">Oblast kultury (i příspěvky PO)  a odvody z IF na spolufinancování akcí </t>
  </si>
  <si>
    <t xml:space="preserve">Oblast zdravotnictví  (i příspěvky PO) a odvody z IF na spolufinancování akcí </t>
  </si>
  <si>
    <t>Nákupy do sbírek muzejní povahy</t>
  </si>
  <si>
    <t>Podpora polytechnického vzdělávání a řemesel v Olomouckém kraji</t>
  </si>
  <si>
    <t>ÚZ pro potřeby příspěvkových organizací</t>
  </si>
  <si>
    <t xml:space="preserve">FV v souladu s veřejnou investiční podporou </t>
  </si>
  <si>
    <t>Oblast dopravy (i příspěvky PO)  a odvody z IF na spolufinancování akcí</t>
  </si>
  <si>
    <t>Celkem vratky</t>
  </si>
  <si>
    <t>9. Finanční vypořádání příspěvkových organizací za rok 2020</t>
  </si>
  <si>
    <t>Příspěvek na provoz - pojistné plnění</t>
  </si>
  <si>
    <t xml:space="preserve">Odvod z FI na základě provedeného výpočtu dovolené veřejné investiční podpory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</si>
</sst>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2" borderId="0" xfId="0" applyFont="1" applyFill="1"/>
    <xf numFmtId="0" fontId="4" fillId="2" borderId="1" xfId="0" applyFont="1" applyFill="1" applyBorder="1"/>
    <xf numFmtId="0" fontId="1" fillId="2" borderId="2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/>
    <xf numFmtId="0" fontId="4" fillId="2" borderId="8" xfId="0" applyFont="1" applyFill="1" applyBorder="1"/>
    <xf numFmtId="0" fontId="1" fillId="2" borderId="9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3" xfId="0" applyFont="1" applyFill="1" applyBorder="1"/>
    <xf numFmtId="0" fontId="1" fillId="2" borderId="9" xfId="0" applyFont="1" applyFill="1" applyBorder="1" applyAlignment="1">
      <alignment wrapText="1"/>
    </xf>
    <xf numFmtId="0" fontId="2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right" vertical="center"/>
    </xf>
    <xf numFmtId="0" fontId="7" fillId="2" borderId="0" xfId="0" applyFont="1" applyFill="1"/>
    <xf numFmtId="0" fontId="1" fillId="0" borderId="0" xfId="0" applyFont="1" applyAlignment="1">
      <alignment wrapText="1"/>
    </xf>
    <xf numFmtId="0" fontId="6" fillId="2" borderId="0" xfId="0" applyFont="1" applyFill="1"/>
    <xf numFmtId="4" fontId="1" fillId="0" borderId="0" xfId="0" applyNumberFormat="1" applyFont="1"/>
    <xf numFmtId="0" fontId="10" fillId="2" borderId="0" xfId="0" applyFont="1" applyFill="1"/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4" fontId="10" fillId="2" borderId="13" xfId="0" applyNumberFormat="1" applyFont="1" applyFill="1" applyBorder="1"/>
    <xf numFmtId="4" fontId="10" fillId="2" borderId="8" xfId="0" applyNumberFormat="1" applyFont="1" applyFill="1" applyBorder="1"/>
    <xf numFmtId="4" fontId="10" fillId="2" borderId="9" xfId="0" applyNumberFormat="1" applyFont="1" applyFill="1" applyBorder="1"/>
    <xf numFmtId="4" fontId="5" fillId="2" borderId="11" xfId="0" applyNumberFormat="1" applyFont="1" applyFill="1" applyBorder="1" applyAlignment="1">
      <alignment vertical="center"/>
    </xf>
    <xf numFmtId="0" fontId="11" fillId="2" borderId="18" xfId="0" applyFont="1" applyFill="1" applyBorder="1" applyAlignment="1">
      <alignment horizontal="right" vertical="center"/>
    </xf>
    <xf numFmtId="4" fontId="12" fillId="2" borderId="3" xfId="0" applyNumberFormat="1" applyFont="1" applyFill="1" applyBorder="1" applyAlignment="1">
      <alignment horizontal="right" vertical="center"/>
    </xf>
    <xf numFmtId="0" fontId="10" fillId="0" borderId="0" xfId="0" applyFont="1"/>
    <xf numFmtId="4" fontId="10" fillId="0" borderId="0" xfId="0" applyNumberFormat="1" applyFont="1"/>
    <xf numFmtId="0" fontId="4" fillId="2" borderId="2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4" fontId="10" fillId="2" borderId="13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" fontId="10" fillId="2" borderId="8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4" fontId="5" fillId="2" borderId="10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 applyAlignment="1">
      <alignment vertical="center"/>
    </xf>
    <xf numFmtId="4" fontId="10" fillId="2" borderId="7" xfId="0" applyNumberFormat="1" applyFont="1" applyFill="1" applyBorder="1" applyAlignment="1">
      <alignment vertical="center"/>
    </xf>
    <xf numFmtId="4" fontId="5" fillId="2" borderId="23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4" fillId="2" borderId="1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" fontId="5" fillId="2" borderId="11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" fontId="5" fillId="2" borderId="10" xfId="0" applyNumberFormat="1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4" fontId="5" fillId="2" borderId="10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13" fillId="2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4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" fontId="8" fillId="2" borderId="19" xfId="0" applyNumberFormat="1" applyFont="1" applyFill="1" applyBorder="1" applyAlignment="1">
      <alignment wrapText="1"/>
    </xf>
    <xf numFmtId="0" fontId="9" fillId="0" borderId="19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view="pageBreakPreview" zoomScaleNormal="100" zoomScaleSheetLayoutView="100" workbookViewId="0">
      <selection activeCell="O37" sqref="O37"/>
    </sheetView>
  </sheetViews>
  <sheetFormatPr defaultRowHeight="14.25" x14ac:dyDescent="0.2"/>
  <cols>
    <col min="1" max="1" width="4.28515625" style="2" customWidth="1"/>
    <col min="2" max="2" width="21" style="2" customWidth="1"/>
    <col min="3" max="3" width="9.140625" style="2"/>
    <col min="4" max="4" width="47.140625" style="2" customWidth="1"/>
    <col min="5" max="5" width="6.5703125" style="2" customWidth="1"/>
    <col min="6" max="6" width="18.28515625" style="32" customWidth="1"/>
    <col min="7" max="7" width="16.7109375" style="32" customWidth="1"/>
    <col min="8" max="9" width="14.28515625" style="2" bestFit="1" customWidth="1"/>
    <col min="10" max="16384" width="9.140625" style="2"/>
  </cols>
  <sheetData>
    <row r="1" spans="1:7" ht="18" x14ac:dyDescent="0.25">
      <c r="A1" s="1"/>
      <c r="B1" s="17" t="s">
        <v>28</v>
      </c>
      <c r="C1" s="3"/>
      <c r="D1" s="3"/>
      <c r="E1" s="1"/>
      <c r="F1" s="21"/>
      <c r="G1" s="21"/>
    </row>
    <row r="2" spans="1:7" hidden="1" x14ac:dyDescent="0.2">
      <c r="A2" s="1"/>
      <c r="B2" s="1"/>
      <c r="C2" s="1"/>
      <c r="D2" s="1"/>
      <c r="E2" s="1"/>
      <c r="F2" s="21"/>
      <c r="G2" s="21"/>
    </row>
    <row r="3" spans="1:7" hidden="1" x14ac:dyDescent="0.2">
      <c r="A3" s="1"/>
      <c r="B3" s="1"/>
      <c r="C3" s="1"/>
      <c r="D3" s="1"/>
      <c r="E3" s="1"/>
      <c r="F3" s="21"/>
      <c r="G3" s="21"/>
    </row>
    <row r="4" spans="1:7" ht="15.75" thickBot="1" x14ac:dyDescent="0.3">
      <c r="A4" s="1"/>
      <c r="B4" s="4"/>
      <c r="C4" s="4"/>
      <c r="D4" s="4"/>
      <c r="E4" s="4"/>
      <c r="F4" s="22"/>
      <c r="G4" s="23" t="s">
        <v>0</v>
      </c>
    </row>
    <row r="5" spans="1:7" ht="15.75" thickBot="1" x14ac:dyDescent="0.3">
      <c r="A5" s="5"/>
      <c r="B5" s="6" t="s">
        <v>7</v>
      </c>
      <c r="C5" s="7" t="s">
        <v>6</v>
      </c>
      <c r="D5" s="58" t="s">
        <v>8</v>
      </c>
      <c r="E5" s="59"/>
      <c r="F5" s="24" t="s">
        <v>10</v>
      </c>
      <c r="G5" s="25" t="s">
        <v>27</v>
      </c>
    </row>
    <row r="6" spans="1:7" ht="28.5" x14ac:dyDescent="0.2">
      <c r="A6" s="5"/>
      <c r="B6" s="60" t="s">
        <v>1</v>
      </c>
      <c r="C6" s="69">
        <v>19</v>
      </c>
      <c r="D6" s="12" t="s">
        <v>11</v>
      </c>
      <c r="E6" s="39">
        <v>10</v>
      </c>
      <c r="F6" s="40">
        <v>169022.2</v>
      </c>
      <c r="G6" s="62">
        <f>SUM(F6:F12)</f>
        <v>669251.9</v>
      </c>
    </row>
    <row r="7" spans="1:7" ht="15" hidden="1" customHeight="1" x14ac:dyDescent="0.25">
      <c r="A7" s="5"/>
      <c r="B7" s="61"/>
      <c r="C7" s="70"/>
      <c r="D7" s="10"/>
      <c r="E7" s="9">
        <v>300</v>
      </c>
      <c r="F7" s="27"/>
      <c r="G7" s="68"/>
    </row>
    <row r="8" spans="1:7" x14ac:dyDescent="0.2">
      <c r="A8" s="5"/>
      <c r="B8" s="61"/>
      <c r="C8" s="70"/>
      <c r="D8" s="9" t="s">
        <v>12</v>
      </c>
      <c r="E8" s="9">
        <v>301</v>
      </c>
      <c r="F8" s="27">
        <v>55447.21</v>
      </c>
      <c r="G8" s="68"/>
    </row>
    <row r="9" spans="1:7" x14ac:dyDescent="0.2">
      <c r="A9" s="5"/>
      <c r="B9" s="61"/>
      <c r="C9" s="70"/>
      <c r="D9" s="9" t="s">
        <v>13</v>
      </c>
      <c r="E9" s="9">
        <v>302</v>
      </c>
      <c r="F9" s="27">
        <v>444335.68</v>
      </c>
      <c r="G9" s="68"/>
    </row>
    <row r="10" spans="1:7" x14ac:dyDescent="0.2">
      <c r="A10" s="5"/>
      <c r="B10" s="61"/>
      <c r="C10" s="70"/>
      <c r="D10" s="9" t="s">
        <v>14</v>
      </c>
      <c r="E10" s="9">
        <v>303</v>
      </c>
      <c r="F10" s="27">
        <v>446.51</v>
      </c>
      <c r="G10" s="68"/>
    </row>
    <row r="11" spans="1:7" ht="15" thickBot="1" x14ac:dyDescent="0.25">
      <c r="A11" s="5"/>
      <c r="B11" s="61"/>
      <c r="C11" s="70"/>
      <c r="D11" s="9" t="s">
        <v>29</v>
      </c>
      <c r="E11" s="9">
        <v>305</v>
      </c>
      <c r="F11" s="27">
        <v>0.3</v>
      </c>
      <c r="G11" s="68"/>
    </row>
    <row r="12" spans="1:7" ht="15" hidden="1" thickBot="1" x14ac:dyDescent="0.25">
      <c r="A12" s="5"/>
      <c r="B12" s="61"/>
      <c r="C12" s="71"/>
      <c r="D12" s="11" t="s">
        <v>24</v>
      </c>
      <c r="E12" s="11">
        <v>999</v>
      </c>
      <c r="F12" s="28"/>
      <c r="G12" s="68"/>
    </row>
    <row r="13" spans="1:7" ht="29.25" thickBot="1" x14ac:dyDescent="0.25">
      <c r="A13" s="5"/>
      <c r="B13" s="64"/>
      <c r="C13" s="57">
        <v>10</v>
      </c>
      <c r="D13" s="50" t="s">
        <v>23</v>
      </c>
      <c r="E13" s="51">
        <v>113</v>
      </c>
      <c r="F13" s="52">
        <v>425100</v>
      </c>
      <c r="G13" s="53">
        <f>SUM(F13)</f>
        <v>425100</v>
      </c>
    </row>
    <row r="14" spans="1:7" ht="28.5" x14ac:dyDescent="0.2">
      <c r="A14" s="5"/>
      <c r="B14" s="66" t="s">
        <v>2</v>
      </c>
      <c r="C14" s="72">
        <v>19</v>
      </c>
      <c r="D14" s="8" t="s">
        <v>16</v>
      </c>
      <c r="E14" s="41">
        <v>11</v>
      </c>
      <c r="F14" s="42">
        <v>128076.28</v>
      </c>
      <c r="G14" s="67">
        <f>SUM(F14:F21)</f>
        <v>38546292.210000001</v>
      </c>
    </row>
    <row r="15" spans="1:7" x14ac:dyDescent="0.2">
      <c r="A15" s="5"/>
      <c r="B15" s="61"/>
      <c r="C15" s="70"/>
      <c r="D15" s="9" t="s">
        <v>15</v>
      </c>
      <c r="E15" s="9">
        <v>300</v>
      </c>
      <c r="F15" s="27">
        <f>10052345.76-291923</f>
        <v>9760422.7599999998</v>
      </c>
      <c r="G15" s="63"/>
    </row>
    <row r="16" spans="1:7" x14ac:dyDescent="0.2">
      <c r="A16" s="5"/>
      <c r="B16" s="61"/>
      <c r="C16" s="70"/>
      <c r="D16" s="9" t="s">
        <v>12</v>
      </c>
      <c r="E16" s="9">
        <v>301</v>
      </c>
      <c r="F16" s="27">
        <v>28490889.789999999</v>
      </c>
      <c r="G16" s="63"/>
    </row>
    <row r="17" spans="1:7" x14ac:dyDescent="0.2">
      <c r="A17" s="5"/>
      <c r="B17" s="61"/>
      <c r="C17" s="70"/>
      <c r="D17" s="9" t="s">
        <v>13</v>
      </c>
      <c r="E17" s="9">
        <v>302</v>
      </c>
      <c r="F17" s="27">
        <v>132503.38</v>
      </c>
      <c r="G17" s="63"/>
    </row>
    <row r="18" spans="1:7" hidden="1" x14ac:dyDescent="0.2">
      <c r="A18" s="5"/>
      <c r="B18" s="61"/>
      <c r="C18" s="70"/>
      <c r="D18" s="9" t="s">
        <v>14</v>
      </c>
      <c r="E18" s="9">
        <v>303</v>
      </c>
      <c r="F18" s="27"/>
      <c r="G18" s="63"/>
    </row>
    <row r="19" spans="1:7" hidden="1" x14ac:dyDescent="0.2">
      <c r="A19" s="5"/>
      <c r="B19" s="61"/>
      <c r="C19" s="70"/>
      <c r="D19" s="9" t="s">
        <v>17</v>
      </c>
      <c r="E19" s="9">
        <v>305</v>
      </c>
      <c r="F19" s="27"/>
      <c r="G19" s="63"/>
    </row>
    <row r="20" spans="1:7" hidden="1" x14ac:dyDescent="0.2">
      <c r="A20" s="5"/>
      <c r="B20" s="61"/>
      <c r="C20" s="70"/>
      <c r="D20" s="9" t="s">
        <v>18</v>
      </c>
      <c r="E20" s="9">
        <v>123</v>
      </c>
      <c r="F20" s="27"/>
      <c r="G20" s="63"/>
    </row>
    <row r="21" spans="1:7" ht="15" thickBot="1" x14ac:dyDescent="0.25">
      <c r="A21" s="5"/>
      <c r="B21" s="64"/>
      <c r="C21" s="71"/>
      <c r="D21" s="11" t="s">
        <v>24</v>
      </c>
      <c r="E21" s="11">
        <v>999</v>
      </c>
      <c r="F21" s="28">
        <v>34400</v>
      </c>
      <c r="G21" s="65"/>
    </row>
    <row r="22" spans="1:7" ht="28.5" hidden="1" customHeight="1" x14ac:dyDescent="0.2">
      <c r="A22" s="5"/>
      <c r="B22" s="43" t="s">
        <v>3</v>
      </c>
      <c r="C22" s="54">
        <v>19</v>
      </c>
      <c r="D22" s="8" t="s">
        <v>19</v>
      </c>
      <c r="E22" s="9">
        <v>130</v>
      </c>
      <c r="F22" s="27"/>
      <c r="G22" s="47">
        <f>SUM(F22:F27)</f>
        <v>2757222.86</v>
      </c>
    </row>
    <row r="23" spans="1:7" ht="14.25" hidden="1" customHeight="1" x14ac:dyDescent="0.2">
      <c r="A23" s="5"/>
      <c r="B23" s="44"/>
      <c r="C23" s="55"/>
      <c r="D23" s="9" t="s">
        <v>15</v>
      </c>
      <c r="E23" s="9">
        <v>300</v>
      </c>
      <c r="F23" s="27"/>
      <c r="G23" s="45"/>
    </row>
    <row r="24" spans="1:7" ht="14.25" customHeight="1" x14ac:dyDescent="0.2">
      <c r="A24" s="5"/>
      <c r="B24" s="76" t="s">
        <v>3</v>
      </c>
      <c r="C24" s="75">
        <v>19</v>
      </c>
      <c r="D24" s="9" t="s">
        <v>12</v>
      </c>
      <c r="E24" s="9">
        <v>301</v>
      </c>
      <c r="F24" s="27">
        <v>2720856.86</v>
      </c>
      <c r="G24" s="73">
        <f>SUM(F24:F26)</f>
        <v>2757222.86</v>
      </c>
    </row>
    <row r="25" spans="1:7" ht="14.25" customHeight="1" x14ac:dyDescent="0.2">
      <c r="A25" s="5"/>
      <c r="B25" s="76"/>
      <c r="C25" s="75"/>
      <c r="D25" s="9" t="s">
        <v>13</v>
      </c>
      <c r="E25" s="9">
        <v>302</v>
      </c>
      <c r="F25" s="27">
        <v>15606</v>
      </c>
      <c r="G25" s="74"/>
    </row>
    <row r="26" spans="1:7" ht="15" customHeight="1" thickBot="1" x14ac:dyDescent="0.25">
      <c r="A26" s="5"/>
      <c r="B26" s="76"/>
      <c r="C26" s="75"/>
      <c r="D26" s="9" t="s">
        <v>14</v>
      </c>
      <c r="E26" s="9">
        <v>303</v>
      </c>
      <c r="F26" s="27">
        <f>20760</f>
        <v>20760</v>
      </c>
      <c r="G26" s="74"/>
    </row>
    <row r="27" spans="1:7" ht="15" hidden="1" customHeight="1" thickBot="1" x14ac:dyDescent="0.25">
      <c r="A27" s="5"/>
      <c r="B27" s="76"/>
      <c r="C27" s="56"/>
      <c r="D27" s="9" t="s">
        <v>24</v>
      </c>
      <c r="E27" s="11">
        <v>999</v>
      </c>
      <c r="F27" s="27"/>
      <c r="G27" s="46"/>
    </row>
    <row r="28" spans="1:7" ht="30" customHeight="1" thickBot="1" x14ac:dyDescent="0.25">
      <c r="A28" s="5"/>
      <c r="B28" s="77"/>
      <c r="C28" s="34">
        <v>12</v>
      </c>
      <c r="D28" s="12" t="s">
        <v>26</v>
      </c>
      <c r="E28" s="13">
        <v>12</v>
      </c>
      <c r="F28" s="26">
        <v>287519.5</v>
      </c>
      <c r="G28" s="29">
        <f>F28</f>
        <v>287519.5</v>
      </c>
    </row>
    <row r="29" spans="1:7" ht="28.5" x14ac:dyDescent="0.2">
      <c r="A29" s="5"/>
      <c r="B29" s="82" t="s">
        <v>4</v>
      </c>
      <c r="C29" s="69">
        <v>19</v>
      </c>
      <c r="D29" s="12" t="s">
        <v>20</v>
      </c>
      <c r="E29" s="39">
        <v>13</v>
      </c>
      <c r="F29" s="40">
        <v>454094.1</v>
      </c>
      <c r="G29" s="62">
        <f>SUM(F29:F36)</f>
        <v>2130882.17</v>
      </c>
    </row>
    <row r="30" spans="1:7" hidden="1" x14ac:dyDescent="0.2">
      <c r="A30" s="5"/>
      <c r="B30" s="82"/>
      <c r="C30" s="70"/>
      <c r="D30" s="9" t="s">
        <v>15</v>
      </c>
      <c r="E30" s="9">
        <v>300</v>
      </c>
      <c r="F30" s="27"/>
      <c r="G30" s="63"/>
    </row>
    <row r="31" spans="1:7" x14ac:dyDescent="0.2">
      <c r="A31" s="5"/>
      <c r="B31" s="82"/>
      <c r="C31" s="70"/>
      <c r="D31" s="9" t="s">
        <v>12</v>
      </c>
      <c r="E31" s="9">
        <v>301</v>
      </c>
      <c r="F31" s="27">
        <v>1518434.7</v>
      </c>
      <c r="G31" s="63"/>
    </row>
    <row r="32" spans="1:7" x14ac:dyDescent="0.2">
      <c r="A32" s="5"/>
      <c r="B32" s="82"/>
      <c r="C32" s="70"/>
      <c r="D32" s="9" t="s">
        <v>13</v>
      </c>
      <c r="E32" s="9">
        <v>302</v>
      </c>
      <c r="F32" s="27">
        <v>28581.79</v>
      </c>
      <c r="G32" s="63"/>
    </row>
    <row r="33" spans="1:13" x14ac:dyDescent="0.2">
      <c r="A33" s="5"/>
      <c r="B33" s="82"/>
      <c r="C33" s="70"/>
      <c r="D33" s="9" t="s">
        <v>14</v>
      </c>
      <c r="E33" s="9">
        <v>303</v>
      </c>
      <c r="F33" s="27">
        <v>53107.58</v>
      </c>
      <c r="G33" s="63"/>
    </row>
    <row r="34" spans="1:13" x14ac:dyDescent="0.2">
      <c r="A34" s="5"/>
      <c r="B34" s="82"/>
      <c r="C34" s="70"/>
      <c r="D34" s="9" t="s">
        <v>17</v>
      </c>
      <c r="E34" s="9">
        <v>305</v>
      </c>
      <c r="F34" s="27">
        <v>76584</v>
      </c>
      <c r="G34" s="63"/>
    </row>
    <row r="35" spans="1:13" ht="15" thickBot="1" x14ac:dyDescent="0.25">
      <c r="A35" s="5"/>
      <c r="B35" s="82"/>
      <c r="C35" s="70"/>
      <c r="D35" s="9" t="s">
        <v>22</v>
      </c>
      <c r="E35" s="9">
        <v>309</v>
      </c>
      <c r="F35" s="27">
        <v>80</v>
      </c>
      <c r="G35" s="63"/>
    </row>
    <row r="36" spans="1:13" ht="15" hidden="1" thickBot="1" x14ac:dyDescent="0.25">
      <c r="A36" s="5"/>
      <c r="B36" s="83"/>
      <c r="C36" s="70"/>
      <c r="D36" s="9" t="s">
        <v>24</v>
      </c>
      <c r="E36" s="11">
        <v>999</v>
      </c>
      <c r="F36" s="28"/>
      <c r="G36" s="65"/>
    </row>
    <row r="37" spans="1:13" ht="28.5" x14ac:dyDescent="0.2">
      <c r="A37" s="5"/>
      <c r="B37" s="60" t="s">
        <v>5</v>
      </c>
      <c r="C37" s="80">
        <v>19</v>
      </c>
      <c r="D37" s="12" t="s">
        <v>21</v>
      </c>
      <c r="E37" s="39">
        <v>14</v>
      </c>
      <c r="F37" s="40">
        <v>9200</v>
      </c>
      <c r="G37" s="62">
        <f>SUM(F37:F45)</f>
        <v>1501463.45</v>
      </c>
    </row>
    <row r="38" spans="1:13" x14ac:dyDescent="0.2">
      <c r="A38" s="5"/>
      <c r="B38" s="61"/>
      <c r="C38" s="81"/>
      <c r="D38" s="9" t="s">
        <v>15</v>
      </c>
      <c r="E38" s="9">
        <v>300</v>
      </c>
      <c r="F38" s="27">
        <v>291923</v>
      </c>
      <c r="G38" s="63"/>
    </row>
    <row r="39" spans="1:13" x14ac:dyDescent="0.2">
      <c r="A39" s="5"/>
      <c r="B39" s="61"/>
      <c r="C39" s="81"/>
      <c r="D39" s="9" t="s">
        <v>12</v>
      </c>
      <c r="E39" s="9">
        <v>301</v>
      </c>
      <c r="F39" s="27">
        <v>750000</v>
      </c>
      <c r="G39" s="63"/>
    </row>
    <row r="40" spans="1:13" x14ac:dyDescent="0.2">
      <c r="A40" s="5"/>
      <c r="B40" s="61"/>
      <c r="C40" s="81"/>
      <c r="D40" s="9" t="s">
        <v>13</v>
      </c>
      <c r="E40" s="9">
        <v>302</v>
      </c>
      <c r="F40" s="27">
        <v>67833.289999999994</v>
      </c>
      <c r="G40" s="63"/>
    </row>
    <row r="41" spans="1:13" x14ac:dyDescent="0.2">
      <c r="A41" s="5"/>
      <c r="B41" s="61"/>
      <c r="C41" s="81"/>
      <c r="D41" s="9" t="s">
        <v>14</v>
      </c>
      <c r="E41" s="9">
        <v>303</v>
      </c>
      <c r="F41" s="27">
        <v>102054.16</v>
      </c>
      <c r="G41" s="63"/>
    </row>
    <row r="42" spans="1:13" hidden="1" x14ac:dyDescent="0.2">
      <c r="A42" s="5"/>
      <c r="B42" s="61"/>
      <c r="C42" s="81"/>
      <c r="D42" s="9" t="s">
        <v>17</v>
      </c>
      <c r="E42" s="9">
        <v>305</v>
      </c>
      <c r="F42" s="27"/>
      <c r="G42" s="63"/>
    </row>
    <row r="43" spans="1:13" ht="15" hidden="1" x14ac:dyDescent="0.2">
      <c r="A43" s="5"/>
      <c r="B43" s="36"/>
      <c r="C43" s="48"/>
      <c r="D43" s="9" t="s">
        <v>24</v>
      </c>
      <c r="E43" s="9">
        <v>999</v>
      </c>
      <c r="F43" s="27"/>
      <c r="G43" s="37"/>
    </row>
    <row r="44" spans="1:13" ht="15.75" hidden="1" thickBot="1" x14ac:dyDescent="0.25">
      <c r="A44" s="5"/>
      <c r="B44" s="38"/>
      <c r="C44" s="49"/>
      <c r="D44" s="11" t="s">
        <v>25</v>
      </c>
      <c r="E44" s="11">
        <v>0</v>
      </c>
      <c r="F44" s="28"/>
      <c r="G44" s="35"/>
      <c r="H44" s="20"/>
    </row>
    <row r="45" spans="1:13" ht="29.25" thickBot="1" x14ac:dyDescent="0.25">
      <c r="A45" s="5"/>
      <c r="B45" s="38"/>
      <c r="C45" s="49"/>
      <c r="D45" s="14" t="s">
        <v>30</v>
      </c>
      <c r="E45" s="11"/>
      <c r="F45" s="28">
        <v>280453</v>
      </c>
      <c r="G45" s="35"/>
      <c r="H45" s="20"/>
    </row>
    <row r="46" spans="1:13" ht="30" customHeight="1" thickBot="1" x14ac:dyDescent="0.25">
      <c r="A46" s="5"/>
      <c r="B46" s="15" t="s">
        <v>9</v>
      </c>
      <c r="C46" s="16"/>
      <c r="D46" s="16"/>
      <c r="E46" s="16"/>
      <c r="F46" s="30"/>
      <c r="G46" s="31">
        <f>SUM(G6,G13,G14,G24,G28,G29,G37)</f>
        <v>46317732.090000004</v>
      </c>
      <c r="H46" s="20"/>
      <c r="I46" s="20"/>
    </row>
    <row r="47" spans="1:13" ht="16.5" customHeight="1" x14ac:dyDescent="0.2">
      <c r="A47" s="1"/>
      <c r="B47" s="84"/>
      <c r="C47" s="85"/>
      <c r="D47" s="85"/>
      <c r="E47" s="85"/>
      <c r="F47" s="85"/>
      <c r="G47" s="85"/>
      <c r="H47" s="18"/>
      <c r="I47" s="18"/>
      <c r="J47" s="18"/>
      <c r="K47" s="18"/>
      <c r="L47" s="18"/>
      <c r="M47" s="18"/>
    </row>
    <row r="48" spans="1:13" x14ac:dyDescent="0.2">
      <c r="A48" s="1"/>
      <c r="B48" s="78"/>
      <c r="C48" s="79"/>
      <c r="D48" s="79"/>
      <c r="E48" s="79"/>
      <c r="F48" s="79"/>
      <c r="G48" s="79"/>
    </row>
    <row r="49" spans="1:7" ht="4.5" customHeight="1" x14ac:dyDescent="0.2">
      <c r="A49" s="1"/>
      <c r="B49" s="79"/>
      <c r="C49" s="79"/>
      <c r="D49" s="79"/>
      <c r="E49" s="79"/>
      <c r="F49" s="79"/>
      <c r="G49" s="79"/>
    </row>
    <row r="50" spans="1:7" x14ac:dyDescent="0.2">
      <c r="A50" s="1"/>
      <c r="B50" s="1"/>
      <c r="C50" s="1"/>
      <c r="D50" s="19"/>
      <c r="E50" s="1"/>
      <c r="F50" s="21"/>
      <c r="G50" s="21"/>
    </row>
    <row r="51" spans="1:7" x14ac:dyDescent="0.2">
      <c r="G51" s="33"/>
    </row>
  </sheetData>
  <mergeCells count="18">
    <mergeCell ref="B48:G49"/>
    <mergeCell ref="C29:C36"/>
    <mergeCell ref="C37:C42"/>
    <mergeCell ref="B29:B36"/>
    <mergeCell ref="B47:G47"/>
    <mergeCell ref="D5:E5"/>
    <mergeCell ref="B37:B42"/>
    <mergeCell ref="G37:G42"/>
    <mergeCell ref="B6:B13"/>
    <mergeCell ref="G29:G36"/>
    <mergeCell ref="B14:B21"/>
    <mergeCell ref="G14:G21"/>
    <mergeCell ref="G6:G12"/>
    <mergeCell ref="C6:C12"/>
    <mergeCell ref="C14:C21"/>
    <mergeCell ref="G24:G26"/>
    <mergeCell ref="C24:C26"/>
    <mergeCell ref="B24:B28"/>
  </mergeCells>
  <pageMargins left="0.70866141732283472" right="0.70866141732283472" top="0.78740157480314965" bottom="0.78740157480314965" header="0.31496062992125984" footer="0.31496062992125984"/>
  <pageSetup paperSize="9" scale="68" firstPageNumber="49" orientation="portrait" useFirstPageNumber="1" r:id="rId1"/>
  <headerFooter>
    <oddFooter>&amp;L&amp;"-,Kurzíva"Zastupitelstvo Olomouckého kraje 21. 6. 2021
11.1. - Rozpočet Olomouckého kraje 2020 - závěrečný účet
Příloha č. 9: Finanční vypořádání příspěvkových organizací za rok 2020&amp;R&amp;"-,Kurzíva"Strana &amp;P (celkem 306)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FV PO 2020</vt:lpstr>
      <vt:lpstr>'FV PO 2020'!Oblast_tisku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</dc:creator>
  <cp:lastModifiedBy>Foret Oldřich</cp:lastModifiedBy>
  <cp:lastPrinted>2021-05-27T07:26:01Z</cp:lastPrinted>
  <dcterms:created xsi:type="dcterms:W3CDTF">2017-02-06T09:07:48Z</dcterms:created>
  <dcterms:modified xsi:type="dcterms:W3CDTF">2021-06-02T08:21:55Z</dcterms:modified>
</cp:coreProperties>
</file>