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21\2021-9-20\"/>
    </mc:Choice>
  </mc:AlternateContent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List1!$A$1:$L$23</definedName>
  </definedNames>
  <calcPr calcId="162913"/>
</workbook>
</file>

<file path=xl/calcChain.xml><?xml version="1.0" encoding="utf-8"?>
<calcChain xmlns="http://schemas.openxmlformats.org/spreadsheetml/2006/main">
  <c r="E21" i="1" l="1"/>
  <c r="F21" i="1"/>
  <c r="K21" i="1" l="1"/>
  <c r="I21" i="1"/>
  <c r="K19" i="1"/>
  <c r="I19" i="1"/>
  <c r="F19" i="1"/>
  <c r="D19" i="1"/>
  <c r="D21" i="1" s="1"/>
  <c r="E18" i="1"/>
  <c r="E19" i="1" s="1"/>
  <c r="H18" i="1" l="1"/>
  <c r="H19" i="1" s="1"/>
  <c r="H21" i="1" s="1"/>
  <c r="G18" i="1"/>
  <c r="K15" i="1"/>
  <c r="I15" i="1"/>
  <c r="F15" i="1"/>
  <c r="E15" i="1"/>
  <c r="D15" i="1"/>
  <c r="H14" i="1"/>
  <c r="H13" i="1"/>
  <c r="J13" i="1" s="1"/>
  <c r="G13" i="1"/>
  <c r="J18" i="1" l="1"/>
  <c r="J19" i="1" s="1"/>
  <c r="J21" i="1" s="1"/>
  <c r="H15" i="1"/>
  <c r="K10" i="1"/>
  <c r="F9" i="1"/>
  <c r="D10" i="1" l="1"/>
  <c r="I10" i="1" l="1"/>
  <c r="F10" i="1"/>
  <c r="G14" i="1" l="1"/>
  <c r="J14" i="1"/>
  <c r="J15" i="1" s="1"/>
  <c r="E9" i="1" l="1"/>
  <c r="E10" i="1" s="1"/>
  <c r="G9" i="1" l="1"/>
  <c r="H9" i="1" l="1"/>
  <c r="H10" i="1" s="1"/>
  <c r="J9" i="1" l="1"/>
  <c r="J10" i="1" l="1"/>
</calcChain>
</file>

<file path=xl/sharedStrings.xml><?xml version="1.0" encoding="utf-8"?>
<sst xmlns="http://schemas.openxmlformats.org/spreadsheetml/2006/main" count="41" uniqueCount="36">
  <si>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</si>
  <si>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</si>
  <si>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</si>
  <si>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</si>
  <si>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</si>
  <si>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</si>
  <si>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</si>
  <si>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</si>
  <si>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</si>
  <si>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</si>
  <si>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</si>
  <si>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</si>
  <si>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</si>
  <si>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</si>
  <si>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</si>
  <si>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</si>
  <si>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</si>
  <si>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</si>
  <si>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</si>
  <si>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</si>
  <si>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3.</t>
  </si>
  <si>
    <t>Vysvětlivky:  OK - Olomoucký kraj, PO - příspěvková organizace Olomouckého kraje</t>
  </si>
  <si>
    <t>PO</t>
  </si>
  <si>
    <t>Procento dotace</t>
  </si>
  <si>
    <t>Projekt podaný do výzvy č. 02_20_082 Operačního programu Výzkum, vývoj a vzdělávání, Akční plánování v území</t>
  </si>
  <si>
    <t>Krajský plán rozvoje vzdělávání Olomouckého kraje III</t>
  </si>
  <si>
    <t>UR/23/64/2021</t>
  </si>
  <si>
    <t>2.</t>
  </si>
  <si>
    <r>
      <t xml:space="preserve">Pracoviště Horní Heřmanice - modernizace strojního vybavení odborného výcviku                                                             </t>
    </r>
    <r>
      <rPr>
        <i/>
        <sz val="12"/>
        <rFont val="Arial"/>
        <family val="2"/>
        <charset val="238"/>
      </rPr>
      <t>(Střední škola gastronomie, farmářství a služeb Jeseník)</t>
    </r>
  </si>
  <si>
    <t>Projekty podané do 11. výzvy Integrovaného regionálního operačního programu v rámci MAS Vincenze Priessnitze pro Jesenicko - IROP - A5 Investice do vzdělání III (s vazbou na 68. výzvu "Zvyšování kvality a dostupnosti infrastruktury pro vzdělávání a celoživotní učení"- integrované projekty CLLD)</t>
  </si>
  <si>
    <r>
      <t xml:space="preserve">Nové 3D technologie má emko                                                                 </t>
    </r>
    <r>
      <rPr>
        <i/>
        <sz val="12"/>
        <rFont val="Arial"/>
        <family val="2"/>
        <charset val="238"/>
      </rPr>
      <t>(Střední průmyslová škola Jeseník)</t>
    </r>
  </si>
  <si>
    <t>4.</t>
  </si>
  <si>
    <t>Obchůdek 2021 v Olomouckém kraji</t>
  </si>
  <si>
    <t>Projekt podaný do Programu podpory malých prodejen na venkově „OBCHŮDEK 2021+“ vyhlášené Ministerstvem průmyslu a obchodu ČR</t>
  </si>
  <si>
    <t>UR/29/61/2021</t>
  </si>
  <si>
    <t>UR/29/64/2021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</si>
</sst>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name val="Arial"/>
      <family val="2"/>
      <charset val="238"/>
    </font>
    <font>
      <i/>
      <sz val="12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0" fillId="5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5" borderId="0" xfId="0" applyFill="1" applyAlignment="1">
      <alignment horizontal="center" vertical="center"/>
    </xf>
    <xf numFmtId="164" fontId="2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164" fontId="2" fillId="5" borderId="30" xfId="0" applyNumberFormat="1" applyFont="1" applyFill="1" applyBorder="1" applyAlignment="1">
      <alignment vertical="center"/>
    </xf>
    <xf numFmtId="0" fontId="2" fillId="5" borderId="31" xfId="0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vertical="center"/>
    </xf>
    <xf numFmtId="0" fontId="5" fillId="0" borderId="0" xfId="0" applyFont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8" xfId="0" applyBorder="1" applyAlignment="1">
      <alignment horizontal="center" vertical="center"/>
    </xf>
    <xf numFmtId="0" fontId="13" fillId="0" borderId="0" xfId="0" applyFont="1"/>
    <xf numFmtId="0" fontId="2" fillId="5" borderId="0" xfId="0" applyFont="1" applyFill="1" applyBorder="1" applyAlignment="1">
      <alignment horizontal="center" vertical="center" wrapText="1"/>
    </xf>
    <xf numFmtId="164" fontId="12" fillId="5" borderId="0" xfId="0" applyNumberFormat="1" applyFont="1" applyFill="1" applyBorder="1" applyAlignment="1">
      <alignment vertical="center"/>
    </xf>
    <xf numFmtId="4" fontId="2" fillId="5" borderId="0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 wrapText="1"/>
    </xf>
    <xf numFmtId="164" fontId="5" fillId="5" borderId="13" xfId="0" applyNumberFormat="1" applyFont="1" applyFill="1" applyBorder="1" applyAlignment="1">
      <alignment horizontal="right" vertical="center"/>
    </xf>
    <xf numFmtId="0" fontId="2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164" fontId="15" fillId="5" borderId="30" xfId="0" applyNumberFormat="1" applyFont="1" applyFill="1" applyBorder="1" applyAlignment="1">
      <alignment horizontal="center" vertical="center"/>
    </xf>
    <xf numFmtId="164" fontId="15" fillId="4" borderId="25" xfId="0" applyNumberFormat="1" applyFont="1" applyFill="1" applyBorder="1" applyAlignment="1">
      <alignment horizontal="center" vertical="center"/>
    </xf>
    <xf numFmtId="164" fontId="15" fillId="4" borderId="11" xfId="0" applyNumberFormat="1" applyFont="1" applyFill="1" applyBorder="1" applyAlignment="1">
      <alignment horizontal="center" vertical="center"/>
    </xf>
    <xf numFmtId="164" fontId="15" fillId="5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164" fontId="2" fillId="5" borderId="21" xfId="0" applyNumberFormat="1" applyFont="1" applyFill="1" applyBorder="1" applyAlignment="1">
      <alignment vertical="center"/>
    </xf>
    <xf numFmtId="164" fontId="15" fillId="5" borderId="21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36"/>
  <sheetViews>
    <sheetView tabSelected="1" view="pageBreakPreview" zoomScale="60" zoomScaleNormal="80" zoomScalePageLayoutView="75" workbookViewId="0">
      <pane ySplit="6" topLeftCell="A7" activePane="bottomLeft" state="frozen"/>
      <selection pane="bottomLeft" activeCell="J31" sqref="J31"/>
    </sheetView>
  </sheetViews>
  <sheetFormatPr defaultRowHeight="12.75" x14ac:dyDescent="0.2"/>
  <cols>
    <col min="1" max="1" width="5.7109375" style="7" customWidth="1"/>
    <col min="2" max="2" width="67.140625" style="2" customWidth="1"/>
    <col min="3" max="3" width="14.7109375" style="17" customWidth="1"/>
    <col min="4" max="4" width="23.140625" customWidth="1"/>
    <col min="5" max="5" width="23.5703125" customWidth="1"/>
    <col min="6" max="6" width="24.140625" customWidth="1"/>
    <col min="7" max="7" width="21" style="57" customWidth="1"/>
    <col min="8" max="8" width="24.7109375" customWidth="1"/>
    <col min="9" max="9" width="22.28515625" style="10" customWidth="1"/>
    <col min="10" max="10" width="27" customWidth="1"/>
    <col min="11" max="11" width="19.7109375" customWidth="1"/>
    <col min="12" max="12" width="21.42578125" style="1" customWidth="1"/>
    <col min="17" max="17" width="34.85546875" customWidth="1"/>
    <col min="19" max="19" width="32.85546875" customWidth="1"/>
  </cols>
  <sheetData>
    <row r="1" spans="1:19" ht="20.25" customHeight="1" x14ac:dyDescent="0.25">
      <c r="A1" s="72" t="s">
        <v>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</row>
    <row r="2" spans="1:19" ht="15.75" customHeight="1" thickBot="1" x14ac:dyDescent="0.25">
      <c r="A2" s="33"/>
      <c r="B2" s="34"/>
      <c r="C2" s="35"/>
      <c r="D2" s="36"/>
      <c r="E2" s="36"/>
      <c r="F2" s="36"/>
      <c r="G2" s="56"/>
      <c r="H2" s="36"/>
      <c r="I2" s="37"/>
      <c r="J2" s="38"/>
      <c r="K2" s="38"/>
      <c r="L2" s="39"/>
    </row>
    <row r="3" spans="1:19" s="1" customFormat="1" ht="32.65" customHeight="1" x14ac:dyDescent="0.2">
      <c r="A3" s="88" t="s">
        <v>1</v>
      </c>
      <c r="B3" s="75" t="s">
        <v>0</v>
      </c>
      <c r="C3" s="90" t="s">
        <v>14</v>
      </c>
      <c r="D3" s="77" t="s">
        <v>2</v>
      </c>
      <c r="E3" s="77" t="s">
        <v>3</v>
      </c>
      <c r="F3" s="77" t="s">
        <v>5</v>
      </c>
      <c r="G3" s="49"/>
      <c r="H3" s="77" t="s">
        <v>6</v>
      </c>
      <c r="I3" s="79" t="s">
        <v>9</v>
      </c>
      <c r="J3" s="77" t="s">
        <v>4</v>
      </c>
      <c r="K3" s="77" t="s">
        <v>8</v>
      </c>
      <c r="L3" s="82" t="s">
        <v>19</v>
      </c>
    </row>
    <row r="4" spans="1:19" s="1" customFormat="1" ht="18.600000000000001" customHeight="1" x14ac:dyDescent="0.2">
      <c r="A4" s="89"/>
      <c r="B4" s="76"/>
      <c r="C4" s="91"/>
      <c r="D4" s="78"/>
      <c r="E4" s="78"/>
      <c r="F4" s="85"/>
      <c r="G4" s="59" t="s">
        <v>23</v>
      </c>
      <c r="H4" s="87"/>
      <c r="I4" s="80"/>
      <c r="J4" s="78"/>
      <c r="K4" s="78"/>
      <c r="L4" s="83"/>
    </row>
    <row r="5" spans="1:19" s="1" customFormat="1" ht="17.25" customHeight="1" thickBot="1" x14ac:dyDescent="0.25">
      <c r="A5" s="32"/>
      <c r="B5" s="31"/>
      <c r="C5" s="92"/>
      <c r="D5" s="5" t="s">
        <v>11</v>
      </c>
      <c r="E5" s="5" t="s">
        <v>10</v>
      </c>
      <c r="F5" s="86"/>
      <c r="G5" s="50"/>
      <c r="H5" s="86"/>
      <c r="I5" s="81"/>
      <c r="J5" s="5" t="s">
        <v>12</v>
      </c>
      <c r="K5" s="5" t="s">
        <v>13</v>
      </c>
      <c r="L5" s="84"/>
    </row>
    <row r="6" spans="1:19" s="1" customFormat="1" ht="21.4" customHeight="1" thickTop="1" thickBot="1" x14ac:dyDescent="0.25">
      <c r="A6" s="12">
        <v>1</v>
      </c>
      <c r="B6" s="13">
        <v>2</v>
      </c>
      <c r="C6" s="18">
        <v>3</v>
      </c>
      <c r="D6" s="13">
        <v>4</v>
      </c>
      <c r="E6" s="13">
        <v>5</v>
      </c>
      <c r="F6" s="13">
        <v>6</v>
      </c>
      <c r="G6" s="51"/>
      <c r="H6" s="13">
        <v>7</v>
      </c>
      <c r="I6" s="13">
        <v>8</v>
      </c>
      <c r="J6" s="13">
        <v>9</v>
      </c>
      <c r="K6" s="14">
        <v>10</v>
      </c>
      <c r="L6" s="15">
        <v>11</v>
      </c>
    </row>
    <row r="7" spans="1:19" s="9" customFormat="1" ht="22.5" customHeight="1" thickBot="1" x14ac:dyDescent="0.25">
      <c r="A7" s="25"/>
      <c r="B7" s="26"/>
      <c r="C7" s="26"/>
      <c r="D7" s="27"/>
      <c r="E7" s="27"/>
      <c r="F7" s="27"/>
      <c r="G7" s="52"/>
      <c r="H7" s="27"/>
      <c r="I7" s="27"/>
      <c r="J7" s="27"/>
      <c r="K7" s="27"/>
      <c r="L7" s="28"/>
    </row>
    <row r="8" spans="1:19" s="9" customFormat="1" ht="55.5" customHeight="1" x14ac:dyDescent="0.2">
      <c r="A8" s="93" t="s">
        <v>24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5"/>
    </row>
    <row r="9" spans="1:19" s="9" customFormat="1" ht="40.5" customHeight="1" thickBot="1" x14ac:dyDescent="0.25">
      <c r="A9" s="47" t="s">
        <v>18</v>
      </c>
      <c r="B9" s="44" t="s">
        <v>25</v>
      </c>
      <c r="C9" s="45" t="s">
        <v>15</v>
      </c>
      <c r="D9" s="46">
        <v>9967767.5999999996</v>
      </c>
      <c r="E9" s="46">
        <f>D9</f>
        <v>9967767.5999999996</v>
      </c>
      <c r="F9" s="46">
        <f>8472602.46+996776.76</f>
        <v>9469379.2200000007</v>
      </c>
      <c r="G9" s="60">
        <f>F9/E9</f>
        <v>0.95000000000000007</v>
      </c>
      <c r="H9" s="46">
        <f>E9-F9</f>
        <v>498388.37999999896</v>
      </c>
      <c r="I9" s="46">
        <v>0</v>
      </c>
      <c r="J9" s="46">
        <f>H9+I9</f>
        <v>498388.37999999896</v>
      </c>
      <c r="K9" s="46">
        <v>0</v>
      </c>
      <c r="L9" s="48" t="s">
        <v>26</v>
      </c>
    </row>
    <row r="10" spans="1:19" s="22" customFormat="1" ht="27" customHeight="1" thickBot="1" x14ac:dyDescent="0.25">
      <c r="A10" s="96" t="s">
        <v>7</v>
      </c>
      <c r="B10" s="97"/>
      <c r="C10" s="97"/>
      <c r="D10" s="23">
        <f>SUM(D9:D9)</f>
        <v>9967767.5999999996</v>
      </c>
      <c r="E10" s="23">
        <f>SUM(E9:E9)</f>
        <v>9967767.5999999996</v>
      </c>
      <c r="F10" s="23">
        <f>SUM(F9:F9)</f>
        <v>9469379.2200000007</v>
      </c>
      <c r="G10" s="53"/>
      <c r="H10" s="23">
        <f>SUM(H9:H9)</f>
        <v>498388.37999999896</v>
      </c>
      <c r="I10" s="23">
        <f>SUM(I9:I9)</f>
        <v>0</v>
      </c>
      <c r="J10" s="23">
        <f>SUM(J9:J9)</f>
        <v>498388.37999999896</v>
      </c>
      <c r="K10" s="23">
        <f>K9</f>
        <v>0</v>
      </c>
      <c r="L10" s="24"/>
    </row>
    <row r="11" spans="1:19" s="22" customFormat="1" ht="27" customHeight="1" thickBot="1" x14ac:dyDescent="0.25">
      <c r="A11" s="25"/>
      <c r="B11" s="26"/>
      <c r="C11" s="26"/>
      <c r="D11" s="27"/>
      <c r="E11" s="27"/>
      <c r="F11" s="27"/>
      <c r="G11" s="52"/>
      <c r="H11" s="27"/>
      <c r="I11" s="27"/>
      <c r="J11" s="27"/>
      <c r="K11" s="27"/>
      <c r="L11" s="28"/>
    </row>
    <row r="12" spans="1:19" s="9" customFormat="1" ht="45.75" customHeight="1" x14ac:dyDescent="0.2">
      <c r="A12" s="93" t="s">
        <v>29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5"/>
    </row>
    <row r="13" spans="1:19" s="9" customFormat="1" ht="45.75" customHeight="1" x14ac:dyDescent="0.2">
      <c r="A13" s="47" t="s">
        <v>27</v>
      </c>
      <c r="B13" s="44" t="s">
        <v>30</v>
      </c>
      <c r="C13" s="45" t="s">
        <v>22</v>
      </c>
      <c r="D13" s="46">
        <v>1800000</v>
      </c>
      <c r="E13" s="46">
        <v>1800000</v>
      </c>
      <c r="F13" s="46">
        <v>1710000</v>
      </c>
      <c r="G13" s="60">
        <f>F13/E13</f>
        <v>0.95</v>
      </c>
      <c r="H13" s="46">
        <f>E13-F13</f>
        <v>90000</v>
      </c>
      <c r="I13" s="46">
        <v>0</v>
      </c>
      <c r="J13" s="46">
        <f>H13+I13</f>
        <v>90000</v>
      </c>
      <c r="K13" s="46">
        <v>0</v>
      </c>
      <c r="L13" s="48" t="s">
        <v>34</v>
      </c>
    </row>
    <row r="14" spans="1:19" s="9" customFormat="1" ht="64.5" customHeight="1" thickBot="1" x14ac:dyDescent="0.25">
      <c r="A14" s="47" t="s">
        <v>20</v>
      </c>
      <c r="B14" s="44" t="s">
        <v>28</v>
      </c>
      <c r="C14" s="45" t="s">
        <v>22</v>
      </c>
      <c r="D14" s="46">
        <v>2000000</v>
      </c>
      <c r="E14" s="46">
        <v>2000000</v>
      </c>
      <c r="F14" s="46">
        <v>1900000</v>
      </c>
      <c r="G14" s="60">
        <f>F14/E14</f>
        <v>0.95</v>
      </c>
      <c r="H14" s="46">
        <f>E14-F14</f>
        <v>100000</v>
      </c>
      <c r="I14" s="46">
        <v>0</v>
      </c>
      <c r="J14" s="46">
        <f>H14+I14</f>
        <v>100000</v>
      </c>
      <c r="K14" s="46">
        <v>0</v>
      </c>
      <c r="L14" s="48" t="s">
        <v>34</v>
      </c>
    </row>
    <row r="15" spans="1:19" s="22" customFormat="1" ht="27" customHeight="1" thickBot="1" x14ac:dyDescent="0.25">
      <c r="A15" s="96" t="s">
        <v>7</v>
      </c>
      <c r="B15" s="97"/>
      <c r="C15" s="97"/>
      <c r="D15" s="23">
        <f>SUM(D13:D14)</f>
        <v>3800000</v>
      </c>
      <c r="E15" s="23">
        <f>SUM(E13:E14)</f>
        <v>3800000</v>
      </c>
      <c r="F15" s="23">
        <f>SUM(F13:F14)</f>
        <v>3610000</v>
      </c>
      <c r="G15" s="53"/>
      <c r="H15" s="23">
        <f>SUM(H13:H14)</f>
        <v>190000</v>
      </c>
      <c r="I15" s="23">
        <f>SUM(I13:I14)</f>
        <v>0</v>
      </c>
      <c r="J15" s="23">
        <f>SUM(J13:J14)</f>
        <v>190000</v>
      </c>
      <c r="K15" s="23">
        <f>SUM(K13:K14)</f>
        <v>0</v>
      </c>
      <c r="L15" s="24"/>
      <c r="S15" s="61"/>
    </row>
    <row r="16" spans="1:19" s="22" customFormat="1" ht="27" customHeight="1" thickBot="1" x14ac:dyDescent="0.25">
      <c r="A16" s="62"/>
      <c r="B16" s="63"/>
      <c r="C16" s="63"/>
      <c r="D16" s="64"/>
      <c r="E16" s="64"/>
      <c r="F16" s="64"/>
      <c r="G16" s="65"/>
      <c r="H16" s="64"/>
      <c r="I16" s="64"/>
      <c r="J16" s="64"/>
      <c r="K16" s="64"/>
      <c r="L16" s="66"/>
      <c r="S16" s="61"/>
    </row>
    <row r="17" spans="1:111" s="9" customFormat="1" ht="55.5" customHeight="1" x14ac:dyDescent="0.2">
      <c r="A17" s="93" t="s">
        <v>33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5"/>
    </row>
    <row r="18" spans="1:111" s="3" customFormat="1" ht="40.5" customHeight="1" thickBot="1" x14ac:dyDescent="0.25">
      <c r="A18" s="67" t="s">
        <v>31</v>
      </c>
      <c r="B18" s="68" t="s">
        <v>32</v>
      </c>
      <c r="C18" s="69" t="s">
        <v>15</v>
      </c>
      <c r="D18" s="70">
        <v>3000000</v>
      </c>
      <c r="E18" s="70">
        <f>D18</f>
        <v>3000000</v>
      </c>
      <c r="F18" s="70">
        <v>3000000</v>
      </c>
      <c r="G18" s="60">
        <f>F18/E18</f>
        <v>1</v>
      </c>
      <c r="H18" s="70">
        <f>E18-F18</f>
        <v>0</v>
      </c>
      <c r="I18" s="70">
        <v>0</v>
      </c>
      <c r="J18" s="70">
        <f>H18+I18</f>
        <v>0</v>
      </c>
      <c r="K18" s="70">
        <v>0</v>
      </c>
      <c r="L18" s="71" t="s">
        <v>35</v>
      </c>
    </row>
    <row r="19" spans="1:111" s="22" customFormat="1" ht="27" customHeight="1" thickBot="1" x14ac:dyDescent="0.25">
      <c r="A19" s="96" t="s">
        <v>7</v>
      </c>
      <c r="B19" s="97"/>
      <c r="C19" s="97"/>
      <c r="D19" s="23">
        <f>SUM(D18:D18)</f>
        <v>3000000</v>
      </c>
      <c r="E19" s="23">
        <f>SUM(E18:E18)</f>
        <v>3000000</v>
      </c>
      <c r="F19" s="23">
        <f>SUM(F18:F18)</f>
        <v>3000000</v>
      </c>
      <c r="G19" s="53"/>
      <c r="H19" s="23">
        <f>SUM(H18:H18)</f>
        <v>0</v>
      </c>
      <c r="I19" s="23">
        <f>SUM(I18:I18)</f>
        <v>0</v>
      </c>
      <c r="J19" s="23">
        <f>SUM(J18:J18)</f>
        <v>0</v>
      </c>
      <c r="K19" s="23">
        <f>K18</f>
        <v>0</v>
      </c>
      <c r="L19" s="24"/>
    </row>
    <row r="20" spans="1:111" s="22" customFormat="1" ht="74.25" customHeight="1" thickBot="1" x14ac:dyDescent="0.25">
      <c r="A20" s="62"/>
      <c r="B20" s="63"/>
      <c r="C20" s="63"/>
      <c r="D20" s="64"/>
      <c r="E20" s="64"/>
      <c r="F20" s="64"/>
      <c r="G20" s="65"/>
      <c r="H20" s="64"/>
      <c r="I20" s="64"/>
      <c r="J20" s="64"/>
      <c r="K20" s="64"/>
      <c r="L20" s="66"/>
    </row>
    <row r="21" spans="1:111" s="4" customFormat="1" ht="34.5" customHeight="1" thickBot="1" x14ac:dyDescent="0.25">
      <c r="A21" s="99" t="s">
        <v>17</v>
      </c>
      <c r="B21" s="100"/>
      <c r="C21" s="101"/>
      <c r="D21" s="29">
        <f>D10+D15+D19</f>
        <v>16767767.6</v>
      </c>
      <c r="E21" s="29">
        <f>E10+E15+E19</f>
        <v>16767767.6</v>
      </c>
      <c r="F21" s="29">
        <f>F10+F15+F19</f>
        <v>16079379.220000001</v>
      </c>
      <c r="G21" s="54"/>
      <c r="H21" s="29">
        <f>H10+H15+H19</f>
        <v>688388.37999999896</v>
      </c>
      <c r="I21" s="29">
        <f>I10+I15+I19</f>
        <v>0</v>
      </c>
      <c r="J21" s="29">
        <f>J10+J15+J19</f>
        <v>688388.37999999896</v>
      </c>
      <c r="K21" s="29">
        <f>K10+K15+K19</f>
        <v>0</v>
      </c>
      <c r="L21" s="8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</row>
    <row r="22" spans="1:111" s="9" customFormat="1" ht="14.25" customHeight="1" x14ac:dyDescent="0.2">
      <c r="A22" s="41"/>
      <c r="B22" s="41"/>
      <c r="C22" s="41"/>
      <c r="D22" s="42"/>
      <c r="E22" s="42"/>
      <c r="F22" s="42"/>
      <c r="G22" s="55"/>
      <c r="H22" s="42"/>
      <c r="I22" s="42"/>
      <c r="J22" s="42"/>
      <c r="K22" s="42"/>
      <c r="L22" s="43"/>
    </row>
    <row r="23" spans="1:111" ht="18" customHeight="1" x14ac:dyDescent="0.3">
      <c r="A23" s="98" t="s">
        <v>21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Q23" s="40"/>
    </row>
    <row r="24" spans="1:111" x14ac:dyDescent="0.2">
      <c r="B24" s="6"/>
      <c r="C24" s="16"/>
    </row>
    <row r="25" spans="1:111" x14ac:dyDescent="0.2">
      <c r="B25" s="6"/>
      <c r="C25" s="16"/>
      <c r="H25" s="21"/>
    </row>
    <row r="27" spans="1:111" x14ac:dyDescent="0.2">
      <c r="F27" s="21"/>
      <c r="G27" s="58"/>
    </row>
    <row r="31" spans="1:111" ht="15" x14ac:dyDescent="0.2">
      <c r="I31" s="30"/>
    </row>
    <row r="32" spans="1:111" ht="15" x14ac:dyDescent="0.2">
      <c r="I32" s="30"/>
    </row>
    <row r="33" spans="2:8" x14ac:dyDescent="0.2">
      <c r="B33" s="20"/>
      <c r="C33" s="19"/>
    </row>
    <row r="36" spans="2:8" x14ac:dyDescent="0.2">
      <c r="H36" s="11"/>
    </row>
  </sheetData>
  <mergeCells count="20">
    <mergeCell ref="A8:L8"/>
    <mergeCell ref="A10:C10"/>
    <mergeCell ref="A23:L23"/>
    <mergeCell ref="A21:C21"/>
    <mergeCell ref="A12:L12"/>
    <mergeCell ref="A15:C15"/>
    <mergeCell ref="A17:L17"/>
    <mergeCell ref="A19:C19"/>
    <mergeCell ref="A1:L1"/>
    <mergeCell ref="B3:B4"/>
    <mergeCell ref="D3:D4"/>
    <mergeCell ref="E3:E4"/>
    <mergeCell ref="I3:I5"/>
    <mergeCell ref="L3:L5"/>
    <mergeCell ref="F3:F5"/>
    <mergeCell ref="H3:H5"/>
    <mergeCell ref="A3:A4"/>
    <mergeCell ref="J3:J4"/>
    <mergeCell ref="K3:K4"/>
    <mergeCell ref="C3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tToHeight="0" orientation="landscape" useFirstPageNumber="1" r:id="rId1"/>
  <headerFooter scaleWithDoc="0" alignWithMargins="0">
    <oddHeader xml:space="preserve">&amp;LUsnesení_příloha č. 01 </oddHeader>
    <oddFooter>&amp;L&amp;"Arial,Kurzíva"Zastupitelstvo Olomouckého kraje 20. 9. 2021
36. Projekty spolufinancované z evropských a národních fondů ke schválení financování
Usnesení_příloha č. 01 – Podané žádosti o dotaci &amp;R&amp;"Arial,Kurzíva"Strana &amp;P (celkem 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2021-08-31T10:36:57Z</cp:lastPrinted>
  <dcterms:created xsi:type="dcterms:W3CDTF">2010-05-05T13:52:59Z</dcterms:created>
  <dcterms:modified xsi:type="dcterms:W3CDTF">2021-08-31T10:37:12Z</dcterms:modified>
</cp:coreProperties>
</file>