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355" windowWidth="15480" windowHeight="6510" tabRatio="837" firstSheet="1" activeTab="1"/>
  </bookViews>
  <sheets>
    <sheet name="Souhrn (2)" sheetId="46" state="hidden" r:id="rId1"/>
    <sheet name="Zdrav.-nájem" sheetId="16" r:id="rId2"/>
  </sheets>
  <definedNames>
    <definedName name="_xlnm.Print_Area" localSheetId="0">'Souhrn (2)'!$A$1:$H$43</definedName>
    <definedName name="_xlnm.Print_Area" localSheetId="1">'Zdrav.-nájem'!$A$1:$Q$23</definedName>
  </definedNames>
  <calcPr calcId="145621"/>
</workbook>
</file>

<file path=xl/calcChain.xml><?xml version="1.0" encoding="utf-8"?>
<calcChain xmlns="http://schemas.openxmlformats.org/spreadsheetml/2006/main">
  <c r="L12" i="16" l="1"/>
  <c r="Q12" i="16" s="1"/>
  <c r="L10" i="16" l="1"/>
  <c r="Q10" i="16" s="1"/>
  <c r="L19" i="16"/>
  <c r="Q19" i="16" s="1"/>
  <c r="L20" i="16"/>
  <c r="M21" i="16" l="1"/>
  <c r="K21" i="16" l="1"/>
  <c r="N21" i="16"/>
  <c r="L16" i="16" l="1"/>
  <c r="Q16" i="16" s="1"/>
  <c r="L17" i="16"/>
  <c r="Q17" i="16" s="1"/>
  <c r="L13" i="16" l="1"/>
  <c r="Q13" i="16" s="1"/>
  <c r="L15" i="16" l="1"/>
  <c r="Q15" i="16" l="1"/>
  <c r="F15" i="46" l="1"/>
  <c r="D41" i="46" l="1"/>
  <c r="H40" i="46"/>
  <c r="H39" i="46"/>
  <c r="H38" i="46"/>
  <c r="H37" i="46"/>
  <c r="G36" i="46"/>
  <c r="G41" i="46" s="1"/>
  <c r="F36" i="46"/>
  <c r="F41" i="46" s="1"/>
  <c r="E36" i="46"/>
  <c r="E41" i="46" s="1"/>
  <c r="H35" i="46"/>
  <c r="H34" i="46"/>
  <c r="H33" i="46"/>
  <c r="F26" i="46"/>
  <c r="E26" i="46"/>
  <c r="F21" i="46"/>
  <c r="H20" i="46"/>
  <c r="F17" i="46"/>
  <c r="D16" i="46"/>
  <c r="D14" i="46"/>
  <c r="D12" i="46"/>
  <c r="D11" i="46"/>
  <c r="E6" i="46"/>
  <c r="E8" i="46" s="1"/>
  <c r="H18" i="46" l="1"/>
  <c r="H36" i="46"/>
  <c r="H41" i="46" s="1"/>
  <c r="H14" i="46" l="1"/>
  <c r="L11" i="16" l="1"/>
  <c r="Q11" i="16" l="1"/>
  <c r="H12" i="46" l="1"/>
  <c r="D10" i="46" l="1"/>
  <c r="D13" i="46" s="1"/>
  <c r="E10" i="46"/>
  <c r="L21" i="16"/>
  <c r="I21" i="16"/>
  <c r="Q20" i="16" l="1"/>
  <c r="Q21" i="16" s="1"/>
  <c r="D25" i="46"/>
  <c r="G25" i="46"/>
  <c r="D24" i="46"/>
  <c r="H24" i="46" s="1"/>
  <c r="D7" i="46"/>
  <c r="H7" i="46" s="1"/>
  <c r="D5" i="46"/>
  <c r="E9" i="46"/>
  <c r="E13" i="46" s="1"/>
  <c r="F6" i="46"/>
  <c r="F8" i="46" s="1"/>
  <c r="F10" i="46"/>
  <c r="F13" i="46" s="1"/>
  <c r="H29" i="46"/>
  <c r="H28" i="46"/>
  <c r="H27" i="46"/>
  <c r="H16" i="46"/>
  <c r="G17" i="46"/>
  <c r="E17" i="46"/>
  <c r="D15" i="46"/>
  <c r="H11" i="46"/>
  <c r="G21" i="46"/>
  <c r="E19" i="46"/>
  <c r="E21" i="46" s="1"/>
  <c r="D19" i="46"/>
  <c r="H25" i="46" l="1"/>
  <c r="F30" i="46"/>
  <c r="F43" i="46" s="1"/>
  <c r="E30" i="46"/>
  <c r="E43" i="46" s="1"/>
  <c r="D6" i="46"/>
  <c r="H10" i="46"/>
  <c r="D23" i="46"/>
  <c r="H22" i="46"/>
  <c r="G26" i="46"/>
  <c r="H15" i="46"/>
  <c r="D17" i="46"/>
  <c r="H17" i="46" s="1"/>
  <c r="G13" i="46"/>
  <c r="H13" i="46" s="1"/>
  <c r="H9" i="46"/>
  <c r="G8" i="46"/>
  <c r="H5" i="46"/>
  <c r="D21" i="46"/>
  <c r="H19" i="46"/>
  <c r="D8" i="46" l="1"/>
  <c r="H8" i="46" s="1"/>
  <c r="H6" i="46"/>
  <c r="D26" i="46"/>
  <c r="H26" i="46" s="1"/>
  <c r="H23" i="46"/>
  <c r="G30" i="46"/>
  <c r="G43" i="46" s="1"/>
  <c r="H21" i="46"/>
  <c r="D30" i="46" l="1"/>
  <c r="D43" i="46" s="1"/>
  <c r="H30" i="46"/>
  <c r="H43" i="46" s="1"/>
</calcChain>
</file>

<file path=xl/sharedStrings.xml><?xml version="1.0" encoding="utf-8"?>
<sst xmlns="http://schemas.openxmlformats.org/spreadsheetml/2006/main" count="135" uniqueCount="97">
  <si>
    <t>§</t>
  </si>
  <si>
    <t>ORG</t>
  </si>
  <si>
    <t>pol.</t>
  </si>
  <si>
    <t xml:space="preserve">Správce: </t>
  </si>
  <si>
    <t>Ing. Miroslav Kubín</t>
  </si>
  <si>
    <t>ORJ -  17</t>
  </si>
  <si>
    <t xml:space="preserve">vedoucí odboru </t>
  </si>
  <si>
    <t>v tis. Kč</t>
  </si>
  <si>
    <t>Nové investice</t>
  </si>
  <si>
    <t>Název akce:</t>
  </si>
  <si>
    <t>Popis:</t>
  </si>
  <si>
    <t>Stávající dokumentace</t>
  </si>
  <si>
    <t>K zajištění</t>
  </si>
  <si>
    <t xml:space="preserve">Celkové náklady s DPH            </t>
  </si>
  <si>
    <t>Termín realizace</t>
  </si>
  <si>
    <t>ŠTERNBERK</t>
  </si>
  <si>
    <t>Nová projektová dokumentace</t>
  </si>
  <si>
    <t>Oblast zdravotnictví</t>
  </si>
  <si>
    <t>Nové investice - stavební</t>
  </si>
  <si>
    <t>Nové investice - nestavební</t>
  </si>
  <si>
    <t>Oblast školství</t>
  </si>
  <si>
    <t xml:space="preserve">Celkem     </t>
  </si>
  <si>
    <t>Návrh na úvěrový rámec KB</t>
  </si>
  <si>
    <t>Návrh na úvěrový rámec EIB</t>
  </si>
  <si>
    <t>Poř.číslo</t>
  </si>
  <si>
    <t>Název přílohy</t>
  </si>
  <si>
    <t>Oblast školství - součet</t>
  </si>
  <si>
    <t>Oblast sociální - součet</t>
  </si>
  <si>
    <t>Oblast kultury - součet</t>
  </si>
  <si>
    <t>Oblast zdravotnictví - součet</t>
  </si>
  <si>
    <t>Oblast dopravy - součet</t>
  </si>
  <si>
    <t>Návrh na rozpočet OK</t>
  </si>
  <si>
    <t>Oblast zdrav. - nájemné SMN a.s.</t>
  </si>
  <si>
    <t>Oblast sociální</t>
  </si>
  <si>
    <t>KŘ</t>
  </si>
  <si>
    <t>OIT</t>
  </si>
  <si>
    <t>Oblast kultury</t>
  </si>
  <si>
    <t>Oblast dopravy</t>
  </si>
  <si>
    <t>z toho spolufinan. PO z IF</t>
  </si>
  <si>
    <t>z toho rozpočet OK</t>
  </si>
  <si>
    <t>Oblast</t>
  </si>
  <si>
    <t>Nové opravy</t>
  </si>
  <si>
    <t>CELKEM</t>
  </si>
  <si>
    <t>Odbor investic a evropských programů</t>
  </si>
  <si>
    <t>Celkem</t>
  </si>
  <si>
    <t>Nové investice OIEP</t>
  </si>
  <si>
    <t>Nové investice SSOK</t>
  </si>
  <si>
    <t xml:space="preserve">Nové investice </t>
  </si>
  <si>
    <t>KH - cestovní ruch</t>
  </si>
  <si>
    <t xml:space="preserve">Spolufinancování PO z ivestičních fondů (IF) je zapojeno do rozpočtu příjmů Olomouckého kraje ve výši 8 046 tis.Kč (oblast školství ve výši 5 146 tis.Kč a oblast zdravotnictví ve výši 2 900 tis.Kč. Zbývající výše 4 089 tis.Kč (oblast kultury ve výši 39 tis.Kč a oblast zdravotnictví ve výši 4 050 tis.Kč) budou realizovat přímo příspěvkové organizace. V těchto případech se jedná o nové investice - nestavební, kdy bude příspěvkovým organizacím poskytnut příspěvek z rozpočtu Olomouckého kraje a akci budou příspěvkové organizace realizovat se zapojením svých investičních fondů. </t>
  </si>
  <si>
    <t xml:space="preserve">Oblast zdravotnictví - nové investice z nájemného celkem              </t>
  </si>
  <si>
    <t xml:space="preserve">Financování investičních akcí </t>
  </si>
  <si>
    <t>b) Návrh nových investičních akcí v roce 2012</t>
  </si>
  <si>
    <t xml:space="preserve">Z výše uvedeného vyplývá, že v návrhu rozpočtu výdajů Olomouckého kraje jsou nové investice v celkové výši 838 571 tis.Kč (celková výše nových investic 842 660 tis.Kč mínus 4 089 tis.Kč, což je podíl investičních fondů příspěvkových organizací  u akcí, které si  budou příspěvkové organizace realizovat přímo). </t>
  </si>
  <si>
    <t>PROSTĚJOV</t>
  </si>
  <si>
    <t>změny:</t>
  </si>
  <si>
    <t>Spolufinan. PO z IF:</t>
  </si>
  <si>
    <t>oblast školství</t>
  </si>
  <si>
    <t>oblast sociální</t>
  </si>
  <si>
    <t>oblast kultury</t>
  </si>
  <si>
    <t>oblast dopravy</t>
  </si>
  <si>
    <t>oblast zdravotnictví</t>
  </si>
  <si>
    <t>Celkem po změnách financování</t>
  </si>
  <si>
    <t>Návrh na rok 2014</t>
  </si>
  <si>
    <t>Pokračování v roce 2015 a dalších</t>
  </si>
  <si>
    <t>Vynaloženo k 31.12.2013</t>
  </si>
  <si>
    <t>PŘEROV</t>
  </si>
  <si>
    <t>SMN a.s. - o.z. Nemocnice Přerov - Zateplení LDN</t>
  </si>
  <si>
    <t>PD, realizace</t>
  </si>
  <si>
    <t>realizace</t>
  </si>
  <si>
    <t>2014-2015</t>
  </si>
  <si>
    <t>PD</t>
  </si>
  <si>
    <t xml:space="preserve">Oblast zdravotnictví - nové investice hrazené z nájemného SMN a.s.             </t>
  </si>
  <si>
    <t>SMN a.s. - o.z. Nemocnice Prostějov - Rekonstrukce neurologie</t>
  </si>
  <si>
    <t>SMN a.s. - o.z. Nemocnice Přerov - LDN - rekonstrukce koupelen a wc</t>
  </si>
  <si>
    <t>Realizace</t>
  </si>
  <si>
    <t xml:space="preserve"> Schválený projekt MZČR "Iktové centrum".</t>
  </si>
  <si>
    <t>Havarijní stav koupelen a WC ve třech podlažích.</t>
  </si>
  <si>
    <t>Havarijní stav rozvodů topení a topných těles, rozvodů vody.</t>
  </si>
  <si>
    <t>SMN a.s. - o.z. Nemocnice Šternberk - LDN - rozvody topení a vody, výměna radiátorů</t>
  </si>
  <si>
    <t>SMN a.s. - o.z. Nemocnice Prostějov - LDN - ochozy</t>
  </si>
  <si>
    <t>Rekonstrukce havarijního stavu ochozů, hrozí uvolnění zkorodovaného zábradlí, pacienti nyní nemohou ochozy využívat.</t>
  </si>
  <si>
    <t>Úhrada prací nesouvisejících se zateplením prováděným v rámci dotace z OPŽP.</t>
  </si>
  <si>
    <t>SMN a.s. - o.z. Nemocnice Prostějov            Vybudování dětské jednotky pro dlouhodbou péči</t>
  </si>
  <si>
    <t>Vybudování dětské jednotky pro dlouhodou péči.</t>
  </si>
  <si>
    <t>SMN a.s. - o.z. Nemocnice Šternberk            Rekonstrukce porodnice</t>
  </si>
  <si>
    <t>Kompletní rekonstrukce porodnice s vybudováním sociálního zázemí pro matky na pokojích.</t>
  </si>
  <si>
    <t>2013-2014</t>
  </si>
  <si>
    <t xml:space="preserve">Neuznatelné náklady akce řešené v rámci ROP SM. </t>
  </si>
  <si>
    <t>SMN a.s. - o.z. Nemocnice Přerov -  odstavné plochy u lékárny a RDG</t>
  </si>
  <si>
    <t>Přesuny</t>
  </si>
  <si>
    <t>Poznámka</t>
  </si>
  <si>
    <t>SMN a.s. - o.z. Nemocnice Prostějov - Rekonstrukce Výtahu LDN</t>
  </si>
  <si>
    <t xml:space="preserve"> Rekonstrukcí lůžkového výtahu se odstraní nedostatky dle vyhl. 398/2009 Sb. o přepravě osob s omezenou schopností pohybu a orientace</t>
  </si>
  <si>
    <t>+1 000</t>
  </si>
  <si>
    <t>snížení rozpočtu akce na rok 2014</t>
  </si>
  <si>
    <t>nově zavedená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</si>
</sst>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7FFFF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18" borderId="6" applyNumberFormat="0" applyFon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</cellStyleXfs>
  <cellXfs count="245">
    <xf numFmtId="0" fontId="0" fillId="0" borderId="0" xfId="0"/>
    <xf numFmtId="0" fontId="1" fillId="0" borderId="10" xfId="0" applyFont="1" applyFill="1" applyBorder="1" applyAlignment="1">
      <alignment horizontal="center" vertical="center"/>
    </xf>
    <xf numFmtId="0" fontId="25" fillId="0" borderId="11" xfId="38" applyFont="1" applyFill="1" applyBorder="1" applyAlignment="1">
      <alignment horizontal="left" vertical="center"/>
    </xf>
    <xf numFmtId="49" fontId="30" fillId="0" borderId="11" xfId="38" applyNumberFormat="1" applyFont="1" applyFill="1" applyBorder="1" applyAlignment="1">
      <alignment horizontal="right" vertical="center"/>
    </xf>
    <xf numFmtId="3" fontId="30" fillId="0" borderId="11" xfId="38" applyNumberFormat="1" applyFont="1" applyFill="1" applyBorder="1" applyAlignment="1">
      <alignment horizontal="right" vertical="center"/>
    </xf>
    <xf numFmtId="0" fontId="30" fillId="0" borderId="11" xfId="38" applyFont="1" applyFill="1" applyBorder="1" applyAlignment="1">
      <alignment horizontal="left" vertical="center"/>
    </xf>
    <xf numFmtId="0" fontId="1" fillId="0" borderId="0" xfId="35" applyFill="1"/>
    <xf numFmtId="0" fontId="25" fillId="0" borderId="19" xfId="34" applyFont="1" applyFill="1" applyBorder="1" applyAlignment="1">
      <alignment horizontal="center" vertical="center"/>
    </xf>
    <xf numFmtId="0" fontId="29" fillId="0" borderId="21" xfId="34" applyFont="1" applyFill="1" applyBorder="1" applyAlignment="1">
      <alignment horizontal="left" vertical="center" indent="1"/>
    </xf>
    <xf numFmtId="0" fontId="29" fillId="0" borderId="22" xfId="34" applyFont="1" applyFill="1" applyBorder="1" applyAlignment="1">
      <alignment horizontal="left" vertical="center" indent="1"/>
    </xf>
    <xf numFmtId="0" fontId="25" fillId="0" borderId="23" xfId="34" applyFont="1" applyFill="1" applyBorder="1" applyAlignment="1">
      <alignment horizontal="center" vertical="center"/>
    </xf>
    <xf numFmtId="0" fontId="26" fillId="0" borderId="14" xfId="34" applyFont="1" applyFill="1" applyBorder="1" applyAlignment="1">
      <alignment horizontal="left" vertical="center" indent="1"/>
    </xf>
    <xf numFmtId="0" fontId="26" fillId="0" borderId="24" xfId="34" applyFont="1" applyFill="1" applyBorder="1" applyAlignment="1">
      <alignment horizontal="left" vertical="center" indent="1"/>
    </xf>
    <xf numFmtId="0" fontId="26" fillId="0" borderId="25" xfId="34" applyFont="1" applyFill="1" applyBorder="1" applyAlignment="1">
      <alignment horizontal="left" vertical="center" indent="1"/>
    </xf>
    <xf numFmtId="0" fontId="26" fillId="0" borderId="10" xfId="34" applyFont="1" applyFill="1" applyBorder="1" applyAlignment="1">
      <alignment horizontal="left" vertical="center" indent="1"/>
    </xf>
    <xf numFmtId="0" fontId="26" fillId="0" borderId="26" xfId="34" applyFont="1" applyFill="1" applyBorder="1" applyAlignment="1">
      <alignment horizontal="left" vertical="center" indent="1"/>
    </xf>
    <xf numFmtId="3" fontId="26" fillId="0" borderId="28" xfId="35" applyNumberFormat="1" applyFont="1" applyFill="1" applyBorder="1" applyAlignment="1">
      <alignment horizontal="right" vertical="center" indent="1"/>
    </xf>
    <xf numFmtId="3" fontId="26" fillId="0" borderId="29" xfId="35" applyNumberFormat="1" applyFont="1" applyFill="1" applyBorder="1" applyAlignment="1">
      <alignment horizontal="right" vertical="center" indent="1"/>
    </xf>
    <xf numFmtId="3" fontId="26" fillId="0" borderId="30" xfId="35" applyNumberFormat="1" applyFont="1" applyFill="1" applyBorder="1" applyAlignment="1">
      <alignment horizontal="right" vertical="center" indent="1"/>
    </xf>
    <xf numFmtId="3" fontId="26" fillId="0" borderId="31" xfId="35" applyNumberFormat="1" applyFont="1" applyFill="1" applyBorder="1" applyAlignment="1">
      <alignment horizontal="right" vertical="center" indent="1"/>
    </xf>
    <xf numFmtId="0" fontId="25" fillId="0" borderId="27" xfId="34" applyFont="1" applyFill="1" applyBorder="1" applyAlignment="1">
      <alignment horizontal="center" vertical="center" wrapText="1"/>
    </xf>
    <xf numFmtId="0" fontId="26" fillId="0" borderId="32" xfId="34" applyFont="1" applyFill="1" applyBorder="1" applyAlignment="1">
      <alignment horizontal="left" vertical="center" wrapText="1" indent="1"/>
    </xf>
    <xf numFmtId="3" fontId="24" fillId="0" borderId="11" xfId="38" applyNumberFormat="1" applyFont="1" applyFill="1" applyBorder="1" applyAlignment="1">
      <alignment horizontal="left" vertical="center" wrapText="1" indent="1"/>
    </xf>
    <xf numFmtId="3" fontId="26" fillId="0" borderId="34" xfId="35" applyNumberFormat="1" applyFont="1" applyFill="1" applyBorder="1" applyAlignment="1">
      <alignment horizontal="right" vertical="center" indent="1"/>
    </xf>
    <xf numFmtId="3" fontId="1" fillId="0" borderId="0" xfId="35" applyNumberFormat="1" applyFill="1"/>
    <xf numFmtId="49" fontId="24" fillId="0" borderId="17" xfId="38" applyNumberFormat="1" applyFont="1" applyFill="1" applyBorder="1" applyAlignment="1">
      <alignment horizontal="left" vertical="center" wrapText="1" indent="1"/>
    </xf>
    <xf numFmtId="3" fontId="24" fillId="0" borderId="17" xfId="38" applyNumberFormat="1" applyFont="1" applyFill="1" applyBorder="1" applyAlignment="1">
      <alignment horizontal="left" vertical="center" wrapText="1" indent="1"/>
    </xf>
    <xf numFmtId="3" fontId="33" fillId="0" borderId="33" xfId="35" applyNumberFormat="1" applyFont="1" applyFill="1" applyBorder="1" applyAlignment="1">
      <alignment horizontal="right" vertical="center" indent="1"/>
    </xf>
    <xf numFmtId="3" fontId="33" fillId="0" borderId="28" xfId="35" applyNumberFormat="1" applyFont="1" applyFill="1" applyBorder="1" applyAlignment="1">
      <alignment horizontal="right" vertical="center" indent="1"/>
    </xf>
    <xf numFmtId="3" fontId="24" fillId="0" borderId="0" xfId="37" applyNumberFormat="1" applyFont="1" applyFill="1" applyBorder="1" applyAlignment="1">
      <alignment horizontal="right" vertical="center" wrapText="1" indent="1"/>
    </xf>
    <xf numFmtId="0" fontId="26" fillId="0" borderId="44" xfId="34" applyFont="1" applyFill="1" applyBorder="1" applyAlignment="1">
      <alignment horizontal="left" vertical="center" wrapText="1" indent="1"/>
    </xf>
    <xf numFmtId="0" fontId="26" fillId="0" borderId="39" xfId="34" applyFont="1" applyFill="1" applyBorder="1" applyAlignment="1">
      <alignment horizontal="left" vertical="center" wrapText="1" indent="1"/>
    </xf>
    <xf numFmtId="0" fontId="26" fillId="0" borderId="38" xfId="34" applyFont="1" applyFill="1" applyBorder="1" applyAlignment="1">
      <alignment horizontal="left" vertical="center" wrapText="1" indent="1"/>
    </xf>
    <xf numFmtId="0" fontId="26" fillId="0" borderId="36" xfId="34" applyFont="1" applyFill="1" applyBorder="1" applyAlignment="1">
      <alignment horizontal="left" vertical="center" wrapText="1" indent="1"/>
    </xf>
    <xf numFmtId="0" fontId="26" fillId="0" borderId="35" xfId="34" applyFont="1" applyFill="1" applyBorder="1" applyAlignment="1">
      <alignment horizontal="left" vertical="center" wrapText="1" indent="1"/>
    </xf>
    <xf numFmtId="0" fontId="26" fillId="0" borderId="45" xfId="34" applyFont="1" applyFill="1" applyBorder="1" applyAlignment="1">
      <alignment horizontal="left" vertical="center" wrapText="1" indent="1"/>
    </xf>
    <xf numFmtId="0" fontId="26" fillId="0" borderId="40" xfId="34" applyFont="1" applyFill="1" applyBorder="1" applyAlignment="1">
      <alignment horizontal="left" vertical="center" wrapText="1" indent="1"/>
    </xf>
    <xf numFmtId="0" fontId="5" fillId="0" borderId="0" xfId="37" applyFont="1" applyFill="1" applyBorder="1"/>
    <xf numFmtId="49" fontId="5" fillId="0" borderId="11" xfId="38" applyNumberFormat="1" applyFont="1" applyFill="1" applyBorder="1" applyAlignment="1">
      <alignment horizontal="left" vertical="center" wrapText="1" indent="1"/>
    </xf>
    <xf numFmtId="3" fontId="24" fillId="0" borderId="11" xfId="38" applyNumberFormat="1" applyFont="1" applyFill="1" applyBorder="1" applyAlignment="1">
      <alignment horizontal="right" vertical="center" wrapText="1" indent="1"/>
    </xf>
    <xf numFmtId="0" fontId="25" fillId="0" borderId="12" xfId="32" applyFont="1" applyFill="1" applyBorder="1" applyAlignment="1">
      <alignment horizontal="center" vertical="center" wrapText="1"/>
    </xf>
    <xf numFmtId="0" fontId="25" fillId="0" borderId="12" xfId="33" applyFont="1" applyFill="1" applyBorder="1" applyAlignment="1">
      <alignment horizontal="center" vertical="center" wrapText="1"/>
    </xf>
    <xf numFmtId="3" fontId="24" fillId="0" borderId="18" xfId="38" applyNumberFormat="1" applyFont="1" applyFill="1" applyBorder="1" applyAlignment="1">
      <alignment horizontal="right" vertical="center" wrapText="1" indent="1"/>
    </xf>
    <xf numFmtId="3" fontId="25" fillId="0" borderId="27" xfId="34" applyNumberFormat="1" applyFont="1" applyFill="1" applyBorder="1" applyAlignment="1">
      <alignment horizontal="center" vertical="center" wrapText="1"/>
    </xf>
    <xf numFmtId="0" fontId="29" fillId="0" borderId="0" xfId="35" applyFont="1" applyFill="1"/>
    <xf numFmtId="0" fontId="24" fillId="0" borderId="0" xfId="35" applyFont="1" applyFill="1" applyAlignment="1">
      <alignment horizontal="center"/>
    </xf>
    <xf numFmtId="0" fontId="29" fillId="0" borderId="27" xfId="34" applyFont="1" applyFill="1" applyBorder="1" applyAlignment="1">
      <alignment horizontal="left" vertical="center" indent="1"/>
    </xf>
    <xf numFmtId="3" fontId="25" fillId="0" borderId="12" xfId="35" applyNumberFormat="1" applyFont="1" applyFill="1" applyBorder="1" applyAlignment="1">
      <alignment horizontal="right" vertical="center" indent="1"/>
    </xf>
    <xf numFmtId="0" fontId="1" fillId="0" borderId="11" xfId="35" applyFill="1" applyBorder="1"/>
    <xf numFmtId="0" fontId="25" fillId="0" borderId="11" xfId="34" applyFont="1" applyFill="1" applyBorder="1" applyAlignment="1">
      <alignment horizontal="left" vertical="center" wrapText="1" indent="1"/>
    </xf>
    <xf numFmtId="0" fontId="28" fillId="0" borderId="0" xfId="35" applyFont="1" applyFill="1"/>
    <xf numFmtId="0" fontId="3" fillId="0" borderId="0" xfId="35" applyFont="1" applyFill="1" applyAlignment="1">
      <alignment horizontal="justify"/>
    </xf>
    <xf numFmtId="0" fontId="5" fillId="0" borderId="12" xfId="33" applyFont="1" applyFill="1" applyBorder="1" applyAlignment="1">
      <alignment horizontal="center" vertical="center" wrapText="1"/>
    </xf>
    <xf numFmtId="0" fontId="4" fillId="0" borderId="0" xfId="37" applyFont="1" applyFill="1" applyAlignment="1">
      <alignment vertical="center"/>
    </xf>
    <xf numFmtId="0" fontId="31" fillId="0" borderId="0" xfId="37" applyFont="1" applyFill="1" applyBorder="1"/>
    <xf numFmtId="0" fontId="4" fillId="0" borderId="0" xfId="39" applyFill="1"/>
    <xf numFmtId="0" fontId="31" fillId="0" borderId="0" xfId="37" applyFont="1" applyFill="1"/>
    <xf numFmtId="0" fontId="25" fillId="0" borderId="0" xfId="36" applyFont="1" applyFill="1"/>
    <xf numFmtId="0" fontId="1" fillId="0" borderId="0" xfId="38" applyFill="1"/>
    <xf numFmtId="0" fontId="28" fillId="0" borderId="0" xfId="31" applyFont="1" applyFill="1"/>
    <xf numFmtId="0" fontId="24" fillId="0" borderId="0" xfId="31" applyFont="1" applyFill="1" applyAlignment="1">
      <alignment horizontal="center"/>
    </xf>
    <xf numFmtId="3" fontId="1" fillId="0" borderId="0" xfId="38" applyNumberFormat="1" applyFill="1"/>
    <xf numFmtId="49" fontId="1" fillId="0" borderId="0" xfId="38" applyNumberFormat="1" applyFill="1"/>
    <xf numFmtId="0" fontId="1" fillId="0" borderId="0" xfId="37" applyFill="1"/>
    <xf numFmtId="0" fontId="28" fillId="0" borderId="0" xfId="30" applyFont="1" applyFill="1" applyBorder="1"/>
    <xf numFmtId="0" fontId="28" fillId="0" borderId="0" xfId="30" applyFont="1" applyFill="1"/>
    <xf numFmtId="0" fontId="28" fillId="0" borderId="0" xfId="31" applyFont="1" applyFill="1" applyAlignment="1">
      <alignment horizontal="center"/>
    </xf>
    <xf numFmtId="0" fontId="28" fillId="0" borderId="17" xfId="31" applyFont="1" applyFill="1" applyBorder="1"/>
    <xf numFmtId="0" fontId="4" fillId="0" borderId="0" xfId="37" applyFont="1" applyFill="1" applyBorder="1" applyAlignment="1">
      <alignment vertical="center"/>
    </xf>
    <xf numFmtId="2" fontId="24" fillId="0" borderId="27" xfId="38" applyNumberFormat="1" applyFont="1" applyFill="1" applyBorder="1" applyAlignment="1">
      <alignment horizontal="left" vertical="center" indent="1"/>
    </xf>
    <xf numFmtId="2" fontId="24" fillId="0" borderId="18" xfId="38" applyNumberFormat="1" applyFont="1" applyFill="1" applyBorder="1" applyAlignment="1">
      <alignment horizontal="left" vertical="center" wrapText="1" indent="1"/>
    </xf>
    <xf numFmtId="0" fontId="28" fillId="0" borderId="0" xfId="39" applyFont="1" applyFill="1"/>
    <xf numFmtId="0" fontId="1" fillId="0" borderId="48" xfId="37" applyFont="1" applyFill="1" applyBorder="1"/>
    <xf numFmtId="0" fontId="1" fillId="0" borderId="0" xfId="37" applyFont="1" applyFill="1"/>
    <xf numFmtId="49" fontId="1" fillId="0" borderId="0" xfId="37" applyNumberFormat="1" applyFill="1"/>
    <xf numFmtId="4" fontId="5" fillId="0" borderId="0" xfId="37" applyNumberFormat="1" applyFont="1" applyFill="1"/>
    <xf numFmtId="0" fontId="5" fillId="0" borderId="0" xfId="37" applyFont="1" applyFill="1"/>
    <xf numFmtId="4" fontId="1" fillId="0" borderId="0" xfId="37" applyNumberFormat="1" applyFont="1" applyFill="1"/>
    <xf numFmtId="4" fontId="4" fillId="0" borderId="0" xfId="39" applyNumberFormat="1" applyFill="1"/>
    <xf numFmtId="3" fontId="1" fillId="0" borderId="0" xfId="37" applyNumberFormat="1" applyFill="1"/>
    <xf numFmtId="4" fontId="1" fillId="0" borderId="0" xfId="37" applyNumberFormat="1" applyFill="1"/>
    <xf numFmtId="3" fontId="29" fillId="0" borderId="0" xfId="35" applyNumberFormat="1" applyFont="1" applyFill="1"/>
    <xf numFmtId="3" fontId="25" fillId="24" borderId="12" xfId="35" applyNumberFormat="1" applyFont="1" applyFill="1" applyBorder="1" applyAlignment="1">
      <alignment horizontal="right" vertical="center" indent="1"/>
    </xf>
    <xf numFmtId="3" fontId="25" fillId="24" borderId="37" xfId="35" applyNumberFormat="1" applyFont="1" applyFill="1" applyBorder="1" applyAlignment="1">
      <alignment horizontal="right" vertical="center" indent="1"/>
    </xf>
    <xf numFmtId="0" fontId="26" fillId="0" borderId="41" xfId="34" applyFont="1" applyFill="1" applyBorder="1" applyAlignment="1">
      <alignment horizontal="left" vertical="center" indent="1"/>
    </xf>
    <xf numFmtId="0" fontId="26" fillId="0" borderId="56" xfId="34" applyFont="1" applyFill="1" applyBorder="1" applyAlignment="1">
      <alignment horizontal="left" vertical="center" wrapText="1" indent="1"/>
    </xf>
    <xf numFmtId="3" fontId="26" fillId="0" borderId="46" xfId="35" applyNumberFormat="1" applyFont="1" applyFill="1" applyBorder="1" applyAlignment="1">
      <alignment horizontal="right" vertical="center" indent="1"/>
    </xf>
    <xf numFmtId="0" fontId="25" fillId="0" borderId="13" xfId="34" applyFont="1" applyFill="1" applyBorder="1" applyAlignment="1">
      <alignment horizontal="center" vertical="center"/>
    </xf>
    <xf numFmtId="3" fontId="33" fillId="0" borderId="29" xfId="35" applyNumberFormat="1" applyFont="1" applyFill="1" applyBorder="1" applyAlignment="1">
      <alignment horizontal="right" vertical="center" indent="1"/>
    </xf>
    <xf numFmtId="0" fontId="1" fillId="0" borderId="10" xfId="39" applyFont="1" applyFill="1" applyBorder="1" applyAlignment="1">
      <alignment horizontal="center" vertical="center" wrapText="1"/>
    </xf>
    <xf numFmtId="0" fontId="1" fillId="0" borderId="10" xfId="38" applyFont="1" applyFill="1" applyBorder="1" applyAlignment="1">
      <alignment horizontal="center" vertical="center" wrapText="1"/>
    </xf>
    <xf numFmtId="3" fontId="3" fillId="0" borderId="10" xfId="38" applyNumberFormat="1" applyFont="1" applyFill="1" applyBorder="1" applyAlignment="1">
      <alignment horizontal="right" vertical="center" indent="1"/>
    </xf>
    <xf numFmtId="49" fontId="24" fillId="0" borderId="11" xfId="38" applyNumberFormat="1" applyFont="1" applyFill="1" applyBorder="1" applyAlignment="1">
      <alignment horizontal="left" vertical="center" wrapText="1" indent="1"/>
    </xf>
    <xf numFmtId="2" fontId="24" fillId="0" borderId="11" xfId="38" applyNumberFormat="1" applyFont="1" applyFill="1" applyBorder="1" applyAlignment="1">
      <alignment horizontal="left" vertical="center" wrapText="1" indent="1"/>
    </xf>
    <xf numFmtId="2" fontId="24" fillId="0" borderId="43" xfId="38" applyNumberFormat="1" applyFont="1" applyFill="1" applyBorder="1" applyAlignment="1">
      <alignment horizontal="left" vertical="center" wrapText="1" indent="1"/>
    </xf>
    <xf numFmtId="0" fontId="5" fillId="0" borderId="15" xfId="38" applyFont="1" applyFill="1" applyBorder="1" applyAlignment="1">
      <alignment vertical="center"/>
    </xf>
    <xf numFmtId="3" fontId="24" fillId="0" borderId="49" xfId="38" applyNumberFormat="1" applyFont="1" applyFill="1" applyBorder="1" applyAlignment="1">
      <alignment horizontal="left" vertical="center" wrapText="1" indent="1"/>
    </xf>
    <xf numFmtId="3" fontId="24" fillId="0" borderId="50" xfId="38" applyNumberFormat="1" applyFont="1" applyFill="1" applyBorder="1" applyAlignment="1">
      <alignment horizontal="right" vertical="center" wrapText="1" indent="1"/>
    </xf>
    <xf numFmtId="0" fontId="25" fillId="0" borderId="11" xfId="34" applyFont="1" applyFill="1" applyBorder="1" applyAlignment="1">
      <alignment horizontal="left" vertical="center" indent="1"/>
    </xf>
    <xf numFmtId="0" fontId="3" fillId="0" borderId="0" xfId="35" applyFont="1" applyFill="1"/>
    <xf numFmtId="0" fontId="26" fillId="0" borderId="0" xfId="35" applyFont="1" applyFill="1"/>
    <xf numFmtId="3" fontId="26" fillId="0" borderId="0" xfId="35" applyNumberFormat="1" applyFont="1" applyFill="1"/>
    <xf numFmtId="0" fontId="26" fillId="0" borderId="51" xfId="35" applyFont="1" applyFill="1" applyBorder="1"/>
    <xf numFmtId="0" fontId="2" fillId="0" borderId="0" xfId="35" applyFont="1" applyFill="1"/>
    <xf numFmtId="0" fontId="26" fillId="0" borderId="57" xfId="35" applyFont="1" applyFill="1" applyBorder="1"/>
    <xf numFmtId="0" fontId="26" fillId="0" borderId="58" xfId="35" applyFont="1" applyFill="1" applyBorder="1"/>
    <xf numFmtId="3" fontId="26" fillId="0" borderId="33" xfId="35" applyNumberFormat="1" applyFont="1" applyFill="1" applyBorder="1"/>
    <xf numFmtId="3" fontId="26" fillId="0" borderId="28" xfId="35" applyNumberFormat="1" applyFont="1" applyFill="1" applyBorder="1"/>
    <xf numFmtId="0" fontId="26" fillId="0" borderId="53" xfId="35" applyFont="1" applyFill="1" applyBorder="1"/>
    <xf numFmtId="0" fontId="26" fillId="0" borderId="48" xfId="35" applyFont="1" applyFill="1" applyBorder="1"/>
    <xf numFmtId="0" fontId="26" fillId="0" borderId="50" xfId="35" applyFont="1" applyFill="1" applyBorder="1"/>
    <xf numFmtId="3" fontId="26" fillId="0" borderId="16" xfId="35" applyNumberFormat="1" applyFont="1" applyFill="1" applyBorder="1"/>
    <xf numFmtId="0" fontId="26" fillId="0" borderId="21" xfId="35" applyFont="1" applyFill="1" applyBorder="1"/>
    <xf numFmtId="0" fontId="26" fillId="0" borderId="0" xfId="35" applyFont="1" applyFill="1" applyBorder="1"/>
    <xf numFmtId="0" fontId="26" fillId="0" borderId="55" xfId="35" applyFont="1" applyFill="1" applyBorder="1"/>
    <xf numFmtId="0" fontId="25" fillId="0" borderId="47" xfId="35" applyFont="1" applyFill="1" applyBorder="1"/>
    <xf numFmtId="0" fontId="25" fillId="0" borderId="17" xfId="35" applyFont="1" applyFill="1" applyBorder="1"/>
    <xf numFmtId="0" fontId="25" fillId="0" borderId="49" xfId="35" applyFont="1" applyFill="1" applyBorder="1"/>
    <xf numFmtId="3" fontId="25" fillId="0" borderId="46" xfId="35" applyNumberFormat="1" applyFont="1" applyFill="1" applyBorder="1"/>
    <xf numFmtId="0" fontId="29" fillId="0" borderId="21" xfId="35" applyFont="1" applyFill="1" applyBorder="1"/>
    <xf numFmtId="0" fontId="32" fillId="0" borderId="27" xfId="35" applyFont="1" applyFill="1" applyBorder="1"/>
    <xf numFmtId="0" fontId="25" fillId="0" borderId="11" xfId="35" applyFont="1" applyFill="1" applyBorder="1"/>
    <xf numFmtId="3" fontId="29" fillId="0" borderId="27" xfId="35" applyNumberFormat="1" applyFont="1" applyFill="1" applyBorder="1"/>
    <xf numFmtId="3" fontId="29" fillId="0" borderId="12" xfId="35" applyNumberFormat="1" applyFont="1" applyFill="1" applyBorder="1"/>
    <xf numFmtId="3" fontId="29" fillId="0" borderId="11" xfId="35" applyNumberFormat="1" applyFont="1" applyFill="1" applyBorder="1"/>
    <xf numFmtId="0" fontId="29" fillId="0" borderId="27" xfId="35" applyFont="1" applyFill="1" applyBorder="1"/>
    <xf numFmtId="0" fontId="1" fillId="0" borderId="15" xfId="35" applyFill="1" applyBorder="1"/>
    <xf numFmtId="0" fontId="1" fillId="0" borderId="14" xfId="38" applyFont="1" applyFill="1" applyBorder="1" applyAlignment="1">
      <alignment horizontal="center" vertical="center"/>
    </xf>
    <xf numFmtId="0" fontId="1" fillId="0" borderId="20" xfId="38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1" fillId="0" borderId="10" xfId="39" applyFont="1" applyFill="1" applyBorder="1" applyAlignment="1" applyProtection="1">
      <alignment horizontal="left" vertical="center" wrapText="1"/>
      <protection locked="0"/>
    </xf>
    <xf numFmtId="0" fontId="1" fillId="0" borderId="25" xfId="39" applyFont="1" applyFill="1" applyBorder="1" applyAlignment="1" applyProtection="1">
      <alignment horizontal="left" vertical="center" wrapText="1"/>
      <protection locked="0"/>
    </xf>
    <xf numFmtId="49" fontId="24" fillId="0" borderId="11" xfId="38" applyNumberFormat="1" applyFont="1" applyFill="1" applyBorder="1" applyAlignment="1">
      <alignment horizontal="left" vertical="center" wrapText="1" indent="1"/>
    </xf>
    <xf numFmtId="0" fontId="1" fillId="0" borderId="13" xfId="38" applyFont="1" applyFill="1" applyBorder="1" applyAlignment="1">
      <alignment horizontal="center" vertical="center" wrapText="1"/>
    </xf>
    <xf numFmtId="0" fontId="1" fillId="0" borderId="19" xfId="38" applyFont="1" applyFill="1" applyBorder="1" applyAlignment="1">
      <alignment horizontal="center" vertical="center" wrapText="1"/>
    </xf>
    <xf numFmtId="3" fontId="27" fillId="0" borderId="54" xfId="38" applyNumberFormat="1" applyFont="1" applyFill="1" applyBorder="1" applyAlignment="1">
      <alignment horizontal="right" vertical="center" indent="1"/>
    </xf>
    <xf numFmtId="3" fontId="24" fillId="0" borderId="31" xfId="38" applyNumberFormat="1" applyFont="1" applyFill="1" applyBorder="1" applyAlignment="1">
      <alignment horizontal="right" vertical="center" indent="1"/>
    </xf>
    <xf numFmtId="3" fontId="27" fillId="0" borderId="16" xfId="38" applyNumberFormat="1" applyFont="1" applyFill="1" applyBorder="1" applyAlignment="1">
      <alignment horizontal="right" vertical="center" indent="1"/>
    </xf>
    <xf numFmtId="3" fontId="27" fillId="0" borderId="30" xfId="38" applyNumberFormat="1" applyFont="1" applyFill="1" applyBorder="1" applyAlignment="1">
      <alignment horizontal="right" vertical="center" indent="1"/>
    </xf>
    <xf numFmtId="3" fontId="27" fillId="0" borderId="55" xfId="38" applyNumberFormat="1" applyFont="1" applyFill="1" applyBorder="1" applyAlignment="1">
      <alignment horizontal="right" vertical="center" indent="1"/>
    </xf>
    <xf numFmtId="3" fontId="3" fillId="0" borderId="44" xfId="38" applyNumberFormat="1" applyFont="1" applyFill="1" applyBorder="1" applyAlignment="1">
      <alignment horizontal="right" vertical="center" indent="1"/>
    </xf>
    <xf numFmtId="3" fontId="3" fillId="0" borderId="11" xfId="38" applyNumberFormat="1" applyFont="1" applyFill="1" applyBorder="1" applyAlignment="1">
      <alignment horizontal="right" vertical="center" wrapText="1" indent="1"/>
    </xf>
    <xf numFmtId="3" fontId="27" fillId="0" borderId="39" xfId="38" applyNumberFormat="1" applyFont="1" applyFill="1" applyBorder="1" applyAlignment="1">
      <alignment horizontal="right" vertical="center" indent="1"/>
    </xf>
    <xf numFmtId="3" fontId="3" fillId="0" borderId="42" xfId="38" applyNumberFormat="1" applyFont="1" applyFill="1" applyBorder="1" applyAlignment="1">
      <alignment horizontal="right" vertical="center" indent="1"/>
    </xf>
    <xf numFmtId="3" fontId="3" fillId="0" borderId="39" xfId="38" applyNumberFormat="1" applyFont="1" applyFill="1" applyBorder="1" applyAlignment="1">
      <alignment horizontal="right" vertical="center" indent="1"/>
    </xf>
    <xf numFmtId="3" fontId="24" fillId="0" borderId="29" xfId="38" applyNumberFormat="1" applyFont="1" applyFill="1" applyBorder="1" applyAlignment="1">
      <alignment horizontal="right" vertical="center" indent="1"/>
    </xf>
    <xf numFmtId="3" fontId="27" fillId="0" borderId="34" xfId="38" applyNumberFormat="1" applyFont="1" applyFill="1" applyBorder="1" applyAlignment="1">
      <alignment horizontal="right" vertical="center" indent="1"/>
    </xf>
    <xf numFmtId="3" fontId="27" fillId="0" borderId="31" xfId="38" applyNumberFormat="1" applyFont="1" applyFill="1" applyBorder="1" applyAlignment="1">
      <alignment horizontal="right" vertical="center" indent="1"/>
    </xf>
    <xf numFmtId="3" fontId="3" fillId="0" borderId="52" xfId="38" applyNumberFormat="1" applyFont="1" applyFill="1" applyBorder="1" applyAlignment="1">
      <alignment horizontal="right" vertical="center" indent="1"/>
    </xf>
    <xf numFmtId="3" fontId="3" fillId="0" borderId="26" xfId="38" applyNumberFormat="1" applyFont="1" applyFill="1" applyBorder="1" applyAlignment="1">
      <alignment horizontal="right" vertical="center" indent="1"/>
    </xf>
    <xf numFmtId="0" fontId="1" fillId="0" borderId="52" xfId="38" applyFont="1" applyFill="1" applyBorder="1" applyAlignment="1">
      <alignment horizontal="center" vertical="center" wrapText="1"/>
    </xf>
    <xf numFmtId="0" fontId="1" fillId="0" borderId="26" xfId="38" applyFont="1" applyFill="1" applyBorder="1" applyAlignment="1">
      <alignment horizontal="center" vertical="center" wrapText="1"/>
    </xf>
    <xf numFmtId="0" fontId="1" fillId="0" borderId="52" xfId="39" applyFont="1" applyFill="1" applyBorder="1" applyAlignment="1">
      <alignment horizontal="center" vertical="center" wrapText="1"/>
    </xf>
    <xf numFmtId="0" fontId="1" fillId="0" borderId="26" xfId="39" applyFont="1" applyFill="1" applyBorder="1" applyAlignment="1">
      <alignment horizontal="center" vertical="center" wrapText="1"/>
    </xf>
    <xf numFmtId="0" fontId="1" fillId="0" borderId="14" xfId="39" applyFont="1" applyFill="1" applyBorder="1" applyAlignment="1" applyProtection="1">
      <alignment horizontal="left" vertical="center" wrapText="1"/>
      <protection locked="0"/>
    </xf>
    <xf numFmtId="0" fontId="1" fillId="0" borderId="26" xfId="38" applyFont="1" applyFill="1" applyBorder="1" applyAlignment="1">
      <alignment horizontal="center" vertical="center"/>
    </xf>
    <xf numFmtId="3" fontId="1" fillId="0" borderId="45" xfId="38" applyNumberFormat="1" applyFont="1" applyFill="1" applyBorder="1" applyAlignment="1">
      <alignment horizontal="center" vertical="center" wrapText="1"/>
    </xf>
    <xf numFmtId="49" fontId="2" fillId="0" borderId="11" xfId="38" applyNumberFormat="1" applyFont="1" applyFill="1" applyBorder="1" applyAlignment="1">
      <alignment horizontal="center" vertical="center" wrapText="1"/>
    </xf>
    <xf numFmtId="1" fontId="1" fillId="0" borderId="25" xfId="38" applyNumberFormat="1" applyFont="1" applyFill="1" applyBorder="1" applyAlignment="1">
      <alignment horizontal="center" vertical="center" wrapText="1"/>
    </xf>
    <xf numFmtId="1" fontId="1" fillId="0" borderId="45" xfId="38" applyNumberFormat="1" applyFont="1" applyFill="1" applyBorder="1" applyAlignment="1">
      <alignment horizontal="center" vertical="center" wrapText="1"/>
    </xf>
    <xf numFmtId="3" fontId="24" fillId="0" borderId="0" xfId="38" applyNumberFormat="1" applyFont="1" applyFill="1" applyBorder="1" applyAlignment="1">
      <alignment horizontal="right" vertical="center" indent="1"/>
    </xf>
    <xf numFmtId="3" fontId="27" fillId="0" borderId="59" xfId="38" applyNumberFormat="1" applyFont="1" applyFill="1" applyBorder="1" applyAlignment="1">
      <alignment horizontal="right" vertical="center" indent="1"/>
    </xf>
    <xf numFmtId="3" fontId="27" fillId="0" borderId="35" xfId="38" applyNumberFormat="1" applyFont="1" applyFill="1" applyBorder="1" applyAlignment="1">
      <alignment horizontal="right" vertical="center" indent="1"/>
    </xf>
    <xf numFmtId="3" fontId="27" fillId="0" borderId="56" xfId="38" applyNumberFormat="1" applyFont="1" applyFill="1" applyBorder="1" applyAlignment="1">
      <alignment horizontal="right" vertical="center" indent="1"/>
    </xf>
    <xf numFmtId="3" fontId="27" fillId="0" borderId="36" xfId="38" applyNumberFormat="1" applyFont="1" applyFill="1" applyBorder="1" applyAlignment="1">
      <alignment horizontal="right" vertical="center" indent="1"/>
    </xf>
    <xf numFmtId="3" fontId="27" fillId="0" borderId="51" xfId="38" applyNumberFormat="1" applyFont="1" applyFill="1" applyBorder="1" applyAlignment="1">
      <alignment horizontal="right" vertical="center" indent="1"/>
    </xf>
    <xf numFmtId="3" fontId="27" fillId="0" borderId="60" xfId="38" applyNumberFormat="1" applyFont="1" applyFill="1" applyBorder="1" applyAlignment="1">
      <alignment horizontal="right" vertical="center" indent="1"/>
    </xf>
    <xf numFmtId="3" fontId="27" fillId="0" borderId="0" xfId="38" applyNumberFormat="1" applyFont="1" applyFill="1" applyBorder="1" applyAlignment="1">
      <alignment horizontal="right" vertical="center" indent="1"/>
    </xf>
    <xf numFmtId="3" fontId="24" fillId="0" borderId="48" xfId="38" applyNumberFormat="1" applyFont="1" applyFill="1" applyBorder="1" applyAlignment="1">
      <alignment horizontal="right" vertical="center" wrapText="1" indent="1"/>
    </xf>
    <xf numFmtId="3" fontId="24" fillId="0" borderId="30" xfId="38" applyNumberFormat="1" applyFont="1" applyFill="1" applyBorder="1" applyAlignment="1">
      <alignment horizontal="right" vertical="center" indent="1"/>
    </xf>
    <xf numFmtId="3" fontId="27" fillId="0" borderId="11" xfId="38" applyNumberFormat="1" applyFont="1" applyFill="1" applyBorder="1" applyAlignment="1">
      <alignment horizontal="right" vertical="center" indent="1"/>
    </xf>
    <xf numFmtId="3" fontId="27" fillId="0" borderId="46" xfId="38" applyNumberFormat="1" applyFont="1" applyFill="1" applyBorder="1" applyAlignment="1">
      <alignment horizontal="right" vertical="center" indent="1"/>
    </xf>
    <xf numFmtId="3" fontId="1" fillId="0" borderId="0" xfId="37" applyNumberFormat="1" applyFont="1" applyFill="1"/>
    <xf numFmtId="3" fontId="27" fillId="0" borderId="29" xfId="38" applyNumberFormat="1" applyFont="1" applyFill="1" applyBorder="1" applyAlignment="1">
      <alignment horizontal="right" vertical="center" indent="1"/>
    </xf>
    <xf numFmtId="49" fontId="24" fillId="0" borderId="11" xfId="38" applyNumberFormat="1" applyFont="1" applyFill="1" applyBorder="1" applyAlignment="1">
      <alignment horizontal="left" vertical="center" wrapText="1" indent="1"/>
    </xf>
    <xf numFmtId="3" fontId="3" fillId="0" borderId="54" xfId="38" applyNumberFormat="1" applyFont="1" applyFill="1" applyBorder="1" applyAlignment="1">
      <alignment horizontal="right" vertical="center" indent="1"/>
    </xf>
    <xf numFmtId="3" fontId="27" fillId="0" borderId="33" xfId="38" applyNumberFormat="1" applyFont="1" applyFill="1" applyBorder="1" applyAlignment="1">
      <alignment horizontal="right" vertical="center" indent="1"/>
    </xf>
    <xf numFmtId="3" fontId="3" fillId="0" borderId="57" xfId="38" applyNumberFormat="1" applyFont="1" applyFill="1" applyBorder="1" applyAlignment="1">
      <alignment horizontal="right" vertical="center" indent="1"/>
    </xf>
    <xf numFmtId="3" fontId="3" fillId="0" borderId="61" xfId="38" applyNumberFormat="1" applyFont="1" applyFill="1" applyBorder="1" applyAlignment="1">
      <alignment horizontal="right" vertical="center" indent="1"/>
    </xf>
    <xf numFmtId="3" fontId="3" fillId="0" borderId="48" xfId="38" applyNumberFormat="1" applyFont="1" applyFill="1" applyBorder="1" applyAlignment="1">
      <alignment horizontal="right" vertical="center" wrapText="1" indent="1"/>
    </xf>
    <xf numFmtId="3" fontId="3" fillId="0" borderId="50" xfId="38" applyNumberFormat="1" applyFont="1" applyFill="1" applyBorder="1" applyAlignment="1">
      <alignment horizontal="right" vertical="center" indent="1"/>
    </xf>
    <xf numFmtId="3" fontId="3" fillId="0" borderId="62" xfId="38" applyNumberFormat="1" applyFont="1" applyFill="1" applyBorder="1" applyAlignment="1">
      <alignment horizontal="right" vertical="center" indent="1"/>
    </xf>
    <xf numFmtId="3" fontId="3" fillId="0" borderId="49" xfId="38" applyNumberFormat="1" applyFont="1" applyFill="1" applyBorder="1" applyAlignment="1">
      <alignment horizontal="right" vertical="center" indent="1"/>
    </xf>
    <xf numFmtId="3" fontId="3" fillId="0" borderId="63" xfId="38" applyNumberFormat="1" applyFont="1" applyFill="1" applyBorder="1" applyAlignment="1">
      <alignment horizontal="right" vertical="center" indent="1"/>
    </xf>
    <xf numFmtId="3" fontId="24" fillId="0" borderId="43" xfId="38" applyNumberFormat="1" applyFont="1" applyFill="1" applyBorder="1" applyAlignment="1">
      <alignment horizontal="right" vertical="center" wrapText="1" indent="1"/>
    </xf>
    <xf numFmtId="3" fontId="24" fillId="0" borderId="64" xfId="38" applyNumberFormat="1" applyFont="1" applyFill="1" applyBorder="1" applyAlignment="1">
      <alignment horizontal="right" vertical="center" wrapText="1" indent="1"/>
    </xf>
    <xf numFmtId="3" fontId="24" fillId="0" borderId="12" xfId="38" applyNumberFormat="1" applyFont="1" applyFill="1" applyBorder="1" applyAlignment="1">
      <alignment horizontal="right" vertical="center" wrapText="1" indent="1"/>
    </xf>
    <xf numFmtId="3" fontId="3" fillId="0" borderId="30" xfId="38" applyNumberFormat="1" applyFont="1" applyFill="1" applyBorder="1" applyAlignment="1">
      <alignment horizontal="right" vertical="center" indent="1"/>
    </xf>
    <xf numFmtId="3" fontId="3" fillId="0" borderId="29" xfId="38" applyNumberFormat="1" applyFont="1" applyFill="1" applyBorder="1" applyAlignment="1">
      <alignment horizontal="right" vertical="center" indent="1"/>
    </xf>
    <xf numFmtId="3" fontId="24" fillId="25" borderId="28" xfId="38" applyNumberFormat="1" applyFont="1" applyFill="1" applyBorder="1" applyAlignment="1">
      <alignment horizontal="right" vertical="center" indent="1"/>
    </xf>
    <xf numFmtId="3" fontId="27" fillId="25" borderId="55" xfId="38" applyNumberFormat="1" applyFont="1" applyFill="1" applyBorder="1" applyAlignment="1">
      <alignment horizontal="right" vertical="center" indent="1"/>
    </xf>
    <xf numFmtId="3" fontId="3" fillId="25" borderId="65" xfId="38" applyNumberFormat="1" applyFont="1" applyFill="1" applyBorder="1" applyAlignment="1">
      <alignment horizontal="right" vertical="center" indent="1"/>
    </xf>
    <xf numFmtId="3" fontId="3" fillId="25" borderId="29" xfId="38" applyNumberFormat="1" applyFont="1" applyFill="1" applyBorder="1" applyAlignment="1">
      <alignment horizontal="right" vertical="center" indent="1"/>
    </xf>
    <xf numFmtId="3" fontId="27" fillId="25" borderId="34" xfId="38" applyNumberFormat="1" applyFont="1" applyFill="1" applyBorder="1" applyAlignment="1">
      <alignment horizontal="right" vertical="center" indent="1"/>
    </xf>
    <xf numFmtId="0" fontId="1" fillId="25" borderId="13" xfId="38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0" fontId="1" fillId="25" borderId="14" xfId="38" applyFont="1" applyFill="1" applyBorder="1" applyAlignment="1">
      <alignment horizontal="center" vertical="center"/>
    </xf>
    <xf numFmtId="0" fontId="2" fillId="25" borderId="10" xfId="0" applyFont="1" applyFill="1" applyBorder="1" applyAlignment="1" applyProtection="1">
      <alignment vertical="center" wrapText="1"/>
      <protection locked="0"/>
    </xf>
    <xf numFmtId="0" fontId="1" fillId="25" borderId="10" xfId="39" applyFont="1" applyFill="1" applyBorder="1" applyAlignment="1" applyProtection="1">
      <alignment horizontal="left" vertical="center" wrapText="1"/>
      <protection locked="0"/>
    </xf>
    <xf numFmtId="0" fontId="1" fillId="25" borderId="10" xfId="39" applyFont="1" applyFill="1" applyBorder="1" applyAlignment="1">
      <alignment horizontal="center" vertical="center" wrapText="1"/>
    </xf>
    <xf numFmtId="0" fontId="1" fillId="25" borderId="10" xfId="38" applyFont="1" applyFill="1" applyBorder="1" applyAlignment="1">
      <alignment horizontal="center" vertical="center" wrapText="1"/>
    </xf>
    <xf numFmtId="3" fontId="3" fillId="25" borderId="10" xfId="38" applyNumberFormat="1" applyFont="1" applyFill="1" applyBorder="1" applyAlignment="1">
      <alignment horizontal="right" vertical="center" indent="1"/>
    </xf>
    <xf numFmtId="3" fontId="1" fillId="25" borderId="45" xfId="38" applyNumberFormat="1" applyFont="1" applyFill="1" applyBorder="1" applyAlignment="1">
      <alignment horizontal="center" vertical="center" wrapText="1"/>
    </xf>
    <xf numFmtId="3" fontId="27" fillId="25" borderId="42" xfId="38" applyNumberFormat="1" applyFont="1" applyFill="1" applyBorder="1" applyAlignment="1">
      <alignment horizontal="right" vertical="center" indent="1"/>
    </xf>
    <xf numFmtId="3" fontId="3" fillId="25" borderId="40" xfId="38" applyNumberFormat="1" applyFont="1" applyFill="1" applyBorder="1" applyAlignment="1">
      <alignment horizontal="right" vertical="center" indent="1"/>
    </xf>
    <xf numFmtId="49" fontId="3" fillId="25" borderId="49" xfId="38" applyNumberFormat="1" applyFont="1" applyFill="1" applyBorder="1" applyAlignment="1">
      <alignment horizontal="right" vertical="center" indent="1"/>
    </xf>
    <xf numFmtId="3" fontId="27" fillId="25" borderId="30" xfId="38" applyNumberFormat="1" applyFont="1" applyFill="1" applyBorder="1" applyAlignment="1">
      <alignment horizontal="right" vertical="center" indent="1"/>
    </xf>
    <xf numFmtId="3" fontId="1" fillId="25" borderId="62" xfId="38" applyNumberFormat="1" applyFont="1" applyFill="1" applyBorder="1" applyAlignment="1">
      <alignment horizontal="left" vertical="center" wrapText="1" indent="1"/>
    </xf>
    <xf numFmtId="3" fontId="1" fillId="25" borderId="30" xfId="38" applyNumberFormat="1" applyFont="1" applyFill="1" applyBorder="1" applyAlignment="1">
      <alignment horizontal="left" vertical="center" wrapText="1" indent="1"/>
    </xf>
    <xf numFmtId="0" fontId="29" fillId="24" borderId="27" xfId="34" applyFont="1" applyFill="1" applyBorder="1" applyAlignment="1">
      <alignment horizontal="left" vertical="center" indent="1"/>
    </xf>
    <xf numFmtId="0" fontId="29" fillId="24" borderId="11" xfId="34" applyFont="1" applyFill="1" applyBorder="1" applyAlignment="1">
      <alignment horizontal="left" vertical="center" indent="1"/>
    </xf>
    <xf numFmtId="0" fontId="29" fillId="24" borderId="15" xfId="34" applyFont="1" applyFill="1" applyBorder="1" applyAlignment="1">
      <alignment horizontal="left" vertical="center" indent="1"/>
    </xf>
    <xf numFmtId="0" fontId="29" fillId="0" borderId="0" xfId="35" applyFont="1" applyFill="1" applyBorder="1" applyAlignment="1">
      <alignment horizontal="left" vertical="center"/>
    </xf>
    <xf numFmtId="0" fontId="25" fillId="0" borderId="12" xfId="34" applyFont="1" applyFill="1" applyBorder="1" applyAlignment="1">
      <alignment horizontal="center" vertical="center" wrapText="1"/>
    </xf>
    <xf numFmtId="0" fontId="25" fillId="0" borderId="22" xfId="34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5" fillId="0" borderId="27" xfId="34" applyFont="1" applyFill="1" applyBorder="1" applyAlignment="1">
      <alignment horizontal="left" vertical="center" indent="1"/>
    </xf>
    <xf numFmtId="0" fontId="25" fillId="0" borderId="11" xfId="34" applyFont="1" applyFill="1" applyBorder="1" applyAlignment="1">
      <alignment horizontal="left" vertical="center" indent="1"/>
    </xf>
    <xf numFmtId="0" fontId="3" fillId="0" borderId="0" xfId="35" applyFont="1" applyFill="1" applyAlignment="1">
      <alignment horizontal="justify" wrapText="1"/>
    </xf>
    <xf numFmtId="0" fontId="3" fillId="0" borderId="0" xfId="0" applyFont="1" applyFill="1" applyAlignment="1">
      <alignment horizontal="justify" wrapText="1"/>
    </xf>
    <xf numFmtId="0" fontId="27" fillId="0" borderId="0" xfId="35" applyFont="1" applyFill="1" applyAlignment="1">
      <alignment horizontal="justify" wrapText="1"/>
    </xf>
    <xf numFmtId="49" fontId="24" fillId="0" borderId="27" xfId="38" applyNumberFormat="1" applyFont="1" applyFill="1" applyBorder="1" applyAlignment="1">
      <alignment horizontal="left" vertical="center" wrapText="1" indent="1"/>
    </xf>
    <xf numFmtId="49" fontId="24" fillId="0" borderId="11" xfId="38" applyNumberFormat="1" applyFont="1" applyFill="1" applyBorder="1" applyAlignment="1">
      <alignment horizontal="left" vertical="center" wrapText="1" indent="1"/>
    </xf>
    <xf numFmtId="0" fontId="2" fillId="0" borderId="12" xfId="32" applyFont="1" applyFill="1" applyBorder="1" applyAlignment="1">
      <alignment horizontal="center" vertical="center" wrapText="1"/>
    </xf>
    <xf numFmtId="0" fontId="5" fillId="0" borderId="12" xfId="32" applyFont="1" applyFill="1" applyBorder="1" applyAlignment="1">
      <alignment horizontal="center" vertical="center" wrapText="1"/>
    </xf>
    <xf numFmtId="0" fontId="5" fillId="0" borderId="12" xfId="38" applyFont="1" applyFill="1" applyBorder="1" applyAlignment="1">
      <alignment horizontal="center" vertical="center" textRotation="90" wrapText="1"/>
    </xf>
    <xf numFmtId="0" fontId="25" fillId="0" borderId="27" xfId="31" applyFont="1" applyFill="1" applyBorder="1" applyAlignment="1">
      <alignment horizontal="center" vertical="center"/>
    </xf>
    <xf numFmtId="0" fontId="25" fillId="0" borderId="11" xfId="31" applyFont="1" applyFill="1" applyBorder="1" applyAlignment="1">
      <alignment horizontal="center" vertical="center"/>
    </xf>
    <xf numFmtId="0" fontId="25" fillId="0" borderId="15" xfId="31" applyFont="1" applyFill="1" applyBorder="1" applyAlignment="1">
      <alignment horizontal="center" vertical="center"/>
    </xf>
    <xf numFmtId="0" fontId="6" fillId="0" borderId="12" xfId="38" applyFont="1" applyFill="1" applyBorder="1" applyAlignment="1">
      <alignment horizontal="center" vertical="center" textRotation="90" wrapText="1"/>
    </xf>
    <xf numFmtId="3" fontId="2" fillId="0" borderId="16" xfId="32" applyNumberFormat="1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2" fillId="0" borderId="16" xfId="31" applyFont="1" applyFill="1" applyBorder="1" applyAlignment="1">
      <alignment horizontal="center" vertical="center"/>
    </xf>
    <xf numFmtId="0" fontId="2" fillId="0" borderId="46" xfId="31" applyFont="1" applyFill="1" applyBorder="1" applyAlignment="1">
      <alignment horizontal="center" vertical="center"/>
    </xf>
    <xf numFmtId="0" fontId="29" fillId="0" borderId="27" xfId="38" applyFont="1" applyFill="1" applyBorder="1" applyAlignment="1">
      <alignment horizontal="left" vertical="center" wrapText="1" indent="1"/>
    </xf>
    <xf numFmtId="0" fontId="1" fillId="0" borderId="11" xfId="29" applyFill="1" applyBorder="1"/>
    <xf numFmtId="0" fontId="1" fillId="0" borderId="43" xfId="29" applyFill="1" applyBorder="1"/>
    <xf numFmtId="164" fontId="5" fillId="0" borderId="16" xfId="32" applyNumberFormat="1" applyFont="1" applyFill="1" applyBorder="1" applyAlignment="1">
      <alignment horizontal="center" vertical="center" wrapText="1"/>
    </xf>
    <xf numFmtId="164" fontId="5" fillId="0" borderId="46" xfId="32" applyNumberFormat="1" applyFont="1" applyFill="1" applyBorder="1" applyAlignment="1">
      <alignment horizontal="center" vertical="center" wrapText="1"/>
    </xf>
    <xf numFmtId="3" fontId="5" fillId="0" borderId="16" xfId="32" applyNumberFormat="1" applyFont="1" applyFill="1" applyBorder="1" applyAlignment="1">
      <alignment horizontal="center" vertical="center" wrapText="1"/>
    </xf>
    <xf numFmtId="3" fontId="5" fillId="0" borderId="46" xfId="32" applyNumberFormat="1" applyFont="1" applyFill="1" applyBorder="1" applyAlignment="1">
      <alignment horizontal="center" vertical="center" wrapText="1"/>
    </xf>
    <xf numFmtId="3" fontId="5" fillId="0" borderId="12" xfId="32" applyNumberFormat="1" applyFont="1" applyFill="1" applyBorder="1" applyAlignment="1">
      <alignment horizontal="center" vertical="center" wrapText="1"/>
    </xf>
    <xf numFmtId="0" fontId="5" fillId="0" borderId="16" xfId="38" applyFont="1" applyFill="1" applyBorder="1" applyAlignment="1">
      <alignment horizontal="center" vertical="center" wrapText="1"/>
    </xf>
    <xf numFmtId="0" fontId="5" fillId="0" borderId="46" xfId="38" applyFont="1" applyFill="1" applyBorder="1" applyAlignment="1">
      <alignment horizontal="center" vertical="center" wrapText="1"/>
    </xf>
  </cellXfs>
  <cellStyles count="5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4" xfId="29"/>
    <cellStyle name="normální_investice 2005- doprava-upravený2" xfId="30"/>
    <cellStyle name="normální_investice 2005- doprava-upravený2 2" xfId="31"/>
    <cellStyle name="normální_Investice 2005-školství - úprava (probráno se SEK)" xfId="32"/>
    <cellStyle name="normální_kultura2-upravené priority-3" xfId="33"/>
    <cellStyle name="normální_Požadavky na investice 2005 a plnění 2004-úprava" xfId="34"/>
    <cellStyle name="normální_Sešit1" xfId="35"/>
    <cellStyle name="normální_Sociální - investice a opravy 2009 - sumarizace vč. prior - 10-12-2008" xfId="36"/>
    <cellStyle name="normální_Studie IZ - silnice 2003" xfId="37"/>
    <cellStyle name="normální_Studie IZ - silnice 2003 2" xfId="38"/>
    <cellStyle name="normální_Zdravotnictví - Návrh investic 2009 15.12.2008" xfId="39"/>
    <cellStyle name="Poznámka" xfId="40" builtinId="10" customBuiltin="1"/>
    <cellStyle name="Propojená buňka" xfId="41" builtinId="24" customBuiltin="1"/>
    <cellStyle name="Správně" xfId="42" builtinId="26" customBuiltin="1"/>
    <cellStyle name="Text upozornění" xfId="43" builtinId="11" customBuiltin="1"/>
    <cellStyle name="Vstup" xfId="44" builtinId="20" customBuiltin="1"/>
    <cellStyle name="Výpočet" xfId="45" builtinId="22" customBuiltin="1"/>
    <cellStyle name="Výstup" xfId="46" builtinId="21" customBuiltin="1"/>
    <cellStyle name="Vysvětlující text" xfId="47" builtinId="53" customBuiltin="1"/>
    <cellStyle name="Zvýraznění 1" xfId="48" builtinId="29" customBuiltin="1"/>
    <cellStyle name="Zvýraznění 2" xfId="49" builtinId="33" customBuiltin="1"/>
    <cellStyle name="Zvýraznění 3" xfId="50" builtinId="37" customBuiltin="1"/>
    <cellStyle name="Zvýraznění 4" xfId="51" builtinId="41" customBuiltin="1"/>
    <cellStyle name="Zvýraznění 5" xfId="52" builtinId="45" customBuiltin="1"/>
    <cellStyle name="Zvýraznění 6" xfId="53" builtinId="49" customBuiltin="1"/>
  </cellStyles>
  <dxfs count="0"/>
  <tableStyles count="0" defaultTableStyle="TableStyleMedium9" defaultPivotStyle="PivotStyleLight16"/>
  <colors>
    <mruColors>
      <color rgb="FFB7FFFF"/>
      <color rgb="FF66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77" name="Picture 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78" name="Picture 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79" name="Picture 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80" name="Picture 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1" name="Picture 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2" name="Picture 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83" name="Picture 7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4" name="Picture 8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5" name="Picture 9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86" name="Picture 10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7" name="Picture 1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8" name="Picture 1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89" name="Picture 1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0" name="Picture 1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1" name="Picture 1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92" name="Picture 1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3" name="Picture 17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4" name="Picture 18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95" name="Picture 19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6" name="Picture 20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7" name="Picture 2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98" name="Picture 2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9" name="Picture 2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0" name="Picture 2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101" name="Picture 2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2" name="Picture 2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3" name="Picture 27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104" name="Picture 28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5" name="Picture 29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6" name="Picture 30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107" name="Picture 3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8" name="Picture 3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9" name="Picture 3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110" name="Picture 3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11" name="Picture 3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12" name="Picture 3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66"/>
  <sheetViews>
    <sheetView showGridLines="0" topLeftCell="A13" zoomScale="75" zoomScaleNormal="75" zoomScaleSheetLayoutView="75" workbookViewId="0">
      <selection activeCell="G31" sqref="G31"/>
    </sheetView>
  </sheetViews>
  <sheetFormatPr defaultColWidth="9.140625" defaultRowHeight="12.75" x14ac:dyDescent="0.2"/>
  <cols>
    <col min="1" max="1" width="7" style="6" customWidth="1"/>
    <col min="2" max="2" width="43.28515625" style="6" customWidth="1"/>
    <col min="3" max="3" width="44.5703125" style="6" customWidth="1"/>
    <col min="4" max="4" width="21.28515625" style="6" customWidth="1"/>
    <col min="5" max="5" width="20.140625" style="6" customWidth="1"/>
    <col min="6" max="6" width="20.5703125" style="6" customWidth="1"/>
    <col min="7" max="7" width="23" style="6" customWidth="1"/>
    <col min="8" max="8" width="21.85546875" style="6" customWidth="1"/>
    <col min="9" max="16384" width="9.140625" style="6"/>
  </cols>
  <sheetData>
    <row r="1" spans="1:8" s="44" customFormat="1" ht="25.5" customHeight="1" x14ac:dyDescent="0.3">
      <c r="A1" s="44" t="s">
        <v>51</v>
      </c>
      <c r="E1" s="81"/>
    </row>
    <row r="2" spans="1:8" ht="24" customHeight="1" x14ac:dyDescent="0.3">
      <c r="A2" s="44" t="s">
        <v>52</v>
      </c>
      <c r="E2" s="24"/>
    </row>
    <row r="3" spans="1:8" ht="18.75" customHeight="1" thickBot="1" x14ac:dyDescent="0.3">
      <c r="A3" s="212"/>
      <c r="B3" s="212"/>
      <c r="C3" s="212"/>
      <c r="H3" s="45" t="s">
        <v>7</v>
      </c>
    </row>
    <row r="4" spans="1:8" ht="65.25" customHeight="1" thickBot="1" x14ac:dyDescent="0.25">
      <c r="A4" s="213" t="s">
        <v>40</v>
      </c>
      <c r="B4" s="213"/>
      <c r="C4" s="20" t="s">
        <v>25</v>
      </c>
      <c r="D4" s="41" t="s">
        <v>56</v>
      </c>
      <c r="E4" s="43" t="s">
        <v>22</v>
      </c>
      <c r="F4" s="41" t="s">
        <v>23</v>
      </c>
      <c r="G4" s="41" t="s">
        <v>31</v>
      </c>
      <c r="H4" s="40" t="s">
        <v>44</v>
      </c>
    </row>
    <row r="5" spans="1:8" ht="20.100000000000001" customHeight="1" x14ac:dyDescent="0.2">
      <c r="A5" s="214"/>
      <c r="B5" s="11" t="s">
        <v>20</v>
      </c>
      <c r="C5" s="30" t="s">
        <v>16</v>
      </c>
      <c r="D5" s="16" t="e">
        <f>#REF!</f>
        <v>#REF!</v>
      </c>
      <c r="E5" s="16"/>
      <c r="F5" s="16"/>
      <c r="G5" s="16">
        <v>2605</v>
      </c>
      <c r="H5" s="28" t="e">
        <f t="shared" ref="H5:H22" si="0">SUM(D5:G5)</f>
        <v>#REF!</v>
      </c>
    </row>
    <row r="6" spans="1:8" ht="20.100000000000001" customHeight="1" x14ac:dyDescent="0.2">
      <c r="A6" s="215"/>
      <c r="B6" s="11" t="s">
        <v>20</v>
      </c>
      <c r="C6" s="31" t="s">
        <v>8</v>
      </c>
      <c r="D6" s="17" t="e">
        <f>#REF!</f>
        <v>#REF!</v>
      </c>
      <c r="E6" s="17" t="e">
        <f>#REF!</f>
        <v>#REF!</v>
      </c>
      <c r="F6" s="17" t="e">
        <f>#REF!</f>
        <v>#REF!</v>
      </c>
      <c r="G6" s="17">
        <v>33011</v>
      </c>
      <c r="H6" s="28" t="e">
        <f t="shared" si="0"/>
        <v>#REF!</v>
      </c>
    </row>
    <row r="7" spans="1:8" ht="20.100000000000001" customHeight="1" thickBot="1" x14ac:dyDescent="0.25">
      <c r="A7" s="216"/>
      <c r="B7" s="12" t="s">
        <v>20</v>
      </c>
      <c r="C7" s="32" t="s">
        <v>41</v>
      </c>
      <c r="D7" s="18" t="e">
        <f>#REF!</f>
        <v>#REF!</v>
      </c>
      <c r="E7" s="23"/>
      <c r="F7" s="23"/>
      <c r="G7" s="23">
        <v>22384</v>
      </c>
      <c r="H7" s="27" t="e">
        <f t="shared" si="0"/>
        <v>#REF!</v>
      </c>
    </row>
    <row r="8" spans="1:8" ht="20.100000000000001" customHeight="1" thickBot="1" x14ac:dyDescent="0.25">
      <c r="A8" s="209" t="s">
        <v>26</v>
      </c>
      <c r="B8" s="210"/>
      <c r="C8" s="210"/>
      <c r="D8" s="82" t="e">
        <f>SUM(D5:D7)</f>
        <v>#REF!</v>
      </c>
      <c r="E8" s="82" t="e">
        <f>SUM(E5:E7)</f>
        <v>#REF!</v>
      </c>
      <c r="F8" s="82" t="e">
        <f>SUM(F5:F7)</f>
        <v>#REF!</v>
      </c>
      <c r="G8" s="82">
        <f>SUM(G5:G7)</f>
        <v>58000</v>
      </c>
      <c r="H8" s="82" t="e">
        <f t="shared" si="0"/>
        <v>#REF!</v>
      </c>
    </row>
    <row r="9" spans="1:8" ht="20.100000000000001" customHeight="1" x14ac:dyDescent="0.2">
      <c r="A9" s="9"/>
      <c r="B9" s="13" t="s">
        <v>33</v>
      </c>
      <c r="C9" s="33" t="s">
        <v>16</v>
      </c>
      <c r="D9" s="19">
        <v>0</v>
      </c>
      <c r="E9" s="16" t="e">
        <f>#REF!</f>
        <v>#REF!</v>
      </c>
      <c r="F9" s="16"/>
      <c r="G9" s="16">
        <v>1750</v>
      </c>
      <c r="H9" s="28" t="e">
        <f t="shared" si="0"/>
        <v>#REF!</v>
      </c>
    </row>
    <row r="10" spans="1:8" ht="20.100000000000001" customHeight="1" x14ac:dyDescent="0.2">
      <c r="A10" s="7"/>
      <c r="B10" s="14" t="s">
        <v>33</v>
      </c>
      <c r="C10" s="34" t="s">
        <v>18</v>
      </c>
      <c r="D10" s="17" t="e">
        <f>#REF!</f>
        <v>#REF!</v>
      </c>
      <c r="E10" s="17" t="e">
        <f>#REF!</f>
        <v>#REF!</v>
      </c>
      <c r="F10" s="17" t="e">
        <f>#REF!</f>
        <v>#REF!</v>
      </c>
      <c r="G10" s="17">
        <v>43377</v>
      </c>
      <c r="H10" s="28" t="e">
        <f t="shared" si="0"/>
        <v>#REF!</v>
      </c>
    </row>
    <row r="11" spans="1:8" ht="20.100000000000001" customHeight="1" x14ac:dyDescent="0.2">
      <c r="A11" s="87"/>
      <c r="B11" s="14" t="s">
        <v>33</v>
      </c>
      <c r="C11" s="34" t="s">
        <v>19</v>
      </c>
      <c r="D11" s="17" t="e">
        <f>#REF!</f>
        <v>#REF!</v>
      </c>
      <c r="E11" s="23"/>
      <c r="F11" s="23"/>
      <c r="G11" s="23">
        <v>17353</v>
      </c>
      <c r="H11" s="88" t="e">
        <f t="shared" ref="H11" si="1">SUM(D11:G11)</f>
        <v>#REF!</v>
      </c>
    </row>
    <row r="12" spans="1:8" ht="20.100000000000001" customHeight="1" thickBot="1" x14ac:dyDescent="0.25">
      <c r="A12" s="10"/>
      <c r="B12" s="84" t="s">
        <v>33</v>
      </c>
      <c r="C12" s="85" t="s">
        <v>41</v>
      </c>
      <c r="D12" s="86" t="e">
        <f>#REF!</f>
        <v>#REF!</v>
      </c>
      <c r="E12" s="23"/>
      <c r="F12" s="23"/>
      <c r="G12" s="23">
        <v>7520</v>
      </c>
      <c r="H12" s="27" t="e">
        <f t="shared" si="0"/>
        <v>#REF!</v>
      </c>
    </row>
    <row r="13" spans="1:8" ht="20.100000000000001" customHeight="1" thickBot="1" x14ac:dyDescent="0.25">
      <c r="A13" s="209" t="s">
        <v>27</v>
      </c>
      <c r="B13" s="210"/>
      <c r="C13" s="210"/>
      <c r="D13" s="83" t="e">
        <f>SUM(D9:D12)</f>
        <v>#REF!</v>
      </c>
      <c r="E13" s="83" t="e">
        <f>SUM(E9:E12)</f>
        <v>#REF!</v>
      </c>
      <c r="F13" s="83" t="e">
        <f>SUM(F9:F12)</f>
        <v>#REF!</v>
      </c>
      <c r="G13" s="83">
        <f>SUM(G9:G12)</f>
        <v>70000</v>
      </c>
      <c r="H13" s="82" t="e">
        <f t="shared" si="0"/>
        <v>#REF!</v>
      </c>
    </row>
    <row r="14" spans="1:8" ht="20.100000000000001" customHeight="1" x14ac:dyDescent="0.2">
      <c r="A14" s="8"/>
      <c r="B14" s="13" t="s">
        <v>36</v>
      </c>
      <c r="C14" s="35" t="s">
        <v>16</v>
      </c>
      <c r="D14" s="19" t="e">
        <f>#REF!</f>
        <v>#REF!</v>
      </c>
      <c r="E14" s="16"/>
      <c r="F14" s="16"/>
      <c r="G14" s="16">
        <v>1600</v>
      </c>
      <c r="H14" s="28" t="e">
        <f t="shared" si="0"/>
        <v>#REF!</v>
      </c>
    </row>
    <row r="15" spans="1:8" ht="20.100000000000001" customHeight="1" x14ac:dyDescent="0.2">
      <c r="A15" s="7"/>
      <c r="B15" s="14" t="s">
        <v>36</v>
      </c>
      <c r="C15" s="34" t="s">
        <v>18</v>
      </c>
      <c r="D15" s="17" t="e">
        <f>#REF!</f>
        <v>#REF!</v>
      </c>
      <c r="E15" s="17">
        <v>0</v>
      </c>
      <c r="F15" s="17" t="e">
        <f>#REF!</f>
        <v>#REF!</v>
      </c>
      <c r="G15" s="17">
        <v>18635</v>
      </c>
      <c r="H15" s="28" t="e">
        <f t="shared" si="0"/>
        <v>#REF!</v>
      </c>
    </row>
    <row r="16" spans="1:8" ht="20.100000000000001" customHeight="1" thickBot="1" x14ac:dyDescent="0.25">
      <c r="A16" s="7"/>
      <c r="B16" s="15" t="s">
        <v>36</v>
      </c>
      <c r="C16" s="21" t="s">
        <v>19</v>
      </c>
      <c r="D16" s="18" t="e">
        <f>#REF!</f>
        <v>#REF!</v>
      </c>
      <c r="E16" s="23"/>
      <c r="F16" s="23"/>
      <c r="G16" s="23">
        <v>2765</v>
      </c>
      <c r="H16" s="27" t="e">
        <f t="shared" si="0"/>
        <v>#REF!</v>
      </c>
    </row>
    <row r="17" spans="1:11" ht="20.100000000000001" customHeight="1" thickBot="1" x14ac:dyDescent="0.25">
      <c r="A17" s="209" t="s">
        <v>28</v>
      </c>
      <c r="B17" s="210"/>
      <c r="C17" s="211"/>
      <c r="D17" s="82" t="e">
        <f>SUM(D14:D16)</f>
        <v>#REF!</v>
      </c>
      <c r="E17" s="82">
        <f>SUM(E14:E16)</f>
        <v>0</v>
      </c>
      <c r="F17" s="82" t="e">
        <f>SUM(F14:F16)</f>
        <v>#REF!</v>
      </c>
      <c r="G17" s="82">
        <f>SUM(G14:G16)</f>
        <v>23000</v>
      </c>
      <c r="H17" s="82" t="e">
        <f t="shared" si="0"/>
        <v>#REF!</v>
      </c>
    </row>
    <row r="18" spans="1:11" ht="20.100000000000001" customHeight="1" x14ac:dyDescent="0.2">
      <c r="A18" s="9"/>
      <c r="B18" s="13" t="s">
        <v>37</v>
      </c>
      <c r="C18" s="33" t="s">
        <v>16</v>
      </c>
      <c r="D18" s="19">
        <v>0</v>
      </c>
      <c r="E18" s="16">
        <v>0</v>
      </c>
      <c r="F18" s="16"/>
      <c r="G18" s="16">
        <v>500</v>
      </c>
      <c r="H18" s="28">
        <f t="shared" si="0"/>
        <v>500</v>
      </c>
    </row>
    <row r="19" spans="1:11" ht="20.100000000000001" customHeight="1" x14ac:dyDescent="0.2">
      <c r="A19" s="7"/>
      <c r="B19" s="14" t="s">
        <v>37</v>
      </c>
      <c r="C19" s="34" t="s">
        <v>45</v>
      </c>
      <c r="D19" s="17" t="e">
        <f>#REF!</f>
        <v>#REF!</v>
      </c>
      <c r="E19" s="17" t="e">
        <f>#REF!</f>
        <v>#REF!</v>
      </c>
      <c r="F19" s="17"/>
      <c r="G19" s="17">
        <v>29500</v>
      </c>
      <c r="H19" s="28" t="e">
        <f t="shared" si="0"/>
        <v>#REF!</v>
      </c>
    </row>
    <row r="20" spans="1:11" ht="20.100000000000001" customHeight="1" thickBot="1" x14ac:dyDescent="0.25">
      <c r="A20" s="10"/>
      <c r="B20" s="15" t="s">
        <v>37</v>
      </c>
      <c r="C20" s="36" t="s">
        <v>46</v>
      </c>
      <c r="D20" s="23"/>
      <c r="E20" s="23"/>
      <c r="F20" s="23"/>
      <c r="G20" s="23">
        <v>70000</v>
      </c>
      <c r="H20" s="27">
        <f t="shared" si="0"/>
        <v>70000</v>
      </c>
    </row>
    <row r="21" spans="1:11" ht="20.100000000000001" customHeight="1" thickBot="1" x14ac:dyDescent="0.25">
      <c r="A21" s="209" t="s">
        <v>30</v>
      </c>
      <c r="B21" s="210"/>
      <c r="C21" s="211"/>
      <c r="D21" s="82" t="e">
        <f>SUM(D18:D20)</f>
        <v>#REF!</v>
      </c>
      <c r="E21" s="82" t="e">
        <f>SUM(E18:E20)</f>
        <v>#REF!</v>
      </c>
      <c r="F21" s="82">
        <f>SUM(F18:F20)</f>
        <v>0</v>
      </c>
      <c r="G21" s="82">
        <f>SUM(G18:G20)</f>
        <v>100000</v>
      </c>
      <c r="H21" s="82" t="e">
        <f t="shared" si="0"/>
        <v>#REF!</v>
      </c>
    </row>
    <row r="22" spans="1:11" ht="20.100000000000001" customHeight="1" x14ac:dyDescent="0.2">
      <c r="A22" s="9"/>
      <c r="B22" s="13" t="s">
        <v>17</v>
      </c>
      <c r="C22" s="35" t="s">
        <v>16</v>
      </c>
      <c r="D22" s="16">
        <v>0</v>
      </c>
      <c r="E22" s="16"/>
      <c r="F22" s="16"/>
      <c r="G22" s="16">
        <v>350</v>
      </c>
      <c r="H22" s="28">
        <f t="shared" si="0"/>
        <v>350</v>
      </c>
    </row>
    <row r="23" spans="1:11" ht="20.100000000000001" customHeight="1" x14ac:dyDescent="0.2">
      <c r="A23" s="7"/>
      <c r="B23" s="14" t="s">
        <v>17</v>
      </c>
      <c r="C23" s="34" t="s">
        <v>18</v>
      </c>
      <c r="D23" s="17" t="e">
        <f>#REF!</f>
        <v>#REF!</v>
      </c>
      <c r="E23" s="17"/>
      <c r="F23" s="17"/>
      <c r="G23" s="17">
        <v>18024</v>
      </c>
      <c r="H23" s="28" t="e">
        <f>SUM(D23:G23)</f>
        <v>#REF!</v>
      </c>
    </row>
    <row r="24" spans="1:11" ht="20.100000000000001" customHeight="1" x14ac:dyDescent="0.2">
      <c r="A24" s="7"/>
      <c r="B24" s="14" t="s">
        <v>17</v>
      </c>
      <c r="C24" s="34" t="s">
        <v>19</v>
      </c>
      <c r="D24" s="17" t="e">
        <f>#REF!</f>
        <v>#REF!</v>
      </c>
      <c r="E24" s="17"/>
      <c r="F24" s="17"/>
      <c r="G24" s="17">
        <v>4600</v>
      </c>
      <c r="H24" s="28" t="e">
        <f t="shared" ref="H24:H29" si="2">SUM(D24:G24)</f>
        <v>#REF!</v>
      </c>
    </row>
    <row r="25" spans="1:11" ht="20.100000000000001" customHeight="1" thickBot="1" x14ac:dyDescent="0.25">
      <c r="A25" s="10"/>
      <c r="B25" s="12" t="s">
        <v>32</v>
      </c>
      <c r="C25" s="32" t="s">
        <v>47</v>
      </c>
      <c r="D25" s="18">
        <f>'Zdrav.-nájem'!M21</f>
        <v>0</v>
      </c>
      <c r="E25" s="23"/>
      <c r="F25" s="23"/>
      <c r="G25" s="23">
        <f>'Zdrav.-nájem'!N21</f>
        <v>57575</v>
      </c>
      <c r="H25" s="27">
        <f t="shared" si="2"/>
        <v>57575</v>
      </c>
    </row>
    <row r="26" spans="1:11" ht="20.100000000000001" customHeight="1" thickBot="1" x14ac:dyDescent="0.25">
      <c r="A26" s="209" t="s">
        <v>29</v>
      </c>
      <c r="B26" s="210"/>
      <c r="C26" s="210"/>
      <c r="D26" s="82" t="e">
        <f>SUM(D22:D25)</f>
        <v>#REF!</v>
      </c>
      <c r="E26" s="82">
        <f>SUM(E22:E25)</f>
        <v>0</v>
      </c>
      <c r="F26" s="82">
        <f>SUM(F22:F25)</f>
        <v>0</v>
      </c>
      <c r="G26" s="82">
        <f>SUM(G22:G25)</f>
        <v>80549</v>
      </c>
      <c r="H26" s="82" t="e">
        <f t="shared" si="2"/>
        <v>#REF!</v>
      </c>
    </row>
    <row r="27" spans="1:11" ht="20.100000000000001" customHeight="1" thickBot="1" x14ac:dyDescent="0.25">
      <c r="A27" s="46" t="s">
        <v>48</v>
      </c>
      <c r="B27" s="48"/>
      <c r="C27" s="49"/>
      <c r="D27" s="47">
        <v>0</v>
      </c>
      <c r="E27" s="47"/>
      <c r="F27" s="47"/>
      <c r="G27" s="47">
        <v>4400</v>
      </c>
      <c r="H27" s="47">
        <f t="shared" si="2"/>
        <v>4400</v>
      </c>
    </row>
    <row r="28" spans="1:11" ht="20.100000000000001" customHeight="1" thickBot="1" x14ac:dyDescent="0.25">
      <c r="A28" s="46" t="s">
        <v>35</v>
      </c>
      <c r="B28" s="48"/>
      <c r="C28" s="49"/>
      <c r="D28" s="47">
        <v>0</v>
      </c>
      <c r="E28" s="47"/>
      <c r="F28" s="47"/>
      <c r="G28" s="47">
        <v>2400</v>
      </c>
      <c r="H28" s="47">
        <f t="shared" si="2"/>
        <v>2400</v>
      </c>
    </row>
    <row r="29" spans="1:11" ht="20.100000000000001" customHeight="1" thickBot="1" x14ac:dyDescent="0.25">
      <c r="A29" s="46" t="s">
        <v>34</v>
      </c>
      <c r="B29" s="48"/>
      <c r="C29" s="49"/>
      <c r="D29" s="47">
        <v>0</v>
      </c>
      <c r="E29" s="47"/>
      <c r="F29" s="47"/>
      <c r="G29" s="47">
        <v>2200</v>
      </c>
      <c r="H29" s="47">
        <f t="shared" si="2"/>
        <v>2200</v>
      </c>
    </row>
    <row r="30" spans="1:11" ht="30.75" customHeight="1" thickBot="1" x14ac:dyDescent="0.25">
      <c r="A30" s="217" t="s">
        <v>42</v>
      </c>
      <c r="B30" s="218"/>
      <c r="C30" s="98"/>
      <c r="D30" s="47" t="e">
        <f>D8+D13+D17+D21+D26+D27+D28+D29</f>
        <v>#REF!</v>
      </c>
      <c r="E30" s="47" t="e">
        <f>E8+E13+E17+E21+E26+E27+E28+E29</f>
        <v>#REF!</v>
      </c>
      <c r="F30" s="47" t="e">
        <f>F8+F13+F17+F21+F26+F27+F28+F29</f>
        <v>#REF!</v>
      </c>
      <c r="G30" s="47">
        <f>G8+G13+G17+G21+G26+G27+G28+G29</f>
        <v>340549</v>
      </c>
      <c r="H30" s="47" t="e">
        <f>H8+H13+H17+H21+H26+H27+H28+H29</f>
        <v>#REF!</v>
      </c>
      <c r="K30" s="24"/>
    </row>
    <row r="31" spans="1:11" ht="13.5" thickBot="1" x14ac:dyDescent="0.25"/>
    <row r="32" spans="1:11" ht="56.25" customHeight="1" thickBot="1" x14ac:dyDescent="0.35">
      <c r="A32" s="125" t="s">
        <v>55</v>
      </c>
      <c r="B32" s="48"/>
      <c r="C32" s="126"/>
      <c r="D32" s="41" t="s">
        <v>56</v>
      </c>
      <c r="E32" s="43" t="s">
        <v>22</v>
      </c>
      <c r="F32" s="41" t="s">
        <v>23</v>
      </c>
      <c r="G32" s="41" t="s">
        <v>31</v>
      </c>
      <c r="H32" s="40" t="s">
        <v>44</v>
      </c>
    </row>
    <row r="33" spans="1:9" s="100" customFormat="1" ht="18" x14ac:dyDescent="0.25">
      <c r="A33" s="108" t="s">
        <v>57</v>
      </c>
      <c r="B33" s="109"/>
      <c r="C33" s="110"/>
      <c r="D33" s="111"/>
      <c r="E33" s="111">
        <v>58000</v>
      </c>
      <c r="F33" s="111"/>
      <c r="G33" s="111">
        <v>-58000</v>
      </c>
      <c r="H33" s="111">
        <f>SUM(D33:G33)</f>
        <v>0</v>
      </c>
    </row>
    <row r="34" spans="1:9" s="100" customFormat="1" ht="18" x14ac:dyDescent="0.25">
      <c r="A34" s="112" t="s">
        <v>58</v>
      </c>
      <c r="B34" s="113"/>
      <c r="C34" s="104"/>
      <c r="D34" s="106"/>
      <c r="E34" s="106">
        <v>70000</v>
      </c>
      <c r="F34" s="106"/>
      <c r="G34" s="106">
        <v>-70000</v>
      </c>
      <c r="H34" s="106">
        <f t="shared" ref="H34:H40" si="3">SUM(D34:G34)</f>
        <v>0</v>
      </c>
    </row>
    <row r="35" spans="1:9" s="100" customFormat="1" ht="18" x14ac:dyDescent="0.25">
      <c r="A35" s="112" t="s">
        <v>59</v>
      </c>
      <c r="B35" s="113"/>
      <c r="C35" s="104"/>
      <c r="D35" s="106"/>
      <c r="E35" s="106">
        <v>23000</v>
      </c>
      <c r="F35" s="106"/>
      <c r="G35" s="106">
        <v>-23000</v>
      </c>
      <c r="H35" s="106">
        <f t="shared" si="3"/>
        <v>0</v>
      </c>
    </row>
    <row r="36" spans="1:9" s="100" customFormat="1" ht="18" x14ac:dyDescent="0.25">
      <c r="A36" s="112" t="s">
        <v>60</v>
      </c>
      <c r="B36" s="113"/>
      <c r="C36" s="104"/>
      <c r="D36" s="106"/>
      <c r="E36" s="106">
        <f>500+9200+14500</f>
        <v>24200</v>
      </c>
      <c r="F36" s="106">
        <f>50667+12500</f>
        <v>63167</v>
      </c>
      <c r="G36" s="106">
        <f>-14500-9200-63167-500</f>
        <v>-87367</v>
      </c>
      <c r="H36" s="106">
        <f t="shared" si="3"/>
        <v>0</v>
      </c>
    </row>
    <row r="37" spans="1:9" s="99" customFormat="1" ht="18" x14ac:dyDescent="0.25">
      <c r="A37" s="112" t="s">
        <v>61</v>
      </c>
      <c r="B37" s="113"/>
      <c r="C37" s="104"/>
      <c r="D37" s="106"/>
      <c r="E37" s="106">
        <v>22974</v>
      </c>
      <c r="F37" s="106"/>
      <c r="G37" s="106">
        <v>-22974</v>
      </c>
      <c r="H37" s="106">
        <f t="shared" si="3"/>
        <v>0</v>
      </c>
    </row>
    <row r="38" spans="1:9" ht="18" x14ac:dyDescent="0.25">
      <c r="A38" s="112" t="s">
        <v>48</v>
      </c>
      <c r="B38" s="113"/>
      <c r="C38" s="104"/>
      <c r="D38" s="106"/>
      <c r="E38" s="106">
        <v>4400</v>
      </c>
      <c r="F38" s="106"/>
      <c r="G38" s="106">
        <v>-4400</v>
      </c>
      <c r="H38" s="106">
        <f t="shared" si="3"/>
        <v>0</v>
      </c>
    </row>
    <row r="39" spans="1:9" ht="18" x14ac:dyDescent="0.25">
      <c r="A39" s="112" t="s">
        <v>35</v>
      </c>
      <c r="B39" s="113"/>
      <c r="C39" s="104"/>
      <c r="D39" s="106"/>
      <c r="E39" s="106">
        <v>2400</v>
      </c>
      <c r="F39" s="106"/>
      <c r="G39" s="106">
        <v>-2400</v>
      </c>
      <c r="H39" s="106">
        <f t="shared" si="3"/>
        <v>0</v>
      </c>
    </row>
    <row r="40" spans="1:9" ht="18" x14ac:dyDescent="0.25">
      <c r="A40" s="114" t="s">
        <v>34</v>
      </c>
      <c r="B40" s="102"/>
      <c r="C40" s="105"/>
      <c r="D40" s="107"/>
      <c r="E40" s="107">
        <v>2200</v>
      </c>
      <c r="F40" s="107"/>
      <c r="G40" s="107">
        <v>-2200</v>
      </c>
      <c r="H40" s="107">
        <f t="shared" si="3"/>
        <v>0</v>
      </c>
    </row>
    <row r="41" spans="1:9" s="103" customFormat="1" ht="18.75" thickBot="1" x14ac:dyDescent="0.3">
      <c r="A41" s="115" t="s">
        <v>42</v>
      </c>
      <c r="B41" s="116"/>
      <c r="C41" s="117"/>
      <c r="D41" s="118">
        <f>SUM(D33:D40)</f>
        <v>0</v>
      </c>
      <c r="E41" s="118">
        <f t="shared" ref="E41:H41" si="4">SUM(E33:E40)</f>
        <v>207174</v>
      </c>
      <c r="F41" s="118">
        <f t="shared" si="4"/>
        <v>63167</v>
      </c>
      <c r="G41" s="118">
        <f t="shared" si="4"/>
        <v>-270341</v>
      </c>
      <c r="H41" s="118">
        <f t="shared" si="4"/>
        <v>0</v>
      </c>
    </row>
    <row r="42" spans="1:9" ht="18.75" thickBot="1" x14ac:dyDescent="0.3">
      <c r="A42" s="100"/>
      <c r="B42" s="100"/>
      <c r="C42" s="100"/>
      <c r="D42" s="101"/>
      <c r="E42" s="101"/>
      <c r="F42" s="101"/>
      <c r="G42" s="101"/>
      <c r="H42" s="101"/>
    </row>
    <row r="43" spans="1:9" s="103" customFormat="1" ht="24" thickBot="1" x14ac:dyDescent="0.4">
      <c r="A43" s="120" t="s">
        <v>62</v>
      </c>
      <c r="B43" s="121"/>
      <c r="C43" s="121"/>
      <c r="D43" s="122" t="e">
        <f>D30+D41</f>
        <v>#REF!</v>
      </c>
      <c r="E43" s="123" t="e">
        <f t="shared" ref="E43:H43" si="5">E30+E41</f>
        <v>#REF!</v>
      </c>
      <c r="F43" s="124" t="e">
        <f t="shared" si="5"/>
        <v>#REF!</v>
      </c>
      <c r="G43" s="122">
        <f t="shared" si="5"/>
        <v>70208</v>
      </c>
      <c r="H43" s="123" t="e">
        <f t="shared" si="5"/>
        <v>#REF!</v>
      </c>
      <c r="I43" s="119"/>
    </row>
    <row r="44" spans="1:9" x14ac:dyDescent="0.2">
      <c r="D44" s="24"/>
      <c r="E44" s="24"/>
      <c r="F44" s="24"/>
      <c r="G44" s="24"/>
    </row>
    <row r="45" spans="1:9" x14ac:dyDescent="0.2">
      <c r="D45" s="24"/>
      <c r="E45" s="24"/>
      <c r="F45" s="24"/>
      <c r="G45" s="24"/>
    </row>
    <row r="46" spans="1:9" x14ac:dyDescent="0.2">
      <c r="D46" s="24"/>
      <c r="E46" s="24"/>
      <c r="F46" s="24"/>
      <c r="G46" s="24"/>
    </row>
    <row r="47" spans="1:9" x14ac:dyDescent="0.2">
      <c r="D47" s="24"/>
      <c r="E47" s="24"/>
      <c r="F47" s="24"/>
      <c r="G47" s="24"/>
    </row>
    <row r="48" spans="1:9" x14ac:dyDescent="0.2">
      <c r="D48" s="24"/>
      <c r="E48" s="24"/>
      <c r="F48" s="24"/>
      <c r="G48" s="24"/>
    </row>
    <row r="49" spans="1:8" x14ac:dyDescent="0.2">
      <c r="D49" s="24"/>
      <c r="E49" s="24"/>
      <c r="F49" s="24"/>
      <c r="G49" s="24"/>
    </row>
    <row r="50" spans="1:8" x14ac:dyDescent="0.2">
      <c r="D50" s="24"/>
      <c r="E50" s="24"/>
      <c r="F50" s="24"/>
      <c r="G50" s="24"/>
    </row>
    <row r="51" spans="1:8" x14ac:dyDescent="0.2">
      <c r="D51" s="24"/>
      <c r="E51" s="24"/>
      <c r="F51" s="24"/>
      <c r="G51" s="24"/>
    </row>
    <row r="52" spans="1:8" x14ac:dyDescent="0.2">
      <c r="D52" s="24"/>
      <c r="E52" s="24"/>
      <c r="F52" s="24"/>
      <c r="G52" s="24"/>
    </row>
    <row r="53" spans="1:8" x14ac:dyDescent="0.2">
      <c r="D53" s="24"/>
      <c r="E53" s="24"/>
      <c r="F53" s="24"/>
      <c r="G53" s="24"/>
    </row>
    <row r="54" spans="1:8" x14ac:dyDescent="0.2">
      <c r="D54" s="24"/>
      <c r="E54" s="24"/>
      <c r="F54" s="24"/>
      <c r="G54" s="24"/>
    </row>
    <row r="55" spans="1:8" x14ac:dyDescent="0.2">
      <c r="D55" s="24"/>
      <c r="E55" s="24"/>
      <c r="F55" s="24"/>
      <c r="G55" s="24"/>
    </row>
    <row r="56" spans="1:8" x14ac:dyDescent="0.2">
      <c r="D56" s="24"/>
      <c r="E56" s="24"/>
      <c r="F56" s="24"/>
      <c r="G56" s="24"/>
    </row>
    <row r="57" spans="1:8" x14ac:dyDescent="0.2">
      <c r="D57" s="24"/>
      <c r="E57" s="24"/>
      <c r="F57" s="24"/>
      <c r="G57" s="24"/>
    </row>
    <row r="58" spans="1:8" x14ac:dyDescent="0.2">
      <c r="D58" s="24"/>
      <c r="E58" s="24"/>
      <c r="F58" s="24"/>
      <c r="G58" s="24"/>
    </row>
    <row r="59" spans="1:8" x14ac:dyDescent="0.2">
      <c r="D59" s="24"/>
      <c r="E59" s="24"/>
      <c r="F59" s="24"/>
      <c r="G59" s="24"/>
    </row>
    <row r="60" spans="1:8" s="50" customFormat="1" ht="14.25" x14ac:dyDescent="0.2">
      <c r="A60" s="219" t="s">
        <v>49</v>
      </c>
      <c r="B60" s="220"/>
      <c r="C60" s="220"/>
      <c r="D60" s="220"/>
      <c r="E60" s="220"/>
      <c r="F60" s="220"/>
      <c r="G60" s="220"/>
      <c r="H60" s="220"/>
    </row>
    <row r="61" spans="1:8" s="50" customFormat="1" ht="14.25" x14ac:dyDescent="0.2">
      <c r="A61" s="220"/>
      <c r="B61" s="220"/>
      <c r="C61" s="220"/>
      <c r="D61" s="220"/>
      <c r="E61" s="220"/>
      <c r="F61" s="220"/>
      <c r="G61" s="220"/>
      <c r="H61" s="220"/>
    </row>
    <row r="62" spans="1:8" s="50" customFormat="1" ht="22.5" customHeight="1" x14ac:dyDescent="0.2">
      <c r="A62" s="220"/>
      <c r="B62" s="220"/>
      <c r="C62" s="220"/>
      <c r="D62" s="220"/>
      <c r="E62" s="220"/>
      <c r="F62" s="220"/>
      <c r="G62" s="220"/>
      <c r="H62" s="220"/>
    </row>
    <row r="63" spans="1:8" s="50" customFormat="1" ht="15" x14ac:dyDescent="0.2">
      <c r="A63" s="51"/>
      <c r="B63" s="51"/>
      <c r="C63" s="51"/>
      <c r="D63" s="51"/>
      <c r="E63" s="51"/>
      <c r="F63" s="51"/>
      <c r="G63" s="51"/>
      <c r="H63" s="51"/>
    </row>
    <row r="64" spans="1:8" s="50" customFormat="1" ht="14.25" x14ac:dyDescent="0.2">
      <c r="A64" s="221" t="s">
        <v>53</v>
      </c>
      <c r="B64" s="220"/>
      <c r="C64" s="220"/>
      <c r="D64" s="220"/>
      <c r="E64" s="220"/>
      <c r="F64" s="220"/>
      <c r="G64" s="220"/>
      <c r="H64" s="220"/>
    </row>
    <row r="65" spans="1:8" s="50" customFormat="1" ht="19.5" customHeight="1" x14ac:dyDescent="0.2">
      <c r="A65" s="220"/>
      <c r="B65" s="220"/>
      <c r="C65" s="220"/>
      <c r="D65" s="220"/>
      <c r="E65" s="220"/>
      <c r="F65" s="220"/>
      <c r="G65" s="220"/>
      <c r="H65" s="220"/>
    </row>
    <row r="66" spans="1:8" s="50" customFormat="1" ht="14.25" x14ac:dyDescent="0.2"/>
  </sheetData>
  <mergeCells count="11">
    <mergeCell ref="A21:C21"/>
    <mergeCell ref="A26:C26"/>
    <mergeCell ref="A30:B30"/>
    <mergeCell ref="A60:H62"/>
    <mergeCell ref="A64:H65"/>
    <mergeCell ref="A17:C17"/>
    <mergeCell ref="A3:C3"/>
    <mergeCell ref="A4:B4"/>
    <mergeCell ref="A5:A7"/>
    <mergeCell ref="A8:C8"/>
    <mergeCell ref="A13:C13"/>
  </mergeCells>
  <pageMargins left="0.78740157480314965" right="0.78740157480314965" top="0.6692913385826772" bottom="0.86614173228346458" header="0.27559055118110237" footer="0.39370078740157483"/>
  <pageSetup paperSize="9" scale="52" firstPageNumber="129" orientation="landscape" useFirstPageNumber="1" r:id="rId1"/>
  <headerFooter alignWithMargins="0">
    <oddFooter>&amp;L&amp;"Arial,Kurzíva"Zastupitelstvo Olomouckého kraje 13.12.2010
8. - Rozpočet Olomouckéh kraje 2011 - návrh rozpočtu
Příloha č. 4b): Návrh nových investičních akcí v roce 2011&amp;RStrana &amp;P (celkem 170)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BL333"/>
  <sheetViews>
    <sheetView tabSelected="1" view="pageLayout" topLeftCell="A17" zoomScaleNormal="75" zoomScaleSheetLayoutView="100" workbookViewId="0">
      <selection activeCell="E33" sqref="E33:E35"/>
    </sheetView>
  </sheetViews>
  <sheetFormatPr defaultColWidth="9.140625" defaultRowHeight="12.75" outlineLevelCol="1" x14ac:dyDescent="0.2"/>
  <cols>
    <col min="1" max="1" width="3.7109375" style="63" customWidth="1"/>
    <col min="2" max="2" width="14.28515625" style="63" hidden="1" customWidth="1" outlineLevel="1"/>
    <col min="3" max="3" width="8.42578125" style="63" hidden="1" customWidth="1" outlineLevel="1"/>
    <col min="4" max="4" width="7.42578125" style="63" hidden="1" customWidth="1" outlineLevel="1"/>
    <col min="5" max="5" width="45.42578125" style="63" customWidth="1" collapsed="1"/>
    <col min="6" max="6" width="50.42578125" style="63" customWidth="1"/>
    <col min="7" max="7" width="7.85546875" style="63" customWidth="1"/>
    <col min="8" max="8" width="10.7109375" style="63" customWidth="1"/>
    <col min="9" max="9" width="10.7109375" style="79" customWidth="1"/>
    <col min="10" max="10" width="11" style="74" customWidth="1"/>
    <col min="11" max="11" width="12.7109375" style="74" customWidth="1"/>
    <col min="12" max="12" width="10.7109375" style="63" customWidth="1"/>
    <col min="13" max="13" width="11.28515625" style="63" customWidth="1"/>
    <col min="14" max="15" width="10.7109375" style="63" customWidth="1"/>
    <col min="16" max="16" width="15.28515625" style="63" customWidth="1"/>
    <col min="17" max="17" width="14" style="63" customWidth="1"/>
    <col min="18" max="16384" width="9.140625" style="63"/>
  </cols>
  <sheetData>
    <row r="1" spans="1:64" ht="18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61"/>
      <c r="J1" s="62"/>
      <c r="K1" s="62"/>
      <c r="L1" s="58"/>
      <c r="M1" s="58"/>
      <c r="N1" s="58"/>
      <c r="O1" s="58"/>
      <c r="P1" s="58"/>
      <c r="Q1" s="58"/>
    </row>
    <row r="2" spans="1:64" s="65" customFormat="1" ht="15" customHeight="1" x14ac:dyDescent="0.2">
      <c r="A2" s="59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64" s="65" customFormat="1" ht="19.5" customHeight="1" x14ac:dyDescent="0.25">
      <c r="A3" s="59"/>
      <c r="B3" s="59"/>
      <c r="C3" s="59"/>
      <c r="D3" s="59"/>
      <c r="E3" s="59" t="s">
        <v>4</v>
      </c>
      <c r="F3" s="60" t="s">
        <v>5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64" s="65" customFormat="1" ht="14.25" x14ac:dyDescent="0.2">
      <c r="A4" s="59"/>
      <c r="B4" s="59"/>
      <c r="C4" s="59"/>
      <c r="D4" s="59"/>
      <c r="E4" s="59" t="s">
        <v>6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s="65" customFormat="1" ht="12.75" customHeight="1" thickBot="1" x14ac:dyDescent="0.25">
      <c r="A5" s="59"/>
      <c r="B5" s="59"/>
      <c r="C5" s="59"/>
      <c r="D5" s="59"/>
      <c r="E5" s="67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66" t="s">
        <v>7</v>
      </c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s="53" customFormat="1" ht="27" customHeight="1" thickBot="1" x14ac:dyDescent="0.25">
      <c r="A6" s="235" t="s">
        <v>72</v>
      </c>
      <c r="B6" s="236"/>
      <c r="C6" s="236"/>
      <c r="D6" s="236"/>
      <c r="E6" s="237"/>
      <c r="F6" s="236"/>
      <c r="G6" s="236"/>
      <c r="H6" s="236"/>
      <c r="I6" s="2"/>
      <c r="J6" s="3"/>
      <c r="K6" s="3"/>
      <c r="L6" s="4"/>
      <c r="M6" s="4"/>
      <c r="N6" s="5"/>
      <c r="O6" s="5"/>
      <c r="P6" s="5"/>
      <c r="Q6" s="95"/>
      <c r="R6" s="68"/>
    </row>
    <row r="7" spans="1:64" s="56" customFormat="1" ht="27" customHeight="1" thickBot="1" x14ac:dyDescent="0.25">
      <c r="A7" s="226" t="s">
        <v>24</v>
      </c>
      <c r="B7" s="243" t="s">
        <v>1</v>
      </c>
      <c r="C7" s="243" t="s">
        <v>0</v>
      </c>
      <c r="D7" s="243" t="s">
        <v>2</v>
      </c>
      <c r="E7" s="225" t="s">
        <v>9</v>
      </c>
      <c r="F7" s="225" t="s">
        <v>10</v>
      </c>
      <c r="G7" s="230" t="s">
        <v>11</v>
      </c>
      <c r="H7" s="238" t="s">
        <v>12</v>
      </c>
      <c r="I7" s="240" t="s">
        <v>13</v>
      </c>
      <c r="J7" s="242" t="s">
        <v>14</v>
      </c>
      <c r="K7" s="231" t="s">
        <v>65</v>
      </c>
      <c r="L7" s="227" t="s">
        <v>63</v>
      </c>
      <c r="M7" s="228"/>
      <c r="N7" s="229"/>
      <c r="O7" s="233" t="s">
        <v>90</v>
      </c>
      <c r="P7" s="233" t="s">
        <v>91</v>
      </c>
      <c r="Q7" s="224" t="s">
        <v>64</v>
      </c>
      <c r="R7" s="54"/>
      <c r="S7" s="54"/>
    </row>
    <row r="8" spans="1:64" s="56" customFormat="1" ht="51.75" customHeight="1" thickBot="1" x14ac:dyDescent="0.25">
      <c r="A8" s="226"/>
      <c r="B8" s="244"/>
      <c r="C8" s="244"/>
      <c r="D8" s="244"/>
      <c r="E8" s="225"/>
      <c r="F8" s="225"/>
      <c r="G8" s="230"/>
      <c r="H8" s="239"/>
      <c r="I8" s="241"/>
      <c r="J8" s="242"/>
      <c r="K8" s="232"/>
      <c r="L8" s="52" t="s">
        <v>21</v>
      </c>
      <c r="M8" s="52" t="s">
        <v>38</v>
      </c>
      <c r="N8" s="52" t="s">
        <v>39</v>
      </c>
      <c r="O8" s="234"/>
      <c r="P8" s="234"/>
      <c r="Q8" s="225"/>
      <c r="R8" s="54"/>
      <c r="S8" s="54"/>
    </row>
    <row r="9" spans="1:64" s="37" customFormat="1" ht="26.25" customHeight="1" thickBot="1" x14ac:dyDescent="0.25">
      <c r="A9" s="222" t="s">
        <v>54</v>
      </c>
      <c r="B9" s="223"/>
      <c r="C9" s="223"/>
      <c r="D9" s="223"/>
      <c r="E9" s="223"/>
      <c r="F9" s="92"/>
      <c r="G9" s="92"/>
      <c r="H9" s="92"/>
      <c r="I9" s="22"/>
      <c r="J9" s="25"/>
      <c r="K9" s="25"/>
      <c r="L9" s="26"/>
      <c r="M9" s="26"/>
      <c r="N9" s="26"/>
      <c r="O9" s="26"/>
      <c r="P9" s="26"/>
      <c r="Q9" s="96"/>
    </row>
    <row r="10" spans="1:64" s="37" customFormat="1" ht="46.5" customHeight="1" x14ac:dyDescent="0.2">
      <c r="A10" s="133">
        <v>1</v>
      </c>
      <c r="B10" s="1">
        <v>60005100816</v>
      </c>
      <c r="C10" s="127">
        <v>3522</v>
      </c>
      <c r="D10" s="127">
        <v>6121</v>
      </c>
      <c r="E10" s="129" t="s">
        <v>83</v>
      </c>
      <c r="F10" s="130" t="s">
        <v>84</v>
      </c>
      <c r="G10" s="89"/>
      <c r="H10" s="90" t="s">
        <v>68</v>
      </c>
      <c r="I10" s="91">
        <v>16000</v>
      </c>
      <c r="J10" s="156" t="s">
        <v>70</v>
      </c>
      <c r="K10" s="135">
        <v>0</v>
      </c>
      <c r="L10" s="145">
        <f>M10+N10</f>
        <v>8392</v>
      </c>
      <c r="M10" s="139"/>
      <c r="N10" s="175">
        <v>8392</v>
      </c>
      <c r="O10" s="177"/>
      <c r="P10" s="177"/>
      <c r="Q10" s="176">
        <f>I10-K10-L10</f>
        <v>7608</v>
      </c>
    </row>
    <row r="11" spans="1:64" s="37" customFormat="1" ht="46.5" customHeight="1" x14ac:dyDescent="0.2">
      <c r="A11" s="133">
        <v>2</v>
      </c>
      <c r="B11" s="1">
        <v>60005100866</v>
      </c>
      <c r="C11" s="127">
        <v>3522</v>
      </c>
      <c r="D11" s="127">
        <v>6121</v>
      </c>
      <c r="E11" s="129" t="s">
        <v>80</v>
      </c>
      <c r="F11" s="130" t="s">
        <v>81</v>
      </c>
      <c r="G11" s="89"/>
      <c r="H11" s="90" t="s">
        <v>68</v>
      </c>
      <c r="I11" s="91">
        <v>2000</v>
      </c>
      <c r="J11" s="156">
        <v>2014</v>
      </c>
      <c r="K11" s="142">
        <v>0</v>
      </c>
      <c r="L11" s="145">
        <f>M11+N11</f>
        <v>2000</v>
      </c>
      <c r="M11" s="139"/>
      <c r="N11" s="144">
        <v>2000</v>
      </c>
      <c r="O11" s="178"/>
      <c r="P11" s="178"/>
      <c r="Q11" s="173">
        <f>I11-K11-L11</f>
        <v>0</v>
      </c>
    </row>
    <row r="12" spans="1:64" s="37" customFormat="1" ht="40.5" customHeight="1" x14ac:dyDescent="0.2">
      <c r="A12" s="133">
        <v>3</v>
      </c>
      <c r="B12" s="1">
        <v>60005100867</v>
      </c>
      <c r="C12" s="127">
        <v>3522</v>
      </c>
      <c r="D12" s="127">
        <v>6121</v>
      </c>
      <c r="E12" s="129" t="s">
        <v>73</v>
      </c>
      <c r="F12" s="130" t="s">
        <v>76</v>
      </c>
      <c r="G12" s="89"/>
      <c r="H12" s="90" t="s">
        <v>68</v>
      </c>
      <c r="I12" s="91">
        <v>10500</v>
      </c>
      <c r="J12" s="156">
        <v>2014</v>
      </c>
      <c r="K12" s="142">
        <v>0</v>
      </c>
      <c r="L12" s="189">
        <f>M12+N12</f>
        <v>9500</v>
      </c>
      <c r="M12" s="190"/>
      <c r="N12" s="191">
        <v>9500</v>
      </c>
      <c r="O12" s="192">
        <v>-1000</v>
      </c>
      <c r="P12" s="207" t="s">
        <v>95</v>
      </c>
      <c r="Q12" s="193">
        <f>I12-K12-L12</f>
        <v>1000</v>
      </c>
    </row>
    <row r="13" spans="1:64" s="37" customFormat="1" ht="40.5" customHeight="1" thickBot="1" x14ac:dyDescent="0.25">
      <c r="A13" s="194">
        <v>4</v>
      </c>
      <c r="B13" s="195"/>
      <c r="C13" s="196">
        <v>3522</v>
      </c>
      <c r="D13" s="196">
        <v>6121</v>
      </c>
      <c r="E13" s="197" t="s">
        <v>92</v>
      </c>
      <c r="F13" s="198" t="s">
        <v>93</v>
      </c>
      <c r="G13" s="199"/>
      <c r="H13" s="200" t="s">
        <v>68</v>
      </c>
      <c r="I13" s="201">
        <v>1000</v>
      </c>
      <c r="J13" s="202">
        <v>2014</v>
      </c>
      <c r="K13" s="203">
        <v>0</v>
      </c>
      <c r="L13" s="189">
        <f>M13+N13</f>
        <v>1000</v>
      </c>
      <c r="M13" s="190"/>
      <c r="N13" s="204">
        <v>1000</v>
      </c>
      <c r="O13" s="205" t="s">
        <v>94</v>
      </c>
      <c r="P13" s="208" t="s">
        <v>96</v>
      </c>
      <c r="Q13" s="206">
        <f>I13-K13-L13</f>
        <v>0</v>
      </c>
    </row>
    <row r="14" spans="1:64" s="37" customFormat="1" ht="26.25" customHeight="1" thickBot="1" x14ac:dyDescent="0.25">
      <c r="A14" s="222" t="s">
        <v>66</v>
      </c>
      <c r="B14" s="223"/>
      <c r="C14" s="223"/>
      <c r="D14" s="223"/>
      <c r="E14" s="223"/>
      <c r="F14" s="174"/>
      <c r="G14" s="174"/>
      <c r="H14" s="174"/>
      <c r="I14" s="39"/>
      <c r="J14" s="157"/>
      <c r="K14" s="38"/>
      <c r="L14" s="168"/>
      <c r="M14" s="39"/>
      <c r="N14" s="141"/>
      <c r="O14" s="179"/>
      <c r="P14" s="179"/>
      <c r="Q14" s="97"/>
    </row>
    <row r="15" spans="1:64" s="37" customFormat="1" ht="32.25" customHeight="1" x14ac:dyDescent="0.2">
      <c r="A15" s="133">
        <v>5</v>
      </c>
      <c r="B15" s="1">
        <v>60005100868</v>
      </c>
      <c r="C15" s="127">
        <v>3522</v>
      </c>
      <c r="D15" s="127">
        <v>6121</v>
      </c>
      <c r="E15" s="129" t="s">
        <v>67</v>
      </c>
      <c r="F15" s="130" t="s">
        <v>82</v>
      </c>
      <c r="G15" s="89"/>
      <c r="H15" s="90" t="s">
        <v>69</v>
      </c>
      <c r="I15" s="91">
        <v>9383</v>
      </c>
      <c r="J15" s="156">
        <v>2014</v>
      </c>
      <c r="K15" s="161">
        <v>0</v>
      </c>
      <c r="L15" s="136">
        <f>M15+N15</f>
        <v>9383</v>
      </c>
      <c r="M15" s="165"/>
      <c r="N15" s="140">
        <v>9383</v>
      </c>
      <c r="O15" s="180"/>
      <c r="P15" s="180"/>
      <c r="Q15" s="137">
        <f>I15-K15-L15</f>
        <v>0</v>
      </c>
    </row>
    <row r="16" spans="1:64" s="37" customFormat="1" ht="32.25" customHeight="1" x14ac:dyDescent="0.2">
      <c r="A16" s="133">
        <v>6</v>
      </c>
      <c r="B16" s="1">
        <v>60005100869</v>
      </c>
      <c r="C16" s="127">
        <v>3522</v>
      </c>
      <c r="D16" s="127">
        <v>6121</v>
      </c>
      <c r="E16" s="129" t="s">
        <v>89</v>
      </c>
      <c r="F16" s="130" t="s">
        <v>88</v>
      </c>
      <c r="G16" s="89"/>
      <c r="H16" s="90" t="s">
        <v>68</v>
      </c>
      <c r="I16" s="91">
        <v>1000</v>
      </c>
      <c r="J16" s="156">
        <v>2014</v>
      </c>
      <c r="K16" s="162">
        <v>0</v>
      </c>
      <c r="L16" s="145">
        <f>M16+N16</f>
        <v>1000</v>
      </c>
      <c r="M16" s="165"/>
      <c r="N16" s="144">
        <v>1000</v>
      </c>
      <c r="O16" s="181"/>
      <c r="P16" s="188"/>
      <c r="Q16" s="146">
        <f>I16-K16-L16</f>
        <v>0</v>
      </c>
    </row>
    <row r="17" spans="1:17" s="37" customFormat="1" ht="32.25" customHeight="1" thickBot="1" x14ac:dyDescent="0.25">
      <c r="A17" s="133">
        <v>7</v>
      </c>
      <c r="B17" s="1">
        <v>60005100870</v>
      </c>
      <c r="C17" s="127">
        <v>3522</v>
      </c>
      <c r="D17" s="127">
        <v>6121</v>
      </c>
      <c r="E17" s="129" t="s">
        <v>74</v>
      </c>
      <c r="F17" s="130" t="s">
        <v>77</v>
      </c>
      <c r="G17" s="89" t="s">
        <v>71</v>
      </c>
      <c r="H17" s="90" t="s">
        <v>69</v>
      </c>
      <c r="I17" s="91">
        <v>1900</v>
      </c>
      <c r="J17" s="156">
        <v>2014</v>
      </c>
      <c r="K17" s="163">
        <v>0</v>
      </c>
      <c r="L17" s="169">
        <f>M17+N17</f>
        <v>1900</v>
      </c>
      <c r="M17" s="165"/>
      <c r="N17" s="143">
        <v>1900</v>
      </c>
      <c r="O17" s="187"/>
      <c r="P17" s="182"/>
      <c r="Q17" s="138">
        <f>I17-K17-L17</f>
        <v>0</v>
      </c>
    </row>
    <row r="18" spans="1:17" s="37" customFormat="1" ht="26.25" customHeight="1" thickBot="1" x14ac:dyDescent="0.25">
      <c r="A18" s="222" t="s">
        <v>15</v>
      </c>
      <c r="B18" s="223"/>
      <c r="C18" s="223"/>
      <c r="D18" s="223"/>
      <c r="E18" s="223"/>
      <c r="F18" s="132"/>
      <c r="G18" s="92"/>
      <c r="H18" s="92"/>
      <c r="I18" s="39"/>
      <c r="J18" s="157"/>
      <c r="K18" s="38"/>
      <c r="L18" s="160"/>
      <c r="M18" s="39"/>
      <c r="N18" s="141"/>
      <c r="O18" s="141"/>
      <c r="P18" s="141"/>
      <c r="Q18" s="170"/>
    </row>
    <row r="19" spans="1:17" s="37" customFormat="1" ht="31.5" customHeight="1" x14ac:dyDescent="0.2">
      <c r="A19" s="134">
        <v>8</v>
      </c>
      <c r="B19" s="1">
        <v>60005100787</v>
      </c>
      <c r="C19" s="128">
        <v>3522</v>
      </c>
      <c r="D19" s="128">
        <v>6121</v>
      </c>
      <c r="E19" s="129" t="s">
        <v>85</v>
      </c>
      <c r="F19" s="131" t="s">
        <v>86</v>
      </c>
      <c r="G19" s="152" t="s">
        <v>71</v>
      </c>
      <c r="H19" s="150" t="s">
        <v>75</v>
      </c>
      <c r="I19" s="148">
        <v>22477</v>
      </c>
      <c r="J19" s="158" t="s">
        <v>87</v>
      </c>
      <c r="K19" s="164">
        <v>477</v>
      </c>
      <c r="L19" s="136">
        <f t="shared" ref="L19:L20" si="0">M19+N19</f>
        <v>22000</v>
      </c>
      <c r="M19" s="166"/>
      <c r="N19" s="140">
        <v>22000</v>
      </c>
      <c r="O19" s="183"/>
      <c r="P19" s="183"/>
      <c r="Q19" s="147">
        <f t="shared" ref="Q19" si="1">I19-K19-L19</f>
        <v>0</v>
      </c>
    </row>
    <row r="20" spans="1:17" s="37" customFormat="1" ht="31.5" customHeight="1" thickBot="1" x14ac:dyDescent="0.25">
      <c r="A20" s="134">
        <v>9</v>
      </c>
      <c r="B20" s="1">
        <v>60005100871</v>
      </c>
      <c r="C20" s="155">
        <v>3522</v>
      </c>
      <c r="D20" s="155">
        <v>6121</v>
      </c>
      <c r="E20" s="129" t="s">
        <v>79</v>
      </c>
      <c r="F20" s="154" t="s">
        <v>78</v>
      </c>
      <c r="G20" s="153" t="s">
        <v>71</v>
      </c>
      <c r="H20" s="151" t="s">
        <v>69</v>
      </c>
      <c r="I20" s="149">
        <v>2400</v>
      </c>
      <c r="J20" s="159">
        <v>2014</v>
      </c>
      <c r="K20" s="163">
        <v>0</v>
      </c>
      <c r="L20" s="169">
        <f t="shared" si="0"/>
        <v>2400</v>
      </c>
      <c r="M20" s="167"/>
      <c r="N20" s="143">
        <v>2400</v>
      </c>
      <c r="O20" s="182"/>
      <c r="P20" s="182"/>
      <c r="Q20" s="171">
        <f>I20-K20-L20</f>
        <v>0</v>
      </c>
    </row>
    <row r="21" spans="1:17" s="37" customFormat="1" ht="26.25" customHeight="1" thickBot="1" x14ac:dyDescent="0.25">
      <c r="A21" s="69" t="s">
        <v>50</v>
      </c>
      <c r="B21" s="93"/>
      <c r="C21" s="93"/>
      <c r="D21" s="93"/>
      <c r="E21" s="94"/>
      <c r="F21" s="93"/>
      <c r="G21" s="94"/>
      <c r="H21" s="70"/>
      <c r="I21" s="42">
        <f>SUM(I9:I20)</f>
        <v>66660</v>
      </c>
      <c r="J21" s="42"/>
      <c r="K21" s="184">
        <f t="shared" ref="K21:Q21" si="2">SUM(K9:K20)</f>
        <v>477</v>
      </c>
      <c r="L21" s="186">
        <f t="shared" si="2"/>
        <v>57575</v>
      </c>
      <c r="M21" s="39">
        <f t="shared" si="2"/>
        <v>0</v>
      </c>
      <c r="N21" s="186">
        <f t="shared" si="2"/>
        <v>57575</v>
      </c>
      <c r="O21" s="185"/>
      <c r="P21" s="184"/>
      <c r="Q21" s="186">
        <f t="shared" si="2"/>
        <v>8608</v>
      </c>
    </row>
    <row r="22" spans="1:17" ht="14.25" x14ac:dyDescent="0.2">
      <c r="A22" s="71"/>
      <c r="E22" s="72"/>
      <c r="I22" s="73"/>
      <c r="L22" s="75"/>
      <c r="M22" s="76"/>
      <c r="N22" s="73"/>
      <c r="O22" s="73"/>
      <c r="P22" s="73"/>
    </row>
    <row r="23" spans="1:17" ht="14.25" customHeight="1" x14ac:dyDescent="0.2">
      <c r="A23" s="71"/>
      <c r="I23" s="73"/>
      <c r="L23" s="160"/>
      <c r="M23" s="73"/>
    </row>
    <row r="24" spans="1:17" ht="14.25" x14ac:dyDescent="0.2">
      <c r="A24" s="71"/>
      <c r="E24" s="73"/>
      <c r="I24" s="73"/>
      <c r="L24" s="77"/>
      <c r="M24" s="73"/>
    </row>
    <row r="25" spans="1:17" ht="15.75" x14ac:dyDescent="0.2">
      <c r="A25" s="71"/>
      <c r="E25" s="73"/>
      <c r="I25" s="73"/>
      <c r="L25" s="77"/>
      <c r="M25" s="73"/>
      <c r="N25" s="29"/>
      <c r="O25" s="29"/>
      <c r="P25" s="29"/>
    </row>
    <row r="26" spans="1:17" ht="14.25" x14ac:dyDescent="0.2">
      <c r="A26" s="71"/>
      <c r="E26" s="73"/>
      <c r="I26" s="73"/>
      <c r="L26" s="77"/>
      <c r="M26" s="73"/>
    </row>
    <row r="27" spans="1:17" x14ac:dyDescent="0.2">
      <c r="E27" s="73"/>
      <c r="I27" s="73"/>
      <c r="J27" s="63"/>
      <c r="K27" s="63"/>
      <c r="L27" s="77"/>
      <c r="M27" s="172"/>
    </row>
    <row r="28" spans="1:17" x14ac:dyDescent="0.2">
      <c r="E28" s="55"/>
      <c r="F28" s="55"/>
      <c r="G28" s="55"/>
      <c r="H28" s="55"/>
      <c r="I28" s="55"/>
      <c r="J28" s="55"/>
      <c r="K28" s="55"/>
      <c r="L28" s="78"/>
      <c r="M28" s="55"/>
      <c r="N28" s="55"/>
      <c r="O28" s="55"/>
      <c r="P28" s="55"/>
    </row>
    <row r="29" spans="1:17" x14ac:dyDescent="0.2">
      <c r="L29" s="80"/>
    </row>
    <row r="30" spans="1:17" x14ac:dyDescent="0.2">
      <c r="L30" s="80"/>
    </row>
    <row r="31" spans="1:17" x14ac:dyDescent="0.2">
      <c r="L31" s="80"/>
    </row>
    <row r="32" spans="1:17" x14ac:dyDescent="0.2">
      <c r="I32" s="63"/>
      <c r="L32" s="80"/>
    </row>
    <row r="33" spans="1:12" x14ac:dyDescent="0.2">
      <c r="A33" s="73"/>
      <c r="E33" s="76"/>
      <c r="F33" s="73"/>
      <c r="I33" s="63"/>
      <c r="L33" s="80"/>
    </row>
    <row r="34" spans="1:12" x14ac:dyDescent="0.2">
      <c r="I34" s="63"/>
      <c r="L34" s="80"/>
    </row>
    <row r="35" spans="1:12" x14ac:dyDescent="0.2">
      <c r="A35" s="73"/>
      <c r="E35" s="73"/>
      <c r="I35" s="63"/>
    </row>
    <row r="36" spans="1:12" x14ac:dyDescent="0.2">
      <c r="I36" s="63"/>
    </row>
    <row r="37" spans="1:12" x14ac:dyDescent="0.2">
      <c r="A37" s="73"/>
      <c r="E37" s="73"/>
      <c r="I37" s="63"/>
    </row>
    <row r="38" spans="1:12" x14ac:dyDescent="0.2">
      <c r="I38" s="63"/>
    </row>
    <row r="39" spans="1:12" x14ac:dyDescent="0.2">
      <c r="I39" s="63"/>
    </row>
    <row r="40" spans="1:12" x14ac:dyDescent="0.2">
      <c r="I40" s="63"/>
    </row>
    <row r="41" spans="1:12" x14ac:dyDescent="0.2">
      <c r="I41" s="63"/>
    </row>
    <row r="42" spans="1:12" x14ac:dyDescent="0.2">
      <c r="I42" s="63"/>
    </row>
    <row r="43" spans="1:12" x14ac:dyDescent="0.2">
      <c r="I43" s="63"/>
    </row>
    <row r="44" spans="1:12" x14ac:dyDescent="0.2">
      <c r="I44" s="63"/>
    </row>
    <row r="45" spans="1:12" x14ac:dyDescent="0.2">
      <c r="I45" s="63"/>
    </row>
    <row r="46" spans="1:12" x14ac:dyDescent="0.2">
      <c r="I46" s="63"/>
    </row>
    <row r="47" spans="1:12" x14ac:dyDescent="0.2">
      <c r="I47" s="63"/>
    </row>
    <row r="48" spans="1:12" x14ac:dyDescent="0.2">
      <c r="I48" s="63"/>
    </row>
    <row r="49" spans="9:9" x14ac:dyDescent="0.2">
      <c r="I49" s="63"/>
    </row>
    <row r="50" spans="9:9" x14ac:dyDescent="0.2">
      <c r="I50" s="63"/>
    </row>
    <row r="51" spans="9:9" x14ac:dyDescent="0.2">
      <c r="I51" s="63"/>
    </row>
    <row r="52" spans="9:9" x14ac:dyDescent="0.2">
      <c r="I52" s="63"/>
    </row>
    <row r="53" spans="9:9" x14ac:dyDescent="0.2">
      <c r="I53" s="63"/>
    </row>
    <row r="54" spans="9:9" x14ac:dyDescent="0.2">
      <c r="I54" s="63"/>
    </row>
    <row r="55" spans="9:9" x14ac:dyDescent="0.2">
      <c r="I55" s="63"/>
    </row>
    <row r="56" spans="9:9" x14ac:dyDescent="0.2">
      <c r="I56" s="63"/>
    </row>
    <row r="57" spans="9:9" x14ac:dyDescent="0.2">
      <c r="I57" s="63"/>
    </row>
    <row r="58" spans="9:9" x14ac:dyDescent="0.2">
      <c r="I58" s="63"/>
    </row>
    <row r="59" spans="9:9" x14ac:dyDescent="0.2">
      <c r="I59" s="63"/>
    </row>
    <row r="60" spans="9:9" x14ac:dyDescent="0.2">
      <c r="I60" s="63"/>
    </row>
    <row r="61" spans="9:9" x14ac:dyDescent="0.2">
      <c r="I61" s="63"/>
    </row>
    <row r="62" spans="9:9" x14ac:dyDescent="0.2">
      <c r="I62" s="63"/>
    </row>
    <row r="63" spans="9:9" x14ac:dyDescent="0.2">
      <c r="I63" s="63"/>
    </row>
    <row r="64" spans="9:9" x14ac:dyDescent="0.2">
      <c r="I64" s="63"/>
    </row>
    <row r="65" spans="9:9" x14ac:dyDescent="0.2">
      <c r="I65" s="63"/>
    </row>
    <row r="66" spans="9:9" x14ac:dyDescent="0.2">
      <c r="I66" s="63"/>
    </row>
    <row r="67" spans="9:9" x14ac:dyDescent="0.2">
      <c r="I67" s="63"/>
    </row>
    <row r="68" spans="9:9" x14ac:dyDescent="0.2">
      <c r="I68" s="63"/>
    </row>
    <row r="69" spans="9:9" x14ac:dyDescent="0.2">
      <c r="I69" s="63"/>
    </row>
    <row r="70" spans="9:9" x14ac:dyDescent="0.2">
      <c r="I70" s="63"/>
    </row>
    <row r="71" spans="9:9" x14ac:dyDescent="0.2">
      <c r="I71" s="63"/>
    </row>
    <row r="72" spans="9:9" x14ac:dyDescent="0.2">
      <c r="I72" s="63"/>
    </row>
    <row r="73" spans="9:9" x14ac:dyDescent="0.2">
      <c r="I73" s="63"/>
    </row>
    <row r="74" spans="9:9" x14ac:dyDescent="0.2">
      <c r="I74" s="63"/>
    </row>
    <row r="75" spans="9:9" x14ac:dyDescent="0.2">
      <c r="I75" s="63"/>
    </row>
    <row r="76" spans="9:9" x14ac:dyDescent="0.2">
      <c r="I76" s="63"/>
    </row>
    <row r="77" spans="9:9" x14ac:dyDescent="0.2">
      <c r="I77" s="63"/>
    </row>
    <row r="78" spans="9:9" x14ac:dyDescent="0.2">
      <c r="I78" s="63"/>
    </row>
    <row r="79" spans="9:9" x14ac:dyDescent="0.2">
      <c r="I79" s="63"/>
    </row>
    <row r="80" spans="9:9" x14ac:dyDescent="0.2">
      <c r="I80" s="63"/>
    </row>
    <row r="81" spans="9:9" x14ac:dyDescent="0.2">
      <c r="I81" s="63"/>
    </row>
    <row r="82" spans="9:9" x14ac:dyDescent="0.2">
      <c r="I82" s="63"/>
    </row>
    <row r="83" spans="9:9" x14ac:dyDescent="0.2">
      <c r="I83" s="63"/>
    </row>
    <row r="84" spans="9:9" x14ac:dyDescent="0.2">
      <c r="I84" s="63"/>
    </row>
    <row r="85" spans="9:9" x14ac:dyDescent="0.2">
      <c r="I85" s="63"/>
    </row>
    <row r="86" spans="9:9" x14ac:dyDescent="0.2">
      <c r="I86" s="63"/>
    </row>
    <row r="87" spans="9:9" x14ac:dyDescent="0.2">
      <c r="I87" s="63"/>
    </row>
    <row r="88" spans="9:9" x14ac:dyDescent="0.2">
      <c r="I88" s="63"/>
    </row>
    <row r="89" spans="9:9" x14ac:dyDescent="0.2">
      <c r="I89" s="63"/>
    </row>
    <row r="90" spans="9:9" x14ac:dyDescent="0.2">
      <c r="I90" s="63"/>
    </row>
    <row r="91" spans="9:9" x14ac:dyDescent="0.2">
      <c r="I91" s="63"/>
    </row>
    <row r="92" spans="9:9" x14ac:dyDescent="0.2">
      <c r="I92" s="63"/>
    </row>
    <row r="93" spans="9:9" x14ac:dyDescent="0.2">
      <c r="I93" s="63"/>
    </row>
    <row r="94" spans="9:9" x14ac:dyDescent="0.2">
      <c r="I94" s="63"/>
    </row>
    <row r="95" spans="9:9" x14ac:dyDescent="0.2">
      <c r="I95" s="63"/>
    </row>
    <row r="96" spans="9:9" x14ac:dyDescent="0.2">
      <c r="I96" s="63"/>
    </row>
    <row r="97" spans="9:9" x14ac:dyDescent="0.2">
      <c r="I97" s="63"/>
    </row>
    <row r="98" spans="9:9" x14ac:dyDescent="0.2">
      <c r="I98" s="63"/>
    </row>
    <row r="99" spans="9:9" x14ac:dyDescent="0.2">
      <c r="I99" s="63"/>
    </row>
    <row r="100" spans="9:9" x14ac:dyDescent="0.2">
      <c r="I100" s="63"/>
    </row>
    <row r="101" spans="9:9" x14ac:dyDescent="0.2">
      <c r="I101" s="63"/>
    </row>
    <row r="102" spans="9:9" x14ac:dyDescent="0.2">
      <c r="I102" s="63"/>
    </row>
    <row r="103" spans="9:9" x14ac:dyDescent="0.2">
      <c r="I103" s="63"/>
    </row>
    <row r="104" spans="9:9" x14ac:dyDescent="0.2">
      <c r="I104" s="63"/>
    </row>
    <row r="105" spans="9:9" x14ac:dyDescent="0.2">
      <c r="I105" s="63"/>
    </row>
    <row r="106" spans="9:9" x14ac:dyDescent="0.2">
      <c r="I106" s="63"/>
    </row>
    <row r="107" spans="9:9" x14ac:dyDescent="0.2">
      <c r="I107" s="63"/>
    </row>
    <row r="108" spans="9:9" x14ac:dyDescent="0.2">
      <c r="I108" s="63"/>
    </row>
    <row r="109" spans="9:9" x14ac:dyDescent="0.2">
      <c r="I109" s="63"/>
    </row>
    <row r="110" spans="9:9" x14ac:dyDescent="0.2">
      <c r="I110" s="63"/>
    </row>
    <row r="111" spans="9:9" x14ac:dyDescent="0.2">
      <c r="I111" s="63"/>
    </row>
    <row r="112" spans="9:9" x14ac:dyDescent="0.2">
      <c r="I112" s="63"/>
    </row>
    <row r="113" spans="9:9" x14ac:dyDescent="0.2">
      <c r="I113" s="63"/>
    </row>
    <row r="114" spans="9:9" x14ac:dyDescent="0.2">
      <c r="I114" s="63"/>
    </row>
    <row r="115" spans="9:9" x14ac:dyDescent="0.2">
      <c r="I115" s="63"/>
    </row>
    <row r="116" spans="9:9" x14ac:dyDescent="0.2">
      <c r="I116" s="63"/>
    </row>
    <row r="117" spans="9:9" x14ac:dyDescent="0.2">
      <c r="I117" s="63"/>
    </row>
    <row r="118" spans="9:9" x14ac:dyDescent="0.2">
      <c r="I118" s="63"/>
    </row>
    <row r="119" spans="9:9" x14ac:dyDescent="0.2">
      <c r="I119" s="63"/>
    </row>
    <row r="120" spans="9:9" x14ac:dyDescent="0.2">
      <c r="I120" s="63"/>
    </row>
    <row r="121" spans="9:9" x14ac:dyDescent="0.2">
      <c r="I121" s="63"/>
    </row>
    <row r="122" spans="9:9" x14ac:dyDescent="0.2">
      <c r="I122" s="63"/>
    </row>
    <row r="123" spans="9:9" x14ac:dyDescent="0.2">
      <c r="I123" s="63"/>
    </row>
    <row r="124" spans="9:9" x14ac:dyDescent="0.2">
      <c r="I124" s="63"/>
    </row>
    <row r="125" spans="9:9" x14ac:dyDescent="0.2">
      <c r="I125" s="63"/>
    </row>
    <row r="126" spans="9:9" x14ac:dyDescent="0.2">
      <c r="I126" s="63"/>
    </row>
    <row r="127" spans="9:9" x14ac:dyDescent="0.2">
      <c r="I127" s="63"/>
    </row>
    <row r="128" spans="9:9" x14ac:dyDescent="0.2">
      <c r="I128" s="63"/>
    </row>
    <row r="129" spans="9:9" x14ac:dyDescent="0.2">
      <c r="I129" s="63"/>
    </row>
    <row r="130" spans="9:9" x14ac:dyDescent="0.2">
      <c r="I130" s="63"/>
    </row>
    <row r="131" spans="9:9" x14ac:dyDescent="0.2">
      <c r="I131" s="63"/>
    </row>
    <row r="132" spans="9:9" x14ac:dyDescent="0.2">
      <c r="I132" s="63"/>
    </row>
    <row r="133" spans="9:9" x14ac:dyDescent="0.2">
      <c r="I133" s="63"/>
    </row>
    <row r="134" spans="9:9" x14ac:dyDescent="0.2">
      <c r="I134" s="63"/>
    </row>
    <row r="135" spans="9:9" x14ac:dyDescent="0.2">
      <c r="I135" s="63"/>
    </row>
    <row r="136" spans="9:9" x14ac:dyDescent="0.2">
      <c r="I136" s="63"/>
    </row>
    <row r="137" spans="9:9" x14ac:dyDescent="0.2">
      <c r="I137" s="63"/>
    </row>
    <row r="138" spans="9:9" x14ac:dyDescent="0.2">
      <c r="I138" s="63"/>
    </row>
    <row r="139" spans="9:9" x14ac:dyDescent="0.2">
      <c r="I139" s="63"/>
    </row>
    <row r="140" spans="9:9" x14ac:dyDescent="0.2">
      <c r="I140" s="63"/>
    </row>
    <row r="141" spans="9:9" x14ac:dyDescent="0.2">
      <c r="I141" s="63"/>
    </row>
    <row r="142" spans="9:9" x14ac:dyDescent="0.2">
      <c r="I142" s="63"/>
    </row>
    <row r="143" spans="9:9" x14ac:dyDescent="0.2">
      <c r="I143" s="63"/>
    </row>
    <row r="144" spans="9:9" x14ac:dyDescent="0.2">
      <c r="I144" s="63"/>
    </row>
    <row r="145" spans="9:9" x14ac:dyDescent="0.2">
      <c r="I145" s="63"/>
    </row>
    <row r="146" spans="9:9" x14ac:dyDescent="0.2">
      <c r="I146" s="63"/>
    </row>
    <row r="147" spans="9:9" x14ac:dyDescent="0.2">
      <c r="I147" s="63"/>
    </row>
    <row r="148" spans="9:9" x14ac:dyDescent="0.2">
      <c r="I148" s="63"/>
    </row>
    <row r="149" spans="9:9" x14ac:dyDescent="0.2">
      <c r="I149" s="63"/>
    </row>
    <row r="150" spans="9:9" x14ac:dyDescent="0.2">
      <c r="I150" s="63"/>
    </row>
    <row r="151" spans="9:9" x14ac:dyDescent="0.2">
      <c r="I151" s="63"/>
    </row>
    <row r="152" spans="9:9" x14ac:dyDescent="0.2">
      <c r="I152" s="63"/>
    </row>
    <row r="153" spans="9:9" x14ac:dyDescent="0.2">
      <c r="I153" s="63"/>
    </row>
    <row r="154" spans="9:9" x14ac:dyDescent="0.2">
      <c r="I154" s="63"/>
    </row>
    <row r="155" spans="9:9" x14ac:dyDescent="0.2">
      <c r="I155" s="63"/>
    </row>
    <row r="156" spans="9:9" x14ac:dyDescent="0.2">
      <c r="I156" s="63"/>
    </row>
    <row r="157" spans="9:9" x14ac:dyDescent="0.2">
      <c r="I157" s="63"/>
    </row>
    <row r="158" spans="9:9" x14ac:dyDescent="0.2">
      <c r="I158" s="63"/>
    </row>
    <row r="159" spans="9:9" x14ac:dyDescent="0.2">
      <c r="I159" s="63"/>
    </row>
    <row r="160" spans="9:9" x14ac:dyDescent="0.2">
      <c r="I160" s="63"/>
    </row>
    <row r="161" spans="9:9" x14ac:dyDescent="0.2">
      <c r="I161" s="63"/>
    </row>
    <row r="162" spans="9:9" x14ac:dyDescent="0.2">
      <c r="I162" s="63"/>
    </row>
    <row r="163" spans="9:9" x14ac:dyDescent="0.2">
      <c r="I163" s="63"/>
    </row>
    <row r="164" spans="9:9" x14ac:dyDescent="0.2">
      <c r="I164" s="63"/>
    </row>
    <row r="165" spans="9:9" x14ac:dyDescent="0.2">
      <c r="I165" s="63"/>
    </row>
    <row r="166" spans="9:9" x14ac:dyDescent="0.2">
      <c r="I166" s="63"/>
    </row>
    <row r="167" spans="9:9" x14ac:dyDescent="0.2">
      <c r="I167" s="63"/>
    </row>
    <row r="168" spans="9:9" x14ac:dyDescent="0.2">
      <c r="I168" s="63"/>
    </row>
    <row r="169" spans="9:9" x14ac:dyDescent="0.2">
      <c r="I169" s="63"/>
    </row>
    <row r="170" spans="9:9" x14ac:dyDescent="0.2">
      <c r="I170" s="63"/>
    </row>
    <row r="171" spans="9:9" x14ac:dyDescent="0.2">
      <c r="I171" s="63"/>
    </row>
    <row r="172" spans="9:9" x14ac:dyDescent="0.2">
      <c r="I172" s="63"/>
    </row>
    <row r="173" spans="9:9" x14ac:dyDescent="0.2">
      <c r="I173" s="63"/>
    </row>
    <row r="174" spans="9:9" x14ac:dyDescent="0.2">
      <c r="I174" s="63"/>
    </row>
    <row r="175" spans="9:9" x14ac:dyDescent="0.2">
      <c r="I175" s="63"/>
    </row>
    <row r="176" spans="9:9" x14ac:dyDescent="0.2">
      <c r="I176" s="63"/>
    </row>
    <row r="177" spans="9:9" x14ac:dyDescent="0.2">
      <c r="I177" s="63"/>
    </row>
    <row r="178" spans="9:9" x14ac:dyDescent="0.2">
      <c r="I178" s="63"/>
    </row>
    <row r="179" spans="9:9" x14ac:dyDescent="0.2">
      <c r="I179" s="63"/>
    </row>
    <row r="180" spans="9:9" x14ac:dyDescent="0.2">
      <c r="I180" s="63"/>
    </row>
    <row r="181" spans="9:9" x14ac:dyDescent="0.2">
      <c r="I181" s="63"/>
    </row>
    <row r="182" spans="9:9" x14ac:dyDescent="0.2">
      <c r="I182" s="63"/>
    </row>
    <row r="183" spans="9:9" x14ac:dyDescent="0.2">
      <c r="I183" s="63"/>
    </row>
    <row r="184" spans="9:9" x14ac:dyDescent="0.2">
      <c r="I184" s="63"/>
    </row>
    <row r="185" spans="9:9" x14ac:dyDescent="0.2">
      <c r="I185" s="63"/>
    </row>
    <row r="186" spans="9:9" x14ac:dyDescent="0.2">
      <c r="I186" s="63"/>
    </row>
    <row r="187" spans="9:9" x14ac:dyDescent="0.2">
      <c r="I187" s="63"/>
    </row>
    <row r="188" spans="9:9" x14ac:dyDescent="0.2">
      <c r="I188" s="63"/>
    </row>
    <row r="189" spans="9:9" x14ac:dyDescent="0.2">
      <c r="I189" s="63"/>
    </row>
    <row r="190" spans="9:9" x14ac:dyDescent="0.2">
      <c r="I190" s="63"/>
    </row>
    <row r="191" spans="9:9" x14ac:dyDescent="0.2">
      <c r="I191" s="63"/>
    </row>
    <row r="192" spans="9:9" x14ac:dyDescent="0.2">
      <c r="I192" s="63"/>
    </row>
    <row r="193" spans="9:9" x14ac:dyDescent="0.2">
      <c r="I193" s="63"/>
    </row>
    <row r="194" spans="9:9" x14ac:dyDescent="0.2">
      <c r="I194" s="63"/>
    </row>
    <row r="195" spans="9:9" x14ac:dyDescent="0.2">
      <c r="I195" s="63"/>
    </row>
    <row r="196" spans="9:9" x14ac:dyDescent="0.2">
      <c r="I196" s="63"/>
    </row>
    <row r="197" spans="9:9" x14ac:dyDescent="0.2">
      <c r="I197" s="63"/>
    </row>
    <row r="198" spans="9:9" x14ac:dyDescent="0.2">
      <c r="I198" s="63"/>
    </row>
    <row r="199" spans="9:9" x14ac:dyDescent="0.2">
      <c r="I199" s="63"/>
    </row>
    <row r="200" spans="9:9" x14ac:dyDescent="0.2">
      <c r="I200" s="63"/>
    </row>
    <row r="201" spans="9:9" x14ac:dyDescent="0.2">
      <c r="I201" s="63"/>
    </row>
    <row r="202" spans="9:9" x14ac:dyDescent="0.2">
      <c r="I202" s="63"/>
    </row>
    <row r="203" spans="9:9" x14ac:dyDescent="0.2">
      <c r="I203" s="63"/>
    </row>
    <row r="204" spans="9:9" x14ac:dyDescent="0.2">
      <c r="I204" s="63"/>
    </row>
    <row r="205" spans="9:9" x14ac:dyDescent="0.2">
      <c r="I205" s="63"/>
    </row>
    <row r="206" spans="9:9" x14ac:dyDescent="0.2">
      <c r="I206" s="63"/>
    </row>
    <row r="207" spans="9:9" x14ac:dyDescent="0.2">
      <c r="I207" s="63"/>
    </row>
    <row r="208" spans="9:9" x14ac:dyDescent="0.2">
      <c r="I208" s="63"/>
    </row>
    <row r="209" spans="9:9" x14ac:dyDescent="0.2">
      <c r="I209" s="63"/>
    </row>
    <row r="210" spans="9:9" x14ac:dyDescent="0.2">
      <c r="I210" s="63"/>
    </row>
    <row r="211" spans="9:9" x14ac:dyDescent="0.2">
      <c r="I211" s="63"/>
    </row>
    <row r="212" spans="9:9" x14ac:dyDescent="0.2">
      <c r="I212" s="63"/>
    </row>
    <row r="213" spans="9:9" x14ac:dyDescent="0.2">
      <c r="I213" s="63"/>
    </row>
    <row r="214" spans="9:9" x14ac:dyDescent="0.2">
      <c r="I214" s="63"/>
    </row>
    <row r="215" spans="9:9" x14ac:dyDescent="0.2">
      <c r="I215" s="63"/>
    </row>
    <row r="216" spans="9:9" x14ac:dyDescent="0.2">
      <c r="I216" s="63"/>
    </row>
    <row r="217" spans="9:9" x14ac:dyDescent="0.2">
      <c r="I217" s="63"/>
    </row>
    <row r="218" spans="9:9" x14ac:dyDescent="0.2">
      <c r="I218" s="63"/>
    </row>
    <row r="219" spans="9:9" x14ac:dyDescent="0.2">
      <c r="I219" s="63"/>
    </row>
    <row r="220" spans="9:9" x14ac:dyDescent="0.2">
      <c r="I220" s="63"/>
    </row>
    <row r="221" spans="9:9" x14ac:dyDescent="0.2">
      <c r="I221" s="63"/>
    </row>
    <row r="222" spans="9:9" x14ac:dyDescent="0.2">
      <c r="I222" s="63"/>
    </row>
    <row r="223" spans="9:9" x14ac:dyDescent="0.2">
      <c r="I223" s="63"/>
    </row>
    <row r="224" spans="9:9" x14ac:dyDescent="0.2">
      <c r="I224" s="63"/>
    </row>
    <row r="225" spans="9:9" x14ac:dyDescent="0.2">
      <c r="I225" s="63"/>
    </row>
    <row r="226" spans="9:9" x14ac:dyDescent="0.2">
      <c r="I226" s="63"/>
    </row>
    <row r="227" spans="9:9" x14ac:dyDescent="0.2">
      <c r="I227" s="63"/>
    </row>
    <row r="228" spans="9:9" x14ac:dyDescent="0.2">
      <c r="I228" s="63"/>
    </row>
    <row r="229" spans="9:9" x14ac:dyDescent="0.2">
      <c r="I229" s="63"/>
    </row>
    <row r="230" spans="9:9" x14ac:dyDescent="0.2">
      <c r="I230" s="63"/>
    </row>
    <row r="231" spans="9:9" x14ac:dyDescent="0.2">
      <c r="I231" s="63"/>
    </row>
    <row r="232" spans="9:9" x14ac:dyDescent="0.2">
      <c r="I232" s="63"/>
    </row>
    <row r="233" spans="9:9" x14ac:dyDescent="0.2">
      <c r="I233" s="63"/>
    </row>
    <row r="234" spans="9:9" x14ac:dyDescent="0.2">
      <c r="I234" s="63"/>
    </row>
    <row r="235" spans="9:9" x14ac:dyDescent="0.2">
      <c r="I235" s="63"/>
    </row>
    <row r="236" spans="9:9" x14ac:dyDescent="0.2">
      <c r="I236" s="63"/>
    </row>
    <row r="237" spans="9:9" x14ac:dyDescent="0.2">
      <c r="I237" s="63"/>
    </row>
    <row r="238" spans="9:9" x14ac:dyDescent="0.2">
      <c r="I238" s="63"/>
    </row>
    <row r="239" spans="9:9" x14ac:dyDescent="0.2">
      <c r="I239" s="63"/>
    </row>
    <row r="240" spans="9:9" x14ac:dyDescent="0.2">
      <c r="I240" s="63"/>
    </row>
    <row r="241" spans="9:9" x14ac:dyDescent="0.2">
      <c r="I241" s="63"/>
    </row>
    <row r="242" spans="9:9" x14ac:dyDescent="0.2">
      <c r="I242" s="63"/>
    </row>
    <row r="243" spans="9:9" x14ac:dyDescent="0.2">
      <c r="I243" s="63"/>
    </row>
    <row r="244" spans="9:9" x14ac:dyDescent="0.2">
      <c r="I244" s="63"/>
    </row>
    <row r="245" spans="9:9" x14ac:dyDescent="0.2">
      <c r="I245" s="63"/>
    </row>
    <row r="246" spans="9:9" x14ac:dyDescent="0.2">
      <c r="I246" s="63"/>
    </row>
    <row r="247" spans="9:9" x14ac:dyDescent="0.2">
      <c r="I247" s="63"/>
    </row>
    <row r="248" spans="9:9" x14ac:dyDescent="0.2">
      <c r="I248" s="63"/>
    </row>
    <row r="249" spans="9:9" x14ac:dyDescent="0.2">
      <c r="I249" s="63"/>
    </row>
    <row r="250" spans="9:9" x14ac:dyDescent="0.2">
      <c r="I250" s="63"/>
    </row>
    <row r="251" spans="9:9" x14ac:dyDescent="0.2">
      <c r="I251" s="63"/>
    </row>
    <row r="252" spans="9:9" x14ac:dyDescent="0.2">
      <c r="I252" s="63"/>
    </row>
    <row r="253" spans="9:9" x14ac:dyDescent="0.2">
      <c r="I253" s="63"/>
    </row>
    <row r="254" spans="9:9" x14ac:dyDescent="0.2">
      <c r="I254" s="63"/>
    </row>
    <row r="255" spans="9:9" x14ac:dyDescent="0.2">
      <c r="I255" s="63"/>
    </row>
    <row r="256" spans="9:9" x14ac:dyDescent="0.2">
      <c r="I256" s="63"/>
    </row>
    <row r="257" spans="9:9" x14ac:dyDescent="0.2">
      <c r="I257" s="63"/>
    </row>
    <row r="258" spans="9:9" x14ac:dyDescent="0.2">
      <c r="I258" s="63"/>
    </row>
    <row r="259" spans="9:9" x14ac:dyDescent="0.2">
      <c r="I259" s="63"/>
    </row>
    <row r="260" spans="9:9" x14ac:dyDescent="0.2">
      <c r="I260" s="63"/>
    </row>
    <row r="261" spans="9:9" x14ac:dyDescent="0.2">
      <c r="I261" s="63"/>
    </row>
    <row r="262" spans="9:9" x14ac:dyDescent="0.2">
      <c r="I262" s="63"/>
    </row>
    <row r="263" spans="9:9" x14ac:dyDescent="0.2">
      <c r="I263" s="63"/>
    </row>
    <row r="264" spans="9:9" x14ac:dyDescent="0.2">
      <c r="I264" s="63"/>
    </row>
    <row r="265" spans="9:9" x14ac:dyDescent="0.2">
      <c r="I265" s="63"/>
    </row>
    <row r="266" spans="9:9" x14ac:dyDescent="0.2">
      <c r="I266" s="63"/>
    </row>
    <row r="267" spans="9:9" x14ac:dyDescent="0.2">
      <c r="I267" s="63"/>
    </row>
    <row r="268" spans="9:9" x14ac:dyDescent="0.2">
      <c r="I268" s="63"/>
    </row>
    <row r="269" spans="9:9" x14ac:dyDescent="0.2">
      <c r="I269" s="63"/>
    </row>
    <row r="270" spans="9:9" x14ac:dyDescent="0.2">
      <c r="I270" s="63"/>
    </row>
    <row r="271" spans="9:9" x14ac:dyDescent="0.2">
      <c r="I271" s="63"/>
    </row>
    <row r="272" spans="9:9" x14ac:dyDescent="0.2">
      <c r="I272" s="63"/>
    </row>
    <row r="273" spans="9:9" x14ac:dyDescent="0.2">
      <c r="I273" s="63"/>
    </row>
    <row r="274" spans="9:9" x14ac:dyDescent="0.2">
      <c r="I274" s="63"/>
    </row>
    <row r="275" spans="9:9" x14ac:dyDescent="0.2">
      <c r="I275" s="63"/>
    </row>
    <row r="276" spans="9:9" x14ac:dyDescent="0.2">
      <c r="I276" s="63"/>
    </row>
    <row r="277" spans="9:9" x14ac:dyDescent="0.2">
      <c r="I277" s="63"/>
    </row>
    <row r="278" spans="9:9" x14ac:dyDescent="0.2">
      <c r="I278" s="63"/>
    </row>
    <row r="279" spans="9:9" x14ac:dyDescent="0.2">
      <c r="I279" s="63"/>
    </row>
    <row r="280" spans="9:9" x14ac:dyDescent="0.2">
      <c r="I280" s="63"/>
    </row>
    <row r="281" spans="9:9" x14ac:dyDescent="0.2">
      <c r="I281" s="63"/>
    </row>
    <row r="282" spans="9:9" x14ac:dyDescent="0.2">
      <c r="I282" s="63"/>
    </row>
    <row r="283" spans="9:9" x14ac:dyDescent="0.2">
      <c r="I283" s="63"/>
    </row>
    <row r="284" spans="9:9" x14ac:dyDescent="0.2">
      <c r="I284" s="63"/>
    </row>
    <row r="285" spans="9:9" x14ac:dyDescent="0.2">
      <c r="I285" s="63"/>
    </row>
    <row r="286" spans="9:9" x14ac:dyDescent="0.2">
      <c r="I286" s="63"/>
    </row>
    <row r="287" spans="9:9" x14ac:dyDescent="0.2">
      <c r="I287" s="63"/>
    </row>
    <row r="288" spans="9:9" x14ac:dyDescent="0.2">
      <c r="I288" s="63"/>
    </row>
    <row r="289" spans="9:9" x14ac:dyDescent="0.2">
      <c r="I289" s="63"/>
    </row>
    <row r="290" spans="9:9" x14ac:dyDescent="0.2">
      <c r="I290" s="63"/>
    </row>
    <row r="291" spans="9:9" x14ac:dyDescent="0.2">
      <c r="I291" s="63"/>
    </row>
    <row r="292" spans="9:9" x14ac:dyDescent="0.2">
      <c r="I292" s="63"/>
    </row>
    <row r="293" spans="9:9" x14ac:dyDescent="0.2">
      <c r="I293" s="63"/>
    </row>
    <row r="294" spans="9:9" x14ac:dyDescent="0.2">
      <c r="I294" s="63"/>
    </row>
    <row r="295" spans="9:9" x14ac:dyDescent="0.2">
      <c r="I295" s="63"/>
    </row>
    <row r="296" spans="9:9" x14ac:dyDescent="0.2">
      <c r="I296" s="63"/>
    </row>
    <row r="297" spans="9:9" x14ac:dyDescent="0.2">
      <c r="I297" s="63"/>
    </row>
    <row r="298" spans="9:9" x14ac:dyDescent="0.2">
      <c r="I298" s="63"/>
    </row>
    <row r="299" spans="9:9" x14ac:dyDescent="0.2">
      <c r="I299" s="63"/>
    </row>
    <row r="300" spans="9:9" x14ac:dyDescent="0.2">
      <c r="I300" s="63"/>
    </row>
    <row r="301" spans="9:9" x14ac:dyDescent="0.2">
      <c r="I301" s="63"/>
    </row>
    <row r="302" spans="9:9" x14ac:dyDescent="0.2">
      <c r="I302" s="63"/>
    </row>
    <row r="303" spans="9:9" x14ac:dyDescent="0.2">
      <c r="I303" s="63"/>
    </row>
    <row r="304" spans="9:9" x14ac:dyDescent="0.2">
      <c r="I304" s="63"/>
    </row>
    <row r="305" spans="9:9" x14ac:dyDescent="0.2">
      <c r="I305" s="63"/>
    </row>
    <row r="306" spans="9:9" x14ac:dyDescent="0.2">
      <c r="I306" s="63"/>
    </row>
    <row r="307" spans="9:9" x14ac:dyDescent="0.2">
      <c r="I307" s="63"/>
    </row>
    <row r="308" spans="9:9" x14ac:dyDescent="0.2">
      <c r="I308" s="63"/>
    </row>
    <row r="309" spans="9:9" x14ac:dyDescent="0.2">
      <c r="I309" s="63"/>
    </row>
    <row r="310" spans="9:9" x14ac:dyDescent="0.2">
      <c r="I310" s="63"/>
    </row>
    <row r="311" spans="9:9" x14ac:dyDescent="0.2">
      <c r="I311" s="63"/>
    </row>
    <row r="312" spans="9:9" x14ac:dyDescent="0.2">
      <c r="I312" s="63"/>
    </row>
    <row r="313" spans="9:9" x14ac:dyDescent="0.2">
      <c r="I313" s="63"/>
    </row>
    <row r="314" spans="9:9" x14ac:dyDescent="0.2">
      <c r="I314" s="63"/>
    </row>
    <row r="315" spans="9:9" x14ac:dyDescent="0.2">
      <c r="I315" s="63"/>
    </row>
    <row r="316" spans="9:9" x14ac:dyDescent="0.2">
      <c r="I316" s="63"/>
    </row>
    <row r="317" spans="9:9" x14ac:dyDescent="0.2">
      <c r="I317" s="63"/>
    </row>
    <row r="318" spans="9:9" x14ac:dyDescent="0.2">
      <c r="I318" s="63"/>
    </row>
    <row r="319" spans="9:9" x14ac:dyDescent="0.2">
      <c r="I319" s="63"/>
    </row>
    <row r="320" spans="9:9" x14ac:dyDescent="0.2">
      <c r="I320" s="63"/>
    </row>
    <row r="321" spans="9:9" x14ac:dyDescent="0.2">
      <c r="I321" s="63"/>
    </row>
    <row r="322" spans="9:9" x14ac:dyDescent="0.2">
      <c r="I322" s="63"/>
    </row>
    <row r="323" spans="9:9" x14ac:dyDescent="0.2">
      <c r="I323" s="63"/>
    </row>
    <row r="324" spans="9:9" x14ac:dyDescent="0.2">
      <c r="I324" s="63"/>
    </row>
    <row r="325" spans="9:9" x14ac:dyDescent="0.2">
      <c r="I325" s="63"/>
    </row>
    <row r="326" spans="9:9" x14ac:dyDescent="0.2">
      <c r="I326" s="63"/>
    </row>
    <row r="327" spans="9:9" x14ac:dyDescent="0.2">
      <c r="I327" s="63"/>
    </row>
    <row r="328" spans="9:9" x14ac:dyDescent="0.2">
      <c r="I328" s="63"/>
    </row>
    <row r="329" spans="9:9" x14ac:dyDescent="0.2">
      <c r="I329" s="63"/>
    </row>
    <row r="330" spans="9:9" x14ac:dyDescent="0.2">
      <c r="I330" s="63"/>
    </row>
    <row r="331" spans="9:9" x14ac:dyDescent="0.2">
      <c r="I331" s="63"/>
    </row>
    <row r="332" spans="9:9" x14ac:dyDescent="0.2">
      <c r="I332" s="63"/>
    </row>
    <row r="333" spans="9:9" x14ac:dyDescent="0.2">
      <c r="I333" s="63"/>
    </row>
  </sheetData>
  <mergeCells count="19">
    <mergeCell ref="A6:H6"/>
    <mergeCell ref="H7:H8"/>
    <mergeCell ref="I7:I8"/>
    <mergeCell ref="J7:J8"/>
    <mergeCell ref="B7:B8"/>
    <mergeCell ref="C7:C8"/>
    <mergeCell ref="D7:D8"/>
    <mergeCell ref="A9:E9"/>
    <mergeCell ref="A18:E18"/>
    <mergeCell ref="Q7:Q8"/>
    <mergeCell ref="A7:A8"/>
    <mergeCell ref="E7:E8"/>
    <mergeCell ref="F7:F8"/>
    <mergeCell ref="L7:N7"/>
    <mergeCell ref="G7:G8"/>
    <mergeCell ref="K7:K8"/>
    <mergeCell ref="A14:E14"/>
    <mergeCell ref="P7:P8"/>
    <mergeCell ref="O7:O8"/>
  </mergeCells>
  <phoneticPr fontId="0" type="noConversion"/>
  <pageMargins left="0.78740157480314965" right="0.78740157480314965" top="0.6692913385826772" bottom="0.86614173228346458" header="0.27559055118110237" footer="0.39370078740157483"/>
  <pageSetup paperSize="9" scale="58" firstPageNumber="2" orientation="landscape" useFirstPageNumber="1" r:id="rId1"/>
  <headerFooter alignWithMargins="0">
    <oddFooter>&amp;L&amp;"Arial,Kurzíva"Zastupitelstvo Olomouckého kraje 20-06-2014
27. Aktualizace plánu investičních akcí na rok 2014 hrazených z nájemného SMN, a.s.
Příloha č. 1 – Financování nových investic hrazených z nájemného SMN, a.s. &amp;RStrana 2 (celkem 2)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Souhrn (2)</vt:lpstr>
      <vt:lpstr>Zdrav.-nájem</vt:lpstr>
      <vt:lpstr>'Souhrn (2)'!Oblast_tisku</vt:lpstr>
      <vt:lpstr>'Zdrav.-nájem'!Oblast_tisku</vt:lpstr>
    </vt:vector>
  </TitlesOfParts>
  <Company>SSOK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Foltynek</dc:creator>
  <cp:lastModifiedBy>Calábková Lucie</cp:lastModifiedBy>
  <cp:lastPrinted>2014-06-12T11:51:01Z</cp:lastPrinted>
  <dcterms:created xsi:type="dcterms:W3CDTF">2009-04-24T12:50:08Z</dcterms:created>
  <dcterms:modified xsi:type="dcterms:W3CDTF">2014-06-12T11:51:03Z</dcterms:modified>
</cp:coreProperties>
</file>