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130" activeTab="5"/>
  </bookViews>
  <sheets>
    <sheet name="Celkem" sheetId="18" r:id="rId1"/>
    <sheet name="Jeseník" sheetId="11" r:id="rId2"/>
    <sheet name="Olomouc" sheetId="13" r:id="rId3"/>
    <sheet name="Prostějov" sheetId="15" r:id="rId4"/>
    <sheet name="Přerov" sheetId="14" r:id="rId5"/>
    <sheet name="Šumperk" sheetId="16" r:id="rId6"/>
    <sheet name="List1" sheetId="19" r:id="rId7"/>
  </sheets>
  <definedNames>
    <definedName name="_xlnm._FilterDatabase" localSheetId="2" hidden="1">Olomouc!$A$4:$K$100</definedName>
    <definedName name="_xlnm._FilterDatabase" localSheetId="4" hidden="1">Přerov!$A$3:$H$109</definedName>
    <definedName name="_xlnm._FilterDatabase" localSheetId="5" hidden="1">Šumperk!$A$3:$H$83</definedName>
    <definedName name="_xlnm.Print_Titles" localSheetId="2">Olomouc!$1:$4</definedName>
    <definedName name="_xlnm.Print_Titles" localSheetId="3">Prostějov!$1:$4</definedName>
    <definedName name="_xlnm.Print_Titles" localSheetId="4">Přerov!$1:$4</definedName>
    <definedName name="_xlnm.Print_Titles" localSheetId="5">Šumperk!$1:$4</definedName>
    <definedName name="_xlnm.Print_Area" localSheetId="2">Olomouc!$A$1:$F$100</definedName>
    <definedName name="_xlnm.Print_Area" localSheetId="3">Prostějov!$A$1:$F$102</definedName>
    <definedName name="_xlnm.Print_Area" localSheetId="4">Přerov!$A$1:$F$109</definedName>
    <definedName name="_xlnm.Print_Area" localSheetId="5">Šumperk!$A$1:$F$83</definedName>
  </definedNames>
  <calcPr calcId="145621"/>
</workbook>
</file>

<file path=xl/calcChain.xml><?xml version="1.0" encoding="utf-8"?>
<calcChain xmlns="http://schemas.openxmlformats.org/spreadsheetml/2006/main">
  <c r="C66" i="13" l="1"/>
  <c r="D5" i="13" l="1"/>
  <c r="D6" i="13"/>
  <c r="D66" i="13" l="1"/>
  <c r="D7" i="13"/>
  <c r="D8" i="13"/>
  <c r="J9" i="13"/>
  <c r="D9" i="13" s="1"/>
  <c r="D10" i="13"/>
  <c r="D11" i="13"/>
  <c r="J12" i="13"/>
  <c r="D12" i="13"/>
  <c r="D13" i="13"/>
  <c r="J14" i="13"/>
  <c r="D14" i="13" s="1"/>
  <c r="D15" i="13"/>
  <c r="J16" i="13"/>
  <c r="D16" i="13"/>
  <c r="D17" i="13"/>
  <c r="J18" i="13"/>
  <c r="D18" i="13" s="1"/>
  <c r="J19" i="13"/>
  <c r="D19" i="13" s="1"/>
  <c r="J20" i="13"/>
  <c r="D20" i="13" s="1"/>
  <c r="D21" i="13"/>
  <c r="D22" i="13"/>
  <c r="J23" i="13"/>
  <c r="D23" i="13" s="1"/>
  <c r="D24" i="13"/>
  <c r="J25" i="13"/>
  <c r="D25" i="13"/>
  <c r="D26" i="13"/>
  <c r="D27" i="13"/>
  <c r="J28" i="13"/>
  <c r="D28" i="13"/>
  <c r="J29" i="13"/>
  <c r="D29" i="13"/>
  <c r="D30" i="13"/>
  <c r="D31" i="13"/>
  <c r="D32" i="13"/>
  <c r="D33" i="13"/>
  <c r="D34" i="13"/>
  <c r="D35" i="13"/>
  <c r="J36" i="13"/>
  <c r="D36" i="13"/>
  <c r="D37" i="13"/>
  <c r="J38" i="13"/>
  <c r="D38" i="13" s="1"/>
  <c r="D39" i="13"/>
  <c r="J40" i="13"/>
  <c r="D40" i="13"/>
  <c r="J41" i="13"/>
  <c r="D41" i="13"/>
  <c r="J42" i="13"/>
  <c r="D42" i="13"/>
  <c r="D43" i="13"/>
  <c r="D44" i="13"/>
  <c r="D45" i="13"/>
  <c r="D46" i="13"/>
  <c r="D47" i="13"/>
  <c r="D48" i="13"/>
  <c r="D49" i="13"/>
  <c r="D50" i="13"/>
  <c r="D51" i="13"/>
  <c r="D52" i="13"/>
  <c r="J53" i="13"/>
  <c r="D53" i="13"/>
  <c r="D54" i="13"/>
  <c r="D55" i="13"/>
  <c r="D56" i="13"/>
  <c r="D57" i="13"/>
  <c r="D58" i="13"/>
  <c r="J59" i="13"/>
  <c r="D59" i="13" s="1"/>
  <c r="D60" i="13"/>
  <c r="D61" i="13"/>
  <c r="D62" i="13"/>
  <c r="D63" i="13"/>
  <c r="D64" i="13"/>
  <c r="D65" i="13"/>
  <c r="J66" i="13"/>
  <c r="D67" i="13"/>
  <c r="D68" i="13"/>
  <c r="J69" i="13"/>
  <c r="D69" i="13" s="1"/>
  <c r="D70" i="13"/>
  <c r="D71" i="13"/>
  <c r="J72" i="13"/>
  <c r="D72" i="13" s="1"/>
  <c r="D73" i="13"/>
  <c r="D74" i="13"/>
  <c r="D75" i="13"/>
  <c r="D76" i="13"/>
  <c r="D77" i="13"/>
  <c r="D78" i="13"/>
  <c r="D79" i="13"/>
  <c r="J80" i="13"/>
  <c r="D80" i="13"/>
  <c r="J81" i="13"/>
  <c r="D81" i="13"/>
  <c r="D82" i="13"/>
  <c r="D83" i="13"/>
  <c r="D84" i="13"/>
  <c r="D85" i="13"/>
  <c r="D86" i="13"/>
  <c r="J87" i="13"/>
  <c r="D87" i="13" s="1"/>
  <c r="D88" i="13"/>
  <c r="J89" i="13"/>
  <c r="D89" i="13"/>
  <c r="D90" i="13"/>
  <c r="D91" i="13"/>
  <c r="D92" i="13"/>
  <c r="J93" i="13"/>
  <c r="D93" i="13" s="1"/>
  <c r="J94" i="13"/>
  <c r="D94" i="13" s="1"/>
  <c r="J95" i="13"/>
  <c r="D95" i="13" s="1"/>
  <c r="J96" i="13"/>
  <c r="D96" i="13" s="1"/>
  <c r="D97" i="13"/>
  <c r="D98" i="13"/>
  <c r="D99" i="13"/>
  <c r="K5" i="13"/>
  <c r="C5" i="13" s="1"/>
  <c r="F5" i="13" s="1"/>
  <c r="K6" i="13"/>
  <c r="C6" i="13" s="1"/>
  <c r="F6" i="13" s="1"/>
  <c r="K7" i="13"/>
  <c r="C7" i="13" s="1"/>
  <c r="K8" i="13"/>
  <c r="C8" i="13" s="1"/>
  <c r="F8" i="13" s="1"/>
  <c r="K10" i="13"/>
  <c r="C10" i="13" s="1"/>
  <c r="K11" i="13"/>
  <c r="C11" i="13" s="1"/>
  <c r="K13" i="13"/>
  <c r="C13" i="13" s="1"/>
  <c r="F13" i="13" s="1"/>
  <c r="K15" i="13"/>
  <c r="C15" i="13" s="1"/>
  <c r="F15" i="13" s="1"/>
  <c r="K17" i="13"/>
  <c r="C17" i="13" s="1"/>
  <c r="K21" i="13"/>
  <c r="C21" i="13" s="1"/>
  <c r="F21" i="13" s="1"/>
  <c r="K22" i="13"/>
  <c r="C22" i="13" s="1"/>
  <c r="K24" i="13"/>
  <c r="C24" i="13" s="1"/>
  <c r="F24" i="13" s="1"/>
  <c r="K26" i="13"/>
  <c r="C26" i="13" s="1"/>
  <c r="F26" i="13" s="1"/>
  <c r="K27" i="13"/>
  <c r="C27" i="13" s="1"/>
  <c r="F27" i="13" s="1"/>
  <c r="K30" i="13"/>
  <c r="C30" i="13" s="1"/>
  <c r="F30" i="13" s="1"/>
  <c r="K31" i="13"/>
  <c r="C31" i="13" s="1"/>
  <c r="F31" i="13" s="1"/>
  <c r="K32" i="13"/>
  <c r="C32" i="13" s="1"/>
  <c r="F32" i="13" s="1"/>
  <c r="K33" i="13"/>
  <c r="C33" i="13" s="1"/>
  <c r="F33" i="13" s="1"/>
  <c r="K34" i="13"/>
  <c r="C34" i="13" s="1"/>
  <c r="F34" i="13" s="1"/>
  <c r="K35" i="13"/>
  <c r="C35" i="13" s="1"/>
  <c r="F35" i="13" s="1"/>
  <c r="K37" i="13"/>
  <c r="C37" i="13" s="1"/>
  <c r="K39" i="13"/>
  <c r="C39" i="13" s="1"/>
  <c r="K43" i="13"/>
  <c r="C43" i="13" s="1"/>
  <c r="K44" i="13"/>
  <c r="C44" i="13" s="1"/>
  <c r="F44" i="13" s="1"/>
  <c r="K45" i="13"/>
  <c r="C45" i="13" s="1"/>
  <c r="K46" i="13"/>
  <c r="C46" i="13" s="1"/>
  <c r="F46" i="13" s="1"/>
  <c r="K47" i="13"/>
  <c r="C47" i="13" s="1"/>
  <c r="K48" i="13"/>
  <c r="C48" i="13" s="1"/>
  <c r="F48" i="13" s="1"/>
  <c r="K49" i="13"/>
  <c r="C49" i="13" s="1"/>
  <c r="K50" i="13"/>
  <c r="C50" i="13" s="1"/>
  <c r="F50" i="13" s="1"/>
  <c r="K51" i="13"/>
  <c r="C51" i="13" s="1"/>
  <c r="K52" i="13"/>
  <c r="C52" i="13" s="1"/>
  <c r="F52" i="13" s="1"/>
  <c r="K54" i="13"/>
  <c r="C54" i="13" s="1"/>
  <c r="K55" i="13"/>
  <c r="C55" i="13" s="1"/>
  <c r="K56" i="13"/>
  <c r="C56" i="13" s="1"/>
  <c r="F56" i="13" s="1"/>
  <c r="K57" i="13"/>
  <c r="C57" i="13" s="1"/>
  <c r="K58" i="13"/>
  <c r="C58" i="13" s="1"/>
  <c r="K60" i="13"/>
  <c r="C60" i="13" s="1"/>
  <c r="F60" i="13" s="1"/>
  <c r="K61" i="13"/>
  <c r="C61" i="13" s="1"/>
  <c r="K62" i="13"/>
  <c r="C62" i="13" s="1"/>
  <c r="F62" i="13" s="1"/>
  <c r="K63" i="13"/>
  <c r="C63" i="13" s="1"/>
  <c r="K64" i="13"/>
  <c r="C64" i="13" s="1"/>
  <c r="F64" i="13" s="1"/>
  <c r="K65" i="13"/>
  <c r="C65" i="13" s="1"/>
  <c r="K67" i="13"/>
  <c r="C67" i="13" s="1"/>
  <c r="F67" i="13" s="1"/>
  <c r="K68" i="13"/>
  <c r="C68" i="13" s="1"/>
  <c r="K70" i="13"/>
  <c r="C70" i="13" s="1"/>
  <c r="F70" i="13" s="1"/>
  <c r="K71" i="13"/>
  <c r="C71" i="13" s="1"/>
  <c r="F71" i="13" s="1"/>
  <c r="K73" i="13"/>
  <c r="C73" i="13" s="1"/>
  <c r="F73" i="13" s="1"/>
  <c r="K74" i="13"/>
  <c r="C74" i="13" s="1"/>
  <c r="K75" i="13"/>
  <c r="C75" i="13" s="1"/>
  <c r="F75" i="13" s="1"/>
  <c r="K76" i="13"/>
  <c r="C76" i="13" s="1"/>
  <c r="F76" i="13" s="1"/>
  <c r="K77" i="13"/>
  <c r="C77" i="13" s="1"/>
  <c r="K78" i="13"/>
  <c r="C78" i="13" s="1"/>
  <c r="F78" i="13" s="1"/>
  <c r="K79" i="13"/>
  <c r="C79" i="13" s="1"/>
  <c r="K82" i="13"/>
  <c r="C82" i="13" s="1"/>
  <c r="F82" i="13" s="1"/>
  <c r="K83" i="13"/>
  <c r="C83" i="13" s="1"/>
  <c r="F83" i="13" s="1"/>
  <c r="K84" i="13"/>
  <c r="C84" i="13" s="1"/>
  <c r="F84" i="13" s="1"/>
  <c r="K85" i="13"/>
  <c r="C85" i="13" s="1"/>
  <c r="F85" i="13" s="1"/>
  <c r="K86" i="13"/>
  <c r="C86" i="13" s="1"/>
  <c r="F86" i="13" s="1"/>
  <c r="K88" i="13"/>
  <c r="C88" i="13" s="1"/>
  <c r="F88" i="13" s="1"/>
  <c r="K90" i="13"/>
  <c r="C90" i="13" s="1"/>
  <c r="K91" i="13"/>
  <c r="C91" i="13" s="1"/>
  <c r="F91" i="13" s="1"/>
  <c r="K92" i="13"/>
  <c r="C92" i="13" s="1"/>
  <c r="K97" i="13"/>
  <c r="C97" i="13" s="1"/>
  <c r="F97" i="13" s="1"/>
  <c r="K98" i="13"/>
  <c r="C98" i="13" s="1"/>
  <c r="K99" i="13"/>
  <c r="C99" i="13" s="1"/>
  <c r="F99" i="13" s="1"/>
  <c r="E100" i="13"/>
  <c r="D11" i="18" s="1"/>
  <c r="K72" i="16"/>
  <c r="C72" i="16" s="1"/>
  <c r="K71" i="14"/>
  <c r="C71" i="14" s="1"/>
  <c r="K69" i="15"/>
  <c r="C69" i="15" s="1"/>
  <c r="K12" i="11"/>
  <c r="C12" i="11" s="1"/>
  <c r="J54" i="16"/>
  <c r="D54" i="16" s="1"/>
  <c r="K54" i="16"/>
  <c r="C54" i="16" s="1"/>
  <c r="K72" i="14"/>
  <c r="C72" i="14" s="1"/>
  <c r="D70" i="14"/>
  <c r="D71" i="14"/>
  <c r="K70" i="14"/>
  <c r="C70" i="14" s="1"/>
  <c r="K5" i="14"/>
  <c r="C5" i="14" s="1"/>
  <c r="K6" i="14"/>
  <c r="C6" i="14" s="1"/>
  <c r="K7" i="14"/>
  <c r="C7" i="14" s="1"/>
  <c r="K8" i="14"/>
  <c r="C8" i="14" s="1"/>
  <c r="K9" i="14"/>
  <c r="C9" i="14" s="1"/>
  <c r="K10" i="14"/>
  <c r="C10" i="14" s="1"/>
  <c r="K11" i="14"/>
  <c r="C11" i="14" s="1"/>
  <c r="K12" i="14"/>
  <c r="C12" i="14" s="1"/>
  <c r="K13" i="14"/>
  <c r="C13" i="14" s="1"/>
  <c r="K14" i="14"/>
  <c r="C14" i="14" s="1"/>
  <c r="K15" i="14"/>
  <c r="C15" i="14" s="1"/>
  <c r="K16" i="14"/>
  <c r="C16" i="14" s="1"/>
  <c r="K17" i="14"/>
  <c r="C17" i="14" s="1"/>
  <c r="K18" i="14"/>
  <c r="C18" i="14" s="1"/>
  <c r="K19" i="14"/>
  <c r="C19" i="14" s="1"/>
  <c r="K20" i="14"/>
  <c r="C20" i="14" s="1"/>
  <c r="K21" i="14"/>
  <c r="C21" i="14" s="1"/>
  <c r="K22" i="14"/>
  <c r="C22" i="14" s="1"/>
  <c r="K23" i="14"/>
  <c r="C23" i="14" s="1"/>
  <c r="K24" i="14"/>
  <c r="C24" i="14" s="1"/>
  <c r="K25" i="14"/>
  <c r="C25" i="14" s="1"/>
  <c r="K26" i="14"/>
  <c r="C26" i="14" s="1"/>
  <c r="K27" i="14"/>
  <c r="C27" i="14" s="1"/>
  <c r="K28" i="14"/>
  <c r="C28" i="14" s="1"/>
  <c r="K29" i="14"/>
  <c r="C29" i="14" s="1"/>
  <c r="K30" i="14"/>
  <c r="C30" i="14" s="1"/>
  <c r="K31" i="14"/>
  <c r="C31" i="14" s="1"/>
  <c r="K32" i="14"/>
  <c r="C32" i="14" s="1"/>
  <c r="K33" i="14"/>
  <c r="C33" i="14" s="1"/>
  <c r="K34" i="14"/>
  <c r="C34" i="14" s="1"/>
  <c r="K35" i="14"/>
  <c r="C35" i="14" s="1"/>
  <c r="K36" i="14"/>
  <c r="C36" i="14" s="1"/>
  <c r="K37" i="14"/>
  <c r="C37" i="14" s="1"/>
  <c r="K38" i="14"/>
  <c r="C38" i="14" s="1"/>
  <c r="K39" i="14"/>
  <c r="C39" i="14" s="1"/>
  <c r="K40" i="14"/>
  <c r="C40" i="14" s="1"/>
  <c r="K41" i="14"/>
  <c r="C41" i="14" s="1"/>
  <c r="K42" i="14"/>
  <c r="C42" i="14" s="1"/>
  <c r="K43" i="14"/>
  <c r="C43" i="14" s="1"/>
  <c r="K44" i="14"/>
  <c r="C44" i="14" s="1"/>
  <c r="K45" i="14"/>
  <c r="C45" i="14" s="1"/>
  <c r="K46" i="14"/>
  <c r="C46" i="14" s="1"/>
  <c r="K47" i="14"/>
  <c r="C47" i="14" s="1"/>
  <c r="K48" i="14"/>
  <c r="C48" i="14" s="1"/>
  <c r="K49" i="14"/>
  <c r="C49" i="14" s="1"/>
  <c r="K50" i="14"/>
  <c r="C50" i="14" s="1"/>
  <c r="K51" i="14"/>
  <c r="C51" i="14" s="1"/>
  <c r="K52" i="14"/>
  <c r="C52" i="14" s="1"/>
  <c r="K53" i="14"/>
  <c r="C53" i="14" s="1"/>
  <c r="K54" i="14"/>
  <c r="C54" i="14" s="1"/>
  <c r="K55" i="14"/>
  <c r="C55" i="14" s="1"/>
  <c r="K56" i="14"/>
  <c r="C56" i="14" s="1"/>
  <c r="K57" i="14"/>
  <c r="C57" i="14" s="1"/>
  <c r="K58" i="14"/>
  <c r="C58" i="14" s="1"/>
  <c r="K59" i="14"/>
  <c r="C59" i="14" s="1"/>
  <c r="K60" i="14"/>
  <c r="C60" i="14" s="1"/>
  <c r="K61" i="14"/>
  <c r="C61" i="14" s="1"/>
  <c r="K62" i="14"/>
  <c r="C62" i="14" s="1"/>
  <c r="K63" i="14"/>
  <c r="C63" i="14" s="1"/>
  <c r="K64" i="14"/>
  <c r="C64" i="14" s="1"/>
  <c r="K65" i="14"/>
  <c r="C65" i="14" s="1"/>
  <c r="K66" i="14"/>
  <c r="C66" i="14" s="1"/>
  <c r="K67" i="14"/>
  <c r="C67" i="14" s="1"/>
  <c r="K68" i="14"/>
  <c r="C68" i="14" s="1"/>
  <c r="K69" i="14"/>
  <c r="C69" i="14" s="1"/>
  <c r="K73" i="14"/>
  <c r="C73" i="14" s="1"/>
  <c r="K74" i="14"/>
  <c r="C74" i="14" s="1"/>
  <c r="K75" i="14"/>
  <c r="C75" i="14" s="1"/>
  <c r="K76" i="14"/>
  <c r="C76" i="14" s="1"/>
  <c r="K77" i="14"/>
  <c r="C77" i="14" s="1"/>
  <c r="K78" i="14"/>
  <c r="C78" i="14" s="1"/>
  <c r="K79" i="14"/>
  <c r="C79" i="14" s="1"/>
  <c r="K80" i="14"/>
  <c r="C80" i="14" s="1"/>
  <c r="K81" i="14"/>
  <c r="C81" i="14" s="1"/>
  <c r="K82" i="14"/>
  <c r="C82" i="14" s="1"/>
  <c r="K83" i="14"/>
  <c r="C83" i="14" s="1"/>
  <c r="K84" i="14"/>
  <c r="C84" i="14" s="1"/>
  <c r="K85" i="14"/>
  <c r="C85" i="14" s="1"/>
  <c r="K86" i="14"/>
  <c r="C86" i="14" s="1"/>
  <c r="K87" i="14"/>
  <c r="C87" i="14" s="1"/>
  <c r="K88" i="14"/>
  <c r="C88" i="14" s="1"/>
  <c r="K89" i="14"/>
  <c r="C89" i="14" s="1"/>
  <c r="K90" i="14"/>
  <c r="C90" i="14" s="1"/>
  <c r="K91" i="14"/>
  <c r="C91" i="14" s="1"/>
  <c r="K92" i="14"/>
  <c r="C92" i="14" s="1"/>
  <c r="K93" i="14"/>
  <c r="C93" i="14" s="1"/>
  <c r="K94" i="14"/>
  <c r="C94" i="14" s="1"/>
  <c r="K95" i="14"/>
  <c r="C95" i="14" s="1"/>
  <c r="K96" i="14"/>
  <c r="C96" i="14" s="1"/>
  <c r="K97" i="14"/>
  <c r="C97" i="14" s="1"/>
  <c r="K98" i="14"/>
  <c r="C98" i="14" s="1"/>
  <c r="K99" i="14"/>
  <c r="C99" i="14" s="1"/>
  <c r="K100" i="14"/>
  <c r="C100" i="14" s="1"/>
  <c r="K101" i="14"/>
  <c r="C101" i="14" s="1"/>
  <c r="K102" i="14"/>
  <c r="C102" i="14" s="1"/>
  <c r="K103" i="14"/>
  <c r="C103" i="14" s="1"/>
  <c r="K104" i="14"/>
  <c r="C104" i="14" s="1"/>
  <c r="K105" i="14"/>
  <c r="C105" i="14" s="1"/>
  <c r="K106" i="14"/>
  <c r="C106" i="14" s="1"/>
  <c r="K107" i="14"/>
  <c r="C107" i="14" s="1"/>
  <c r="K108" i="14"/>
  <c r="C108" i="14" s="1"/>
  <c r="K66" i="13"/>
  <c r="E29" i="11"/>
  <c r="J5" i="13"/>
  <c r="J6" i="13"/>
  <c r="J7" i="13"/>
  <c r="J8" i="13"/>
  <c r="J10" i="13"/>
  <c r="J11" i="13"/>
  <c r="J13" i="13"/>
  <c r="J15" i="13"/>
  <c r="J17" i="13"/>
  <c r="J21" i="13"/>
  <c r="J22" i="13"/>
  <c r="J24" i="13"/>
  <c r="J26" i="13"/>
  <c r="J27" i="13"/>
  <c r="J30" i="13"/>
  <c r="J31" i="13"/>
  <c r="J32" i="13"/>
  <c r="J33" i="13"/>
  <c r="J34" i="13"/>
  <c r="J35" i="13"/>
  <c r="J37" i="13"/>
  <c r="J39" i="13"/>
  <c r="J43" i="13"/>
  <c r="J44" i="13"/>
  <c r="J45" i="13"/>
  <c r="J46" i="13"/>
  <c r="J47" i="13"/>
  <c r="J48" i="13"/>
  <c r="J49" i="13"/>
  <c r="J50" i="13"/>
  <c r="J51" i="13"/>
  <c r="J52" i="13"/>
  <c r="J54" i="13"/>
  <c r="J55" i="13"/>
  <c r="J56" i="13"/>
  <c r="J57" i="13"/>
  <c r="J58" i="13"/>
  <c r="J60" i="13"/>
  <c r="J61" i="13"/>
  <c r="J62" i="13"/>
  <c r="J63" i="13"/>
  <c r="J64" i="13"/>
  <c r="J65" i="13"/>
  <c r="J67" i="13"/>
  <c r="J68" i="13"/>
  <c r="J70" i="13"/>
  <c r="J71" i="13"/>
  <c r="J73" i="13"/>
  <c r="J74" i="13"/>
  <c r="J75" i="13"/>
  <c r="J76" i="13"/>
  <c r="J77" i="13"/>
  <c r="J78" i="13"/>
  <c r="J79" i="13"/>
  <c r="J82" i="13"/>
  <c r="J83" i="13"/>
  <c r="J84" i="13"/>
  <c r="J85" i="13"/>
  <c r="J86" i="13"/>
  <c r="J88" i="13"/>
  <c r="J90" i="13"/>
  <c r="J91" i="13"/>
  <c r="J92" i="13"/>
  <c r="J97" i="13"/>
  <c r="J98" i="13"/>
  <c r="J99" i="13"/>
  <c r="K9" i="13"/>
  <c r="C9" i="13" s="1"/>
  <c r="F9" i="13" s="1"/>
  <c r="K12" i="13"/>
  <c r="C12" i="13" s="1"/>
  <c r="K14" i="13"/>
  <c r="C14" i="13" s="1"/>
  <c r="F14" i="13" s="1"/>
  <c r="K16" i="13"/>
  <c r="C16" i="13" s="1"/>
  <c r="F16" i="13" s="1"/>
  <c r="K18" i="13"/>
  <c r="C18" i="13" s="1"/>
  <c r="F18" i="13" s="1"/>
  <c r="K19" i="13"/>
  <c r="C19" i="13" s="1"/>
  <c r="K20" i="13"/>
  <c r="C20" i="13" s="1"/>
  <c r="K23" i="13"/>
  <c r="C23" i="13" s="1"/>
  <c r="K25" i="13"/>
  <c r="C25" i="13" s="1"/>
  <c r="K28" i="13"/>
  <c r="C28" i="13" s="1"/>
  <c r="F28" i="13" s="1"/>
  <c r="K29" i="13"/>
  <c r="C29" i="13" s="1"/>
  <c r="F29" i="13" s="1"/>
  <c r="K36" i="13"/>
  <c r="C36" i="13" s="1"/>
  <c r="F36" i="13" s="1"/>
  <c r="K38" i="13"/>
  <c r="C38" i="13" s="1"/>
  <c r="F38" i="13" s="1"/>
  <c r="K40" i="13"/>
  <c r="C40" i="13" s="1"/>
  <c r="F40" i="13" s="1"/>
  <c r="K41" i="13"/>
  <c r="C41" i="13" s="1"/>
  <c r="K42" i="13"/>
  <c r="C42" i="13" s="1"/>
  <c r="F42" i="13" s="1"/>
  <c r="K53" i="13"/>
  <c r="C53" i="13" s="1"/>
  <c r="K59" i="13"/>
  <c r="C59" i="13" s="1"/>
  <c r="K69" i="13"/>
  <c r="C69" i="13" s="1"/>
  <c r="F69" i="13" s="1"/>
  <c r="K72" i="13"/>
  <c r="C72" i="13" s="1"/>
  <c r="F72" i="13" s="1"/>
  <c r="K80" i="13"/>
  <c r="C80" i="13" s="1"/>
  <c r="F80" i="13" s="1"/>
  <c r="K81" i="13"/>
  <c r="C81" i="13" s="1"/>
  <c r="K87" i="13"/>
  <c r="C87" i="13" s="1"/>
  <c r="F87" i="13" s="1"/>
  <c r="K89" i="13"/>
  <c r="C89" i="13" s="1"/>
  <c r="F89" i="13" s="1"/>
  <c r="K93" i="13"/>
  <c r="C93" i="13" s="1"/>
  <c r="K94" i="13"/>
  <c r="C94" i="13" s="1"/>
  <c r="K95" i="13"/>
  <c r="C95" i="13" s="1"/>
  <c r="F95" i="13" s="1"/>
  <c r="K96" i="13"/>
  <c r="C96" i="13" s="1"/>
  <c r="E102" i="15"/>
  <c r="D12" i="18" s="1"/>
  <c r="K5" i="15"/>
  <c r="C5" i="15" s="1"/>
  <c r="K6" i="15"/>
  <c r="C6" i="15" s="1"/>
  <c r="K7" i="15"/>
  <c r="C7" i="15" s="1"/>
  <c r="K8" i="15"/>
  <c r="C8" i="15" s="1"/>
  <c r="K9" i="15"/>
  <c r="C9" i="15" s="1"/>
  <c r="K10" i="15"/>
  <c r="C10" i="15" s="1"/>
  <c r="K11" i="15"/>
  <c r="C11" i="15" s="1"/>
  <c r="K12" i="15"/>
  <c r="C12" i="15" s="1"/>
  <c r="K13" i="15"/>
  <c r="C13" i="15" s="1"/>
  <c r="K14" i="15"/>
  <c r="C14" i="15" s="1"/>
  <c r="K15" i="15"/>
  <c r="C15" i="15" s="1"/>
  <c r="K16" i="15"/>
  <c r="C16" i="15" s="1"/>
  <c r="K17" i="15"/>
  <c r="C17" i="15" s="1"/>
  <c r="K18" i="15"/>
  <c r="C18" i="15" s="1"/>
  <c r="K19" i="15"/>
  <c r="C19" i="15" s="1"/>
  <c r="K20" i="15"/>
  <c r="C20" i="15" s="1"/>
  <c r="K21" i="15"/>
  <c r="C21" i="15" s="1"/>
  <c r="K22" i="15"/>
  <c r="C22" i="15" s="1"/>
  <c r="K23" i="15"/>
  <c r="C23" i="15" s="1"/>
  <c r="K24" i="15"/>
  <c r="C24" i="15" s="1"/>
  <c r="K25" i="15"/>
  <c r="C25" i="15" s="1"/>
  <c r="K26" i="15"/>
  <c r="C26" i="15" s="1"/>
  <c r="K27" i="15"/>
  <c r="C27" i="15" s="1"/>
  <c r="K28" i="15"/>
  <c r="C28" i="15" s="1"/>
  <c r="K29" i="15"/>
  <c r="C29" i="15" s="1"/>
  <c r="K30" i="15"/>
  <c r="C30" i="15" s="1"/>
  <c r="K31" i="15"/>
  <c r="C31" i="15" s="1"/>
  <c r="K32" i="15"/>
  <c r="C32" i="15" s="1"/>
  <c r="K33" i="15"/>
  <c r="C33" i="15" s="1"/>
  <c r="K34" i="15"/>
  <c r="C34" i="15" s="1"/>
  <c r="K35" i="15"/>
  <c r="C35" i="15" s="1"/>
  <c r="K36" i="15"/>
  <c r="C36" i="15" s="1"/>
  <c r="K37" i="15"/>
  <c r="C37" i="15" s="1"/>
  <c r="K38" i="15"/>
  <c r="C38" i="15" s="1"/>
  <c r="K39" i="15"/>
  <c r="C39" i="15" s="1"/>
  <c r="K40" i="15"/>
  <c r="C40" i="15" s="1"/>
  <c r="K41" i="15"/>
  <c r="C41" i="15" s="1"/>
  <c r="K42" i="15"/>
  <c r="C42" i="15" s="1"/>
  <c r="K43" i="15"/>
  <c r="C43" i="15" s="1"/>
  <c r="K44" i="15"/>
  <c r="C44" i="15" s="1"/>
  <c r="K45" i="15"/>
  <c r="C45" i="15" s="1"/>
  <c r="K46" i="15"/>
  <c r="C46" i="15" s="1"/>
  <c r="K47" i="15"/>
  <c r="C47" i="15" s="1"/>
  <c r="K48" i="15"/>
  <c r="C48" i="15" s="1"/>
  <c r="K49" i="15"/>
  <c r="C49" i="15" s="1"/>
  <c r="K50" i="15"/>
  <c r="C50" i="15" s="1"/>
  <c r="K51" i="15"/>
  <c r="C51" i="15" s="1"/>
  <c r="K52" i="15"/>
  <c r="C52" i="15" s="1"/>
  <c r="K53" i="15"/>
  <c r="C53" i="15" s="1"/>
  <c r="K54" i="15"/>
  <c r="C54" i="15" s="1"/>
  <c r="K55" i="15"/>
  <c r="C55" i="15" s="1"/>
  <c r="K56" i="15"/>
  <c r="C56" i="15" s="1"/>
  <c r="K57" i="15"/>
  <c r="C57" i="15" s="1"/>
  <c r="K58" i="15"/>
  <c r="C58" i="15" s="1"/>
  <c r="K59" i="15"/>
  <c r="C59" i="15" s="1"/>
  <c r="K60" i="15"/>
  <c r="C60" i="15" s="1"/>
  <c r="K61" i="15"/>
  <c r="C61" i="15" s="1"/>
  <c r="K62" i="15"/>
  <c r="C62" i="15" s="1"/>
  <c r="K63" i="15"/>
  <c r="C63" i="15" s="1"/>
  <c r="K64" i="15"/>
  <c r="C64" i="15" s="1"/>
  <c r="K65" i="15"/>
  <c r="C65" i="15" s="1"/>
  <c r="K66" i="15"/>
  <c r="C66" i="15" s="1"/>
  <c r="K67" i="15"/>
  <c r="C67" i="15" s="1"/>
  <c r="K68" i="15"/>
  <c r="C68" i="15" s="1"/>
  <c r="K70" i="15"/>
  <c r="C70" i="15" s="1"/>
  <c r="K71" i="15"/>
  <c r="C71" i="15" s="1"/>
  <c r="K72" i="15"/>
  <c r="C72" i="15" s="1"/>
  <c r="K73" i="15"/>
  <c r="C73" i="15" s="1"/>
  <c r="K74" i="15"/>
  <c r="C74" i="15" s="1"/>
  <c r="K75" i="15"/>
  <c r="C75" i="15" s="1"/>
  <c r="K76" i="15"/>
  <c r="C76" i="15" s="1"/>
  <c r="K77" i="15"/>
  <c r="C77" i="15" s="1"/>
  <c r="K78" i="15"/>
  <c r="C78" i="15" s="1"/>
  <c r="K79" i="15"/>
  <c r="C79" i="15" s="1"/>
  <c r="K80" i="15"/>
  <c r="C80" i="15" s="1"/>
  <c r="K81" i="15"/>
  <c r="C81" i="15" s="1"/>
  <c r="K82" i="15"/>
  <c r="C82" i="15" s="1"/>
  <c r="K83" i="15"/>
  <c r="C83" i="15" s="1"/>
  <c r="K84" i="15"/>
  <c r="C84" i="15" s="1"/>
  <c r="K85" i="15"/>
  <c r="C85" i="15" s="1"/>
  <c r="K86" i="15"/>
  <c r="C86" i="15" s="1"/>
  <c r="K87" i="15"/>
  <c r="C87" i="15" s="1"/>
  <c r="K88" i="15"/>
  <c r="C88" i="15" s="1"/>
  <c r="K89" i="15"/>
  <c r="C89" i="15" s="1"/>
  <c r="K90" i="15"/>
  <c r="C90" i="15" s="1"/>
  <c r="K91" i="15"/>
  <c r="C91" i="15" s="1"/>
  <c r="K92" i="15"/>
  <c r="C92" i="15" s="1"/>
  <c r="K93" i="15"/>
  <c r="C93" i="15" s="1"/>
  <c r="K94" i="15"/>
  <c r="C94" i="15" s="1"/>
  <c r="K95" i="15"/>
  <c r="C95" i="15" s="1"/>
  <c r="K96" i="15"/>
  <c r="C96" i="15" s="1"/>
  <c r="K97" i="15"/>
  <c r="C97" i="15" s="1"/>
  <c r="K98" i="15"/>
  <c r="C98" i="15" s="1"/>
  <c r="K99" i="15"/>
  <c r="C99" i="15" s="1"/>
  <c r="K100" i="15"/>
  <c r="C100" i="15" s="1"/>
  <c r="K101" i="15"/>
  <c r="C101" i="15" s="1"/>
  <c r="E109" i="14"/>
  <c r="D13" i="18" s="1"/>
  <c r="K6" i="16"/>
  <c r="C6" i="16" s="1"/>
  <c r="K7" i="16"/>
  <c r="C7" i="16" s="1"/>
  <c r="K8" i="16"/>
  <c r="C8" i="16" s="1"/>
  <c r="K9" i="16"/>
  <c r="C9" i="16" s="1"/>
  <c r="K10" i="16"/>
  <c r="C10" i="16" s="1"/>
  <c r="K11" i="16"/>
  <c r="C11" i="16" s="1"/>
  <c r="K12" i="16"/>
  <c r="C12" i="16" s="1"/>
  <c r="K13" i="16"/>
  <c r="C13" i="16" s="1"/>
  <c r="K14" i="16"/>
  <c r="C14" i="16" s="1"/>
  <c r="K15" i="16"/>
  <c r="C15" i="16" s="1"/>
  <c r="K16" i="16"/>
  <c r="C16" i="16" s="1"/>
  <c r="K17" i="16"/>
  <c r="C17" i="16" s="1"/>
  <c r="K18" i="16"/>
  <c r="C18" i="16" s="1"/>
  <c r="K19" i="16"/>
  <c r="C19" i="16" s="1"/>
  <c r="K20" i="16"/>
  <c r="C20" i="16" s="1"/>
  <c r="K21" i="16"/>
  <c r="C21" i="16" s="1"/>
  <c r="K22" i="16"/>
  <c r="C22" i="16" s="1"/>
  <c r="K23" i="16"/>
  <c r="C23" i="16" s="1"/>
  <c r="K24" i="16"/>
  <c r="C24" i="16" s="1"/>
  <c r="K25" i="16"/>
  <c r="C25" i="16" s="1"/>
  <c r="K26" i="16"/>
  <c r="C26" i="16" s="1"/>
  <c r="K27" i="16"/>
  <c r="C27" i="16" s="1"/>
  <c r="K28" i="16"/>
  <c r="C28" i="16" s="1"/>
  <c r="K29" i="16"/>
  <c r="C29" i="16" s="1"/>
  <c r="K30" i="16"/>
  <c r="C30" i="16" s="1"/>
  <c r="K31" i="16"/>
  <c r="C31" i="16" s="1"/>
  <c r="K32" i="16"/>
  <c r="C32" i="16" s="1"/>
  <c r="K33" i="16"/>
  <c r="C33" i="16" s="1"/>
  <c r="K34" i="16"/>
  <c r="C34" i="16" s="1"/>
  <c r="K35" i="16"/>
  <c r="C35" i="16" s="1"/>
  <c r="K36" i="16"/>
  <c r="C36" i="16" s="1"/>
  <c r="K37" i="16"/>
  <c r="C37" i="16" s="1"/>
  <c r="K38" i="16"/>
  <c r="C38" i="16" s="1"/>
  <c r="K39" i="16"/>
  <c r="C39" i="16" s="1"/>
  <c r="K40" i="16"/>
  <c r="C40" i="16" s="1"/>
  <c r="K41" i="16"/>
  <c r="C41" i="16" s="1"/>
  <c r="K42" i="16"/>
  <c r="C42" i="16" s="1"/>
  <c r="K43" i="16"/>
  <c r="C43" i="16" s="1"/>
  <c r="K44" i="16"/>
  <c r="C44" i="16" s="1"/>
  <c r="K45" i="16"/>
  <c r="C45" i="16" s="1"/>
  <c r="K46" i="16"/>
  <c r="C46" i="16" s="1"/>
  <c r="K47" i="16"/>
  <c r="C47" i="16" s="1"/>
  <c r="K48" i="16"/>
  <c r="C48" i="16" s="1"/>
  <c r="K49" i="16"/>
  <c r="C49" i="16" s="1"/>
  <c r="K50" i="16"/>
  <c r="C50" i="16" s="1"/>
  <c r="K51" i="16"/>
  <c r="C51" i="16" s="1"/>
  <c r="K52" i="16"/>
  <c r="C52" i="16" s="1"/>
  <c r="K53" i="16"/>
  <c r="C53" i="16" s="1"/>
  <c r="K55" i="16"/>
  <c r="C55" i="16" s="1"/>
  <c r="K56" i="16"/>
  <c r="C56" i="16" s="1"/>
  <c r="K57" i="16"/>
  <c r="C57" i="16" s="1"/>
  <c r="K58" i="16"/>
  <c r="C58" i="16" s="1"/>
  <c r="K59" i="16"/>
  <c r="C59" i="16" s="1"/>
  <c r="K60" i="16"/>
  <c r="C60" i="16" s="1"/>
  <c r="K61" i="16"/>
  <c r="C61" i="16" s="1"/>
  <c r="K62" i="16"/>
  <c r="C62" i="16" s="1"/>
  <c r="K63" i="16"/>
  <c r="C63" i="16" s="1"/>
  <c r="K64" i="16"/>
  <c r="C64" i="16" s="1"/>
  <c r="K65" i="16"/>
  <c r="C65" i="16" s="1"/>
  <c r="K66" i="16"/>
  <c r="C66" i="16" s="1"/>
  <c r="K67" i="16"/>
  <c r="C67" i="16" s="1"/>
  <c r="K68" i="16"/>
  <c r="C68" i="16" s="1"/>
  <c r="K69" i="16"/>
  <c r="C69" i="16" s="1"/>
  <c r="K70" i="16"/>
  <c r="C70" i="16"/>
  <c r="K71" i="16"/>
  <c r="C71" i="16" s="1"/>
  <c r="K73" i="16"/>
  <c r="C73" i="16" s="1"/>
  <c r="K74" i="16"/>
  <c r="C74" i="16" s="1"/>
  <c r="K75" i="16"/>
  <c r="C75" i="16" s="1"/>
  <c r="K76" i="16"/>
  <c r="C76" i="16"/>
  <c r="K77" i="16"/>
  <c r="C77" i="16" s="1"/>
  <c r="K78" i="16"/>
  <c r="C78" i="16" s="1"/>
  <c r="K79" i="16"/>
  <c r="C79" i="16" s="1"/>
  <c r="K80" i="16"/>
  <c r="C80" i="16" s="1"/>
  <c r="K81" i="16"/>
  <c r="C81" i="16" s="1"/>
  <c r="K82" i="16"/>
  <c r="C82" i="16" s="1"/>
  <c r="K5" i="16"/>
  <c r="C5" i="16" s="1"/>
  <c r="E83" i="16"/>
  <c r="D14" i="18" s="1"/>
  <c r="K5" i="11"/>
  <c r="C5" i="11" s="1"/>
  <c r="K6" i="11"/>
  <c r="C6" i="11" s="1"/>
  <c r="K7" i="11"/>
  <c r="C7" i="11" s="1"/>
  <c r="K8" i="11"/>
  <c r="C8" i="11" s="1"/>
  <c r="K9" i="11"/>
  <c r="C9" i="11" s="1"/>
  <c r="K10" i="11"/>
  <c r="C10" i="11" s="1"/>
  <c r="K11" i="11"/>
  <c r="C11" i="11" s="1"/>
  <c r="K13" i="11"/>
  <c r="C13" i="11" s="1"/>
  <c r="K14" i="11"/>
  <c r="C14" i="11" s="1"/>
  <c r="K15" i="11"/>
  <c r="C15" i="11" s="1"/>
  <c r="K16" i="11"/>
  <c r="C16" i="11" s="1"/>
  <c r="K17" i="11"/>
  <c r="C17" i="11" s="1"/>
  <c r="K18" i="11"/>
  <c r="C18" i="11" s="1"/>
  <c r="K19" i="11"/>
  <c r="C19" i="11" s="1"/>
  <c r="K20" i="11"/>
  <c r="C20" i="11" s="1"/>
  <c r="K21" i="11"/>
  <c r="C21" i="11" s="1"/>
  <c r="K22" i="11"/>
  <c r="C22" i="11" s="1"/>
  <c r="K23" i="11"/>
  <c r="C23" i="11" s="1"/>
  <c r="K24" i="11"/>
  <c r="C24" i="11" s="1"/>
  <c r="K25" i="11"/>
  <c r="C25" i="11" s="1"/>
  <c r="K26" i="11"/>
  <c r="C26" i="11" s="1"/>
  <c r="K27" i="11"/>
  <c r="C27" i="11" s="1"/>
  <c r="K28" i="11"/>
  <c r="C28" i="11" s="1"/>
  <c r="D10" i="18"/>
  <c r="B1377" i="13"/>
  <c r="F20" i="13"/>
  <c r="F10" i="13"/>
  <c r="F22" i="13"/>
  <c r="F25" i="13"/>
  <c r="F43" i="13"/>
  <c r="F45" i="13"/>
  <c r="F47" i="13"/>
  <c r="F49" i="13"/>
  <c r="F51" i="13"/>
  <c r="F54" i="13"/>
  <c r="F58" i="13"/>
  <c r="F68" i="13"/>
  <c r="F74" i="13"/>
  <c r="F93" i="13"/>
  <c r="J7" i="16"/>
  <c r="D7" i="16"/>
  <c r="J15" i="16"/>
  <c r="D15" i="16"/>
  <c r="J16" i="16"/>
  <c r="D16" i="16"/>
  <c r="J19" i="16"/>
  <c r="D19" i="16"/>
  <c r="J22" i="16"/>
  <c r="D22" i="16"/>
  <c r="J23" i="16"/>
  <c r="D23" i="16"/>
  <c r="J28" i="16"/>
  <c r="D28" i="16"/>
  <c r="J31" i="16"/>
  <c r="D31" i="16"/>
  <c r="J34" i="16"/>
  <c r="D34" i="16"/>
  <c r="J35" i="16"/>
  <c r="D35" i="16"/>
  <c r="J37" i="16"/>
  <c r="D37" i="16"/>
  <c r="J39" i="16"/>
  <c r="D39" i="16"/>
  <c r="J40" i="16"/>
  <c r="D40" i="16"/>
  <c r="J42" i="16"/>
  <c r="D42" i="16"/>
  <c r="J44" i="16"/>
  <c r="D44" i="16"/>
  <c r="J45" i="16"/>
  <c r="D45" i="16"/>
  <c r="J46" i="16"/>
  <c r="D46" i="16"/>
  <c r="J47" i="16"/>
  <c r="D47" i="16"/>
  <c r="J48" i="16"/>
  <c r="D48" i="16"/>
  <c r="J52" i="16"/>
  <c r="D52" i="16"/>
  <c r="J53" i="16"/>
  <c r="D53" i="16"/>
  <c r="J56" i="16"/>
  <c r="D56" i="16"/>
  <c r="J59" i="16"/>
  <c r="D59" i="16"/>
  <c r="J67" i="16"/>
  <c r="D67" i="16"/>
  <c r="J73" i="16"/>
  <c r="D73" i="16"/>
  <c r="J74" i="16"/>
  <c r="D74" i="16"/>
  <c r="J80" i="16"/>
  <c r="D80" i="16"/>
  <c r="J82" i="16"/>
  <c r="D82" i="16"/>
  <c r="J5" i="14"/>
  <c r="D5" i="14"/>
  <c r="J6" i="14"/>
  <c r="D6" i="14"/>
  <c r="J7" i="14"/>
  <c r="D7" i="14"/>
  <c r="J8" i="14"/>
  <c r="D8" i="14"/>
  <c r="J9" i="14"/>
  <c r="D9" i="14"/>
  <c r="J11" i="14"/>
  <c r="D11" i="14"/>
  <c r="J12" i="14"/>
  <c r="D12" i="14"/>
  <c r="J15" i="14"/>
  <c r="D15" i="14"/>
  <c r="J16" i="14"/>
  <c r="D16" i="14"/>
  <c r="J17" i="14"/>
  <c r="D17" i="14"/>
  <c r="J18" i="14"/>
  <c r="D18" i="14"/>
  <c r="J19" i="14"/>
  <c r="D19" i="14"/>
  <c r="J20" i="14"/>
  <c r="D20" i="14"/>
  <c r="J21" i="14"/>
  <c r="D21" i="14"/>
  <c r="J22" i="14"/>
  <c r="D22" i="14"/>
  <c r="J23" i="14"/>
  <c r="D23" i="14"/>
  <c r="F23" i="14" s="1"/>
  <c r="J24" i="14"/>
  <c r="D24" i="14"/>
  <c r="J25" i="14"/>
  <c r="D25" i="14"/>
  <c r="J26" i="14"/>
  <c r="D26" i="14"/>
  <c r="J27" i="14"/>
  <c r="D27" i="14"/>
  <c r="F27" i="14" s="1"/>
  <c r="J28" i="14"/>
  <c r="D28" i="14"/>
  <c r="J29" i="14"/>
  <c r="D29" i="14"/>
  <c r="J30" i="14"/>
  <c r="D30" i="14"/>
  <c r="J31" i="14"/>
  <c r="D31" i="14"/>
  <c r="F31" i="14" s="1"/>
  <c r="J32" i="14"/>
  <c r="D32" i="14"/>
  <c r="J33" i="14"/>
  <c r="D33" i="14"/>
  <c r="J34" i="14"/>
  <c r="D34" i="14"/>
  <c r="J35" i="14"/>
  <c r="D35" i="14"/>
  <c r="J36" i="14"/>
  <c r="D36" i="14"/>
  <c r="J37" i="14"/>
  <c r="D37" i="14"/>
  <c r="J39" i="14"/>
  <c r="D39" i="14"/>
  <c r="J41" i="14"/>
  <c r="D41" i="14"/>
  <c r="J42" i="14"/>
  <c r="D42" i="14"/>
  <c r="J43" i="14"/>
  <c r="D43" i="14"/>
  <c r="J44" i="14"/>
  <c r="D44" i="14"/>
  <c r="J45" i="14"/>
  <c r="D45" i="14"/>
  <c r="J46" i="14"/>
  <c r="D46" i="14"/>
  <c r="J47" i="14"/>
  <c r="D47" i="14"/>
  <c r="J48" i="14"/>
  <c r="D48" i="14"/>
  <c r="J50" i="14"/>
  <c r="D50" i="14"/>
  <c r="J52" i="14"/>
  <c r="D52" i="14"/>
  <c r="J53" i="14"/>
  <c r="D53" i="14"/>
  <c r="J54" i="14"/>
  <c r="D54" i="14"/>
  <c r="J55" i="14"/>
  <c r="D55" i="14"/>
  <c r="J56" i="14"/>
  <c r="D56" i="14"/>
  <c r="J57" i="14"/>
  <c r="D57" i="14"/>
  <c r="J58" i="14"/>
  <c r="D58" i="14"/>
  <c r="J60" i="14"/>
  <c r="D60" i="14"/>
  <c r="J61" i="14"/>
  <c r="D61" i="14"/>
  <c r="J62" i="14"/>
  <c r="D62" i="14"/>
  <c r="J63" i="14"/>
  <c r="D63" i="14"/>
  <c r="J64" i="14"/>
  <c r="D64" i="14"/>
  <c r="J65" i="14"/>
  <c r="D65" i="14"/>
  <c r="J67" i="14"/>
  <c r="D67" i="14"/>
  <c r="J68" i="14"/>
  <c r="D68" i="14"/>
  <c r="J69" i="14"/>
  <c r="D69" i="14"/>
  <c r="J70" i="14"/>
  <c r="J71" i="14"/>
  <c r="J72" i="14"/>
  <c r="D72" i="14"/>
  <c r="J73" i="14"/>
  <c r="D73" i="14"/>
  <c r="J74" i="14"/>
  <c r="D74" i="14"/>
  <c r="J75" i="14"/>
  <c r="D75" i="14"/>
  <c r="J76" i="14"/>
  <c r="D76" i="14"/>
  <c r="J77" i="14"/>
  <c r="D77" i="14"/>
  <c r="J78" i="14"/>
  <c r="D78" i="14"/>
  <c r="J79" i="14"/>
  <c r="D79" i="14"/>
  <c r="J81" i="14"/>
  <c r="D81" i="14"/>
  <c r="J82" i="14"/>
  <c r="D82" i="14"/>
  <c r="J83" i="14"/>
  <c r="D83" i="14"/>
  <c r="J84" i="14"/>
  <c r="D84" i="14"/>
  <c r="J85" i="14"/>
  <c r="D85" i="14"/>
  <c r="J86" i="14"/>
  <c r="D86" i="14"/>
  <c r="J88" i="14"/>
  <c r="D88" i="14"/>
  <c r="J89" i="14"/>
  <c r="D89" i="14"/>
  <c r="J90" i="14"/>
  <c r="D90" i="14"/>
  <c r="J91" i="14"/>
  <c r="D91" i="14"/>
  <c r="J92" i="14"/>
  <c r="D92" i="14"/>
  <c r="J95" i="14"/>
  <c r="D95" i="14"/>
  <c r="J96" i="14"/>
  <c r="D96" i="14"/>
  <c r="J97" i="14"/>
  <c r="D97" i="14"/>
  <c r="J99" i="14"/>
  <c r="D99" i="14"/>
  <c r="J100" i="14"/>
  <c r="D100" i="14"/>
  <c r="J101" i="14"/>
  <c r="D101" i="14"/>
  <c r="J102" i="14"/>
  <c r="D102" i="14"/>
  <c r="J103" i="14"/>
  <c r="D103" i="14"/>
  <c r="J104" i="14"/>
  <c r="D104" i="14"/>
  <c r="J105" i="14"/>
  <c r="D105" i="14"/>
  <c r="J106" i="14"/>
  <c r="D106" i="14"/>
  <c r="J107" i="14"/>
  <c r="D107" i="14"/>
  <c r="J108" i="14"/>
  <c r="D108" i="14"/>
  <c r="B109" i="14"/>
  <c r="B83" i="16"/>
  <c r="J6" i="16"/>
  <c r="D6" i="16" s="1"/>
  <c r="J8" i="16"/>
  <c r="D8" i="16" s="1"/>
  <c r="J9" i="16"/>
  <c r="D9" i="16" s="1"/>
  <c r="J10" i="16"/>
  <c r="D10" i="16" s="1"/>
  <c r="J11" i="16"/>
  <c r="D11" i="16" s="1"/>
  <c r="J12" i="16"/>
  <c r="D12" i="16" s="1"/>
  <c r="J13" i="16"/>
  <c r="D13" i="16" s="1"/>
  <c r="J14" i="16"/>
  <c r="D14" i="16" s="1"/>
  <c r="J17" i="16"/>
  <c r="D17" i="16" s="1"/>
  <c r="J18" i="16"/>
  <c r="D18" i="16" s="1"/>
  <c r="J20" i="16"/>
  <c r="D20" i="16" s="1"/>
  <c r="J21" i="16"/>
  <c r="D21" i="16" s="1"/>
  <c r="J24" i="16"/>
  <c r="D24" i="16" s="1"/>
  <c r="J25" i="16"/>
  <c r="D25" i="16" s="1"/>
  <c r="J26" i="16"/>
  <c r="D26" i="16" s="1"/>
  <c r="J27" i="16"/>
  <c r="D27" i="16" s="1"/>
  <c r="J29" i="16"/>
  <c r="D29" i="16" s="1"/>
  <c r="J30" i="16"/>
  <c r="D30" i="16" s="1"/>
  <c r="J32" i="16"/>
  <c r="D32" i="16" s="1"/>
  <c r="J33" i="16"/>
  <c r="D33" i="16" s="1"/>
  <c r="J36" i="16"/>
  <c r="D36" i="16" s="1"/>
  <c r="J38" i="16"/>
  <c r="D38" i="16" s="1"/>
  <c r="J41" i="16"/>
  <c r="D41" i="16" s="1"/>
  <c r="J43" i="16"/>
  <c r="D43" i="16" s="1"/>
  <c r="J49" i="16"/>
  <c r="D49" i="16" s="1"/>
  <c r="J50" i="16"/>
  <c r="D50" i="16" s="1"/>
  <c r="J51" i="16"/>
  <c r="D51" i="16" s="1"/>
  <c r="J55" i="16"/>
  <c r="D55" i="16" s="1"/>
  <c r="J57" i="16"/>
  <c r="D57" i="16" s="1"/>
  <c r="J58" i="16"/>
  <c r="D58" i="16" s="1"/>
  <c r="J60" i="16"/>
  <c r="D60" i="16" s="1"/>
  <c r="J61" i="16"/>
  <c r="D61" i="16" s="1"/>
  <c r="J62" i="16"/>
  <c r="D62" i="16" s="1"/>
  <c r="J63" i="16"/>
  <c r="D63" i="16" s="1"/>
  <c r="J64" i="16"/>
  <c r="D64" i="16" s="1"/>
  <c r="J65" i="16"/>
  <c r="D65" i="16" s="1"/>
  <c r="J66" i="16"/>
  <c r="D66" i="16" s="1"/>
  <c r="J68" i="16"/>
  <c r="D68" i="16" s="1"/>
  <c r="J69" i="16"/>
  <c r="D69" i="16" s="1"/>
  <c r="J70" i="16"/>
  <c r="D70" i="16" s="1"/>
  <c r="J71" i="16"/>
  <c r="D71" i="16" s="1"/>
  <c r="J72" i="16"/>
  <c r="D72" i="16" s="1"/>
  <c r="J75" i="16"/>
  <c r="D75" i="16" s="1"/>
  <c r="J76" i="16"/>
  <c r="D76" i="16" s="1"/>
  <c r="J77" i="16"/>
  <c r="D77" i="16" s="1"/>
  <c r="J78" i="16"/>
  <c r="D78" i="16" s="1"/>
  <c r="J79" i="16"/>
  <c r="D79" i="16" s="1"/>
  <c r="J81" i="16"/>
  <c r="D81" i="16" s="1"/>
  <c r="J5" i="16"/>
  <c r="D5" i="16" s="1"/>
  <c r="J6" i="15"/>
  <c r="D6" i="15" s="1"/>
  <c r="J7" i="15"/>
  <c r="D7" i="15" s="1"/>
  <c r="J8" i="15"/>
  <c r="D8" i="15" s="1"/>
  <c r="J9" i="15"/>
  <c r="D9" i="15" s="1"/>
  <c r="J10" i="15"/>
  <c r="D10" i="15" s="1"/>
  <c r="J11" i="15"/>
  <c r="D11" i="15" s="1"/>
  <c r="J12" i="15"/>
  <c r="D12" i="15" s="1"/>
  <c r="J13" i="15"/>
  <c r="D13" i="15" s="1"/>
  <c r="J14" i="15"/>
  <c r="D14" i="15" s="1"/>
  <c r="J15" i="15"/>
  <c r="D15" i="15" s="1"/>
  <c r="J16" i="15"/>
  <c r="D16" i="15" s="1"/>
  <c r="J17" i="15"/>
  <c r="D17" i="15" s="1"/>
  <c r="J18" i="15"/>
  <c r="D18" i="15" s="1"/>
  <c r="J19" i="15"/>
  <c r="D19" i="15" s="1"/>
  <c r="J20" i="15"/>
  <c r="D20" i="15" s="1"/>
  <c r="J21" i="15"/>
  <c r="D21" i="15" s="1"/>
  <c r="J22" i="15"/>
  <c r="D22" i="15" s="1"/>
  <c r="J23" i="15"/>
  <c r="D23" i="15" s="1"/>
  <c r="J24" i="15"/>
  <c r="D24" i="15" s="1"/>
  <c r="J25" i="15"/>
  <c r="D25" i="15" s="1"/>
  <c r="J26" i="15"/>
  <c r="D26" i="15" s="1"/>
  <c r="J27" i="15"/>
  <c r="D27" i="15" s="1"/>
  <c r="J28" i="15"/>
  <c r="D28" i="15" s="1"/>
  <c r="J29" i="15"/>
  <c r="D29" i="15" s="1"/>
  <c r="J30" i="15"/>
  <c r="D30" i="15" s="1"/>
  <c r="J31" i="15"/>
  <c r="D31" i="15" s="1"/>
  <c r="J32" i="15"/>
  <c r="D32" i="15" s="1"/>
  <c r="J33" i="15"/>
  <c r="D33" i="15" s="1"/>
  <c r="J34" i="15"/>
  <c r="D34" i="15" s="1"/>
  <c r="J35" i="15"/>
  <c r="D35" i="15" s="1"/>
  <c r="J36" i="15"/>
  <c r="D36" i="15" s="1"/>
  <c r="J37" i="15"/>
  <c r="D37" i="15" s="1"/>
  <c r="J38" i="15"/>
  <c r="D38" i="15" s="1"/>
  <c r="J39" i="15"/>
  <c r="D39" i="15" s="1"/>
  <c r="J40" i="15"/>
  <c r="D40" i="15" s="1"/>
  <c r="J41" i="15"/>
  <c r="D41" i="15" s="1"/>
  <c r="J42" i="15"/>
  <c r="D42" i="15" s="1"/>
  <c r="J43" i="15"/>
  <c r="D43" i="15" s="1"/>
  <c r="J44" i="15"/>
  <c r="D44" i="15" s="1"/>
  <c r="J45" i="15"/>
  <c r="D45" i="15" s="1"/>
  <c r="J46" i="15"/>
  <c r="D46" i="15" s="1"/>
  <c r="J47" i="15"/>
  <c r="D47" i="15" s="1"/>
  <c r="J48" i="15"/>
  <c r="D48" i="15" s="1"/>
  <c r="J49" i="15"/>
  <c r="D49" i="15" s="1"/>
  <c r="J50" i="15"/>
  <c r="D50" i="15" s="1"/>
  <c r="J51" i="15"/>
  <c r="D51" i="15" s="1"/>
  <c r="J52" i="15"/>
  <c r="D52" i="15" s="1"/>
  <c r="J53" i="15"/>
  <c r="D53" i="15" s="1"/>
  <c r="J54" i="15"/>
  <c r="D54" i="15" s="1"/>
  <c r="J55" i="15"/>
  <c r="D55" i="15" s="1"/>
  <c r="J56" i="15"/>
  <c r="D56" i="15" s="1"/>
  <c r="J57" i="15"/>
  <c r="D57" i="15" s="1"/>
  <c r="J58" i="15"/>
  <c r="D58" i="15" s="1"/>
  <c r="J59" i="15"/>
  <c r="D59" i="15" s="1"/>
  <c r="J60" i="15"/>
  <c r="D60" i="15" s="1"/>
  <c r="J61" i="15"/>
  <c r="D61" i="15" s="1"/>
  <c r="J62" i="15"/>
  <c r="D62" i="15" s="1"/>
  <c r="J63" i="15"/>
  <c r="D63" i="15" s="1"/>
  <c r="J64" i="15"/>
  <c r="D64" i="15" s="1"/>
  <c r="J65" i="15"/>
  <c r="D65" i="15" s="1"/>
  <c r="J66" i="15"/>
  <c r="D66" i="15" s="1"/>
  <c r="J67" i="15"/>
  <c r="D67" i="15" s="1"/>
  <c r="J68" i="15"/>
  <c r="D68" i="15" s="1"/>
  <c r="J69" i="15"/>
  <c r="D69" i="15" s="1"/>
  <c r="J70" i="15"/>
  <c r="D70" i="15" s="1"/>
  <c r="J71" i="15"/>
  <c r="D71" i="15" s="1"/>
  <c r="J72" i="15"/>
  <c r="D72" i="15" s="1"/>
  <c r="J73" i="15"/>
  <c r="D73" i="15" s="1"/>
  <c r="J74" i="15"/>
  <c r="D74" i="15" s="1"/>
  <c r="J75" i="15"/>
  <c r="D75" i="15" s="1"/>
  <c r="J76" i="15"/>
  <c r="D76" i="15" s="1"/>
  <c r="J77" i="15"/>
  <c r="D77" i="15" s="1"/>
  <c r="J78" i="15"/>
  <c r="D78" i="15" s="1"/>
  <c r="J79" i="15"/>
  <c r="D79" i="15" s="1"/>
  <c r="J80" i="15"/>
  <c r="D80" i="15" s="1"/>
  <c r="J81" i="15"/>
  <c r="D81" i="15" s="1"/>
  <c r="J82" i="15"/>
  <c r="D82" i="15" s="1"/>
  <c r="J83" i="15"/>
  <c r="D83" i="15" s="1"/>
  <c r="J84" i="15"/>
  <c r="D84" i="15" s="1"/>
  <c r="J85" i="15"/>
  <c r="D85" i="15" s="1"/>
  <c r="J86" i="15"/>
  <c r="D86" i="15" s="1"/>
  <c r="J87" i="15"/>
  <c r="D87" i="15" s="1"/>
  <c r="J88" i="15"/>
  <c r="D88" i="15" s="1"/>
  <c r="J89" i="15"/>
  <c r="D89" i="15" s="1"/>
  <c r="J90" i="15"/>
  <c r="D90" i="15" s="1"/>
  <c r="J91" i="15"/>
  <c r="D91" i="15" s="1"/>
  <c r="J92" i="15"/>
  <c r="D92" i="15" s="1"/>
  <c r="J93" i="15"/>
  <c r="D93" i="15" s="1"/>
  <c r="J94" i="15"/>
  <c r="D94" i="15" s="1"/>
  <c r="J95" i="15"/>
  <c r="D95" i="15" s="1"/>
  <c r="J96" i="15"/>
  <c r="D96" i="15" s="1"/>
  <c r="J97" i="15"/>
  <c r="D97" i="15" s="1"/>
  <c r="J98" i="15"/>
  <c r="D98" i="15" s="1"/>
  <c r="J99" i="15"/>
  <c r="D99" i="15" s="1"/>
  <c r="J100" i="15"/>
  <c r="D100" i="15" s="1"/>
  <c r="J101" i="15"/>
  <c r="D101" i="15" s="1"/>
  <c r="J5" i="15"/>
  <c r="D5" i="15" s="1"/>
  <c r="J6" i="11"/>
  <c r="D6" i="11" s="1"/>
  <c r="J7" i="11"/>
  <c r="D7" i="11" s="1"/>
  <c r="J8" i="11"/>
  <c r="D8" i="11" s="1"/>
  <c r="J9" i="11"/>
  <c r="D9" i="11" s="1"/>
  <c r="J10" i="11"/>
  <c r="D10" i="11" s="1"/>
  <c r="J11" i="11"/>
  <c r="D11" i="11" s="1"/>
  <c r="J12" i="11"/>
  <c r="D12" i="11" s="1"/>
  <c r="J13" i="11"/>
  <c r="D13" i="11" s="1"/>
  <c r="J14" i="11"/>
  <c r="D14" i="11" s="1"/>
  <c r="J15" i="11"/>
  <c r="D15" i="11" s="1"/>
  <c r="J16" i="11"/>
  <c r="D16" i="11" s="1"/>
  <c r="J17" i="11"/>
  <c r="D17" i="11" s="1"/>
  <c r="J18" i="11"/>
  <c r="D18" i="11" s="1"/>
  <c r="J19" i="11"/>
  <c r="D19" i="11" s="1"/>
  <c r="J20" i="11"/>
  <c r="D20" i="11" s="1"/>
  <c r="J21" i="11"/>
  <c r="D21" i="11" s="1"/>
  <c r="J22" i="11"/>
  <c r="D22" i="11" s="1"/>
  <c r="J23" i="11"/>
  <c r="D23" i="11" s="1"/>
  <c r="J24" i="11"/>
  <c r="D24" i="11" s="1"/>
  <c r="J25" i="11"/>
  <c r="D25" i="11" s="1"/>
  <c r="J26" i="11"/>
  <c r="D26" i="11" s="1"/>
  <c r="J27" i="11"/>
  <c r="D27" i="11" s="1"/>
  <c r="J28" i="11"/>
  <c r="D28" i="11" s="1"/>
  <c r="J5" i="11"/>
  <c r="D5" i="11" s="1"/>
  <c r="J10" i="14"/>
  <c r="D10" i="14" s="1"/>
  <c r="J13" i="14"/>
  <c r="D13" i="14" s="1"/>
  <c r="J14" i="14"/>
  <c r="D14" i="14" s="1"/>
  <c r="J38" i="14"/>
  <c r="D38" i="14" s="1"/>
  <c r="J40" i="14"/>
  <c r="D40" i="14" s="1"/>
  <c r="J49" i="14"/>
  <c r="D49" i="14" s="1"/>
  <c r="J51" i="14"/>
  <c r="D51" i="14" s="1"/>
  <c r="J59" i="14"/>
  <c r="D59" i="14" s="1"/>
  <c r="J66" i="14"/>
  <c r="D66" i="14" s="1"/>
  <c r="J80" i="14"/>
  <c r="D80" i="14" s="1"/>
  <c r="J87" i="14"/>
  <c r="D87" i="14" s="1"/>
  <c r="J93" i="14"/>
  <c r="D93" i="14" s="1"/>
  <c r="J94" i="14"/>
  <c r="D94" i="14" s="1"/>
  <c r="J98" i="14"/>
  <c r="D98" i="14" s="1"/>
  <c r="B102" i="15"/>
  <c r="B29" i="11"/>
  <c r="B100" i="13"/>
  <c r="F11" i="16" l="1"/>
  <c r="F72" i="14"/>
  <c r="F33" i="14"/>
  <c r="F29" i="14"/>
  <c r="F25" i="14"/>
  <c r="F21" i="14"/>
  <c r="F41" i="16"/>
  <c r="F13" i="16"/>
  <c r="F9" i="16"/>
  <c r="F77" i="16"/>
  <c r="F71" i="16"/>
  <c r="F6" i="16"/>
  <c r="F79" i="16"/>
  <c r="F75" i="16"/>
  <c r="F69" i="16"/>
  <c r="F32" i="16"/>
  <c r="F26" i="16"/>
  <c r="F20" i="16"/>
  <c r="F12" i="11"/>
  <c r="F38" i="16"/>
  <c r="F30" i="16"/>
  <c r="F18" i="16"/>
  <c r="F12" i="16"/>
  <c r="F8" i="16"/>
  <c r="F44" i="16"/>
  <c r="F40" i="16"/>
  <c r="F34" i="16"/>
  <c r="F28" i="16"/>
  <c r="F22" i="16"/>
  <c r="F16" i="16"/>
  <c r="F14" i="16"/>
  <c r="F10" i="16"/>
  <c r="F42" i="16"/>
  <c r="F62" i="15"/>
  <c r="F54" i="15"/>
  <c r="F46" i="15"/>
  <c r="F100" i="15"/>
  <c r="F96" i="15"/>
  <c r="F92" i="15"/>
  <c r="F88" i="15"/>
  <c r="F84" i="15"/>
  <c r="F80" i="15"/>
  <c r="F76" i="15"/>
  <c r="F72" i="15"/>
  <c r="F68" i="15"/>
  <c r="F64" i="15"/>
  <c r="F60" i="15"/>
  <c r="F56" i="15"/>
  <c r="F52" i="15"/>
  <c r="F48" i="15"/>
  <c r="F44" i="15"/>
  <c r="F40" i="15"/>
  <c r="F36" i="15"/>
  <c r="F32" i="15"/>
  <c r="F28" i="15"/>
  <c r="F24" i="15"/>
  <c r="F20" i="15"/>
  <c r="F16" i="15"/>
  <c r="F12" i="15"/>
  <c r="F8" i="15"/>
  <c r="F66" i="15"/>
  <c r="F58" i="15"/>
  <c r="F50" i="15"/>
  <c r="F42" i="15"/>
  <c r="F38" i="15"/>
  <c r="F34" i="15"/>
  <c r="F30" i="15"/>
  <c r="F26" i="15"/>
  <c r="F22" i="15"/>
  <c r="F18" i="15"/>
  <c r="F14" i="15"/>
  <c r="F10" i="15"/>
  <c r="F6" i="15"/>
  <c r="F5" i="11"/>
  <c r="F64" i="16"/>
  <c r="F60" i="16"/>
  <c r="F51" i="16"/>
  <c r="F63" i="16"/>
  <c r="F58" i="16"/>
  <c r="F50" i="16"/>
  <c r="F7" i="16"/>
  <c r="F66" i="16"/>
  <c r="F62" i="16"/>
  <c r="F49" i="16"/>
  <c r="F81" i="16"/>
  <c r="F55" i="16"/>
  <c r="F43" i="16"/>
  <c r="F27" i="16"/>
  <c r="F39" i="16"/>
  <c r="F35" i="16"/>
  <c r="F31" i="16"/>
  <c r="F23" i="16"/>
  <c r="F19" i="16"/>
  <c r="F15" i="16"/>
  <c r="F78" i="16"/>
  <c r="F37" i="16"/>
  <c r="F5" i="16"/>
  <c r="F57" i="16"/>
  <c r="F36" i="16"/>
  <c r="F29" i="16"/>
  <c r="F24" i="16"/>
  <c r="F17" i="16"/>
  <c r="F68" i="16"/>
  <c r="F25" i="16"/>
  <c r="F76" i="16"/>
  <c r="F70" i="16"/>
  <c r="F65" i="16"/>
  <c r="F61" i="16"/>
  <c r="F33" i="16"/>
  <c r="F21" i="16"/>
  <c r="F99" i="15"/>
  <c r="F95" i="15"/>
  <c r="F91" i="15"/>
  <c r="F87" i="15"/>
  <c r="F83" i="15"/>
  <c r="F79" i="15"/>
  <c r="F75" i="15"/>
  <c r="F71" i="15"/>
  <c r="F101" i="15"/>
  <c r="F97" i="15"/>
  <c r="F93" i="15"/>
  <c r="F89" i="15"/>
  <c r="F85" i="15"/>
  <c r="F81" i="15"/>
  <c r="F77" i="15"/>
  <c r="F73" i="15"/>
  <c r="F69" i="15"/>
  <c r="F67" i="15"/>
  <c r="F59" i="15"/>
  <c r="F51" i="15"/>
  <c r="F47" i="15"/>
  <c r="F39" i="15"/>
  <c r="F31" i="15"/>
  <c r="F23" i="15"/>
  <c r="F19" i="15"/>
  <c r="F11" i="15"/>
  <c r="F7" i="15"/>
  <c r="F5" i="15"/>
  <c r="F98" i="15"/>
  <c r="F94" i="15"/>
  <c r="F90" i="15"/>
  <c r="F86" i="15"/>
  <c r="F82" i="15"/>
  <c r="F78" i="15"/>
  <c r="F74" i="15"/>
  <c r="F70" i="15"/>
  <c r="F63" i="15"/>
  <c r="F55" i="15"/>
  <c r="F43" i="15"/>
  <c r="F35" i="15"/>
  <c r="F27" i="15"/>
  <c r="F15" i="15"/>
  <c r="F65" i="15"/>
  <c r="F61" i="15"/>
  <c r="F57" i="15"/>
  <c r="F53" i="15"/>
  <c r="F49" i="15"/>
  <c r="F45" i="15"/>
  <c r="F41" i="15"/>
  <c r="F37" i="15"/>
  <c r="F33" i="15"/>
  <c r="F29" i="15"/>
  <c r="F25" i="15"/>
  <c r="F21" i="15"/>
  <c r="F17" i="15"/>
  <c r="F13" i="15"/>
  <c r="F9" i="15"/>
  <c r="F98" i="13"/>
  <c r="F94" i="13"/>
  <c r="F90" i="13"/>
  <c r="F65" i="13"/>
  <c r="F61" i="13"/>
  <c r="F57" i="13"/>
  <c r="F53" i="13"/>
  <c r="F37" i="13"/>
  <c r="F17" i="13"/>
  <c r="F11" i="13"/>
  <c r="F7" i="13"/>
  <c r="F96" i="13"/>
  <c r="F92" i="13"/>
  <c r="F81" i="13"/>
  <c r="F63" i="13"/>
  <c r="F59" i="13"/>
  <c r="F55" i="13"/>
  <c r="F41" i="13"/>
  <c r="F39" i="13"/>
  <c r="F23" i="13"/>
  <c r="F19" i="13"/>
  <c r="F12" i="13"/>
  <c r="F66" i="13"/>
  <c r="F54" i="16"/>
  <c r="F70" i="14"/>
  <c r="F79" i="13"/>
  <c r="F77" i="13"/>
  <c r="C83" i="16"/>
  <c r="B14" i="18" s="1"/>
  <c r="F59" i="16"/>
  <c r="F56" i="16"/>
  <c r="F53" i="16"/>
  <c r="F52" i="16"/>
  <c r="F48" i="16"/>
  <c r="F47" i="16"/>
  <c r="F46" i="16"/>
  <c r="F45" i="16"/>
  <c r="D29" i="11"/>
  <c r="C10" i="18" s="1"/>
  <c r="F82" i="16"/>
  <c r="F80" i="16"/>
  <c r="F74" i="16"/>
  <c r="F73" i="16"/>
  <c r="F67" i="16"/>
  <c r="D16" i="18"/>
  <c r="D83" i="16"/>
  <c r="F28" i="11"/>
  <c r="F26" i="11"/>
  <c r="F24" i="11"/>
  <c r="F22" i="11"/>
  <c r="F20" i="11"/>
  <c r="F18" i="11"/>
  <c r="F16" i="11"/>
  <c r="F14" i="11"/>
  <c r="F11" i="11"/>
  <c r="F9" i="11"/>
  <c r="F7" i="11"/>
  <c r="D109" i="14"/>
  <c r="C13" i="18" s="1"/>
  <c r="F27" i="11"/>
  <c r="F25" i="11"/>
  <c r="F23" i="11"/>
  <c r="F21" i="11"/>
  <c r="F19" i="11"/>
  <c r="F17" i="11"/>
  <c r="F15" i="11"/>
  <c r="F13" i="11"/>
  <c r="F10" i="11"/>
  <c r="F8" i="11"/>
  <c r="F6" i="11"/>
  <c r="C109" i="14"/>
  <c r="B13" i="18" s="1"/>
  <c r="F72" i="16"/>
  <c r="F71" i="14"/>
  <c r="D102" i="15"/>
  <c r="C12" i="18" s="1"/>
  <c r="C29" i="11"/>
  <c r="C102" i="15"/>
  <c r="F108" i="14"/>
  <c r="F107" i="14"/>
  <c r="F104" i="14"/>
  <c r="F103" i="14"/>
  <c r="F100" i="14"/>
  <c r="F99" i="14"/>
  <c r="F96" i="14"/>
  <c r="F95" i="14"/>
  <c r="F92" i="14"/>
  <c r="F91" i="14"/>
  <c r="F88" i="14"/>
  <c r="F87" i="14"/>
  <c r="F84" i="14"/>
  <c r="F83" i="14"/>
  <c r="F80" i="14"/>
  <c r="F79" i="14"/>
  <c r="F76" i="14"/>
  <c r="F75" i="14"/>
  <c r="F69" i="14"/>
  <c r="F66" i="14"/>
  <c r="F65" i="14"/>
  <c r="F62" i="14"/>
  <c r="F61" i="14"/>
  <c r="F58" i="14"/>
  <c r="F57" i="14"/>
  <c r="F54" i="14"/>
  <c r="F53" i="14"/>
  <c r="F50" i="14"/>
  <c r="F49" i="14"/>
  <c r="F46" i="14"/>
  <c r="F45" i="14"/>
  <c r="F42" i="14"/>
  <c r="F41" i="14"/>
  <c r="F38" i="14"/>
  <c r="F37" i="14"/>
  <c r="F34" i="14"/>
  <c r="F106" i="14"/>
  <c r="F105" i="14"/>
  <c r="F102" i="14"/>
  <c r="F101" i="14"/>
  <c r="F98" i="14"/>
  <c r="F97" i="14"/>
  <c r="F94" i="14"/>
  <c r="F93" i="14"/>
  <c r="F90" i="14"/>
  <c r="F89" i="14"/>
  <c r="F86" i="14"/>
  <c r="F85" i="14"/>
  <c r="F82" i="14"/>
  <c r="F81" i="14"/>
  <c r="F78" i="14"/>
  <c r="F77" i="14"/>
  <c r="F74" i="14"/>
  <c r="F73" i="14"/>
  <c r="F68" i="14"/>
  <c r="F67" i="14"/>
  <c r="F64" i="14"/>
  <c r="F63" i="14"/>
  <c r="F60" i="14"/>
  <c r="F59" i="14"/>
  <c r="F56" i="14"/>
  <c r="F55" i="14"/>
  <c r="F52" i="14"/>
  <c r="F51" i="14"/>
  <c r="F48" i="14"/>
  <c r="F47" i="14"/>
  <c r="F44" i="14"/>
  <c r="F43" i="14"/>
  <c r="F40" i="14"/>
  <c r="F39" i="14"/>
  <c r="F36" i="14"/>
  <c r="F35" i="14"/>
  <c r="F18" i="14"/>
  <c r="F17" i="14"/>
  <c r="F14" i="14"/>
  <c r="F13" i="14"/>
  <c r="F10" i="14"/>
  <c r="F9" i="14"/>
  <c r="F6" i="14"/>
  <c r="F5" i="14"/>
  <c r="F32" i="14"/>
  <c r="F30" i="14"/>
  <c r="F28" i="14"/>
  <c r="F26" i="14"/>
  <c r="F24" i="14"/>
  <c r="F22" i="14"/>
  <c r="F20" i="14"/>
  <c r="F19" i="14"/>
  <c r="F16" i="14"/>
  <c r="F15" i="14"/>
  <c r="F12" i="14"/>
  <c r="F11" i="14"/>
  <c r="F8" i="14"/>
  <c r="F7" i="14"/>
  <c r="C100" i="13"/>
  <c r="D100" i="13"/>
  <c r="C11" i="18" s="1"/>
  <c r="F100" i="13" l="1"/>
  <c r="F83" i="16"/>
  <c r="F102" i="15"/>
  <c r="B11" i="18"/>
  <c r="F103" i="13"/>
  <c r="F105" i="13" s="1"/>
  <c r="E13" i="18"/>
  <c r="F85" i="16"/>
  <c r="C14" i="18"/>
  <c r="E14" i="18" s="1"/>
  <c r="F29" i="11"/>
  <c r="F111" i="14"/>
  <c r="F109" i="14"/>
  <c r="B12" i="18"/>
  <c r="F104" i="15"/>
  <c r="F102" i="13"/>
  <c r="B10" i="18"/>
  <c r="E10" i="18" s="1"/>
  <c r="F31" i="11"/>
  <c r="C16" i="18" l="1"/>
  <c r="E12" i="18"/>
  <c r="E11" i="18"/>
  <c r="B16" i="18"/>
  <c r="E16" i="18" l="1"/>
  <c r="E20" i="18"/>
</calcChain>
</file>

<file path=xl/sharedStrings.xml><?xml version="1.0" encoding="utf-8"?>
<sst xmlns="http://schemas.openxmlformats.org/spreadsheetml/2006/main" count="473" uniqueCount="419">
  <si>
    <t xml:space="preserve">Obec </t>
  </si>
  <si>
    <t xml:space="preserve">součet celkem </t>
  </si>
  <si>
    <t>Bělá pod Pradědem</t>
  </si>
  <si>
    <t>Bernartice</t>
  </si>
  <si>
    <t>Bílá Voda</t>
  </si>
  <si>
    <t>Černá Voda</t>
  </si>
  <si>
    <t>Česká Ves</t>
  </si>
  <si>
    <t>Hradec-Nová Ves</t>
  </si>
  <si>
    <t>Javorník</t>
  </si>
  <si>
    <t>Jeseník</t>
  </si>
  <si>
    <t>Kobylá nad Vidnavkou</t>
  </si>
  <si>
    <t>Lipová-lázně</t>
  </si>
  <si>
    <t>Mikulovice</t>
  </si>
  <si>
    <t>Ostružná</t>
  </si>
  <si>
    <t>Písečná</t>
  </si>
  <si>
    <t>Skorošice</t>
  </si>
  <si>
    <t>Stará Červená Voda</t>
  </si>
  <si>
    <t>Supíkovice</t>
  </si>
  <si>
    <t>Uhelná</t>
  </si>
  <si>
    <t>Vápenná</t>
  </si>
  <si>
    <t>Velká Kraš</t>
  </si>
  <si>
    <t>Velké Kunětice</t>
  </si>
  <si>
    <t>Vidnava</t>
  </si>
  <si>
    <t>Vlčice</t>
  </si>
  <si>
    <t>Zlaté Hory</t>
  </si>
  <si>
    <t>Žulová</t>
  </si>
  <si>
    <t xml:space="preserve">Babice </t>
  </si>
  <si>
    <t xml:space="preserve">Bělkovice </t>
  </si>
  <si>
    <t xml:space="preserve">Bílá Lhota </t>
  </si>
  <si>
    <t xml:space="preserve">Bílsko </t>
  </si>
  <si>
    <t xml:space="preserve">Blatec </t>
  </si>
  <si>
    <t xml:space="preserve">Bohuňovice </t>
  </si>
  <si>
    <t xml:space="preserve">Bouzov </t>
  </si>
  <si>
    <t xml:space="preserve">Bukovany </t>
  </si>
  <si>
    <t xml:space="preserve">Bystročice </t>
  </si>
  <si>
    <t xml:space="preserve">Bystrovany </t>
  </si>
  <si>
    <t xml:space="preserve">Červenka </t>
  </si>
  <si>
    <t xml:space="preserve">Daskabát </t>
  </si>
  <si>
    <t>Dlouhá Loučka</t>
  </si>
  <si>
    <t xml:space="preserve">Dolany </t>
  </si>
  <si>
    <t xml:space="preserve">Doloplazy </t>
  </si>
  <si>
    <t xml:space="preserve">Domašov nad Bystřicí </t>
  </si>
  <si>
    <t xml:space="preserve">Domašov u Šternberka </t>
  </si>
  <si>
    <t xml:space="preserve">Drahanovice </t>
  </si>
  <si>
    <t xml:space="preserve">Dub nad Moravou </t>
  </si>
  <si>
    <t xml:space="preserve">Dubčany </t>
  </si>
  <si>
    <t xml:space="preserve">Grygov </t>
  </si>
  <si>
    <t xml:space="preserve">Haňovice </t>
  </si>
  <si>
    <t xml:space="preserve">Hlásnice </t>
  </si>
  <si>
    <t xml:space="preserve">Hlubočky </t>
  </si>
  <si>
    <t xml:space="preserve">Hlušovice </t>
  </si>
  <si>
    <t xml:space="preserve">Hněvotín </t>
  </si>
  <si>
    <t xml:space="preserve">Hnojice </t>
  </si>
  <si>
    <t xml:space="preserve">Horka nad Moravou </t>
  </si>
  <si>
    <t xml:space="preserve">Horní Loděnice </t>
  </si>
  <si>
    <t xml:space="preserve">Hraničné Petrovice </t>
  </si>
  <si>
    <t xml:space="preserve">Cholina </t>
  </si>
  <si>
    <t xml:space="preserve">Jívová </t>
  </si>
  <si>
    <t xml:space="preserve">Komárov </t>
  </si>
  <si>
    <t>Kožušany-Tážaly</t>
  </si>
  <si>
    <t xml:space="preserve">Krčmaň </t>
  </si>
  <si>
    <t>Křelov-Břuchotín</t>
  </si>
  <si>
    <t>Liboš</t>
  </si>
  <si>
    <t>Lipina</t>
  </si>
  <si>
    <t>Loučany</t>
  </si>
  <si>
    <t xml:space="preserve">Loučka </t>
  </si>
  <si>
    <t xml:space="preserve">Luběnice </t>
  </si>
  <si>
    <t xml:space="preserve">Luká </t>
  </si>
  <si>
    <t xml:space="preserve">Lutín </t>
  </si>
  <si>
    <t xml:space="preserve">Lužice </t>
  </si>
  <si>
    <t xml:space="preserve">Majetín </t>
  </si>
  <si>
    <t>Medlov</t>
  </si>
  <si>
    <t xml:space="preserve">Měrotín </t>
  </si>
  <si>
    <t xml:space="preserve">Mladeč </t>
  </si>
  <si>
    <t xml:space="preserve">Mladějovice </t>
  </si>
  <si>
    <t>Mrsklesy</t>
  </si>
  <si>
    <t>Mutkov</t>
  </si>
  <si>
    <t xml:space="preserve">Náklo </t>
  </si>
  <si>
    <t xml:space="preserve">Náměšť na Hané </t>
  </si>
  <si>
    <t xml:space="preserve">Nová Hradečná </t>
  </si>
  <si>
    <t xml:space="preserve">Olbramice </t>
  </si>
  <si>
    <t xml:space="preserve">Paseka </t>
  </si>
  <si>
    <t xml:space="preserve">Pňovice </t>
  </si>
  <si>
    <t xml:space="preserve">Přáslavice </t>
  </si>
  <si>
    <t xml:space="preserve">Příkazy </t>
  </si>
  <si>
    <t>Řídeč</t>
  </si>
  <si>
    <t xml:space="preserve">Samotišky </t>
  </si>
  <si>
    <t xml:space="preserve">Senice na Hané </t>
  </si>
  <si>
    <t xml:space="preserve">Senička </t>
  </si>
  <si>
    <t xml:space="preserve">Skrbeň </t>
  </si>
  <si>
    <t xml:space="preserve">Slatinice </t>
  </si>
  <si>
    <t xml:space="preserve">Slavětín </t>
  </si>
  <si>
    <t xml:space="preserve">Strukov </t>
  </si>
  <si>
    <t>Střeň</t>
  </si>
  <si>
    <t>Suchonice</t>
  </si>
  <si>
    <t>Svésedlice</t>
  </si>
  <si>
    <t>Štarnov</t>
  </si>
  <si>
    <t>Štěpánov</t>
  </si>
  <si>
    <t>Šumvald</t>
  </si>
  <si>
    <t>Těšetice</t>
  </si>
  <si>
    <t>Toveř</t>
  </si>
  <si>
    <t>Troubelice</t>
  </si>
  <si>
    <t>Tršice</t>
  </si>
  <si>
    <t xml:space="preserve">Ústín </t>
  </si>
  <si>
    <t>Velký Týnec</t>
  </si>
  <si>
    <t>Velký Újezd</t>
  </si>
  <si>
    <t xml:space="preserve">Věrovany </t>
  </si>
  <si>
    <t>Vilémov</t>
  </si>
  <si>
    <t>Želechovice</t>
  </si>
  <si>
    <t>Žerotín</t>
  </si>
  <si>
    <t>Velká Bystřice</t>
  </si>
  <si>
    <t>Olomouc</t>
  </si>
  <si>
    <t>Litovel</t>
  </si>
  <si>
    <t>Šternberk</t>
  </si>
  <si>
    <t>Uničov</t>
  </si>
  <si>
    <t>Bělotín</t>
  </si>
  <si>
    <t>Beňov</t>
  </si>
  <si>
    <t>Bezuchov</t>
  </si>
  <si>
    <t>Bohuslávky</t>
  </si>
  <si>
    <t>Bochoř</t>
  </si>
  <si>
    <t>Brodek u Přerova</t>
  </si>
  <si>
    <t>Buk</t>
  </si>
  <si>
    <t>Býškovice</t>
  </si>
  <si>
    <t>Císařov</t>
  </si>
  <si>
    <t>Citov</t>
  </si>
  <si>
    <t>Čechy</t>
  </si>
  <si>
    <t>Čelechovice</t>
  </si>
  <si>
    <t>Černotín</t>
  </si>
  <si>
    <t>Dobrčice</t>
  </si>
  <si>
    <t>Dolní Nětčice</t>
  </si>
  <si>
    <t>Dolní Těšice</t>
  </si>
  <si>
    <t>Dolní Újezd</t>
  </si>
  <si>
    <t>Domaželice</t>
  </si>
  <si>
    <t>Dřevohostice</t>
  </si>
  <si>
    <t>Grymov</t>
  </si>
  <si>
    <t>Hlinsko</t>
  </si>
  <si>
    <t>Horní Moštěnice</t>
  </si>
  <si>
    <t>Horní Nětčice</t>
  </si>
  <si>
    <t>Horní Těšice</t>
  </si>
  <si>
    <t>Horní Újezd</t>
  </si>
  <si>
    <t>Hrabůvka</t>
  </si>
  <si>
    <t>Hradčany</t>
  </si>
  <si>
    <t>Hranice</t>
  </si>
  <si>
    <t>Hustopeče nad Bečvou</t>
  </si>
  <si>
    <t>Jezernice</t>
  </si>
  <si>
    <t>Jindřichov</t>
  </si>
  <si>
    <t>Kladníky</t>
  </si>
  <si>
    <t>Klokočí</t>
  </si>
  <si>
    <t>Kojetín</t>
  </si>
  <si>
    <t>Kokory</t>
  </si>
  <si>
    <t>Křenovice</t>
  </si>
  <si>
    <t>Křtomil</t>
  </si>
  <si>
    <t>Lazníčky</t>
  </si>
  <si>
    <t>Lazníky</t>
  </si>
  <si>
    <t>Lhota</t>
  </si>
  <si>
    <t>Lhotka</t>
  </si>
  <si>
    <t>Lipník nad Bečvou</t>
  </si>
  <si>
    <t>Lipová</t>
  </si>
  <si>
    <t>Líšná</t>
  </si>
  <si>
    <t>Lobodice</t>
  </si>
  <si>
    <t>Malhotice</t>
  </si>
  <si>
    <t>Měrovice nad Hanou</t>
  </si>
  <si>
    <t>Milenov</t>
  </si>
  <si>
    <t>Milotice nad Bečvou</t>
  </si>
  <si>
    <t>Nahošovice</t>
  </si>
  <si>
    <t>Nelešovice</t>
  </si>
  <si>
    <t>Oldřichov</t>
  </si>
  <si>
    <t>Olšovec</t>
  </si>
  <si>
    <t>Opatovice</t>
  </si>
  <si>
    <t>Oplocany</t>
  </si>
  <si>
    <t>Oprostovice</t>
  </si>
  <si>
    <t>Osek nad Bečvou</t>
  </si>
  <si>
    <t>Paršovice</t>
  </si>
  <si>
    <t>Partutovice</t>
  </si>
  <si>
    <t>Pavlovice u Přerova</t>
  </si>
  <si>
    <t>Podolí</t>
  </si>
  <si>
    <t>Polkovice</t>
  </si>
  <si>
    <t>Polom</t>
  </si>
  <si>
    <t>Potštát</t>
  </si>
  <si>
    <t>Prosenice</t>
  </si>
  <si>
    <t>Provodovice</t>
  </si>
  <si>
    <t>Přerov</t>
  </si>
  <si>
    <t>Přestavlky</t>
  </si>
  <si>
    <t>Radíkov</t>
  </si>
  <si>
    <t>Radkova Lhota</t>
  </si>
  <si>
    <t>Radkovy</t>
  </si>
  <si>
    <t>Radotín</t>
  </si>
  <si>
    <t>Radslavice</t>
  </si>
  <si>
    <t>Radvanice</t>
  </si>
  <si>
    <t>Rakov</t>
  </si>
  <si>
    <t>Rokytnice</t>
  </si>
  <si>
    <t>Rouské</t>
  </si>
  <si>
    <t>Říkovice</t>
  </si>
  <si>
    <t>Skalička</t>
  </si>
  <si>
    <t>Soběchleby</t>
  </si>
  <si>
    <t>Sobíšky</t>
  </si>
  <si>
    <t>Stará Ves</t>
  </si>
  <si>
    <t>Stříbrnice</t>
  </si>
  <si>
    <t>Střítež nad Ludinou</t>
  </si>
  <si>
    <t>Sušice</t>
  </si>
  <si>
    <t>Šišma</t>
  </si>
  <si>
    <t>Špičky</t>
  </si>
  <si>
    <t>Teplice nad Bečvou</t>
  </si>
  <si>
    <t>Tovačov</t>
  </si>
  <si>
    <t>Troubky</t>
  </si>
  <si>
    <t>Tučín</t>
  </si>
  <si>
    <t>Turovice</t>
  </si>
  <si>
    <t>Týn nad Bečvou</t>
  </si>
  <si>
    <t>Uhřičice</t>
  </si>
  <si>
    <t>Ústí</t>
  </si>
  <si>
    <t>Veselíčko</t>
  </si>
  <si>
    <t>Věžky</t>
  </si>
  <si>
    <t>Vlkoš</t>
  </si>
  <si>
    <t>Všechovice</t>
  </si>
  <si>
    <t>Výkleky</t>
  </si>
  <si>
    <t>Zábeštní Lhota</t>
  </si>
  <si>
    <t>Zámrsky</t>
  </si>
  <si>
    <t>Žákovice</t>
  </si>
  <si>
    <t>Želatovice</t>
  </si>
  <si>
    <t>Alojzov</t>
  </si>
  <si>
    <t>Bedihošť</t>
  </si>
  <si>
    <t>Bílovice-Lutotín</t>
  </si>
  <si>
    <t>Biskupice</t>
  </si>
  <si>
    <t>Bohuslavice</t>
  </si>
  <si>
    <t>Bousín</t>
  </si>
  <si>
    <t>Brodek u Konice</t>
  </si>
  <si>
    <t>Brodek u Prostějova</t>
  </si>
  <si>
    <t>Březsko</t>
  </si>
  <si>
    <t>Budětsko</t>
  </si>
  <si>
    <t>Buková</t>
  </si>
  <si>
    <t>Čehovice</t>
  </si>
  <si>
    <t>Čechy pod Kosířem</t>
  </si>
  <si>
    <t>Čelčice</t>
  </si>
  <si>
    <t>Čelechovice na Hané</t>
  </si>
  <si>
    <t>Dětkovice</t>
  </si>
  <si>
    <t>Dobrochov</t>
  </si>
  <si>
    <t>Dobromilice</t>
  </si>
  <si>
    <t>Doloplazy</t>
  </si>
  <si>
    <t>Drahany</t>
  </si>
  <si>
    <t>Dřevnovice</t>
  </si>
  <si>
    <t>Dzbel</t>
  </si>
  <si>
    <t>Hačky</t>
  </si>
  <si>
    <t>Hluchov</t>
  </si>
  <si>
    <t>Horní Štěpánov</t>
  </si>
  <si>
    <t>Hradčany-Kobeřice</t>
  </si>
  <si>
    <t>Hrdibořice</t>
  </si>
  <si>
    <t>Hrubčice</t>
  </si>
  <si>
    <t>Hruška</t>
  </si>
  <si>
    <t>Hvozd</t>
  </si>
  <si>
    <t>Ivaň</t>
  </si>
  <si>
    <t>Jesenec</t>
  </si>
  <si>
    <t>Kladky</t>
  </si>
  <si>
    <t>Klenovice na Hané</t>
  </si>
  <si>
    <t>Klopotovice</t>
  </si>
  <si>
    <t>Koválovice-Osíčany</t>
  </si>
  <si>
    <t>Kralice na Hané</t>
  </si>
  <si>
    <t>Krumsín</t>
  </si>
  <si>
    <t>Laškov</t>
  </si>
  <si>
    <t>Lešany</t>
  </si>
  <si>
    <t>Ludmírov</t>
  </si>
  <si>
    <t>Malé Hradisko</t>
  </si>
  <si>
    <t>Mořice</t>
  </si>
  <si>
    <t>Mostkovice</t>
  </si>
  <si>
    <t>Myslejovice</t>
  </si>
  <si>
    <t>Nezamyslice</t>
  </si>
  <si>
    <t>Niva</t>
  </si>
  <si>
    <t>Obědkovice</t>
  </si>
  <si>
    <t>Ohrozim</t>
  </si>
  <si>
    <t>Ochoz</t>
  </si>
  <si>
    <t>Olšany u Prostějova</t>
  </si>
  <si>
    <t>Ondratice</t>
  </si>
  <si>
    <t>Otaslavice</t>
  </si>
  <si>
    <t>Otinoves</t>
  </si>
  <si>
    <t>Pavlovice u Kojetína</t>
  </si>
  <si>
    <t>Pěnčín</t>
  </si>
  <si>
    <t>Pivín</t>
  </si>
  <si>
    <t>Polomí</t>
  </si>
  <si>
    <t>Prostějovičky</t>
  </si>
  <si>
    <t>Protivanov</t>
  </si>
  <si>
    <t>Přemyslovice</t>
  </si>
  <si>
    <t>Ptení</t>
  </si>
  <si>
    <t>Raková u Konice</t>
  </si>
  <si>
    <t>Rakůvka</t>
  </si>
  <si>
    <t>Rozstání</t>
  </si>
  <si>
    <t>Seloutky</t>
  </si>
  <si>
    <t>Skalka</t>
  </si>
  <si>
    <t>Skřípov</t>
  </si>
  <si>
    <t>Slatinky</t>
  </si>
  <si>
    <t>Smržice</t>
  </si>
  <si>
    <t>Srbce</t>
  </si>
  <si>
    <t>Stařechovice</t>
  </si>
  <si>
    <t>Stínava</t>
  </si>
  <si>
    <t>Stražisko</t>
  </si>
  <si>
    <t>Suchdol</t>
  </si>
  <si>
    <t>Šubířov</t>
  </si>
  <si>
    <t>Tištín</t>
  </si>
  <si>
    <t>Tvorovice</t>
  </si>
  <si>
    <t>Určice</t>
  </si>
  <si>
    <t>Víceměřice</t>
  </si>
  <si>
    <t>Vícov</t>
  </si>
  <si>
    <t>Vincencov</t>
  </si>
  <si>
    <t>Vitčice</t>
  </si>
  <si>
    <t>Vranovice-Kelčice</t>
  </si>
  <si>
    <t>Vrbátky</t>
  </si>
  <si>
    <t>Vrchoslavice</t>
  </si>
  <si>
    <t>Vřesovice</t>
  </si>
  <si>
    <t>Výšovice</t>
  </si>
  <si>
    <t>Zdětín</t>
  </si>
  <si>
    <t>Želeč</t>
  </si>
  <si>
    <t>Bludov</t>
  </si>
  <si>
    <t>Bohdíkov</t>
  </si>
  <si>
    <t>Bohutín</t>
  </si>
  <si>
    <t>Branná</t>
  </si>
  <si>
    <t>Bratrušov</t>
  </si>
  <si>
    <t>Brníčko</t>
  </si>
  <si>
    <t>Bušín</t>
  </si>
  <si>
    <t>Dlouhomilov</t>
  </si>
  <si>
    <t>Dolní Studénky</t>
  </si>
  <si>
    <t>Drozdov</t>
  </si>
  <si>
    <t>Dubicko</t>
  </si>
  <si>
    <t>Hanušovice</t>
  </si>
  <si>
    <t>Horní Studénky</t>
  </si>
  <si>
    <t>Hoštejn</t>
  </si>
  <si>
    <t>Hraběšice</t>
  </si>
  <si>
    <t>Hrabišín</t>
  </si>
  <si>
    <t>Hrabová</t>
  </si>
  <si>
    <t>Hynčina</t>
  </si>
  <si>
    <t>Chromeč</t>
  </si>
  <si>
    <t>Jakubovice</t>
  </si>
  <si>
    <t>Janoušov</t>
  </si>
  <si>
    <t>Jedlí</t>
  </si>
  <si>
    <t>Jestřebí</t>
  </si>
  <si>
    <t>Kamenná</t>
  </si>
  <si>
    <t>Klopina</t>
  </si>
  <si>
    <t>Kolšov</t>
  </si>
  <si>
    <t>Kopřivná</t>
  </si>
  <si>
    <t>Kosov</t>
  </si>
  <si>
    <t>Krchleby</t>
  </si>
  <si>
    <t>Lesnice</t>
  </si>
  <si>
    <t>Leština</t>
  </si>
  <si>
    <t>Libina</t>
  </si>
  <si>
    <t>Lipinka</t>
  </si>
  <si>
    <t>Líšnice</t>
  </si>
  <si>
    <t>Loštice</t>
  </si>
  <si>
    <t>Loučná nad Desnou</t>
  </si>
  <si>
    <t>Lukavice</t>
  </si>
  <si>
    <t>Maletín</t>
  </si>
  <si>
    <t>Mírov</t>
  </si>
  <si>
    <t>Mohelnice</t>
  </si>
  <si>
    <t>Moravičany</t>
  </si>
  <si>
    <t>Nemile</t>
  </si>
  <si>
    <t>Nový Malín</t>
  </si>
  <si>
    <t>Olšany</t>
  </si>
  <si>
    <t>Oskava</t>
  </si>
  <si>
    <t>Palonín</t>
  </si>
  <si>
    <t>Pavlov</t>
  </si>
  <si>
    <t>Písařov</t>
  </si>
  <si>
    <t>Police</t>
  </si>
  <si>
    <t>Postřelmov</t>
  </si>
  <si>
    <t>Postřelmůvek</t>
  </si>
  <si>
    <t>Rájec</t>
  </si>
  <si>
    <t>Rapotín</t>
  </si>
  <si>
    <t>Rejchartice</t>
  </si>
  <si>
    <t>Rohle</t>
  </si>
  <si>
    <t>Rovensko</t>
  </si>
  <si>
    <t>Ruda nad Moravou</t>
  </si>
  <si>
    <t>Sobotín</t>
  </si>
  <si>
    <t>Staré Město</t>
  </si>
  <si>
    <t>Stavenice</t>
  </si>
  <si>
    <t>Sudkov</t>
  </si>
  <si>
    <t>Svébohov</t>
  </si>
  <si>
    <t>Šléglov</t>
  </si>
  <si>
    <t>Štíty</t>
  </si>
  <si>
    <t>Šumperk</t>
  </si>
  <si>
    <t>Třeština</t>
  </si>
  <si>
    <t>Úsov</t>
  </si>
  <si>
    <t>Velké Losiny</t>
  </si>
  <si>
    <t>Vernířovice</t>
  </si>
  <si>
    <t>Vikantice</t>
  </si>
  <si>
    <t>Vikýřovice</t>
  </si>
  <si>
    <t>Vyšehoří</t>
  </si>
  <si>
    <t>Zábřeh</t>
  </si>
  <si>
    <t>Zborov</t>
  </si>
  <si>
    <t>Zvole</t>
  </si>
  <si>
    <t>Malá Morava</t>
  </si>
  <si>
    <t>Okres</t>
  </si>
  <si>
    <t>Prostějov</t>
  </si>
  <si>
    <t>Celkem</t>
  </si>
  <si>
    <t xml:space="preserve">                                                                   </t>
  </si>
  <si>
    <t>v úhrnech po jednotlivých okresech Olomouckého kraje</t>
  </si>
  <si>
    <t>Rozpis dotace ze státního rozpočtu obcím</t>
  </si>
  <si>
    <t>Plumlov</t>
  </si>
  <si>
    <t>Němčice nad Han.</t>
  </si>
  <si>
    <t>Konice</t>
  </si>
  <si>
    <t>Kostelec na Hané</t>
  </si>
  <si>
    <t>Dotace na pověřenou obec</t>
  </si>
  <si>
    <t>v Kč</t>
  </si>
  <si>
    <t>Huzová</t>
  </si>
  <si>
    <t>Moravský Beroun</t>
  </si>
  <si>
    <t>Norberčany</t>
  </si>
  <si>
    <t>Držovice</t>
  </si>
  <si>
    <t>okres Jeseník</t>
  </si>
  <si>
    <t>okres Olomouc</t>
  </si>
  <si>
    <t>okres Prostějov</t>
  </si>
  <si>
    <t>okres Přerov</t>
  </si>
  <si>
    <t>okres Šumperk</t>
  </si>
  <si>
    <t>Počet volebních okrsků</t>
  </si>
  <si>
    <t>Senát</t>
  </si>
  <si>
    <t>Újezd u Uničova</t>
  </si>
  <si>
    <t>Petrov nad Desnou</t>
  </si>
  <si>
    <t>Charváty</t>
  </si>
  <si>
    <t>Dotace na okrsky - Senát PČR a zastupitelstva krajů</t>
  </si>
  <si>
    <t>kraj</t>
  </si>
  <si>
    <t>Dotace na okrsky</t>
  </si>
  <si>
    <t>Celková dotace</t>
  </si>
  <si>
    <t xml:space="preserve"> </t>
  </si>
  <si>
    <t>Rozpis dotace na obce Olomouckého kraje - Volby do Evropského parlamentu</t>
  </si>
  <si>
    <t>na úhradu výdajů, souvisejících s konáním  voleb do Evropského parlamentu</t>
  </si>
  <si>
    <t xml:space="preserve">Dotace na volby do Evropského parlamentu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</si>
</sst>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0000\ _K_č_-;\-* #,##0.000000\ _K_č_-;_-* &quot;-&quot;??\ _K_č_-;_-@_-"/>
    <numFmt numFmtId="165" formatCode="_-* #,##0\ _K_č_-;\-* #,##0\ _K_č_-;_-* &quot;-&quot;??\ _K_č_-;_-@_-"/>
  </numFmts>
  <fonts count="27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sz val="10"/>
      <name val="Arial CE"/>
      <family val="2"/>
      <charset val="238"/>
    </font>
    <font>
      <sz val="11"/>
      <color indexed="56"/>
      <name val="Times New Roman CE"/>
      <family val="1"/>
      <charset val="238"/>
    </font>
    <font>
      <sz val="11"/>
      <color indexed="56"/>
      <name val="Arial CE"/>
      <family val="2"/>
      <charset val="238"/>
    </font>
    <font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b/>
      <sz val="12"/>
      <name val="Arial"/>
      <family val="2"/>
      <charset val="238"/>
    </font>
    <font>
      <b/>
      <i/>
      <u/>
      <sz val="12"/>
      <name val="Arial"/>
      <family val="2"/>
      <charset val="238"/>
    </font>
    <font>
      <i/>
      <u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164" fontId="3" fillId="0" borderId="0" xfId="0" applyNumberFormat="1" applyFont="1" applyFill="1"/>
    <xf numFmtId="0" fontId="0" fillId="0" borderId="1" xfId="0" applyBorder="1"/>
    <xf numFmtId="3" fontId="0" fillId="0" borderId="1" xfId="0" applyNumberFormat="1" applyBorder="1"/>
    <xf numFmtId="0" fontId="6" fillId="2" borderId="1" xfId="0" applyFont="1" applyFill="1" applyBorder="1"/>
    <xf numFmtId="3" fontId="6" fillId="2" borderId="1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3" fontId="5" fillId="0" borderId="0" xfId="0" applyNumberFormat="1" applyFont="1" applyFill="1" applyBorder="1"/>
    <xf numFmtId="3" fontId="0" fillId="0" borderId="0" xfId="0" applyNumberFormat="1"/>
    <xf numFmtId="3" fontId="1" fillId="0" borderId="1" xfId="0" applyNumberFormat="1" applyFont="1" applyBorder="1"/>
    <xf numFmtId="3" fontId="1" fillId="3" borderId="1" xfId="0" applyNumberFormat="1" applyFont="1" applyFill="1" applyBorder="1"/>
    <xf numFmtId="0" fontId="5" fillId="0" borderId="0" xfId="0" applyFont="1" applyFill="1" applyBorder="1"/>
    <xf numFmtId="164" fontId="13" fillId="0" borderId="0" xfId="0" applyNumberFormat="1" applyFont="1" applyFill="1"/>
    <xf numFmtId="164" fontId="8" fillId="0" borderId="0" xfId="0" applyNumberFormat="1" applyFont="1" applyFill="1"/>
    <xf numFmtId="0" fontId="0" fillId="3" borderId="1" xfId="0" applyFill="1" applyBorder="1"/>
    <xf numFmtId="3" fontId="14" fillId="2" borderId="1" xfId="0" applyNumberFormat="1" applyFont="1" applyFill="1" applyBorder="1"/>
    <xf numFmtId="0" fontId="16" fillId="0" borderId="0" xfId="0" applyFont="1" applyFill="1" applyBorder="1"/>
    <xf numFmtId="3" fontId="16" fillId="0" borderId="0" xfId="0" applyNumberFormat="1" applyFont="1" applyFill="1" applyBorder="1"/>
    <xf numFmtId="0" fontId="16" fillId="0" borderId="0" xfId="0" applyFont="1"/>
    <xf numFmtId="3" fontId="4" fillId="0" borderId="0" xfId="0" applyNumberFormat="1" applyFont="1" applyFill="1" applyBorder="1"/>
    <xf numFmtId="3" fontId="16" fillId="0" borderId="0" xfId="0" applyNumberFormat="1" applyFont="1"/>
    <xf numFmtId="3" fontId="6" fillId="0" borderId="0" xfId="0" applyNumberFormat="1" applyFont="1" applyFill="1" applyBorder="1"/>
    <xf numFmtId="3" fontId="0" fillId="2" borderId="1" xfId="0" applyNumberFormat="1" applyFill="1" applyBorder="1"/>
    <xf numFmtId="0" fontId="0" fillId="0" borderId="1" xfId="0" applyFill="1" applyBorder="1"/>
    <xf numFmtId="3" fontId="0" fillId="0" borderId="1" xfId="0" applyNumberFormat="1" applyFill="1" applyBorder="1"/>
    <xf numFmtId="3" fontId="1" fillId="0" borderId="1" xfId="0" applyNumberFormat="1" applyFont="1" applyFill="1" applyBorder="1"/>
    <xf numFmtId="0" fontId="14" fillId="2" borderId="1" xfId="0" applyFont="1" applyFill="1" applyBorder="1"/>
    <xf numFmtId="0" fontId="17" fillId="0" borderId="0" xfId="0" applyFont="1"/>
    <xf numFmtId="164" fontId="8" fillId="0" borderId="0" xfId="0" applyNumberFormat="1" applyFont="1" applyFill="1" applyBorder="1"/>
    <xf numFmtId="164" fontId="3" fillId="0" borderId="0" xfId="0" applyNumberFormat="1" applyFont="1" applyFill="1" applyBorder="1"/>
    <xf numFmtId="3" fontId="24" fillId="3" borderId="1" xfId="0" applyNumberFormat="1" applyFont="1" applyFill="1" applyBorder="1"/>
    <xf numFmtId="3" fontId="24" fillId="0" borderId="1" xfId="0" applyNumberFormat="1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0" fillId="0" borderId="0" xfId="0" applyFill="1"/>
    <xf numFmtId="3" fontId="0" fillId="0" borderId="0" xfId="0" applyNumberFormat="1" applyFill="1"/>
    <xf numFmtId="0" fontId="15" fillId="0" borderId="1" xfId="0" applyFont="1" applyFill="1" applyBorder="1"/>
    <xf numFmtId="0" fontId="15" fillId="0" borderId="2" xfId="0" applyFont="1" applyFill="1" applyBorder="1"/>
    <xf numFmtId="3" fontId="15" fillId="0" borderId="1" xfId="0" applyNumberFormat="1" applyFont="1" applyBorder="1"/>
    <xf numFmtId="3" fontId="15" fillId="3" borderId="1" xfId="0" applyNumberFormat="1" applyFont="1" applyFill="1" applyBorder="1"/>
    <xf numFmtId="3" fontId="15" fillId="0" borderId="1" xfId="0" applyNumberFormat="1" applyFont="1" applyFill="1" applyBorder="1"/>
    <xf numFmtId="3" fontId="15" fillId="3" borderId="2" xfId="0" applyNumberFormat="1" applyFont="1" applyFill="1" applyBorder="1"/>
    <xf numFmtId="3" fontId="24" fillId="0" borderId="3" xfId="0" applyNumberFormat="1" applyFont="1" applyFill="1" applyBorder="1"/>
    <xf numFmtId="164" fontId="11" fillId="0" borderId="0" xfId="0" applyNumberFormat="1" applyFont="1" applyFill="1" applyBorder="1"/>
    <xf numFmtId="164" fontId="9" fillId="0" borderId="0" xfId="0" applyNumberFormat="1" applyFont="1" applyFill="1" applyBorder="1" applyAlignment="1">
      <alignment horizontal="right"/>
    </xf>
    <xf numFmtId="164" fontId="13" fillId="0" borderId="0" xfId="0" applyNumberFormat="1" applyFont="1" applyFill="1" applyBorder="1"/>
    <xf numFmtId="3" fontId="15" fillId="0" borderId="2" xfId="0" applyNumberFormat="1" applyFont="1" applyFill="1" applyBorder="1"/>
    <xf numFmtId="3" fontId="17" fillId="0" borderId="1" xfId="0" applyNumberFormat="1" applyFont="1" applyFill="1" applyBorder="1"/>
    <xf numFmtId="3" fontId="21" fillId="0" borderId="1" xfId="0" applyNumberFormat="1" applyFont="1" applyFill="1" applyBorder="1"/>
    <xf numFmtId="3" fontId="17" fillId="0" borderId="4" xfId="0" applyNumberFormat="1" applyFont="1" applyBorder="1" applyAlignment="1">
      <alignment horizontal="right"/>
    </xf>
    <xf numFmtId="0" fontId="2" fillId="3" borderId="5" xfId="0" applyFont="1" applyFill="1" applyBorder="1"/>
    <xf numFmtId="3" fontId="2" fillId="3" borderId="6" xfId="0" applyNumberFormat="1" applyFont="1" applyFill="1" applyBorder="1"/>
    <xf numFmtId="0" fontId="17" fillId="0" borderId="7" xfId="0" applyFont="1" applyFill="1" applyBorder="1"/>
    <xf numFmtId="0" fontId="21" fillId="0" borderId="7" xfId="0" applyFont="1" applyFill="1" applyBorder="1"/>
    <xf numFmtId="0" fontId="17" fillId="0" borderId="8" xfId="0" applyFont="1" applyFill="1" applyBorder="1"/>
    <xf numFmtId="3" fontId="17" fillId="0" borderId="9" xfId="0" applyNumberFormat="1" applyFont="1" applyFill="1" applyBorder="1"/>
    <xf numFmtId="0" fontId="0" fillId="0" borderId="10" xfId="0" applyBorder="1"/>
    <xf numFmtId="3" fontId="0" fillId="0" borderId="11" xfId="0" applyNumberFormat="1" applyBorder="1"/>
    <xf numFmtId="3" fontId="0" fillId="0" borderId="12" xfId="0" applyNumberFormat="1" applyBorder="1"/>
    <xf numFmtId="0" fontId="17" fillId="0" borderId="13" xfId="0" applyFont="1" applyFill="1" applyBorder="1"/>
    <xf numFmtId="3" fontId="17" fillId="0" borderId="14" xfId="0" applyNumberFormat="1" applyFont="1" applyBorder="1" applyAlignment="1">
      <alignment horizontal="right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right"/>
    </xf>
    <xf numFmtId="0" fontId="0" fillId="0" borderId="0" xfId="0" applyProtection="1">
      <protection hidden="1"/>
    </xf>
    <xf numFmtId="3" fontId="6" fillId="0" borderId="0" xfId="0" applyNumberFormat="1" applyFont="1" applyFill="1" applyBorder="1" applyProtection="1">
      <protection hidden="1"/>
    </xf>
    <xf numFmtId="0" fontId="0" fillId="3" borderId="1" xfId="0" applyFill="1" applyBorder="1" applyProtection="1">
      <protection locked="0" hidden="1"/>
    </xf>
    <xf numFmtId="3" fontId="1" fillId="0" borderId="1" xfId="0" applyNumberFormat="1" applyFont="1" applyBorder="1" applyProtection="1">
      <protection locked="0" hidden="1"/>
    </xf>
    <xf numFmtId="3" fontId="1" fillId="2" borderId="1" xfId="0" applyNumberFormat="1" applyFont="1" applyFill="1" applyBorder="1" applyProtection="1">
      <protection locked="0" hidden="1"/>
    </xf>
    <xf numFmtId="3" fontId="1" fillId="3" borderId="1" xfId="0" applyNumberFormat="1" applyFont="1" applyFill="1" applyBorder="1" applyProtection="1">
      <protection locked="0" hidden="1"/>
    </xf>
    <xf numFmtId="3" fontId="0" fillId="0" borderId="1" xfId="0" applyNumberFormat="1" applyBorder="1" applyProtection="1">
      <protection locked="0" hidden="1"/>
    </xf>
    <xf numFmtId="0" fontId="0" fillId="0" borderId="1" xfId="0" applyFill="1" applyBorder="1" applyProtection="1">
      <protection locked="0" hidden="1"/>
    </xf>
    <xf numFmtId="3" fontId="1" fillId="0" borderId="1" xfId="0" applyNumberFormat="1" applyFont="1" applyFill="1" applyBorder="1" applyProtection="1">
      <protection locked="0" hidden="1"/>
    </xf>
    <xf numFmtId="0" fontId="15" fillId="0" borderId="1" xfId="0" applyFont="1" applyFill="1" applyBorder="1" applyProtection="1">
      <protection locked="0" hidden="1"/>
    </xf>
    <xf numFmtId="3" fontId="15" fillId="3" borderId="1" xfId="0" applyNumberFormat="1" applyFont="1" applyFill="1" applyBorder="1" applyProtection="1">
      <protection locked="0" hidden="1"/>
    </xf>
    <xf numFmtId="3" fontId="15" fillId="0" borderId="1" xfId="0" applyNumberFormat="1" applyFont="1" applyBorder="1" applyProtection="1">
      <protection locked="0" hidden="1"/>
    </xf>
    <xf numFmtId="3" fontId="0" fillId="0" borderId="1" xfId="0" applyNumberFormat="1" applyFill="1" applyBorder="1" applyProtection="1">
      <protection locked="0" hidden="1"/>
    </xf>
    <xf numFmtId="0" fontId="1" fillId="3" borderId="1" xfId="0" applyFont="1" applyFill="1" applyBorder="1" applyProtection="1">
      <protection locked="0" hidden="1"/>
    </xf>
    <xf numFmtId="0" fontId="6" fillId="2" borderId="1" xfId="0" applyFont="1" applyFill="1" applyBorder="1" applyProtection="1">
      <protection locked="0" hidden="1"/>
    </xf>
    <xf numFmtId="3" fontId="6" fillId="2" borderId="1" xfId="0" applyNumberFormat="1" applyFont="1" applyFill="1" applyBorder="1" applyProtection="1">
      <protection locked="0" hidden="1"/>
    </xf>
    <xf numFmtId="164" fontId="7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/>
    <xf numFmtId="164" fontId="7" fillId="0" borderId="0" xfId="0" applyNumberFormat="1" applyFont="1" applyFill="1" applyBorder="1"/>
    <xf numFmtId="164" fontId="0" fillId="0" borderId="0" xfId="0" applyNumberFormat="1" applyFill="1" applyBorder="1"/>
    <xf numFmtId="3" fontId="15" fillId="2" borderId="1" xfId="0" applyNumberFormat="1" applyFont="1" applyFill="1" applyBorder="1"/>
    <xf numFmtId="165" fontId="25" fillId="0" borderId="0" xfId="0" applyNumberFormat="1" applyFont="1" applyFill="1" applyBorder="1" applyAlignment="1">
      <alignment horizontal="right"/>
    </xf>
    <xf numFmtId="3" fontId="25" fillId="0" borderId="0" xfId="0" applyNumberFormat="1" applyFont="1"/>
    <xf numFmtId="0" fontId="17" fillId="2" borderId="21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 wrapText="1"/>
    </xf>
    <xf numFmtId="0" fontId="22" fillId="2" borderId="22" xfId="0" applyFont="1" applyFill="1" applyBorder="1" applyAlignment="1">
      <alignment horizontal="right"/>
    </xf>
    <xf numFmtId="0" fontId="15" fillId="0" borderId="23" xfId="0" applyFont="1" applyFill="1" applyBorder="1"/>
    <xf numFmtId="3" fontId="24" fillId="3" borderId="23" xfId="0" applyNumberFormat="1" applyFont="1" applyFill="1" applyBorder="1"/>
    <xf numFmtId="3" fontId="1" fillId="0" borderId="23" xfId="0" applyNumberFormat="1" applyFont="1" applyBorder="1" applyProtection="1">
      <protection locked="0" hidden="1"/>
    </xf>
    <xf numFmtId="3" fontId="24" fillId="0" borderId="24" xfId="0" applyNumberFormat="1" applyFont="1" applyFill="1" applyBorder="1"/>
    <xf numFmtId="3" fontId="15" fillId="2" borderId="23" xfId="0" applyNumberFormat="1" applyFont="1" applyFill="1" applyBorder="1"/>
    <xf numFmtId="0" fontId="17" fillId="2" borderId="21" xfId="0" applyFont="1" applyFill="1" applyBorder="1" applyAlignment="1" applyProtection="1">
      <alignment horizontal="left" wrapText="1"/>
      <protection locked="0" hidden="1"/>
    </xf>
    <xf numFmtId="0" fontId="17" fillId="2" borderId="0" xfId="0" applyFont="1" applyFill="1" applyBorder="1" applyAlignment="1" applyProtection="1">
      <alignment horizontal="left" wrapText="1"/>
      <protection locked="0" hidden="1"/>
    </xf>
    <xf numFmtId="3" fontId="0" fillId="2" borderId="0" xfId="0" applyNumberFormat="1" applyFill="1" applyBorder="1" applyProtection="1">
      <protection locked="0" hidden="1"/>
    </xf>
    <xf numFmtId="0" fontId="22" fillId="2" borderId="22" xfId="0" applyFont="1" applyFill="1" applyBorder="1" applyAlignment="1" applyProtection="1">
      <alignment horizontal="right"/>
      <protection locked="0" hidden="1"/>
    </xf>
    <xf numFmtId="0" fontId="0" fillId="3" borderId="23" xfId="0" applyFill="1" applyBorder="1" applyProtection="1">
      <protection locked="0" hidden="1"/>
    </xf>
    <xf numFmtId="3" fontId="1" fillId="2" borderId="23" xfId="0" applyNumberFormat="1" applyFont="1" applyFill="1" applyBorder="1" applyProtection="1">
      <protection locked="0" hidden="1"/>
    </xf>
    <xf numFmtId="0" fontId="0" fillId="3" borderId="23" xfId="0" applyFill="1" applyBorder="1"/>
    <xf numFmtId="3" fontId="1" fillId="0" borderId="23" xfId="0" applyNumberFormat="1" applyFont="1" applyBorder="1"/>
    <xf numFmtId="3" fontId="0" fillId="0" borderId="23" xfId="0" applyNumberFormat="1" applyFill="1" applyBorder="1"/>
    <xf numFmtId="3" fontId="0" fillId="2" borderId="23" xfId="0" applyNumberFormat="1" applyFill="1" applyBorder="1"/>
    <xf numFmtId="0" fontId="22" fillId="2" borderId="0" xfId="0" applyFont="1" applyFill="1" applyBorder="1" applyAlignment="1">
      <alignment horizontal="right"/>
    </xf>
    <xf numFmtId="0" fontId="0" fillId="0" borderId="23" xfId="0" applyBorder="1"/>
    <xf numFmtId="3" fontId="15" fillId="0" borderId="23" xfId="0" applyNumberFormat="1" applyFont="1" applyBorder="1"/>
    <xf numFmtId="3" fontId="15" fillId="0" borderId="23" xfId="0" applyNumberFormat="1" applyFont="1" applyFill="1" applyBorder="1"/>
    <xf numFmtId="3" fontId="2" fillId="3" borderId="25" xfId="0" applyNumberFormat="1" applyFont="1" applyFill="1" applyBorder="1"/>
    <xf numFmtId="3" fontId="26" fillId="0" borderId="0" xfId="0" applyNumberFormat="1" applyFont="1"/>
    <xf numFmtId="0" fontId="26" fillId="0" borderId="0" xfId="0" applyFont="1"/>
    <xf numFmtId="0" fontId="23" fillId="2" borderId="11" xfId="0" applyFont="1" applyFill="1" applyBorder="1" applyAlignment="1">
      <alignment horizontal="center" vertical="center" wrapText="1" shrinkToFit="1"/>
    </xf>
    <xf numFmtId="0" fontId="23" fillId="2" borderId="16" xfId="0" applyFont="1" applyFill="1" applyBorder="1" applyAlignment="1">
      <alignment horizontal="center" vertical="center" wrapText="1" shrinkToFi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23" fillId="2" borderId="1" xfId="0" applyFont="1" applyFill="1" applyBorder="1" applyAlignment="1" applyProtection="1">
      <alignment horizontal="center" vertical="center" wrapText="1" shrinkToFit="1"/>
      <protection locked="0" hidden="1"/>
    </xf>
    <xf numFmtId="0" fontId="17" fillId="2" borderId="31" xfId="0" applyFont="1" applyFill="1" applyBorder="1" applyAlignment="1">
      <alignment horizontal="left" wrapText="1"/>
    </xf>
    <xf numFmtId="0" fontId="17" fillId="2" borderId="32" xfId="0" applyFont="1" applyFill="1" applyBorder="1" applyAlignment="1">
      <alignment horizontal="left" wrapText="1"/>
    </xf>
    <xf numFmtId="0" fontId="17" fillId="2" borderId="33" xfId="0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3" fillId="2" borderId="1" xfId="0" applyFont="1" applyFill="1" applyBorder="1" applyAlignment="1">
      <alignment horizontal="center" vertical="center" wrapText="1"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opLeftCell="A7" zoomScaleNormal="100" workbookViewId="0">
      <selection activeCell="D29" sqref="D29"/>
    </sheetView>
  </sheetViews>
  <sheetFormatPr defaultRowHeight="12.75" x14ac:dyDescent="0.2"/>
  <cols>
    <col min="1" max="1" width="22.28515625" customWidth="1"/>
    <col min="2" max="2" width="26.7109375" customWidth="1"/>
    <col min="3" max="3" width="23.7109375" hidden="1" customWidth="1"/>
    <col min="4" max="5" width="26.7109375" customWidth="1"/>
    <col min="6" max="6" width="14.5703125" customWidth="1"/>
  </cols>
  <sheetData>
    <row r="1" spans="1:7" ht="15.75" x14ac:dyDescent="0.25">
      <c r="A1" s="28" t="s">
        <v>416</v>
      </c>
    </row>
    <row r="2" spans="1:7" ht="13.5" thickBot="1" x14ac:dyDescent="0.25"/>
    <row r="3" spans="1:7" ht="15.75" x14ac:dyDescent="0.25">
      <c r="A3" s="121" t="s">
        <v>390</v>
      </c>
      <c r="B3" s="122"/>
      <c r="C3" s="122"/>
      <c r="D3" s="122"/>
      <c r="E3" s="123"/>
    </row>
    <row r="4" spans="1:7" ht="15.75" x14ac:dyDescent="0.25">
      <c r="A4" s="124" t="s">
        <v>389</v>
      </c>
      <c r="B4" s="125"/>
      <c r="C4" s="125"/>
      <c r="D4" s="125"/>
      <c r="E4" s="126"/>
    </row>
    <row r="5" spans="1:7" ht="15" x14ac:dyDescent="0.2">
      <c r="A5" s="127" t="s">
        <v>417</v>
      </c>
      <c r="B5" s="128"/>
      <c r="C5" s="128"/>
      <c r="D5" s="128"/>
      <c r="E5" s="129"/>
    </row>
    <row r="6" spans="1:7" ht="15" x14ac:dyDescent="0.2">
      <c r="A6" s="127"/>
      <c r="B6" s="132"/>
      <c r="C6" s="132"/>
      <c r="D6" s="132"/>
      <c r="E6" s="133"/>
    </row>
    <row r="7" spans="1:7" ht="18.75" thickBot="1" x14ac:dyDescent="0.3">
      <c r="A7" s="65"/>
      <c r="B7" s="66"/>
      <c r="C7" s="66"/>
      <c r="D7" s="66"/>
      <c r="E7" s="67" t="s">
        <v>396</v>
      </c>
    </row>
    <row r="8" spans="1:7" ht="25.5" customHeight="1" x14ac:dyDescent="0.2">
      <c r="A8" s="130" t="s">
        <v>385</v>
      </c>
      <c r="B8" s="117" t="s">
        <v>413</v>
      </c>
      <c r="C8" s="134" t="s">
        <v>411</v>
      </c>
      <c r="D8" s="117" t="s">
        <v>395</v>
      </c>
      <c r="E8" s="119" t="s">
        <v>414</v>
      </c>
      <c r="F8" s="1"/>
      <c r="G8" s="1"/>
    </row>
    <row r="9" spans="1:7" ht="35.25" customHeight="1" thickBot="1" x14ac:dyDescent="0.25">
      <c r="A9" s="131"/>
      <c r="B9" s="118"/>
      <c r="C9" s="134"/>
      <c r="D9" s="118"/>
      <c r="E9" s="120"/>
      <c r="F9" s="1"/>
      <c r="G9" s="1"/>
    </row>
    <row r="10" spans="1:7" ht="15.75" x14ac:dyDescent="0.25">
      <c r="A10" s="51" t="s">
        <v>9</v>
      </c>
      <c r="B10" s="52">
        <f>Jeseník!C29</f>
        <v>1176000</v>
      </c>
      <c r="C10" s="52">
        <f>Jeseník!D29</f>
        <v>0</v>
      </c>
      <c r="D10" s="52">
        <f>Jeseník!E29</f>
        <v>60000</v>
      </c>
      <c r="E10" s="114">
        <f>B10+D10+C10</f>
        <v>1236000</v>
      </c>
      <c r="F10" s="9"/>
      <c r="G10" s="9"/>
    </row>
    <row r="11" spans="1:7" ht="15.75" x14ac:dyDescent="0.25">
      <c r="A11" s="53" t="s">
        <v>111</v>
      </c>
      <c r="B11" s="48">
        <f>Olomouc!C100</f>
        <v>7496000</v>
      </c>
      <c r="C11" s="48">
        <f>Olomouc!D100</f>
        <v>0</v>
      </c>
      <c r="D11" s="48">
        <f>Olomouc!E100</f>
        <v>120000</v>
      </c>
      <c r="E11" s="114">
        <f>B11+D11+C11</f>
        <v>7616000</v>
      </c>
      <c r="F11" s="9"/>
      <c r="G11" s="9"/>
    </row>
    <row r="12" spans="1:7" ht="15.75" x14ac:dyDescent="0.25">
      <c r="A12" s="53" t="s">
        <v>386</v>
      </c>
      <c r="B12" s="48">
        <f>Prostějov!C102</f>
        <v>4320000</v>
      </c>
      <c r="C12" s="48">
        <f>Prostějov!D102</f>
        <v>0</v>
      </c>
      <c r="D12" s="48">
        <f>Prostějov!E102</f>
        <v>60000</v>
      </c>
      <c r="E12" s="114">
        <f>B12+D12+C12</f>
        <v>4380000</v>
      </c>
      <c r="F12" s="9"/>
      <c r="G12" s="9"/>
    </row>
    <row r="13" spans="1:7" ht="15.75" x14ac:dyDescent="0.25">
      <c r="A13" s="54" t="s">
        <v>181</v>
      </c>
      <c r="B13" s="49">
        <f>Přerov!C109</f>
        <v>4968000</v>
      </c>
      <c r="C13" s="49">
        <f>Přerov!D109</f>
        <v>0</v>
      </c>
      <c r="D13" s="49">
        <f>Přerov!E109</f>
        <v>80000</v>
      </c>
      <c r="E13" s="114">
        <f>B13+D13+C13</f>
        <v>5048000</v>
      </c>
      <c r="F13" s="9"/>
      <c r="G13" s="9"/>
    </row>
    <row r="14" spans="1:7" ht="16.5" thickBot="1" x14ac:dyDescent="0.3">
      <c r="A14" s="55" t="s">
        <v>373</v>
      </c>
      <c r="B14" s="56">
        <f>Šumperk!C83</f>
        <v>4560000</v>
      </c>
      <c r="C14" s="56">
        <f>Šumperk!D83</f>
        <v>0</v>
      </c>
      <c r="D14" s="56">
        <f>Šumperk!E83</f>
        <v>80000</v>
      </c>
      <c r="E14" s="114">
        <f>B14+D14+C14</f>
        <v>4640000</v>
      </c>
      <c r="F14" s="9"/>
      <c r="G14" s="9"/>
    </row>
    <row r="15" spans="1:7" x14ac:dyDescent="0.2">
      <c r="A15" s="57"/>
      <c r="B15" s="58"/>
      <c r="C15" s="58"/>
      <c r="D15" s="58"/>
      <c r="E15" s="59"/>
      <c r="F15" s="9"/>
    </row>
    <row r="16" spans="1:7" ht="15.75" x14ac:dyDescent="0.25">
      <c r="A16" s="60" t="s">
        <v>387</v>
      </c>
      <c r="B16" s="50">
        <f>SUM(B10:B14)</f>
        <v>22520000</v>
      </c>
      <c r="C16" s="50">
        <f>SUM(C10:C14)</f>
        <v>0</v>
      </c>
      <c r="D16" s="50">
        <f>SUM(D10:D14)</f>
        <v>400000</v>
      </c>
      <c r="E16" s="61">
        <f>SUM(E10:E14)</f>
        <v>22920000</v>
      </c>
    </row>
    <row r="17" spans="1:7" ht="13.5" thickBot="1" x14ac:dyDescent="0.25">
      <c r="A17" s="62"/>
      <c r="B17" s="63"/>
      <c r="C17" s="63"/>
      <c r="D17" s="63"/>
      <c r="E17" s="64"/>
    </row>
    <row r="18" spans="1:7" ht="15" x14ac:dyDescent="0.25">
      <c r="A18" s="6"/>
      <c r="B18" s="6"/>
      <c r="C18" s="6"/>
      <c r="D18" s="6"/>
      <c r="E18" s="6"/>
      <c r="F18" s="29"/>
      <c r="G18" s="30"/>
    </row>
    <row r="19" spans="1:7" x14ac:dyDescent="0.2">
      <c r="D19" s="9"/>
      <c r="E19" s="9"/>
    </row>
    <row r="20" spans="1:7" x14ac:dyDescent="0.2">
      <c r="D20" s="9"/>
      <c r="E20" s="91">
        <f>SUM(B16:D16)</f>
        <v>22920000</v>
      </c>
    </row>
    <row r="21" spans="1:7" x14ac:dyDescent="0.2">
      <c r="D21" s="9"/>
      <c r="E21" s="9"/>
    </row>
    <row r="22" spans="1:7" x14ac:dyDescent="0.2">
      <c r="D22" s="9"/>
    </row>
    <row r="23" spans="1:7" x14ac:dyDescent="0.2">
      <c r="D23" s="9"/>
    </row>
    <row r="24" spans="1:7" x14ac:dyDescent="0.2">
      <c r="D24" t="s">
        <v>388</v>
      </c>
    </row>
  </sheetData>
  <mergeCells count="9">
    <mergeCell ref="D8:D9"/>
    <mergeCell ref="E8:E9"/>
    <mergeCell ref="A3:E3"/>
    <mergeCell ref="A4:E4"/>
    <mergeCell ref="A5:E5"/>
    <mergeCell ref="A8:A9"/>
    <mergeCell ref="B8:B9"/>
    <mergeCell ref="A6:E6"/>
    <mergeCell ref="C8:C9"/>
  </mergeCells>
  <phoneticPr fontId="0" type="noConversion"/>
  <pageMargins left="0.70866141732283472" right="0.55118110236220474" top="0.98425196850393704" bottom="1.3779527559055118" header="0.51181102362204722" footer="0.51181102362204722"/>
  <pageSetup paperSize="9" scale="89" firstPageNumber="8" fitToHeight="0" orientation="portrait" useFirstPageNumber="1" r:id="rId1"/>
  <headerFooter alignWithMargins="0">
    <oddFooter>&amp;L&amp;"Arial,Kurzíva"Zastupitelstvo Olomouckého kraje 20.6.2014
5.5. - Rozpočet Olomouckého  kraje 2014 - účel.dotace ze stát.rozp.obcím Ol.kraje
Příloha č. 1: Rozpis dotace na obce OK - Volby do Evropského parlamentu&amp;R&amp;"Arial,Kurzíva"Strana &amp;P (celkem 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4"/>
  <sheetViews>
    <sheetView workbookViewId="0">
      <selection activeCell="G4" sqref="G4"/>
    </sheetView>
  </sheetViews>
  <sheetFormatPr defaultRowHeight="14.25" x14ac:dyDescent="0.2"/>
  <cols>
    <col min="1" max="1" width="20.7109375" customWidth="1"/>
    <col min="2" max="2" width="9.140625" style="9" hidden="1" customWidth="1"/>
    <col min="3" max="3" width="15.5703125" customWidth="1"/>
    <col min="4" max="4" width="15.5703125" hidden="1" customWidth="1"/>
    <col min="5" max="5" width="15.5703125" customWidth="1"/>
    <col min="6" max="6" width="15.5703125" style="1" customWidth="1"/>
    <col min="7" max="7" width="17.5703125" style="30" customWidth="1"/>
    <col min="8" max="11" width="9.140625" hidden="1" customWidth="1"/>
  </cols>
  <sheetData>
    <row r="1" spans="1:11" ht="15.75" customHeight="1" x14ac:dyDescent="0.25">
      <c r="A1" s="135" t="s">
        <v>418</v>
      </c>
      <c r="B1" s="136"/>
      <c r="C1" s="136"/>
      <c r="D1" s="136"/>
      <c r="E1" s="136"/>
      <c r="F1" s="137"/>
    </row>
    <row r="2" spans="1:11" ht="15.75" customHeight="1" x14ac:dyDescent="0.25">
      <c r="A2" s="92" t="s">
        <v>401</v>
      </c>
      <c r="B2" s="93"/>
      <c r="C2" s="93"/>
      <c r="D2" s="93"/>
      <c r="E2" s="93"/>
      <c r="F2" s="94" t="s">
        <v>396</v>
      </c>
    </row>
    <row r="3" spans="1:11" ht="25.5" customHeight="1" x14ac:dyDescent="0.2">
      <c r="A3" s="139" t="s">
        <v>0</v>
      </c>
      <c r="B3" s="140" t="s">
        <v>406</v>
      </c>
      <c r="C3" s="141" t="s">
        <v>413</v>
      </c>
      <c r="D3" s="134" t="s">
        <v>411</v>
      </c>
      <c r="E3" s="141" t="s">
        <v>395</v>
      </c>
      <c r="F3" s="138" t="s">
        <v>414</v>
      </c>
      <c r="J3" t="s">
        <v>407</v>
      </c>
      <c r="K3" t="s">
        <v>412</v>
      </c>
    </row>
    <row r="4" spans="1:11" ht="35.25" customHeight="1" x14ac:dyDescent="0.2">
      <c r="A4" s="139"/>
      <c r="B4" s="140"/>
      <c r="C4" s="141"/>
      <c r="D4" s="134"/>
      <c r="E4" s="141"/>
      <c r="F4" s="138"/>
      <c r="H4" s="68" t="s">
        <v>407</v>
      </c>
      <c r="I4" s="68"/>
      <c r="J4" s="68">
        <v>0</v>
      </c>
      <c r="K4" s="68">
        <v>24000</v>
      </c>
    </row>
    <row r="5" spans="1:11" ht="15" customHeight="1" x14ac:dyDescent="0.2">
      <c r="A5" s="95" t="s">
        <v>2</v>
      </c>
      <c r="B5" s="96">
        <v>3</v>
      </c>
      <c r="C5" s="97">
        <f>IF(H5=1,0,K5)</f>
        <v>72000</v>
      </c>
      <c r="D5" s="97">
        <f>IF(H5=1,J5,0)</f>
        <v>0</v>
      </c>
      <c r="E5" s="98"/>
      <c r="F5" s="99">
        <f>C5+E5+D5</f>
        <v>72000</v>
      </c>
      <c r="H5" s="68"/>
      <c r="I5" s="68"/>
      <c r="J5" s="68">
        <f>$J$4*B5</f>
        <v>0</v>
      </c>
      <c r="K5" s="68">
        <f>B5*$K$4</f>
        <v>72000</v>
      </c>
    </row>
    <row r="6" spans="1:11" x14ac:dyDescent="0.2">
      <c r="A6" s="37" t="s">
        <v>3</v>
      </c>
      <c r="B6" s="31">
        <v>1</v>
      </c>
      <c r="C6" s="71">
        <f t="shared" ref="C6:C28" si="0">IF(H6=1,0,K6)</f>
        <v>24000</v>
      </c>
      <c r="D6" s="71">
        <f t="shared" ref="D6:D28" si="1">IF(H6=1,J6,0)</f>
        <v>0</v>
      </c>
      <c r="E6" s="43"/>
      <c r="F6" s="89">
        <f t="shared" ref="F6:F28" si="2">C6+E6+D6</f>
        <v>24000</v>
      </c>
      <c r="J6" s="68">
        <f t="shared" ref="J6:J28" si="3">$J$4*B6</f>
        <v>0</v>
      </c>
      <c r="K6" s="68">
        <f t="shared" ref="K6:K28" si="4">B6*$K$4</f>
        <v>24000</v>
      </c>
    </row>
    <row r="7" spans="1:11" ht="15" x14ac:dyDescent="0.25">
      <c r="A7" s="37" t="s">
        <v>4</v>
      </c>
      <c r="B7" s="31">
        <v>1</v>
      </c>
      <c r="C7" s="71">
        <f t="shared" si="0"/>
        <v>24000</v>
      </c>
      <c r="D7" s="71">
        <f t="shared" si="1"/>
        <v>0</v>
      </c>
      <c r="E7" s="43"/>
      <c r="F7" s="89">
        <f t="shared" si="2"/>
        <v>24000</v>
      </c>
      <c r="G7" s="84"/>
      <c r="J7" s="68">
        <f t="shared" si="3"/>
        <v>0</v>
      </c>
      <c r="K7" s="68">
        <f t="shared" si="4"/>
        <v>24000</v>
      </c>
    </row>
    <row r="8" spans="1:11" ht="15" x14ac:dyDescent="0.25">
      <c r="A8" s="37" t="s">
        <v>5</v>
      </c>
      <c r="B8" s="31">
        <v>1</v>
      </c>
      <c r="C8" s="71">
        <f t="shared" si="0"/>
        <v>24000</v>
      </c>
      <c r="D8" s="71">
        <f t="shared" si="1"/>
        <v>0</v>
      </c>
      <c r="E8" s="43"/>
      <c r="F8" s="89">
        <f t="shared" si="2"/>
        <v>24000</v>
      </c>
      <c r="G8" s="84"/>
      <c r="J8" s="68">
        <f t="shared" si="3"/>
        <v>0</v>
      </c>
      <c r="K8" s="68">
        <f t="shared" si="4"/>
        <v>24000</v>
      </c>
    </row>
    <row r="9" spans="1:11" ht="15" customHeight="1" x14ac:dyDescent="0.25">
      <c r="A9" s="37" t="s">
        <v>6</v>
      </c>
      <c r="B9" s="31">
        <v>2</v>
      </c>
      <c r="C9" s="71">
        <f t="shared" si="0"/>
        <v>48000</v>
      </c>
      <c r="D9" s="71">
        <f t="shared" si="1"/>
        <v>0</v>
      </c>
      <c r="E9" s="43"/>
      <c r="F9" s="89">
        <f t="shared" si="2"/>
        <v>48000</v>
      </c>
      <c r="G9" s="84"/>
      <c r="J9" s="68">
        <f t="shared" si="3"/>
        <v>0</v>
      </c>
      <c r="K9" s="68">
        <f t="shared" si="4"/>
        <v>48000</v>
      </c>
    </row>
    <row r="10" spans="1:11" ht="15" x14ac:dyDescent="0.25">
      <c r="A10" s="37" t="s">
        <v>7</v>
      </c>
      <c r="B10" s="31">
        <v>2</v>
      </c>
      <c r="C10" s="71">
        <f t="shared" si="0"/>
        <v>48000</v>
      </c>
      <c r="D10" s="71">
        <f t="shared" si="1"/>
        <v>0</v>
      </c>
      <c r="E10" s="43"/>
      <c r="F10" s="89">
        <f t="shared" si="2"/>
        <v>48000</v>
      </c>
      <c r="G10" s="84"/>
      <c r="J10" s="68">
        <f t="shared" si="3"/>
        <v>0</v>
      </c>
      <c r="K10" s="68">
        <f t="shared" si="4"/>
        <v>48000</v>
      </c>
    </row>
    <row r="11" spans="1:11" ht="15" x14ac:dyDescent="0.25">
      <c r="A11" s="37" t="s">
        <v>8</v>
      </c>
      <c r="B11" s="32">
        <v>3</v>
      </c>
      <c r="C11" s="71">
        <f t="shared" si="0"/>
        <v>72000</v>
      </c>
      <c r="D11" s="71">
        <f t="shared" si="1"/>
        <v>0</v>
      </c>
      <c r="E11" s="43">
        <v>20000</v>
      </c>
      <c r="F11" s="89">
        <f t="shared" si="2"/>
        <v>92000</v>
      </c>
      <c r="G11" s="84"/>
      <c r="J11" s="68">
        <f t="shared" si="3"/>
        <v>0</v>
      </c>
      <c r="K11" s="68">
        <f t="shared" si="4"/>
        <v>72000</v>
      </c>
    </row>
    <row r="12" spans="1:11" x14ac:dyDescent="0.2">
      <c r="A12" s="37" t="s">
        <v>9</v>
      </c>
      <c r="B12" s="32">
        <v>11</v>
      </c>
      <c r="C12" s="71">
        <f t="shared" si="0"/>
        <v>264000</v>
      </c>
      <c r="D12" s="71">
        <f t="shared" si="1"/>
        <v>0</v>
      </c>
      <c r="E12" s="43">
        <v>20000</v>
      </c>
      <c r="F12" s="89">
        <f t="shared" si="2"/>
        <v>284000</v>
      </c>
      <c r="G12" s="85"/>
      <c r="J12" s="68">
        <f t="shared" si="3"/>
        <v>0</v>
      </c>
      <c r="K12" s="68">
        <f t="shared" si="4"/>
        <v>264000</v>
      </c>
    </row>
    <row r="13" spans="1:11" ht="15" x14ac:dyDescent="0.25">
      <c r="A13" s="37" t="s">
        <v>10</v>
      </c>
      <c r="B13" s="32">
        <v>1</v>
      </c>
      <c r="C13" s="71">
        <f t="shared" si="0"/>
        <v>24000</v>
      </c>
      <c r="D13" s="71">
        <f t="shared" si="1"/>
        <v>0</v>
      </c>
      <c r="E13" s="43"/>
      <c r="F13" s="89">
        <f t="shared" si="2"/>
        <v>24000</v>
      </c>
      <c r="G13" s="84"/>
      <c r="J13" s="68">
        <f t="shared" si="3"/>
        <v>0</v>
      </c>
      <c r="K13" s="68">
        <f t="shared" si="4"/>
        <v>24000</v>
      </c>
    </row>
    <row r="14" spans="1:11" x14ac:dyDescent="0.2">
      <c r="A14" s="37" t="s">
        <v>11</v>
      </c>
      <c r="B14" s="31">
        <v>2</v>
      </c>
      <c r="C14" s="71">
        <f t="shared" si="0"/>
        <v>48000</v>
      </c>
      <c r="D14" s="71">
        <f t="shared" si="1"/>
        <v>0</v>
      </c>
      <c r="E14" s="43"/>
      <c r="F14" s="89">
        <f t="shared" si="2"/>
        <v>48000</v>
      </c>
      <c r="J14" s="68">
        <f t="shared" si="3"/>
        <v>0</v>
      </c>
      <c r="K14" s="68">
        <f t="shared" si="4"/>
        <v>48000</v>
      </c>
    </row>
    <row r="15" spans="1:11" x14ac:dyDescent="0.2">
      <c r="A15" s="37" t="s">
        <v>12</v>
      </c>
      <c r="B15" s="31">
        <v>2</v>
      </c>
      <c r="C15" s="71">
        <f t="shared" si="0"/>
        <v>48000</v>
      </c>
      <c r="D15" s="71">
        <f t="shared" si="1"/>
        <v>0</v>
      </c>
      <c r="E15" s="43"/>
      <c r="F15" s="89">
        <f t="shared" si="2"/>
        <v>48000</v>
      </c>
      <c r="J15" s="68">
        <f t="shared" si="3"/>
        <v>0</v>
      </c>
      <c r="K15" s="68">
        <f t="shared" si="4"/>
        <v>48000</v>
      </c>
    </row>
    <row r="16" spans="1:11" x14ac:dyDescent="0.2">
      <c r="A16" s="37" t="s">
        <v>13</v>
      </c>
      <c r="B16" s="31">
        <v>1</v>
      </c>
      <c r="C16" s="71">
        <f t="shared" si="0"/>
        <v>24000</v>
      </c>
      <c r="D16" s="71">
        <f t="shared" si="1"/>
        <v>0</v>
      </c>
      <c r="E16" s="43"/>
      <c r="F16" s="89">
        <f t="shared" si="2"/>
        <v>24000</v>
      </c>
      <c r="J16" s="68">
        <f t="shared" si="3"/>
        <v>0</v>
      </c>
      <c r="K16" s="68">
        <f t="shared" si="4"/>
        <v>24000</v>
      </c>
    </row>
    <row r="17" spans="1:11" x14ac:dyDescent="0.2">
      <c r="A17" s="37" t="s">
        <v>14</v>
      </c>
      <c r="B17" s="31">
        <v>1</v>
      </c>
      <c r="C17" s="71">
        <f t="shared" si="0"/>
        <v>24000</v>
      </c>
      <c r="D17" s="71">
        <f t="shared" si="1"/>
        <v>0</v>
      </c>
      <c r="E17" s="43"/>
      <c r="F17" s="89">
        <f t="shared" si="2"/>
        <v>24000</v>
      </c>
      <c r="J17" s="68">
        <f t="shared" si="3"/>
        <v>0</v>
      </c>
      <c r="K17" s="68">
        <f t="shared" si="4"/>
        <v>24000</v>
      </c>
    </row>
    <row r="18" spans="1:11" x14ac:dyDescent="0.2">
      <c r="A18" s="37" t="s">
        <v>15</v>
      </c>
      <c r="B18" s="31">
        <v>1</v>
      </c>
      <c r="C18" s="71">
        <f t="shared" si="0"/>
        <v>24000</v>
      </c>
      <c r="D18" s="71">
        <f t="shared" si="1"/>
        <v>0</v>
      </c>
      <c r="E18" s="43"/>
      <c r="F18" s="89">
        <f t="shared" si="2"/>
        <v>24000</v>
      </c>
      <c r="J18" s="68">
        <f t="shared" si="3"/>
        <v>0</v>
      </c>
      <c r="K18" s="68">
        <f t="shared" si="4"/>
        <v>24000</v>
      </c>
    </row>
    <row r="19" spans="1:11" x14ac:dyDescent="0.2">
      <c r="A19" s="37" t="s">
        <v>16</v>
      </c>
      <c r="B19" s="31">
        <v>1</v>
      </c>
      <c r="C19" s="71">
        <f t="shared" si="0"/>
        <v>24000</v>
      </c>
      <c r="D19" s="71">
        <f t="shared" si="1"/>
        <v>0</v>
      </c>
      <c r="E19" s="43"/>
      <c r="F19" s="89">
        <f t="shared" si="2"/>
        <v>24000</v>
      </c>
      <c r="J19" s="68">
        <f t="shared" si="3"/>
        <v>0</v>
      </c>
      <c r="K19" s="68">
        <f t="shared" si="4"/>
        <v>24000</v>
      </c>
    </row>
    <row r="20" spans="1:11" x14ac:dyDescent="0.2">
      <c r="A20" s="37" t="s">
        <v>17</v>
      </c>
      <c r="B20" s="31">
        <v>1</v>
      </c>
      <c r="C20" s="71">
        <f t="shared" si="0"/>
        <v>24000</v>
      </c>
      <c r="D20" s="71">
        <f t="shared" si="1"/>
        <v>0</v>
      </c>
      <c r="E20" s="43"/>
      <c r="F20" s="89">
        <f t="shared" si="2"/>
        <v>24000</v>
      </c>
      <c r="J20" s="68">
        <f t="shared" si="3"/>
        <v>0</v>
      </c>
      <c r="K20" s="68">
        <f t="shared" si="4"/>
        <v>24000</v>
      </c>
    </row>
    <row r="21" spans="1:11" x14ac:dyDescent="0.2">
      <c r="A21" s="37" t="s">
        <v>18</v>
      </c>
      <c r="B21" s="31">
        <v>1</v>
      </c>
      <c r="C21" s="71">
        <f t="shared" si="0"/>
        <v>24000</v>
      </c>
      <c r="D21" s="71">
        <f t="shared" si="1"/>
        <v>0</v>
      </c>
      <c r="E21" s="43"/>
      <c r="F21" s="89">
        <f t="shared" si="2"/>
        <v>24000</v>
      </c>
      <c r="J21" s="68">
        <f t="shared" si="3"/>
        <v>0</v>
      </c>
      <c r="K21" s="68">
        <f t="shared" si="4"/>
        <v>24000</v>
      </c>
    </row>
    <row r="22" spans="1:11" x14ac:dyDescent="0.2">
      <c r="A22" s="37" t="s">
        <v>19</v>
      </c>
      <c r="B22" s="31">
        <v>1</v>
      </c>
      <c r="C22" s="71">
        <f t="shared" si="0"/>
        <v>24000</v>
      </c>
      <c r="D22" s="71">
        <f t="shared" si="1"/>
        <v>0</v>
      </c>
      <c r="E22" s="43"/>
      <c r="F22" s="89">
        <f t="shared" si="2"/>
        <v>24000</v>
      </c>
      <c r="J22" s="68">
        <f t="shared" si="3"/>
        <v>0</v>
      </c>
      <c r="K22" s="68">
        <f t="shared" si="4"/>
        <v>24000</v>
      </c>
    </row>
    <row r="23" spans="1:11" x14ac:dyDescent="0.2">
      <c r="A23" s="37" t="s">
        <v>20</v>
      </c>
      <c r="B23" s="31">
        <v>1</v>
      </c>
      <c r="C23" s="71">
        <f t="shared" si="0"/>
        <v>24000</v>
      </c>
      <c r="D23" s="71">
        <f t="shared" si="1"/>
        <v>0</v>
      </c>
      <c r="E23" s="43"/>
      <c r="F23" s="89">
        <f t="shared" si="2"/>
        <v>24000</v>
      </c>
      <c r="J23" s="68">
        <f t="shared" si="3"/>
        <v>0</v>
      </c>
      <c r="K23" s="68">
        <f t="shared" si="4"/>
        <v>24000</v>
      </c>
    </row>
    <row r="24" spans="1:11" x14ac:dyDescent="0.2">
      <c r="A24" s="37" t="s">
        <v>21</v>
      </c>
      <c r="B24" s="31">
        <v>1</v>
      </c>
      <c r="C24" s="71">
        <f t="shared" si="0"/>
        <v>24000</v>
      </c>
      <c r="D24" s="71">
        <f t="shared" si="1"/>
        <v>0</v>
      </c>
      <c r="E24" s="43"/>
      <c r="F24" s="89">
        <f t="shared" si="2"/>
        <v>24000</v>
      </c>
      <c r="J24" s="68">
        <f t="shared" si="3"/>
        <v>0</v>
      </c>
      <c r="K24" s="68">
        <f t="shared" si="4"/>
        <v>24000</v>
      </c>
    </row>
    <row r="25" spans="1:11" x14ac:dyDescent="0.2">
      <c r="A25" s="37" t="s">
        <v>22</v>
      </c>
      <c r="B25" s="31">
        <v>1</v>
      </c>
      <c r="C25" s="71">
        <f t="shared" si="0"/>
        <v>24000</v>
      </c>
      <c r="D25" s="71">
        <f t="shared" si="1"/>
        <v>0</v>
      </c>
      <c r="E25" s="43"/>
      <c r="F25" s="89">
        <f t="shared" si="2"/>
        <v>24000</v>
      </c>
      <c r="J25" s="68">
        <f t="shared" si="3"/>
        <v>0</v>
      </c>
      <c r="K25" s="68">
        <f t="shared" si="4"/>
        <v>24000</v>
      </c>
    </row>
    <row r="26" spans="1:11" x14ac:dyDescent="0.2">
      <c r="A26" s="37" t="s">
        <v>23</v>
      </c>
      <c r="B26" s="31">
        <v>1</v>
      </c>
      <c r="C26" s="71">
        <f t="shared" si="0"/>
        <v>24000</v>
      </c>
      <c r="D26" s="71">
        <f t="shared" si="1"/>
        <v>0</v>
      </c>
      <c r="E26" s="43"/>
      <c r="F26" s="89">
        <f t="shared" si="2"/>
        <v>24000</v>
      </c>
      <c r="J26" s="68">
        <f t="shared" si="3"/>
        <v>0</v>
      </c>
      <c r="K26" s="68">
        <f t="shared" si="4"/>
        <v>24000</v>
      </c>
    </row>
    <row r="27" spans="1:11" x14ac:dyDescent="0.2">
      <c r="A27" s="37" t="s">
        <v>24</v>
      </c>
      <c r="B27" s="32">
        <v>7</v>
      </c>
      <c r="C27" s="71">
        <f t="shared" si="0"/>
        <v>168000</v>
      </c>
      <c r="D27" s="71">
        <f t="shared" si="1"/>
        <v>0</v>
      </c>
      <c r="E27" s="43">
        <v>20000</v>
      </c>
      <c r="F27" s="89">
        <f t="shared" si="2"/>
        <v>188000</v>
      </c>
      <c r="J27" s="68">
        <f t="shared" si="3"/>
        <v>0</v>
      </c>
      <c r="K27" s="68">
        <f t="shared" si="4"/>
        <v>168000</v>
      </c>
    </row>
    <row r="28" spans="1:11" x14ac:dyDescent="0.2">
      <c r="A28" s="37" t="s">
        <v>25</v>
      </c>
      <c r="B28" s="31">
        <v>2</v>
      </c>
      <c r="C28" s="71">
        <f t="shared" si="0"/>
        <v>48000</v>
      </c>
      <c r="D28" s="71">
        <f t="shared" si="1"/>
        <v>0</v>
      </c>
      <c r="E28" s="43"/>
      <c r="F28" s="89">
        <f t="shared" si="2"/>
        <v>48000</v>
      </c>
      <c r="J28" s="68">
        <f t="shared" si="3"/>
        <v>0</v>
      </c>
      <c r="K28" s="68">
        <f t="shared" si="4"/>
        <v>48000</v>
      </c>
    </row>
    <row r="29" spans="1:11" x14ac:dyDescent="0.2">
      <c r="A29" s="27" t="s">
        <v>1</v>
      </c>
      <c r="B29" s="16">
        <f>SUM(B5:B28)</f>
        <v>49</v>
      </c>
      <c r="C29" s="16">
        <f>SUM(C5:C28)</f>
        <v>1176000</v>
      </c>
      <c r="D29" s="16">
        <f>SUM(D5:D28)</f>
        <v>0</v>
      </c>
      <c r="E29" s="16">
        <f>SUM(E5:E28)</f>
        <v>60000</v>
      </c>
      <c r="F29" s="16">
        <f>SUM(F5:F28)</f>
        <v>1236000</v>
      </c>
    </row>
    <row r="30" spans="1:11" ht="15" x14ac:dyDescent="0.25">
      <c r="A30" s="6"/>
      <c r="B30" s="7"/>
      <c r="C30" s="6"/>
      <c r="D30" s="6"/>
      <c r="E30" s="6"/>
      <c r="F30" s="29"/>
    </row>
    <row r="31" spans="1:11" x14ac:dyDescent="0.2">
      <c r="A31" s="6"/>
      <c r="B31" s="7"/>
      <c r="C31" s="6"/>
      <c r="D31" s="6"/>
      <c r="E31" s="6"/>
      <c r="F31" s="90">
        <f>C29+D29+E29</f>
        <v>1236000</v>
      </c>
    </row>
    <row r="32" spans="1:11" ht="15" x14ac:dyDescent="0.25">
      <c r="A32" s="6"/>
      <c r="B32" s="7"/>
      <c r="C32" s="7"/>
      <c r="D32" s="7"/>
      <c r="E32" s="7"/>
      <c r="F32" s="29"/>
    </row>
    <row r="33" spans="1:7" ht="15" x14ac:dyDescent="0.25">
      <c r="A33" s="6"/>
      <c r="B33" s="7"/>
      <c r="C33" s="6"/>
      <c r="D33" s="6"/>
      <c r="E33" s="7"/>
      <c r="F33" s="29"/>
    </row>
    <row r="34" spans="1:7" ht="15" x14ac:dyDescent="0.25">
      <c r="A34" s="12"/>
      <c r="B34" s="8"/>
      <c r="C34" s="8"/>
      <c r="D34" s="8"/>
      <c r="E34" s="8"/>
      <c r="F34" s="29"/>
    </row>
    <row r="35" spans="1:7" ht="15" x14ac:dyDescent="0.25">
      <c r="A35" s="6"/>
      <c r="B35" s="7"/>
      <c r="C35" s="6"/>
      <c r="D35" s="6"/>
      <c r="E35" s="6"/>
      <c r="F35" s="29"/>
    </row>
    <row r="36" spans="1:7" ht="15" x14ac:dyDescent="0.25">
      <c r="A36" s="6"/>
      <c r="B36" s="8"/>
      <c r="C36" s="6"/>
      <c r="D36" s="6"/>
      <c r="E36" s="6"/>
      <c r="F36" s="29"/>
    </row>
    <row r="37" spans="1:7" ht="15" x14ac:dyDescent="0.25">
      <c r="A37" s="33" t="s">
        <v>415</v>
      </c>
      <c r="B37" s="34"/>
      <c r="C37" s="6"/>
      <c r="D37" s="6"/>
      <c r="E37" s="6"/>
      <c r="F37" s="29"/>
    </row>
    <row r="38" spans="1:7" ht="15" x14ac:dyDescent="0.25">
      <c r="A38" s="6"/>
      <c r="B38" s="34"/>
      <c r="C38" s="6"/>
      <c r="D38" s="6"/>
      <c r="E38" s="6"/>
      <c r="F38" s="44"/>
      <c r="G38" s="86"/>
    </row>
    <row r="39" spans="1:7" ht="15" x14ac:dyDescent="0.25">
      <c r="A39" s="35"/>
      <c r="B39" s="36"/>
      <c r="C39" s="35"/>
      <c r="D39" s="35"/>
      <c r="E39" s="35"/>
      <c r="F39" s="29"/>
    </row>
    <row r="40" spans="1:7" ht="15" x14ac:dyDescent="0.25">
      <c r="F40" s="29"/>
    </row>
    <row r="41" spans="1:7" ht="15" x14ac:dyDescent="0.25">
      <c r="F41" s="29"/>
    </row>
    <row r="42" spans="1:7" ht="15" x14ac:dyDescent="0.25">
      <c r="F42" s="29"/>
    </row>
    <row r="43" spans="1:7" ht="15" x14ac:dyDescent="0.25">
      <c r="F43" s="29"/>
    </row>
    <row r="44" spans="1:7" ht="15" x14ac:dyDescent="0.25">
      <c r="F44" s="29"/>
    </row>
    <row r="45" spans="1:7" ht="15" x14ac:dyDescent="0.25">
      <c r="F45" s="29"/>
    </row>
    <row r="46" spans="1:7" ht="15" x14ac:dyDescent="0.25">
      <c r="F46" s="29"/>
    </row>
    <row r="47" spans="1:7" ht="15" x14ac:dyDescent="0.25">
      <c r="F47" s="29"/>
    </row>
    <row r="48" spans="1:7" ht="15" x14ac:dyDescent="0.25">
      <c r="F48" s="29"/>
    </row>
    <row r="49" spans="6:6" ht="15" x14ac:dyDescent="0.25">
      <c r="F49" s="29"/>
    </row>
    <row r="50" spans="6:6" ht="15" x14ac:dyDescent="0.25">
      <c r="F50" s="29"/>
    </row>
    <row r="51" spans="6:6" ht="15" x14ac:dyDescent="0.25">
      <c r="F51" s="29"/>
    </row>
    <row r="52" spans="6:6" ht="15" x14ac:dyDescent="0.25">
      <c r="F52" s="29"/>
    </row>
    <row r="53" spans="6:6" ht="15" x14ac:dyDescent="0.25">
      <c r="F53" s="29"/>
    </row>
    <row r="54" spans="6:6" ht="15" x14ac:dyDescent="0.25">
      <c r="F54" s="29"/>
    </row>
    <row r="55" spans="6:6" ht="15" x14ac:dyDescent="0.25">
      <c r="F55" s="29"/>
    </row>
    <row r="56" spans="6:6" ht="15" x14ac:dyDescent="0.25">
      <c r="F56" s="29"/>
    </row>
    <row r="57" spans="6:6" ht="15" x14ac:dyDescent="0.25">
      <c r="F57" s="29"/>
    </row>
    <row r="58" spans="6:6" ht="15" x14ac:dyDescent="0.25">
      <c r="F58" s="29"/>
    </row>
    <row r="59" spans="6:6" ht="15" x14ac:dyDescent="0.25">
      <c r="F59" s="29"/>
    </row>
    <row r="60" spans="6:6" ht="15" x14ac:dyDescent="0.25">
      <c r="F60" s="29"/>
    </row>
    <row r="61" spans="6:6" ht="15" x14ac:dyDescent="0.25">
      <c r="F61" s="29"/>
    </row>
    <row r="62" spans="6:6" ht="15" x14ac:dyDescent="0.25">
      <c r="F62" s="29"/>
    </row>
    <row r="63" spans="6:6" ht="15" x14ac:dyDescent="0.25">
      <c r="F63" s="29"/>
    </row>
    <row r="64" spans="6:6" ht="15" x14ac:dyDescent="0.25">
      <c r="F64" s="29"/>
    </row>
    <row r="65" spans="6:6" ht="15" x14ac:dyDescent="0.25">
      <c r="F65" s="29"/>
    </row>
    <row r="66" spans="6:6" ht="15" x14ac:dyDescent="0.25">
      <c r="F66" s="29"/>
    </row>
    <row r="67" spans="6:6" ht="15" x14ac:dyDescent="0.25">
      <c r="F67" s="29"/>
    </row>
    <row r="68" spans="6:6" ht="15" x14ac:dyDescent="0.25">
      <c r="F68" s="29"/>
    </row>
    <row r="69" spans="6:6" ht="15" x14ac:dyDescent="0.25">
      <c r="F69" s="29"/>
    </row>
    <row r="70" spans="6:6" ht="15" x14ac:dyDescent="0.25">
      <c r="F70" s="29"/>
    </row>
    <row r="71" spans="6:6" ht="15" x14ac:dyDescent="0.25">
      <c r="F71" s="29"/>
    </row>
    <row r="72" spans="6:6" ht="15" x14ac:dyDescent="0.25">
      <c r="F72" s="29"/>
    </row>
    <row r="73" spans="6:6" ht="15" x14ac:dyDescent="0.25">
      <c r="F73" s="29"/>
    </row>
    <row r="74" spans="6:6" ht="15" x14ac:dyDescent="0.25">
      <c r="F74" s="29"/>
    </row>
    <row r="75" spans="6:6" ht="15" x14ac:dyDescent="0.25">
      <c r="F75" s="29"/>
    </row>
    <row r="76" spans="6:6" ht="15" x14ac:dyDescent="0.25">
      <c r="F76" s="29"/>
    </row>
    <row r="77" spans="6:6" ht="15" x14ac:dyDescent="0.25">
      <c r="F77" s="29"/>
    </row>
    <row r="78" spans="6:6" ht="15" x14ac:dyDescent="0.25">
      <c r="F78" s="29"/>
    </row>
    <row r="79" spans="6:6" ht="15" x14ac:dyDescent="0.25">
      <c r="F79" s="29"/>
    </row>
    <row r="80" spans="6:6" ht="15" x14ac:dyDescent="0.25">
      <c r="F80" s="29"/>
    </row>
    <row r="81" spans="6:6" ht="15" x14ac:dyDescent="0.25">
      <c r="F81" s="29"/>
    </row>
    <row r="82" spans="6:6" ht="15" x14ac:dyDescent="0.25">
      <c r="F82" s="29"/>
    </row>
    <row r="83" spans="6:6" ht="15" x14ac:dyDescent="0.25">
      <c r="F83" s="29"/>
    </row>
    <row r="84" spans="6:6" ht="15" x14ac:dyDescent="0.25">
      <c r="F84" s="29"/>
    </row>
    <row r="85" spans="6:6" ht="15" x14ac:dyDescent="0.25">
      <c r="F85" s="29"/>
    </row>
    <row r="86" spans="6:6" ht="15" x14ac:dyDescent="0.25">
      <c r="F86" s="29"/>
    </row>
    <row r="87" spans="6:6" ht="15" x14ac:dyDescent="0.25">
      <c r="F87" s="29"/>
    </row>
    <row r="88" spans="6:6" ht="15" x14ac:dyDescent="0.25">
      <c r="F88" s="29"/>
    </row>
    <row r="89" spans="6:6" ht="15" x14ac:dyDescent="0.25">
      <c r="F89" s="29"/>
    </row>
    <row r="90" spans="6:6" ht="15" x14ac:dyDescent="0.25">
      <c r="F90" s="29"/>
    </row>
    <row r="91" spans="6:6" ht="15" x14ac:dyDescent="0.25">
      <c r="F91" s="29"/>
    </row>
    <row r="92" spans="6:6" ht="15" x14ac:dyDescent="0.25">
      <c r="F92" s="29"/>
    </row>
    <row r="93" spans="6:6" ht="15" x14ac:dyDescent="0.25">
      <c r="F93" s="29"/>
    </row>
    <row r="94" spans="6:6" ht="15" x14ac:dyDescent="0.25">
      <c r="F94" s="29"/>
    </row>
    <row r="95" spans="6:6" ht="15" x14ac:dyDescent="0.25">
      <c r="F95" s="29"/>
    </row>
    <row r="96" spans="6:6" ht="15" x14ac:dyDescent="0.25">
      <c r="F96" s="29"/>
    </row>
    <row r="97" spans="6:6" ht="15" x14ac:dyDescent="0.25">
      <c r="F97" s="29"/>
    </row>
    <row r="98" spans="6:6" ht="15" x14ac:dyDescent="0.25">
      <c r="F98" s="29"/>
    </row>
    <row r="99" spans="6:6" ht="15" x14ac:dyDescent="0.25">
      <c r="F99" s="29"/>
    </row>
    <row r="100" spans="6:6" ht="15" x14ac:dyDescent="0.25">
      <c r="F100" s="29"/>
    </row>
    <row r="101" spans="6:6" ht="15" x14ac:dyDescent="0.25">
      <c r="F101" s="29"/>
    </row>
    <row r="102" spans="6:6" ht="15" x14ac:dyDescent="0.25">
      <c r="F102" s="29"/>
    </row>
    <row r="103" spans="6:6" ht="15" x14ac:dyDescent="0.25">
      <c r="F103" s="29"/>
    </row>
    <row r="104" spans="6:6" ht="15" x14ac:dyDescent="0.25">
      <c r="F104" s="29"/>
    </row>
    <row r="105" spans="6:6" ht="15" x14ac:dyDescent="0.25">
      <c r="F105" s="29"/>
    </row>
    <row r="106" spans="6:6" ht="15" x14ac:dyDescent="0.25">
      <c r="F106" s="29"/>
    </row>
    <row r="107" spans="6:6" ht="15" x14ac:dyDescent="0.25">
      <c r="F107" s="29"/>
    </row>
    <row r="108" spans="6:6" ht="15" x14ac:dyDescent="0.25">
      <c r="F108" s="29"/>
    </row>
    <row r="109" spans="6:6" ht="15" x14ac:dyDescent="0.25">
      <c r="F109" s="29"/>
    </row>
    <row r="110" spans="6:6" ht="15" x14ac:dyDescent="0.25">
      <c r="F110" s="29"/>
    </row>
    <row r="111" spans="6:6" ht="15" x14ac:dyDescent="0.25">
      <c r="F111" s="29"/>
    </row>
    <row r="112" spans="6:6" ht="15" x14ac:dyDescent="0.25">
      <c r="F112" s="29"/>
    </row>
    <row r="113" spans="6:6" ht="15" x14ac:dyDescent="0.25">
      <c r="F113" s="29"/>
    </row>
    <row r="114" spans="6:6" ht="15" x14ac:dyDescent="0.25">
      <c r="F114" s="29"/>
    </row>
    <row r="115" spans="6:6" ht="15" x14ac:dyDescent="0.25">
      <c r="F115" s="29"/>
    </row>
    <row r="116" spans="6:6" ht="15" x14ac:dyDescent="0.25">
      <c r="F116" s="29"/>
    </row>
    <row r="117" spans="6:6" ht="15" x14ac:dyDescent="0.25">
      <c r="F117" s="29"/>
    </row>
    <row r="118" spans="6:6" ht="15" x14ac:dyDescent="0.25">
      <c r="F118" s="29"/>
    </row>
    <row r="119" spans="6:6" ht="15" x14ac:dyDescent="0.25">
      <c r="F119" s="29"/>
    </row>
    <row r="120" spans="6:6" ht="15" x14ac:dyDescent="0.25">
      <c r="F120" s="29"/>
    </row>
    <row r="121" spans="6:6" ht="15" x14ac:dyDescent="0.25">
      <c r="F121" s="29"/>
    </row>
    <row r="122" spans="6:6" ht="15" x14ac:dyDescent="0.25">
      <c r="F122" s="29"/>
    </row>
    <row r="123" spans="6:6" ht="15" x14ac:dyDescent="0.25">
      <c r="F123" s="29"/>
    </row>
    <row r="124" spans="6:6" ht="15" x14ac:dyDescent="0.25">
      <c r="F124" s="29"/>
    </row>
    <row r="125" spans="6:6" ht="15" x14ac:dyDescent="0.25">
      <c r="F125" s="29"/>
    </row>
    <row r="126" spans="6:6" ht="15" x14ac:dyDescent="0.25">
      <c r="F126" s="29"/>
    </row>
    <row r="127" spans="6:6" ht="15" x14ac:dyDescent="0.25">
      <c r="F127" s="29"/>
    </row>
    <row r="128" spans="6:6" ht="15" x14ac:dyDescent="0.25">
      <c r="F128" s="29"/>
    </row>
    <row r="129" spans="6:7" ht="15" x14ac:dyDescent="0.25">
      <c r="F129" s="29"/>
    </row>
    <row r="130" spans="6:7" ht="15" x14ac:dyDescent="0.25">
      <c r="F130" s="44"/>
      <c r="G130" s="86"/>
    </row>
    <row r="131" spans="6:7" ht="15" x14ac:dyDescent="0.25">
      <c r="F131" s="29"/>
    </row>
    <row r="132" spans="6:7" ht="15" x14ac:dyDescent="0.25">
      <c r="F132" s="29"/>
    </row>
    <row r="133" spans="6:7" ht="15" x14ac:dyDescent="0.25">
      <c r="F133" s="29"/>
    </row>
    <row r="134" spans="6:7" ht="15" x14ac:dyDescent="0.25">
      <c r="F134" s="29"/>
    </row>
    <row r="135" spans="6:7" ht="15" x14ac:dyDescent="0.25">
      <c r="F135" s="29"/>
    </row>
    <row r="136" spans="6:7" ht="15" x14ac:dyDescent="0.25">
      <c r="F136" s="29"/>
    </row>
    <row r="137" spans="6:7" ht="15" x14ac:dyDescent="0.25">
      <c r="F137" s="29"/>
    </row>
    <row r="138" spans="6:7" ht="15" x14ac:dyDescent="0.25">
      <c r="F138" s="29"/>
    </row>
    <row r="139" spans="6:7" ht="15" x14ac:dyDescent="0.25">
      <c r="F139" s="29"/>
    </row>
    <row r="140" spans="6:7" ht="15" x14ac:dyDescent="0.25">
      <c r="F140" s="29"/>
    </row>
    <row r="141" spans="6:7" ht="15" x14ac:dyDescent="0.25">
      <c r="F141" s="29"/>
    </row>
    <row r="142" spans="6:7" ht="15" x14ac:dyDescent="0.25">
      <c r="F142" s="29"/>
    </row>
    <row r="143" spans="6:7" ht="15" x14ac:dyDescent="0.25">
      <c r="F143" s="29"/>
    </row>
    <row r="144" spans="6:7" ht="15" x14ac:dyDescent="0.25">
      <c r="F144" s="29"/>
    </row>
    <row r="145" spans="6:6" ht="15" x14ac:dyDescent="0.25">
      <c r="F145" s="29"/>
    </row>
    <row r="146" spans="6:6" ht="15" x14ac:dyDescent="0.25">
      <c r="F146" s="29"/>
    </row>
    <row r="147" spans="6:6" ht="15" x14ac:dyDescent="0.25">
      <c r="F147" s="29"/>
    </row>
    <row r="148" spans="6:6" ht="15" x14ac:dyDescent="0.25">
      <c r="F148" s="29"/>
    </row>
    <row r="149" spans="6:6" ht="15" x14ac:dyDescent="0.25">
      <c r="F149" s="29"/>
    </row>
    <row r="150" spans="6:6" ht="15" x14ac:dyDescent="0.25">
      <c r="F150" s="29"/>
    </row>
    <row r="151" spans="6:6" ht="15" x14ac:dyDescent="0.25">
      <c r="F151" s="29"/>
    </row>
    <row r="152" spans="6:6" ht="15" x14ac:dyDescent="0.25">
      <c r="F152" s="29"/>
    </row>
    <row r="153" spans="6:6" ht="15" x14ac:dyDescent="0.25">
      <c r="F153" s="29"/>
    </row>
    <row r="154" spans="6:6" ht="15" x14ac:dyDescent="0.25">
      <c r="F154" s="29"/>
    </row>
    <row r="155" spans="6:6" ht="15" x14ac:dyDescent="0.25">
      <c r="F155" s="29"/>
    </row>
    <row r="156" spans="6:6" ht="15" x14ac:dyDescent="0.25">
      <c r="F156" s="29"/>
    </row>
    <row r="157" spans="6:6" ht="15" x14ac:dyDescent="0.25">
      <c r="F157" s="29"/>
    </row>
    <row r="158" spans="6:6" ht="15" x14ac:dyDescent="0.25">
      <c r="F158" s="29"/>
    </row>
    <row r="159" spans="6:6" ht="15" x14ac:dyDescent="0.25">
      <c r="F159" s="29"/>
    </row>
    <row r="160" spans="6:6" ht="15" x14ac:dyDescent="0.25">
      <c r="F160" s="29"/>
    </row>
    <row r="161" spans="6:6" ht="15" x14ac:dyDescent="0.25">
      <c r="F161" s="29"/>
    </row>
    <row r="162" spans="6:6" ht="15" x14ac:dyDescent="0.25">
      <c r="F162" s="29"/>
    </row>
    <row r="163" spans="6:6" ht="15" x14ac:dyDescent="0.25">
      <c r="F163" s="29"/>
    </row>
    <row r="164" spans="6:6" ht="15" x14ac:dyDescent="0.25">
      <c r="F164" s="29"/>
    </row>
    <row r="165" spans="6:6" ht="15" x14ac:dyDescent="0.25">
      <c r="F165" s="29"/>
    </row>
    <row r="166" spans="6:6" ht="15" x14ac:dyDescent="0.25">
      <c r="F166" s="29"/>
    </row>
    <row r="167" spans="6:6" ht="15" x14ac:dyDescent="0.25">
      <c r="F167" s="29"/>
    </row>
    <row r="168" spans="6:6" ht="15" x14ac:dyDescent="0.25">
      <c r="F168" s="29"/>
    </row>
    <row r="169" spans="6:6" ht="15" x14ac:dyDescent="0.25">
      <c r="F169" s="29"/>
    </row>
    <row r="170" spans="6:6" ht="15" x14ac:dyDescent="0.25">
      <c r="F170" s="29"/>
    </row>
    <row r="171" spans="6:6" ht="15" x14ac:dyDescent="0.25">
      <c r="F171" s="29"/>
    </row>
    <row r="172" spans="6:6" ht="15" x14ac:dyDescent="0.25">
      <c r="F172" s="29"/>
    </row>
    <row r="173" spans="6:6" ht="15" x14ac:dyDescent="0.25">
      <c r="F173" s="29"/>
    </row>
    <row r="174" spans="6:6" ht="15" x14ac:dyDescent="0.25">
      <c r="F174" s="29"/>
    </row>
    <row r="175" spans="6:6" ht="15" x14ac:dyDescent="0.25">
      <c r="F175" s="29"/>
    </row>
    <row r="176" spans="6:6" ht="15" x14ac:dyDescent="0.25">
      <c r="F176" s="29"/>
    </row>
    <row r="177" spans="6:6" ht="15" x14ac:dyDescent="0.25">
      <c r="F177" s="29"/>
    </row>
    <row r="178" spans="6:6" ht="15" x14ac:dyDescent="0.25">
      <c r="F178" s="29"/>
    </row>
    <row r="179" spans="6:6" ht="15" x14ac:dyDescent="0.25">
      <c r="F179" s="29"/>
    </row>
    <row r="180" spans="6:6" ht="15" x14ac:dyDescent="0.25">
      <c r="F180" s="29"/>
    </row>
    <row r="181" spans="6:6" ht="15" x14ac:dyDescent="0.25">
      <c r="F181" s="29"/>
    </row>
    <row r="182" spans="6:6" ht="15" x14ac:dyDescent="0.25">
      <c r="F182" s="29"/>
    </row>
    <row r="183" spans="6:6" ht="15" x14ac:dyDescent="0.25">
      <c r="F183" s="29"/>
    </row>
    <row r="184" spans="6:6" ht="15" x14ac:dyDescent="0.25">
      <c r="F184" s="29"/>
    </row>
    <row r="185" spans="6:6" ht="15" x14ac:dyDescent="0.25">
      <c r="F185" s="29"/>
    </row>
    <row r="186" spans="6:6" ht="15" x14ac:dyDescent="0.25">
      <c r="F186" s="29"/>
    </row>
    <row r="187" spans="6:6" ht="15" x14ac:dyDescent="0.25">
      <c r="F187" s="29"/>
    </row>
    <row r="188" spans="6:6" ht="15" x14ac:dyDescent="0.25">
      <c r="F188" s="29"/>
    </row>
    <row r="189" spans="6:6" ht="15" x14ac:dyDescent="0.25">
      <c r="F189" s="29"/>
    </row>
    <row r="190" spans="6:6" ht="15" x14ac:dyDescent="0.25">
      <c r="F190" s="29"/>
    </row>
    <row r="191" spans="6:6" ht="15" x14ac:dyDescent="0.25">
      <c r="F191" s="29"/>
    </row>
    <row r="192" spans="6:6" ht="15" x14ac:dyDescent="0.25">
      <c r="F192" s="29"/>
    </row>
    <row r="193" spans="6:6" ht="15" x14ac:dyDescent="0.25">
      <c r="F193" s="29"/>
    </row>
    <row r="194" spans="6:6" ht="15" x14ac:dyDescent="0.25">
      <c r="F194" s="29"/>
    </row>
    <row r="195" spans="6:6" ht="15" x14ac:dyDescent="0.25">
      <c r="F195" s="29"/>
    </row>
    <row r="196" spans="6:6" ht="15" x14ac:dyDescent="0.25">
      <c r="F196" s="29"/>
    </row>
    <row r="197" spans="6:6" ht="15" x14ac:dyDescent="0.25">
      <c r="F197" s="29"/>
    </row>
    <row r="198" spans="6:6" ht="15" x14ac:dyDescent="0.25">
      <c r="F198" s="29"/>
    </row>
    <row r="199" spans="6:6" ht="15" x14ac:dyDescent="0.25">
      <c r="F199" s="29"/>
    </row>
    <row r="200" spans="6:6" ht="15" x14ac:dyDescent="0.25">
      <c r="F200" s="29"/>
    </row>
    <row r="201" spans="6:6" ht="15" x14ac:dyDescent="0.25">
      <c r="F201" s="29"/>
    </row>
    <row r="202" spans="6:6" ht="15" x14ac:dyDescent="0.25">
      <c r="F202" s="29"/>
    </row>
    <row r="203" spans="6:6" ht="15" x14ac:dyDescent="0.25">
      <c r="F203" s="29"/>
    </row>
    <row r="204" spans="6:6" ht="15" x14ac:dyDescent="0.25">
      <c r="F204" s="29"/>
    </row>
    <row r="205" spans="6:6" ht="15" x14ac:dyDescent="0.25">
      <c r="F205" s="29"/>
    </row>
    <row r="206" spans="6:6" ht="15" x14ac:dyDescent="0.25">
      <c r="F206" s="29"/>
    </row>
    <row r="207" spans="6:6" ht="15" x14ac:dyDescent="0.25">
      <c r="F207" s="29"/>
    </row>
    <row r="208" spans="6:6" ht="15" x14ac:dyDescent="0.25">
      <c r="F208" s="29"/>
    </row>
    <row r="209" spans="6:6" ht="15" x14ac:dyDescent="0.25">
      <c r="F209" s="29"/>
    </row>
    <row r="210" spans="6:6" ht="15" x14ac:dyDescent="0.25">
      <c r="F210" s="29"/>
    </row>
    <row r="211" spans="6:6" ht="15" x14ac:dyDescent="0.25">
      <c r="F211" s="29"/>
    </row>
    <row r="212" spans="6:6" ht="15" x14ac:dyDescent="0.25">
      <c r="F212" s="29"/>
    </row>
    <row r="213" spans="6:6" ht="15" x14ac:dyDescent="0.25">
      <c r="F213" s="29"/>
    </row>
    <row r="214" spans="6:6" ht="15" x14ac:dyDescent="0.25">
      <c r="F214" s="29"/>
    </row>
    <row r="215" spans="6:6" ht="15" x14ac:dyDescent="0.25">
      <c r="F215" s="29"/>
    </row>
    <row r="216" spans="6:6" ht="15" x14ac:dyDescent="0.25">
      <c r="F216" s="29"/>
    </row>
    <row r="217" spans="6:6" ht="15" x14ac:dyDescent="0.25">
      <c r="F217" s="29"/>
    </row>
    <row r="218" spans="6:6" ht="15" x14ac:dyDescent="0.25">
      <c r="F218" s="29"/>
    </row>
    <row r="219" spans="6:6" ht="15" x14ac:dyDescent="0.25">
      <c r="F219" s="29"/>
    </row>
    <row r="220" spans="6:6" ht="15" x14ac:dyDescent="0.25">
      <c r="F220" s="29"/>
    </row>
    <row r="221" spans="6:6" ht="15" x14ac:dyDescent="0.25">
      <c r="F221" s="29"/>
    </row>
    <row r="222" spans="6:6" ht="15" x14ac:dyDescent="0.25">
      <c r="F222" s="29"/>
    </row>
    <row r="223" spans="6:6" ht="15" x14ac:dyDescent="0.25">
      <c r="F223" s="29"/>
    </row>
    <row r="224" spans="6:6" ht="15" x14ac:dyDescent="0.25">
      <c r="F224" s="29"/>
    </row>
    <row r="225" spans="6:7" ht="15" x14ac:dyDescent="0.25">
      <c r="F225" s="29"/>
    </row>
    <row r="226" spans="6:7" ht="15" x14ac:dyDescent="0.25">
      <c r="F226" s="29"/>
    </row>
    <row r="227" spans="6:7" ht="15" x14ac:dyDescent="0.25">
      <c r="F227" s="44"/>
      <c r="G227" s="86"/>
    </row>
    <row r="228" spans="6:7" ht="15" x14ac:dyDescent="0.25">
      <c r="F228" s="29"/>
    </row>
    <row r="229" spans="6:7" ht="15" x14ac:dyDescent="0.25">
      <c r="F229" s="29"/>
    </row>
    <row r="230" spans="6:7" ht="15" x14ac:dyDescent="0.25">
      <c r="F230" s="29"/>
    </row>
    <row r="231" spans="6:7" ht="15" x14ac:dyDescent="0.25">
      <c r="F231" s="29"/>
    </row>
    <row r="232" spans="6:7" ht="15" x14ac:dyDescent="0.25">
      <c r="F232" s="29"/>
    </row>
    <row r="233" spans="6:7" ht="15" x14ac:dyDescent="0.25">
      <c r="F233" s="29"/>
    </row>
    <row r="234" spans="6:7" ht="15" x14ac:dyDescent="0.25">
      <c r="F234" s="29"/>
    </row>
    <row r="235" spans="6:7" ht="15" x14ac:dyDescent="0.25">
      <c r="F235" s="29"/>
    </row>
    <row r="236" spans="6:7" ht="15" x14ac:dyDescent="0.25">
      <c r="F236" s="29"/>
    </row>
    <row r="237" spans="6:7" ht="15" x14ac:dyDescent="0.25">
      <c r="F237" s="29"/>
    </row>
    <row r="238" spans="6:7" ht="15" x14ac:dyDescent="0.25">
      <c r="F238" s="29"/>
    </row>
    <row r="239" spans="6:7" ht="15" x14ac:dyDescent="0.25">
      <c r="F239" s="29"/>
    </row>
    <row r="240" spans="6:7" ht="15" x14ac:dyDescent="0.25">
      <c r="F240" s="29"/>
    </row>
    <row r="241" spans="6:6" ht="15" x14ac:dyDescent="0.25">
      <c r="F241" s="29"/>
    </row>
    <row r="242" spans="6:6" ht="15" x14ac:dyDescent="0.25">
      <c r="F242" s="29"/>
    </row>
    <row r="243" spans="6:6" ht="15" x14ac:dyDescent="0.25">
      <c r="F243" s="29"/>
    </row>
    <row r="244" spans="6:6" ht="15" x14ac:dyDescent="0.25">
      <c r="F244" s="29"/>
    </row>
    <row r="245" spans="6:6" ht="15" x14ac:dyDescent="0.25">
      <c r="F245" s="29"/>
    </row>
    <row r="246" spans="6:6" ht="15" x14ac:dyDescent="0.25">
      <c r="F246" s="29"/>
    </row>
    <row r="247" spans="6:6" ht="15" x14ac:dyDescent="0.25">
      <c r="F247" s="29"/>
    </row>
    <row r="248" spans="6:6" ht="15" x14ac:dyDescent="0.25">
      <c r="F248" s="29"/>
    </row>
    <row r="249" spans="6:6" ht="15" x14ac:dyDescent="0.25">
      <c r="F249" s="29"/>
    </row>
    <row r="250" spans="6:6" ht="15" x14ac:dyDescent="0.25">
      <c r="F250" s="29"/>
    </row>
    <row r="251" spans="6:6" ht="15" x14ac:dyDescent="0.25">
      <c r="F251" s="29"/>
    </row>
    <row r="252" spans="6:6" ht="15" x14ac:dyDescent="0.25">
      <c r="F252" s="29"/>
    </row>
    <row r="253" spans="6:6" ht="15" x14ac:dyDescent="0.25">
      <c r="F253" s="29"/>
    </row>
    <row r="254" spans="6:6" ht="15" x14ac:dyDescent="0.25">
      <c r="F254" s="29"/>
    </row>
    <row r="255" spans="6:6" ht="15" x14ac:dyDescent="0.25">
      <c r="F255" s="29"/>
    </row>
    <row r="256" spans="6:6" ht="15" x14ac:dyDescent="0.25">
      <c r="F256" s="29"/>
    </row>
    <row r="257" spans="6:6" ht="15" x14ac:dyDescent="0.25">
      <c r="F257" s="29"/>
    </row>
    <row r="258" spans="6:6" ht="15" x14ac:dyDescent="0.25">
      <c r="F258" s="29"/>
    </row>
    <row r="259" spans="6:6" ht="15" x14ac:dyDescent="0.25">
      <c r="F259" s="29"/>
    </row>
    <row r="260" spans="6:6" ht="15" x14ac:dyDescent="0.25">
      <c r="F260" s="29"/>
    </row>
    <row r="261" spans="6:6" ht="15" x14ac:dyDescent="0.25">
      <c r="F261" s="29"/>
    </row>
    <row r="262" spans="6:6" ht="15" x14ac:dyDescent="0.25">
      <c r="F262" s="29"/>
    </row>
    <row r="263" spans="6:6" ht="15" x14ac:dyDescent="0.25">
      <c r="F263" s="29"/>
    </row>
    <row r="264" spans="6:6" ht="15" x14ac:dyDescent="0.25">
      <c r="F264" s="29"/>
    </row>
    <row r="265" spans="6:6" ht="15" x14ac:dyDescent="0.25">
      <c r="F265" s="29"/>
    </row>
    <row r="266" spans="6:6" ht="15" x14ac:dyDescent="0.25">
      <c r="F266" s="29"/>
    </row>
    <row r="267" spans="6:6" ht="15" x14ac:dyDescent="0.25">
      <c r="F267" s="29"/>
    </row>
    <row r="268" spans="6:6" ht="15" x14ac:dyDescent="0.25">
      <c r="F268" s="29"/>
    </row>
    <row r="269" spans="6:6" ht="15" x14ac:dyDescent="0.25">
      <c r="F269" s="29"/>
    </row>
    <row r="270" spans="6:6" ht="15" x14ac:dyDescent="0.25">
      <c r="F270" s="29"/>
    </row>
    <row r="271" spans="6:6" ht="15" x14ac:dyDescent="0.25">
      <c r="F271" s="29"/>
    </row>
    <row r="272" spans="6:6" ht="15" x14ac:dyDescent="0.25">
      <c r="F272" s="29"/>
    </row>
    <row r="273" spans="6:6" ht="15" x14ac:dyDescent="0.25">
      <c r="F273" s="29"/>
    </row>
    <row r="274" spans="6:6" ht="15" x14ac:dyDescent="0.25">
      <c r="F274" s="29"/>
    </row>
    <row r="275" spans="6:6" ht="15" x14ac:dyDescent="0.25">
      <c r="F275" s="29"/>
    </row>
    <row r="276" spans="6:6" ht="15" x14ac:dyDescent="0.25">
      <c r="F276" s="29"/>
    </row>
    <row r="277" spans="6:6" ht="15" x14ac:dyDescent="0.25">
      <c r="F277" s="29"/>
    </row>
    <row r="278" spans="6:6" ht="15" x14ac:dyDescent="0.25">
      <c r="F278" s="29"/>
    </row>
    <row r="279" spans="6:6" ht="15" x14ac:dyDescent="0.25">
      <c r="F279" s="29"/>
    </row>
    <row r="280" spans="6:6" ht="15" x14ac:dyDescent="0.25">
      <c r="F280" s="29"/>
    </row>
    <row r="281" spans="6:6" ht="15" x14ac:dyDescent="0.25">
      <c r="F281" s="29"/>
    </row>
    <row r="282" spans="6:6" ht="15" x14ac:dyDescent="0.25">
      <c r="F282" s="29"/>
    </row>
    <row r="283" spans="6:6" ht="15" x14ac:dyDescent="0.25">
      <c r="F283" s="29"/>
    </row>
    <row r="284" spans="6:6" ht="15" x14ac:dyDescent="0.25">
      <c r="F284" s="29"/>
    </row>
    <row r="285" spans="6:6" ht="15" x14ac:dyDescent="0.25">
      <c r="F285" s="29"/>
    </row>
    <row r="286" spans="6:6" ht="15" x14ac:dyDescent="0.25">
      <c r="F286" s="29"/>
    </row>
    <row r="287" spans="6:6" ht="15" x14ac:dyDescent="0.25">
      <c r="F287" s="29"/>
    </row>
    <row r="288" spans="6:6" ht="15" x14ac:dyDescent="0.25">
      <c r="F288" s="29"/>
    </row>
    <row r="289" spans="6:6" ht="15" x14ac:dyDescent="0.25">
      <c r="F289" s="29"/>
    </row>
    <row r="290" spans="6:6" ht="15" x14ac:dyDescent="0.25">
      <c r="F290" s="29"/>
    </row>
    <row r="291" spans="6:6" ht="15" x14ac:dyDescent="0.25">
      <c r="F291" s="29"/>
    </row>
    <row r="292" spans="6:6" ht="15" x14ac:dyDescent="0.25">
      <c r="F292" s="29"/>
    </row>
    <row r="293" spans="6:6" ht="15" x14ac:dyDescent="0.25">
      <c r="F293" s="29"/>
    </row>
    <row r="294" spans="6:6" ht="15" x14ac:dyDescent="0.25">
      <c r="F294" s="29"/>
    </row>
    <row r="295" spans="6:6" ht="15" x14ac:dyDescent="0.25">
      <c r="F295" s="29"/>
    </row>
    <row r="296" spans="6:6" ht="15" x14ac:dyDescent="0.25">
      <c r="F296" s="29"/>
    </row>
    <row r="297" spans="6:6" ht="15" x14ac:dyDescent="0.25">
      <c r="F297" s="29"/>
    </row>
    <row r="298" spans="6:6" ht="15" x14ac:dyDescent="0.25">
      <c r="F298" s="29"/>
    </row>
    <row r="299" spans="6:6" ht="15" x14ac:dyDescent="0.25">
      <c r="F299" s="29"/>
    </row>
    <row r="300" spans="6:6" ht="15" x14ac:dyDescent="0.25">
      <c r="F300" s="29"/>
    </row>
    <row r="301" spans="6:6" ht="15" x14ac:dyDescent="0.25">
      <c r="F301" s="29"/>
    </row>
    <row r="302" spans="6:6" ht="15" x14ac:dyDescent="0.25">
      <c r="F302" s="29"/>
    </row>
    <row r="303" spans="6:6" ht="15" x14ac:dyDescent="0.25">
      <c r="F303" s="29"/>
    </row>
    <row r="304" spans="6:6" ht="15" x14ac:dyDescent="0.25">
      <c r="F304" s="29"/>
    </row>
    <row r="305" spans="6:6" ht="15" x14ac:dyDescent="0.25">
      <c r="F305" s="29"/>
    </row>
    <row r="306" spans="6:6" ht="15" x14ac:dyDescent="0.25">
      <c r="F306" s="29"/>
    </row>
    <row r="307" spans="6:6" ht="15" x14ac:dyDescent="0.25">
      <c r="F307" s="29"/>
    </row>
    <row r="308" spans="6:6" ht="15" x14ac:dyDescent="0.25">
      <c r="F308" s="29"/>
    </row>
    <row r="309" spans="6:6" ht="15" x14ac:dyDescent="0.25">
      <c r="F309" s="29"/>
    </row>
    <row r="310" spans="6:6" ht="15" x14ac:dyDescent="0.25">
      <c r="F310" s="29"/>
    </row>
    <row r="311" spans="6:6" ht="15" x14ac:dyDescent="0.25">
      <c r="F311" s="29"/>
    </row>
    <row r="312" spans="6:6" ht="15" x14ac:dyDescent="0.25">
      <c r="F312" s="29"/>
    </row>
    <row r="313" spans="6:6" ht="15" x14ac:dyDescent="0.25">
      <c r="F313" s="29"/>
    </row>
    <row r="314" spans="6:6" ht="15" x14ac:dyDescent="0.25">
      <c r="F314" s="29"/>
    </row>
    <row r="315" spans="6:6" ht="15" x14ac:dyDescent="0.25">
      <c r="F315" s="29"/>
    </row>
    <row r="316" spans="6:6" ht="15" x14ac:dyDescent="0.25">
      <c r="F316" s="29"/>
    </row>
    <row r="317" spans="6:6" ht="15" x14ac:dyDescent="0.25">
      <c r="F317" s="29"/>
    </row>
    <row r="318" spans="6:6" ht="15" x14ac:dyDescent="0.25">
      <c r="F318" s="29"/>
    </row>
    <row r="319" spans="6:6" ht="15" x14ac:dyDescent="0.25">
      <c r="F319" s="29"/>
    </row>
    <row r="320" spans="6:6" ht="15" x14ac:dyDescent="0.25">
      <c r="F320" s="29"/>
    </row>
    <row r="321" spans="6:7" ht="15" x14ac:dyDescent="0.25">
      <c r="F321" s="29"/>
    </row>
    <row r="322" spans="6:7" ht="15" x14ac:dyDescent="0.25">
      <c r="F322" s="29"/>
    </row>
    <row r="323" spans="6:7" ht="15" x14ac:dyDescent="0.25">
      <c r="F323" s="29"/>
    </row>
    <row r="324" spans="6:7" ht="15" x14ac:dyDescent="0.25">
      <c r="F324" s="29"/>
    </row>
    <row r="325" spans="6:7" ht="15" x14ac:dyDescent="0.25">
      <c r="F325" s="29"/>
    </row>
    <row r="326" spans="6:7" ht="15" x14ac:dyDescent="0.25">
      <c r="F326" s="29"/>
    </row>
    <row r="327" spans="6:7" ht="15" x14ac:dyDescent="0.25">
      <c r="F327" s="29"/>
    </row>
    <row r="328" spans="6:7" ht="15" x14ac:dyDescent="0.25">
      <c r="F328" s="29"/>
    </row>
    <row r="329" spans="6:7" ht="15" x14ac:dyDescent="0.25">
      <c r="F329" s="29"/>
    </row>
    <row r="330" spans="6:7" ht="15" x14ac:dyDescent="0.25">
      <c r="F330" s="29"/>
    </row>
    <row r="331" spans="6:7" ht="15" x14ac:dyDescent="0.25">
      <c r="F331" s="29"/>
    </row>
    <row r="332" spans="6:7" ht="15" x14ac:dyDescent="0.25">
      <c r="F332" s="44"/>
      <c r="G332" s="86"/>
    </row>
    <row r="333" spans="6:7" ht="15" x14ac:dyDescent="0.25">
      <c r="F333" s="29"/>
    </row>
    <row r="334" spans="6:7" ht="15" x14ac:dyDescent="0.25">
      <c r="F334" s="29"/>
    </row>
    <row r="335" spans="6:7" ht="15" x14ac:dyDescent="0.25">
      <c r="F335" s="29"/>
    </row>
    <row r="336" spans="6:7" ht="15" x14ac:dyDescent="0.25">
      <c r="F336" s="29"/>
    </row>
    <row r="337" spans="6:6" ht="15" x14ac:dyDescent="0.25">
      <c r="F337" s="29"/>
    </row>
    <row r="338" spans="6:6" ht="15" x14ac:dyDescent="0.25">
      <c r="F338" s="29"/>
    </row>
    <row r="339" spans="6:6" ht="15" x14ac:dyDescent="0.25">
      <c r="F339" s="29"/>
    </row>
    <row r="340" spans="6:6" ht="15" x14ac:dyDescent="0.25">
      <c r="F340" s="29"/>
    </row>
    <row r="341" spans="6:6" ht="15" x14ac:dyDescent="0.25">
      <c r="F341" s="29"/>
    </row>
    <row r="342" spans="6:6" ht="15" x14ac:dyDescent="0.25">
      <c r="F342" s="29"/>
    </row>
    <row r="343" spans="6:6" ht="15" x14ac:dyDescent="0.25">
      <c r="F343" s="29"/>
    </row>
    <row r="344" spans="6:6" ht="15" x14ac:dyDescent="0.25">
      <c r="F344" s="29"/>
    </row>
    <row r="345" spans="6:6" ht="15" x14ac:dyDescent="0.25">
      <c r="F345" s="29"/>
    </row>
    <row r="346" spans="6:6" ht="15" x14ac:dyDescent="0.25">
      <c r="F346" s="29"/>
    </row>
    <row r="347" spans="6:6" ht="15" x14ac:dyDescent="0.25">
      <c r="F347" s="29"/>
    </row>
    <row r="348" spans="6:6" ht="15" x14ac:dyDescent="0.25">
      <c r="F348" s="29"/>
    </row>
    <row r="349" spans="6:6" ht="15" x14ac:dyDescent="0.25">
      <c r="F349" s="29"/>
    </row>
    <row r="350" spans="6:6" ht="15" x14ac:dyDescent="0.25">
      <c r="F350" s="29"/>
    </row>
    <row r="351" spans="6:6" ht="15" x14ac:dyDescent="0.25">
      <c r="F351" s="29"/>
    </row>
    <row r="352" spans="6:6" ht="15" x14ac:dyDescent="0.25">
      <c r="F352" s="29"/>
    </row>
    <row r="353" spans="6:6" ht="15" x14ac:dyDescent="0.25">
      <c r="F353" s="29"/>
    </row>
    <row r="354" spans="6:6" ht="15" x14ac:dyDescent="0.25">
      <c r="F354" s="29"/>
    </row>
    <row r="355" spans="6:6" ht="15" x14ac:dyDescent="0.25">
      <c r="F355" s="29"/>
    </row>
    <row r="356" spans="6:6" ht="15" x14ac:dyDescent="0.25">
      <c r="F356" s="29"/>
    </row>
    <row r="357" spans="6:6" ht="15" x14ac:dyDescent="0.25">
      <c r="F357" s="29"/>
    </row>
    <row r="358" spans="6:6" ht="15" x14ac:dyDescent="0.25">
      <c r="F358" s="29"/>
    </row>
    <row r="359" spans="6:6" ht="15" x14ac:dyDescent="0.25">
      <c r="F359" s="29"/>
    </row>
    <row r="360" spans="6:6" ht="15" x14ac:dyDescent="0.25">
      <c r="F360" s="29"/>
    </row>
    <row r="361" spans="6:6" ht="15" x14ac:dyDescent="0.25">
      <c r="F361" s="29"/>
    </row>
    <row r="362" spans="6:6" ht="15" x14ac:dyDescent="0.25">
      <c r="F362" s="29"/>
    </row>
    <row r="363" spans="6:6" ht="15" x14ac:dyDescent="0.25">
      <c r="F363" s="29"/>
    </row>
    <row r="364" spans="6:6" ht="15" x14ac:dyDescent="0.25">
      <c r="F364" s="29"/>
    </row>
    <row r="365" spans="6:6" ht="15" x14ac:dyDescent="0.25">
      <c r="F365" s="29"/>
    </row>
    <row r="366" spans="6:6" ht="15" x14ac:dyDescent="0.25">
      <c r="F366" s="29"/>
    </row>
    <row r="367" spans="6:6" ht="15" x14ac:dyDescent="0.25">
      <c r="F367" s="29"/>
    </row>
    <row r="368" spans="6:6" ht="15" x14ac:dyDescent="0.25">
      <c r="F368" s="29"/>
    </row>
    <row r="369" spans="6:6" ht="15" x14ac:dyDescent="0.25">
      <c r="F369" s="29"/>
    </row>
    <row r="370" spans="6:6" ht="15" x14ac:dyDescent="0.25">
      <c r="F370" s="29"/>
    </row>
    <row r="371" spans="6:6" ht="15" x14ac:dyDescent="0.25">
      <c r="F371" s="29"/>
    </row>
    <row r="372" spans="6:6" ht="15" x14ac:dyDescent="0.25">
      <c r="F372" s="29"/>
    </row>
    <row r="373" spans="6:6" ht="15" x14ac:dyDescent="0.25">
      <c r="F373" s="29"/>
    </row>
    <row r="374" spans="6:6" ht="15" x14ac:dyDescent="0.25">
      <c r="F374" s="29"/>
    </row>
    <row r="375" spans="6:6" ht="15" x14ac:dyDescent="0.25">
      <c r="F375" s="29"/>
    </row>
    <row r="376" spans="6:6" ht="15" x14ac:dyDescent="0.25">
      <c r="F376" s="29"/>
    </row>
    <row r="377" spans="6:6" ht="15" x14ac:dyDescent="0.25">
      <c r="F377" s="29"/>
    </row>
    <row r="378" spans="6:6" ht="15" x14ac:dyDescent="0.25">
      <c r="F378" s="29"/>
    </row>
    <row r="379" spans="6:6" ht="15" x14ac:dyDescent="0.25">
      <c r="F379" s="29"/>
    </row>
    <row r="380" spans="6:6" ht="15" x14ac:dyDescent="0.25">
      <c r="F380" s="29"/>
    </row>
    <row r="381" spans="6:6" ht="15" x14ac:dyDescent="0.25">
      <c r="F381" s="29"/>
    </row>
    <row r="382" spans="6:6" ht="15" x14ac:dyDescent="0.25">
      <c r="F382" s="29"/>
    </row>
    <row r="383" spans="6:6" ht="15" x14ac:dyDescent="0.25">
      <c r="F383" s="29"/>
    </row>
    <row r="384" spans="6:6" ht="15" x14ac:dyDescent="0.25">
      <c r="F384" s="29"/>
    </row>
    <row r="385" spans="6:6" ht="15" x14ac:dyDescent="0.25">
      <c r="F385" s="29"/>
    </row>
    <row r="386" spans="6:6" ht="15" x14ac:dyDescent="0.25">
      <c r="F386" s="29"/>
    </row>
    <row r="387" spans="6:6" ht="15" x14ac:dyDescent="0.25">
      <c r="F387" s="29"/>
    </row>
    <row r="388" spans="6:6" ht="15" x14ac:dyDescent="0.25">
      <c r="F388" s="29"/>
    </row>
    <row r="389" spans="6:6" ht="15" x14ac:dyDescent="0.25">
      <c r="F389" s="29"/>
    </row>
    <row r="390" spans="6:6" ht="15" x14ac:dyDescent="0.25">
      <c r="F390" s="29"/>
    </row>
    <row r="391" spans="6:6" ht="15" x14ac:dyDescent="0.25">
      <c r="F391" s="29"/>
    </row>
    <row r="392" spans="6:6" ht="15" x14ac:dyDescent="0.25">
      <c r="F392" s="29"/>
    </row>
    <row r="393" spans="6:6" ht="15" x14ac:dyDescent="0.25">
      <c r="F393" s="29"/>
    </row>
    <row r="394" spans="6:6" ht="15" x14ac:dyDescent="0.25">
      <c r="F394" s="29"/>
    </row>
    <row r="395" spans="6:6" ht="15" x14ac:dyDescent="0.25">
      <c r="F395" s="29"/>
    </row>
    <row r="396" spans="6:6" ht="15" x14ac:dyDescent="0.25">
      <c r="F396" s="29"/>
    </row>
    <row r="397" spans="6:6" ht="15" x14ac:dyDescent="0.25">
      <c r="F397" s="29"/>
    </row>
    <row r="398" spans="6:6" ht="15" x14ac:dyDescent="0.25">
      <c r="F398" s="29"/>
    </row>
    <row r="399" spans="6:6" ht="15" x14ac:dyDescent="0.25">
      <c r="F399" s="29"/>
    </row>
    <row r="400" spans="6:6" ht="15" x14ac:dyDescent="0.25">
      <c r="F400" s="29"/>
    </row>
    <row r="401" spans="6:7" ht="15" x14ac:dyDescent="0.25">
      <c r="F401" s="29"/>
    </row>
    <row r="402" spans="6:7" ht="15" x14ac:dyDescent="0.25">
      <c r="F402" s="29"/>
    </row>
    <row r="403" spans="6:7" ht="15" x14ac:dyDescent="0.25">
      <c r="F403" s="29"/>
    </row>
    <row r="404" spans="6:7" ht="15" x14ac:dyDescent="0.25">
      <c r="F404" s="29"/>
    </row>
    <row r="405" spans="6:7" ht="15" x14ac:dyDescent="0.25">
      <c r="F405" s="29"/>
    </row>
    <row r="406" spans="6:7" ht="15" x14ac:dyDescent="0.25">
      <c r="F406" s="29"/>
    </row>
    <row r="407" spans="6:7" ht="15" x14ac:dyDescent="0.25">
      <c r="F407" s="29"/>
    </row>
    <row r="408" spans="6:7" ht="15" x14ac:dyDescent="0.25">
      <c r="F408" s="29"/>
    </row>
    <row r="409" spans="6:7" ht="15" x14ac:dyDescent="0.25">
      <c r="F409" s="29"/>
    </row>
    <row r="410" spans="6:7" ht="15" x14ac:dyDescent="0.25">
      <c r="F410" s="29"/>
    </row>
    <row r="411" spans="6:7" ht="15" x14ac:dyDescent="0.25">
      <c r="F411" s="44"/>
      <c r="G411" s="86"/>
    </row>
    <row r="412" spans="6:7" ht="15" x14ac:dyDescent="0.25">
      <c r="F412" s="29"/>
    </row>
    <row r="413" spans="6:7" ht="15" x14ac:dyDescent="0.25">
      <c r="F413" s="45"/>
      <c r="G413" s="87"/>
    </row>
    <row r="414" spans="6:7" ht="15" x14ac:dyDescent="0.25">
      <c r="F414" s="29"/>
    </row>
    <row r="415" spans="6:7" ht="15.75" x14ac:dyDescent="0.25">
      <c r="F415" s="46"/>
      <c r="G415" s="88"/>
    </row>
    <row r="416" spans="6:7" ht="15.75" x14ac:dyDescent="0.25">
      <c r="F416" s="46"/>
      <c r="G416" s="88"/>
    </row>
    <row r="417" spans="6:7" ht="15" x14ac:dyDescent="0.25">
      <c r="F417" s="29"/>
    </row>
    <row r="418" spans="6:7" ht="15" x14ac:dyDescent="0.25">
      <c r="F418" s="14"/>
    </row>
    <row r="419" spans="6:7" ht="15.75" x14ac:dyDescent="0.25">
      <c r="F419" s="13"/>
      <c r="G419" s="88"/>
    </row>
    <row r="420" spans="6:7" ht="15.75" x14ac:dyDescent="0.25">
      <c r="F420" s="13"/>
      <c r="G420" s="88"/>
    </row>
    <row r="421" spans="6:7" ht="15.75" x14ac:dyDescent="0.25">
      <c r="F421" s="13"/>
      <c r="G421" s="88"/>
    </row>
    <row r="1304" spans="2:2" x14ac:dyDescent="0.2">
      <c r="B1304" s="22"/>
    </row>
  </sheetData>
  <mergeCells count="7">
    <mergeCell ref="A1:F1"/>
    <mergeCell ref="F3:F4"/>
    <mergeCell ref="A3:A4"/>
    <mergeCell ref="B3:B4"/>
    <mergeCell ref="E3:E4"/>
    <mergeCell ref="C3:C4"/>
    <mergeCell ref="D3:D4"/>
  </mergeCells>
  <phoneticPr fontId="0" type="noConversion"/>
  <pageMargins left="0.78740157480314965" right="0.78740157480314965" top="0.9055118110236221" bottom="0.98425196850393704" header="0.51181102362204722" footer="0.51181102362204722"/>
  <pageSetup paperSize="9" firstPageNumber="9" orientation="portrait" useFirstPageNumber="1" r:id="rId1"/>
  <headerFooter alignWithMargins="0">
    <oddFooter>&amp;L&amp;"Arial,Kurzíva"Zastupitelstvo Olomouckého kraje 20.6.2014
5.5. - Rozpočet Olomouckého  kraje 2014 - účel.dotace ze stát.rozp.obcím Ol.kraje
Příloha č. 1: Rozpis dotace na obce OK - Volby do Evropského parlamentu&amp;R&amp;"Arial,Kurzíva"Strana &amp;P (celkem 18)</oddFooter>
  </headerFooter>
  <ignoredErrors>
    <ignoredError sqref="D5:D28 C5:C11 C13:C2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7"/>
  <sheetViews>
    <sheetView topLeftCell="A83" workbookViewId="0">
      <selection activeCell="E104" sqref="E104"/>
    </sheetView>
  </sheetViews>
  <sheetFormatPr defaultRowHeight="12.75" x14ac:dyDescent="0.2"/>
  <cols>
    <col min="1" max="1" width="20.7109375" customWidth="1"/>
    <col min="2" max="2" width="9.140625" style="9" hidden="1" customWidth="1"/>
    <col min="3" max="3" width="15.7109375" style="9" customWidth="1"/>
    <col min="4" max="4" width="15.5703125" style="9" hidden="1" customWidth="1"/>
    <col min="5" max="5" width="15.5703125" style="9" customWidth="1"/>
    <col min="6" max="6" width="15.5703125" customWidth="1"/>
    <col min="7" max="7" width="9.7109375" customWidth="1"/>
    <col min="8" max="11" width="9.140625" style="68" hidden="1" customWidth="1"/>
  </cols>
  <sheetData>
    <row r="1" spans="1:11" ht="15.75" customHeight="1" x14ac:dyDescent="0.25">
      <c r="A1" s="135" t="s">
        <v>418</v>
      </c>
      <c r="B1" s="136"/>
      <c r="C1" s="136"/>
      <c r="D1" s="136"/>
      <c r="E1" s="136"/>
      <c r="F1" s="137"/>
    </row>
    <row r="2" spans="1:11" ht="15.75" customHeight="1" x14ac:dyDescent="0.25">
      <c r="A2" s="100" t="s">
        <v>402</v>
      </c>
      <c r="B2" s="101"/>
      <c r="C2" s="101"/>
      <c r="D2" s="101"/>
      <c r="E2" s="102"/>
      <c r="F2" s="103" t="s">
        <v>396</v>
      </c>
    </row>
    <row r="3" spans="1:11" ht="8.25" customHeight="1" x14ac:dyDescent="0.2">
      <c r="A3" s="139" t="s">
        <v>0</v>
      </c>
      <c r="B3" s="140" t="s">
        <v>406</v>
      </c>
      <c r="C3" s="141" t="s">
        <v>413</v>
      </c>
      <c r="D3" s="134" t="s">
        <v>411</v>
      </c>
      <c r="E3" s="141" t="s">
        <v>395</v>
      </c>
      <c r="F3" s="138" t="s">
        <v>414</v>
      </c>
    </row>
    <row r="4" spans="1:11" ht="60.75" customHeight="1" x14ac:dyDescent="0.2">
      <c r="A4" s="139"/>
      <c r="B4" s="140"/>
      <c r="C4" s="141"/>
      <c r="D4" s="134"/>
      <c r="E4" s="141"/>
      <c r="F4" s="138"/>
      <c r="H4" s="68" t="s">
        <v>407</v>
      </c>
      <c r="J4" s="68">
        <v>0</v>
      </c>
      <c r="K4" s="68">
        <v>24000</v>
      </c>
    </row>
    <row r="5" spans="1:11" ht="12.75" customHeight="1" x14ac:dyDescent="0.2">
      <c r="A5" s="104" t="s">
        <v>26</v>
      </c>
      <c r="B5" s="97">
        <v>1</v>
      </c>
      <c r="C5" s="97">
        <f>IF(H5=1,0,K5)</f>
        <v>24000</v>
      </c>
      <c r="D5" s="97">
        <f>IF(H5=1,J5,0)</f>
        <v>0</v>
      </c>
      <c r="E5" s="97"/>
      <c r="F5" s="105">
        <f t="shared" ref="F5:F36" si="0">C5+D5+E5</f>
        <v>24000</v>
      </c>
      <c r="J5" s="68">
        <f>$J$4*B5</f>
        <v>0</v>
      </c>
      <c r="K5" s="68">
        <f>B5*$K$4</f>
        <v>24000</v>
      </c>
    </row>
    <row r="6" spans="1:11" x14ac:dyDescent="0.2">
      <c r="A6" s="70" t="s">
        <v>27</v>
      </c>
      <c r="B6" s="73">
        <v>1</v>
      </c>
      <c r="C6" s="71">
        <f t="shared" ref="C6:C69" si="1">IF(H6=1,0,K6)</f>
        <v>24000</v>
      </c>
      <c r="D6" s="71">
        <f t="shared" ref="D6:D69" si="2">IF(H6=1,J6,0)</f>
        <v>0</v>
      </c>
      <c r="E6" s="71"/>
      <c r="F6" s="72">
        <f t="shared" si="0"/>
        <v>24000</v>
      </c>
      <c r="J6" s="68">
        <f t="shared" ref="J6:J69" si="3">$J$4*B6</f>
        <v>0</v>
      </c>
      <c r="K6" s="68">
        <f t="shared" ref="K6:K69" si="4">B6*$K$4</f>
        <v>24000</v>
      </c>
    </row>
    <row r="7" spans="1:11" x14ac:dyDescent="0.2">
      <c r="A7" s="70" t="s">
        <v>28</v>
      </c>
      <c r="B7" s="73">
        <v>7</v>
      </c>
      <c r="C7" s="71">
        <f t="shared" si="1"/>
        <v>168000</v>
      </c>
      <c r="D7" s="71">
        <f t="shared" si="2"/>
        <v>0</v>
      </c>
      <c r="E7" s="71"/>
      <c r="F7" s="72">
        <f t="shared" si="0"/>
        <v>168000</v>
      </c>
      <c r="J7" s="68">
        <f t="shared" si="3"/>
        <v>0</v>
      </c>
      <c r="K7" s="68">
        <f t="shared" si="4"/>
        <v>168000</v>
      </c>
    </row>
    <row r="8" spans="1:11" x14ac:dyDescent="0.2">
      <c r="A8" s="70" t="s">
        <v>29</v>
      </c>
      <c r="B8" s="73">
        <v>1</v>
      </c>
      <c r="C8" s="71">
        <f t="shared" si="1"/>
        <v>24000</v>
      </c>
      <c r="D8" s="71">
        <f t="shared" si="2"/>
        <v>0</v>
      </c>
      <c r="E8" s="71"/>
      <c r="F8" s="72">
        <f t="shared" si="0"/>
        <v>24000</v>
      </c>
      <c r="J8" s="68">
        <f t="shared" si="3"/>
        <v>0</v>
      </c>
      <c r="K8" s="68">
        <f>B8*$K$4</f>
        <v>24000</v>
      </c>
    </row>
    <row r="9" spans="1:11" x14ac:dyDescent="0.2">
      <c r="A9" s="70" t="s">
        <v>30</v>
      </c>
      <c r="B9" s="73">
        <v>1</v>
      </c>
      <c r="C9" s="71">
        <f t="shared" si="1"/>
        <v>24000</v>
      </c>
      <c r="D9" s="71">
        <f t="shared" si="2"/>
        <v>0</v>
      </c>
      <c r="E9" s="71"/>
      <c r="F9" s="72">
        <f t="shared" si="0"/>
        <v>24000</v>
      </c>
      <c r="J9" s="68">
        <f t="shared" si="3"/>
        <v>0</v>
      </c>
      <c r="K9" s="68">
        <f t="shared" si="4"/>
        <v>24000</v>
      </c>
    </row>
    <row r="10" spans="1:11" x14ac:dyDescent="0.2">
      <c r="A10" s="70" t="s">
        <v>31</v>
      </c>
      <c r="B10" s="73">
        <v>1</v>
      </c>
      <c r="C10" s="71">
        <f t="shared" si="1"/>
        <v>24000</v>
      </c>
      <c r="D10" s="71">
        <f t="shared" si="2"/>
        <v>0</v>
      </c>
      <c r="E10" s="71"/>
      <c r="F10" s="72">
        <f t="shared" si="0"/>
        <v>24000</v>
      </c>
      <c r="J10" s="68">
        <f t="shared" si="3"/>
        <v>0</v>
      </c>
      <c r="K10" s="68">
        <f t="shared" si="4"/>
        <v>24000</v>
      </c>
    </row>
    <row r="11" spans="1:11" x14ac:dyDescent="0.2">
      <c r="A11" s="70" t="s">
        <v>32</v>
      </c>
      <c r="B11" s="73">
        <v>9</v>
      </c>
      <c r="C11" s="71">
        <f t="shared" si="1"/>
        <v>216000</v>
      </c>
      <c r="D11" s="71">
        <f t="shared" si="2"/>
        <v>0</v>
      </c>
      <c r="E11" s="71"/>
      <c r="F11" s="72">
        <f t="shared" si="0"/>
        <v>216000</v>
      </c>
      <c r="J11" s="68">
        <f t="shared" si="3"/>
        <v>0</v>
      </c>
      <c r="K11" s="68">
        <f t="shared" si="4"/>
        <v>216000</v>
      </c>
    </row>
    <row r="12" spans="1:11" x14ac:dyDescent="0.2">
      <c r="A12" s="70" t="s">
        <v>33</v>
      </c>
      <c r="B12" s="73">
        <v>1</v>
      </c>
      <c r="C12" s="71">
        <f t="shared" si="1"/>
        <v>24000</v>
      </c>
      <c r="D12" s="71">
        <f t="shared" si="2"/>
        <v>0</v>
      </c>
      <c r="E12" s="71"/>
      <c r="F12" s="72">
        <f t="shared" si="0"/>
        <v>24000</v>
      </c>
      <c r="J12" s="68">
        <f t="shared" si="3"/>
        <v>0</v>
      </c>
      <c r="K12" s="68">
        <f t="shared" si="4"/>
        <v>24000</v>
      </c>
    </row>
    <row r="13" spans="1:11" x14ac:dyDescent="0.2">
      <c r="A13" s="70" t="s">
        <v>34</v>
      </c>
      <c r="B13" s="73">
        <v>1</v>
      </c>
      <c r="C13" s="71">
        <f t="shared" si="1"/>
        <v>24000</v>
      </c>
      <c r="D13" s="71">
        <f t="shared" si="2"/>
        <v>0</v>
      </c>
      <c r="E13" s="71"/>
      <c r="F13" s="72">
        <f t="shared" si="0"/>
        <v>24000</v>
      </c>
      <c r="J13" s="68">
        <f t="shared" si="3"/>
        <v>0</v>
      </c>
      <c r="K13" s="68">
        <f t="shared" si="4"/>
        <v>24000</v>
      </c>
    </row>
    <row r="14" spans="1:11" x14ac:dyDescent="0.2">
      <c r="A14" s="70" t="s">
        <v>35</v>
      </c>
      <c r="B14" s="73">
        <v>1</v>
      </c>
      <c r="C14" s="71">
        <f t="shared" si="1"/>
        <v>24000</v>
      </c>
      <c r="D14" s="71">
        <f t="shared" si="2"/>
        <v>0</v>
      </c>
      <c r="E14" s="71"/>
      <c r="F14" s="72">
        <f t="shared" si="0"/>
        <v>24000</v>
      </c>
      <c r="J14" s="68">
        <f t="shared" si="3"/>
        <v>0</v>
      </c>
      <c r="K14" s="68">
        <f t="shared" si="4"/>
        <v>24000</v>
      </c>
    </row>
    <row r="15" spans="1:11" x14ac:dyDescent="0.2">
      <c r="A15" s="70" t="s">
        <v>36</v>
      </c>
      <c r="B15" s="73">
        <v>1</v>
      </c>
      <c r="C15" s="71">
        <f t="shared" si="1"/>
        <v>24000</v>
      </c>
      <c r="D15" s="71">
        <f t="shared" si="2"/>
        <v>0</v>
      </c>
      <c r="E15" s="71"/>
      <c r="F15" s="72">
        <f t="shared" si="0"/>
        <v>24000</v>
      </c>
      <c r="J15" s="68">
        <f t="shared" si="3"/>
        <v>0</v>
      </c>
      <c r="K15" s="68">
        <f t="shared" si="4"/>
        <v>24000</v>
      </c>
    </row>
    <row r="16" spans="1:11" x14ac:dyDescent="0.2">
      <c r="A16" s="70" t="s">
        <v>37</v>
      </c>
      <c r="B16" s="73">
        <v>1</v>
      </c>
      <c r="C16" s="71">
        <f t="shared" si="1"/>
        <v>24000</v>
      </c>
      <c r="D16" s="71">
        <f t="shared" si="2"/>
        <v>0</v>
      </c>
      <c r="E16" s="71"/>
      <c r="F16" s="72">
        <f t="shared" si="0"/>
        <v>24000</v>
      </c>
      <c r="J16" s="68">
        <f t="shared" si="3"/>
        <v>0</v>
      </c>
      <c r="K16" s="68">
        <f t="shared" si="4"/>
        <v>24000</v>
      </c>
    </row>
    <row r="17" spans="1:11" x14ac:dyDescent="0.2">
      <c r="A17" s="70" t="s">
        <v>38</v>
      </c>
      <c r="B17" s="73">
        <v>3</v>
      </c>
      <c r="C17" s="71">
        <f t="shared" si="1"/>
        <v>72000</v>
      </c>
      <c r="D17" s="71">
        <f t="shared" si="2"/>
        <v>0</v>
      </c>
      <c r="E17" s="71"/>
      <c r="F17" s="72">
        <f t="shared" si="0"/>
        <v>72000</v>
      </c>
      <c r="J17" s="68">
        <f t="shared" si="3"/>
        <v>0</v>
      </c>
      <c r="K17" s="68">
        <f t="shared" si="4"/>
        <v>72000</v>
      </c>
    </row>
    <row r="18" spans="1:11" x14ac:dyDescent="0.2">
      <c r="A18" s="70" t="s">
        <v>39</v>
      </c>
      <c r="B18" s="73">
        <v>3</v>
      </c>
      <c r="C18" s="71">
        <f t="shared" si="1"/>
        <v>72000</v>
      </c>
      <c r="D18" s="71">
        <f t="shared" si="2"/>
        <v>0</v>
      </c>
      <c r="E18" s="71"/>
      <c r="F18" s="72">
        <f t="shared" si="0"/>
        <v>72000</v>
      </c>
      <c r="J18" s="68">
        <f t="shared" si="3"/>
        <v>0</v>
      </c>
      <c r="K18" s="68">
        <f t="shared" si="4"/>
        <v>72000</v>
      </c>
    </row>
    <row r="19" spans="1:11" x14ac:dyDescent="0.2">
      <c r="A19" s="70" t="s">
        <v>40</v>
      </c>
      <c r="B19" s="73">
        <v>1</v>
      </c>
      <c r="C19" s="71">
        <f t="shared" si="1"/>
        <v>24000</v>
      </c>
      <c r="D19" s="71">
        <f t="shared" si="2"/>
        <v>0</v>
      </c>
      <c r="E19" s="71"/>
      <c r="F19" s="72">
        <f t="shared" si="0"/>
        <v>24000</v>
      </c>
      <c r="J19" s="68">
        <f t="shared" si="3"/>
        <v>0</v>
      </c>
      <c r="K19" s="68">
        <f t="shared" si="4"/>
        <v>24000</v>
      </c>
    </row>
    <row r="20" spans="1:11" x14ac:dyDescent="0.2">
      <c r="A20" s="70" t="s">
        <v>41</v>
      </c>
      <c r="B20" s="73">
        <v>1</v>
      </c>
      <c r="C20" s="71">
        <f t="shared" si="1"/>
        <v>24000</v>
      </c>
      <c r="D20" s="71">
        <f t="shared" si="2"/>
        <v>0</v>
      </c>
      <c r="E20" s="71"/>
      <c r="F20" s="72">
        <f t="shared" si="0"/>
        <v>24000</v>
      </c>
      <c r="J20" s="68">
        <f t="shared" si="3"/>
        <v>0</v>
      </c>
      <c r="K20" s="68">
        <f t="shared" si="4"/>
        <v>24000</v>
      </c>
    </row>
    <row r="21" spans="1:11" x14ac:dyDescent="0.2">
      <c r="A21" s="70" t="s">
        <v>42</v>
      </c>
      <c r="B21" s="73">
        <v>1</v>
      </c>
      <c r="C21" s="71">
        <f t="shared" si="1"/>
        <v>24000</v>
      </c>
      <c r="D21" s="71">
        <f t="shared" si="2"/>
        <v>0</v>
      </c>
      <c r="E21" s="71"/>
      <c r="F21" s="72">
        <f t="shared" si="0"/>
        <v>24000</v>
      </c>
      <c r="J21" s="68">
        <f t="shared" si="3"/>
        <v>0</v>
      </c>
      <c r="K21" s="68">
        <f t="shared" si="4"/>
        <v>24000</v>
      </c>
    </row>
    <row r="22" spans="1:11" x14ac:dyDescent="0.2">
      <c r="A22" s="70" t="s">
        <v>43</v>
      </c>
      <c r="B22" s="73">
        <v>4</v>
      </c>
      <c r="C22" s="71">
        <f t="shared" si="1"/>
        <v>96000</v>
      </c>
      <c r="D22" s="71">
        <f t="shared" si="2"/>
        <v>0</v>
      </c>
      <c r="E22" s="71"/>
      <c r="F22" s="72">
        <f t="shared" si="0"/>
        <v>96000</v>
      </c>
      <c r="J22" s="68">
        <f t="shared" si="3"/>
        <v>0</v>
      </c>
      <c r="K22" s="68">
        <f t="shared" si="4"/>
        <v>96000</v>
      </c>
    </row>
    <row r="23" spans="1:11" x14ac:dyDescent="0.2">
      <c r="A23" s="70" t="s">
        <v>44</v>
      </c>
      <c r="B23" s="73">
        <v>1</v>
      </c>
      <c r="C23" s="71">
        <f t="shared" si="1"/>
        <v>24000</v>
      </c>
      <c r="D23" s="71">
        <f t="shared" si="2"/>
        <v>0</v>
      </c>
      <c r="E23" s="71"/>
      <c r="F23" s="72">
        <f t="shared" si="0"/>
        <v>24000</v>
      </c>
      <c r="J23" s="68">
        <f t="shared" si="3"/>
        <v>0</v>
      </c>
      <c r="K23" s="68">
        <f t="shared" si="4"/>
        <v>24000</v>
      </c>
    </row>
    <row r="24" spans="1:11" x14ac:dyDescent="0.2">
      <c r="A24" s="70" t="s">
        <v>45</v>
      </c>
      <c r="B24" s="73">
        <v>1</v>
      </c>
      <c r="C24" s="71">
        <f t="shared" si="1"/>
        <v>24000</v>
      </c>
      <c r="D24" s="71">
        <f t="shared" si="2"/>
        <v>0</v>
      </c>
      <c r="E24" s="71"/>
      <c r="F24" s="72">
        <f t="shared" si="0"/>
        <v>24000</v>
      </c>
      <c r="J24" s="68">
        <f t="shared" si="3"/>
        <v>0</v>
      </c>
      <c r="K24" s="68">
        <f t="shared" si="4"/>
        <v>24000</v>
      </c>
    </row>
    <row r="25" spans="1:11" x14ac:dyDescent="0.2">
      <c r="A25" s="70" t="s">
        <v>46</v>
      </c>
      <c r="B25" s="73">
        <v>1</v>
      </c>
      <c r="C25" s="71">
        <f t="shared" si="1"/>
        <v>24000</v>
      </c>
      <c r="D25" s="71">
        <f t="shared" si="2"/>
        <v>0</v>
      </c>
      <c r="E25" s="71"/>
      <c r="F25" s="72">
        <f t="shared" si="0"/>
        <v>24000</v>
      </c>
      <c r="J25" s="68">
        <f t="shared" si="3"/>
        <v>0</v>
      </c>
      <c r="K25" s="68">
        <f t="shared" si="4"/>
        <v>24000</v>
      </c>
    </row>
    <row r="26" spans="1:11" x14ac:dyDescent="0.2">
      <c r="A26" s="70" t="s">
        <v>47</v>
      </c>
      <c r="B26" s="74">
        <v>1</v>
      </c>
      <c r="C26" s="71">
        <f t="shared" si="1"/>
        <v>24000</v>
      </c>
      <c r="D26" s="71">
        <f t="shared" si="2"/>
        <v>0</v>
      </c>
      <c r="E26" s="71"/>
      <c r="F26" s="72">
        <f t="shared" si="0"/>
        <v>24000</v>
      </c>
      <c r="J26" s="68">
        <f t="shared" si="3"/>
        <v>0</v>
      </c>
      <c r="K26" s="68">
        <f t="shared" si="4"/>
        <v>24000</v>
      </c>
    </row>
    <row r="27" spans="1:11" x14ac:dyDescent="0.2">
      <c r="A27" s="70" t="s">
        <v>48</v>
      </c>
      <c r="B27" s="73">
        <v>1</v>
      </c>
      <c r="C27" s="71">
        <f t="shared" si="1"/>
        <v>24000</v>
      </c>
      <c r="D27" s="71">
        <f t="shared" si="2"/>
        <v>0</v>
      </c>
      <c r="E27" s="71"/>
      <c r="F27" s="72">
        <f t="shared" si="0"/>
        <v>24000</v>
      </c>
      <c r="J27" s="68">
        <f t="shared" si="3"/>
        <v>0</v>
      </c>
      <c r="K27" s="68">
        <f t="shared" si="4"/>
        <v>24000</v>
      </c>
    </row>
    <row r="28" spans="1:11" x14ac:dyDescent="0.2">
      <c r="A28" s="75" t="s">
        <v>49</v>
      </c>
      <c r="B28" s="76">
        <v>4</v>
      </c>
      <c r="C28" s="71">
        <f t="shared" si="1"/>
        <v>96000</v>
      </c>
      <c r="D28" s="71">
        <f t="shared" si="2"/>
        <v>0</v>
      </c>
      <c r="E28" s="76">
        <v>20000</v>
      </c>
      <c r="F28" s="72">
        <f t="shared" si="0"/>
        <v>116000</v>
      </c>
      <c r="J28" s="68">
        <f t="shared" si="3"/>
        <v>0</v>
      </c>
      <c r="K28" s="68">
        <f t="shared" si="4"/>
        <v>96000</v>
      </c>
    </row>
    <row r="29" spans="1:11" x14ac:dyDescent="0.2">
      <c r="A29" s="70" t="s">
        <v>50</v>
      </c>
      <c r="B29" s="73">
        <v>1</v>
      </c>
      <c r="C29" s="71">
        <f t="shared" si="1"/>
        <v>24000</v>
      </c>
      <c r="D29" s="71">
        <f t="shared" si="2"/>
        <v>0</v>
      </c>
      <c r="E29" s="71"/>
      <c r="F29" s="72">
        <f t="shared" si="0"/>
        <v>24000</v>
      </c>
      <c r="J29" s="68">
        <f t="shared" si="3"/>
        <v>0</v>
      </c>
      <c r="K29" s="68">
        <f t="shared" si="4"/>
        <v>24000</v>
      </c>
    </row>
    <row r="30" spans="1:11" x14ac:dyDescent="0.2">
      <c r="A30" s="70" t="s">
        <v>51</v>
      </c>
      <c r="B30" s="73">
        <v>1</v>
      </c>
      <c r="C30" s="71">
        <f t="shared" si="1"/>
        <v>24000</v>
      </c>
      <c r="D30" s="71">
        <f t="shared" si="2"/>
        <v>0</v>
      </c>
      <c r="E30" s="71"/>
      <c r="F30" s="72">
        <f t="shared" si="0"/>
        <v>24000</v>
      </c>
      <c r="J30" s="68">
        <f t="shared" si="3"/>
        <v>0</v>
      </c>
      <c r="K30" s="68">
        <f t="shared" si="4"/>
        <v>24000</v>
      </c>
    </row>
    <row r="31" spans="1:11" x14ac:dyDescent="0.2">
      <c r="A31" s="70" t="s">
        <v>52</v>
      </c>
      <c r="B31" s="73">
        <v>1</v>
      </c>
      <c r="C31" s="71">
        <f t="shared" si="1"/>
        <v>24000</v>
      </c>
      <c r="D31" s="71">
        <f t="shared" si="2"/>
        <v>0</v>
      </c>
      <c r="E31" s="71"/>
      <c r="F31" s="72">
        <f t="shared" si="0"/>
        <v>24000</v>
      </c>
      <c r="J31" s="68">
        <f t="shared" si="3"/>
        <v>0</v>
      </c>
      <c r="K31" s="68">
        <f t="shared" si="4"/>
        <v>24000</v>
      </c>
    </row>
    <row r="32" spans="1:11" x14ac:dyDescent="0.2">
      <c r="A32" s="70" t="s">
        <v>53</v>
      </c>
      <c r="B32" s="73">
        <v>2</v>
      </c>
      <c r="C32" s="71">
        <f t="shared" si="1"/>
        <v>48000</v>
      </c>
      <c r="D32" s="71">
        <f t="shared" si="2"/>
        <v>0</v>
      </c>
      <c r="E32" s="71"/>
      <c r="F32" s="72">
        <f t="shared" si="0"/>
        <v>48000</v>
      </c>
      <c r="J32" s="68">
        <f t="shared" si="3"/>
        <v>0</v>
      </c>
      <c r="K32" s="68">
        <f t="shared" si="4"/>
        <v>48000</v>
      </c>
    </row>
    <row r="33" spans="1:11" x14ac:dyDescent="0.2">
      <c r="A33" s="70" t="s">
        <v>54</v>
      </c>
      <c r="B33" s="73">
        <v>1</v>
      </c>
      <c r="C33" s="71">
        <f t="shared" si="1"/>
        <v>24000</v>
      </c>
      <c r="D33" s="71">
        <f t="shared" si="2"/>
        <v>0</v>
      </c>
      <c r="E33" s="71"/>
      <c r="F33" s="72">
        <f t="shared" si="0"/>
        <v>24000</v>
      </c>
      <c r="J33" s="68">
        <f t="shared" si="3"/>
        <v>0</v>
      </c>
      <c r="K33" s="68">
        <f t="shared" si="4"/>
        <v>24000</v>
      </c>
    </row>
    <row r="34" spans="1:11" x14ac:dyDescent="0.2">
      <c r="A34" s="70" t="s">
        <v>55</v>
      </c>
      <c r="B34" s="73">
        <v>1</v>
      </c>
      <c r="C34" s="71">
        <f t="shared" si="1"/>
        <v>24000</v>
      </c>
      <c r="D34" s="71">
        <f t="shared" si="2"/>
        <v>0</v>
      </c>
      <c r="E34" s="71"/>
      <c r="F34" s="72">
        <f t="shared" si="0"/>
        <v>24000</v>
      </c>
      <c r="J34" s="68">
        <f t="shared" si="3"/>
        <v>0</v>
      </c>
      <c r="K34" s="68">
        <f t="shared" si="4"/>
        <v>24000</v>
      </c>
    </row>
    <row r="35" spans="1:11" x14ac:dyDescent="0.2">
      <c r="A35" s="70" t="s">
        <v>397</v>
      </c>
      <c r="B35" s="73">
        <v>2</v>
      </c>
      <c r="C35" s="71">
        <f t="shared" si="1"/>
        <v>48000</v>
      </c>
      <c r="D35" s="71">
        <f t="shared" si="2"/>
        <v>0</v>
      </c>
      <c r="E35" s="71"/>
      <c r="F35" s="72">
        <f t="shared" si="0"/>
        <v>48000</v>
      </c>
      <c r="J35" s="68">
        <f t="shared" si="3"/>
        <v>0</v>
      </c>
      <c r="K35" s="68">
        <f t="shared" si="4"/>
        <v>48000</v>
      </c>
    </row>
    <row r="36" spans="1:11" x14ac:dyDescent="0.2">
      <c r="A36" s="70" t="s">
        <v>410</v>
      </c>
      <c r="B36" s="73">
        <v>1</v>
      </c>
      <c r="C36" s="71">
        <f t="shared" si="1"/>
        <v>24000</v>
      </c>
      <c r="D36" s="71">
        <f t="shared" si="2"/>
        <v>0</v>
      </c>
      <c r="E36" s="71"/>
      <c r="F36" s="72">
        <f t="shared" si="0"/>
        <v>24000</v>
      </c>
      <c r="J36" s="68">
        <f t="shared" si="3"/>
        <v>0</v>
      </c>
      <c r="K36" s="68">
        <f t="shared" si="4"/>
        <v>24000</v>
      </c>
    </row>
    <row r="37" spans="1:11" x14ac:dyDescent="0.2">
      <c r="A37" s="70" t="s">
        <v>56</v>
      </c>
      <c r="B37" s="73">
        <v>1</v>
      </c>
      <c r="C37" s="71">
        <f t="shared" si="1"/>
        <v>24000</v>
      </c>
      <c r="D37" s="71">
        <f t="shared" si="2"/>
        <v>0</v>
      </c>
      <c r="E37" s="71"/>
      <c r="F37" s="72">
        <f t="shared" ref="F37:F68" si="5">C37+D37+E37</f>
        <v>24000</v>
      </c>
      <c r="J37" s="68">
        <f t="shared" si="3"/>
        <v>0</v>
      </c>
      <c r="K37" s="68">
        <f t="shared" si="4"/>
        <v>24000</v>
      </c>
    </row>
    <row r="38" spans="1:11" x14ac:dyDescent="0.2">
      <c r="A38" s="70" t="s">
        <v>57</v>
      </c>
      <c r="B38" s="73">
        <v>1</v>
      </c>
      <c r="C38" s="71">
        <f t="shared" si="1"/>
        <v>24000</v>
      </c>
      <c r="D38" s="71">
        <f t="shared" si="2"/>
        <v>0</v>
      </c>
      <c r="E38" s="71"/>
      <c r="F38" s="72">
        <f t="shared" si="5"/>
        <v>24000</v>
      </c>
      <c r="J38" s="68">
        <f t="shared" si="3"/>
        <v>0</v>
      </c>
      <c r="K38" s="68">
        <f t="shared" si="4"/>
        <v>24000</v>
      </c>
    </row>
    <row r="39" spans="1:11" x14ac:dyDescent="0.2">
      <c r="A39" s="70" t="s">
        <v>58</v>
      </c>
      <c r="B39" s="73">
        <v>1</v>
      </c>
      <c r="C39" s="71">
        <f t="shared" si="1"/>
        <v>24000</v>
      </c>
      <c r="D39" s="71">
        <f t="shared" si="2"/>
        <v>0</v>
      </c>
      <c r="E39" s="71"/>
      <c r="F39" s="72">
        <f t="shared" si="5"/>
        <v>24000</v>
      </c>
      <c r="J39" s="68">
        <f t="shared" si="3"/>
        <v>0</v>
      </c>
      <c r="K39" s="68">
        <f t="shared" si="4"/>
        <v>24000</v>
      </c>
    </row>
    <row r="40" spans="1:11" x14ac:dyDescent="0.2">
      <c r="A40" s="70" t="s">
        <v>59</v>
      </c>
      <c r="B40" s="73">
        <v>1</v>
      </c>
      <c r="C40" s="71">
        <f t="shared" si="1"/>
        <v>24000</v>
      </c>
      <c r="D40" s="71">
        <f t="shared" si="2"/>
        <v>0</v>
      </c>
      <c r="E40" s="71"/>
      <c r="F40" s="72">
        <f t="shared" si="5"/>
        <v>24000</v>
      </c>
      <c r="J40" s="68">
        <f t="shared" si="3"/>
        <v>0</v>
      </c>
      <c r="K40" s="68">
        <f t="shared" si="4"/>
        <v>24000</v>
      </c>
    </row>
    <row r="41" spans="1:11" x14ac:dyDescent="0.2">
      <c r="A41" s="70" t="s">
        <v>60</v>
      </c>
      <c r="B41" s="73">
        <v>1</v>
      </c>
      <c r="C41" s="71">
        <f t="shared" si="1"/>
        <v>24000</v>
      </c>
      <c r="D41" s="71">
        <f t="shared" si="2"/>
        <v>0</v>
      </c>
      <c r="E41" s="71"/>
      <c r="F41" s="72">
        <f t="shared" si="5"/>
        <v>24000</v>
      </c>
      <c r="J41" s="68">
        <f t="shared" si="3"/>
        <v>0</v>
      </c>
      <c r="K41" s="68">
        <f t="shared" si="4"/>
        <v>24000</v>
      </c>
    </row>
    <row r="42" spans="1:11" x14ac:dyDescent="0.2">
      <c r="A42" s="70" t="s">
        <v>61</v>
      </c>
      <c r="B42" s="73">
        <v>2</v>
      </c>
      <c r="C42" s="71">
        <f t="shared" si="1"/>
        <v>48000</v>
      </c>
      <c r="D42" s="71">
        <f t="shared" si="2"/>
        <v>0</v>
      </c>
      <c r="E42" s="71"/>
      <c r="F42" s="72">
        <f t="shared" si="5"/>
        <v>48000</v>
      </c>
      <c r="J42" s="68">
        <f t="shared" si="3"/>
        <v>0</v>
      </c>
      <c r="K42" s="68">
        <f t="shared" si="4"/>
        <v>48000</v>
      </c>
    </row>
    <row r="43" spans="1:11" x14ac:dyDescent="0.2">
      <c r="A43" s="70" t="s">
        <v>62</v>
      </c>
      <c r="B43" s="73">
        <v>1</v>
      </c>
      <c r="C43" s="71">
        <f t="shared" si="1"/>
        <v>24000</v>
      </c>
      <c r="D43" s="71">
        <f t="shared" si="2"/>
        <v>0</v>
      </c>
      <c r="E43" s="71"/>
      <c r="F43" s="72">
        <f t="shared" si="5"/>
        <v>24000</v>
      </c>
      <c r="J43" s="68">
        <f t="shared" si="3"/>
        <v>0</v>
      </c>
      <c r="K43" s="68">
        <f t="shared" si="4"/>
        <v>24000</v>
      </c>
    </row>
    <row r="44" spans="1:11" x14ac:dyDescent="0.2">
      <c r="A44" s="70" t="s">
        <v>63</v>
      </c>
      <c r="B44" s="73">
        <v>1</v>
      </c>
      <c r="C44" s="71">
        <f t="shared" si="1"/>
        <v>24000</v>
      </c>
      <c r="D44" s="71">
        <f t="shared" si="2"/>
        <v>0</v>
      </c>
      <c r="E44" s="71"/>
      <c r="F44" s="72">
        <f t="shared" si="5"/>
        <v>24000</v>
      </c>
      <c r="J44" s="68">
        <f t="shared" si="3"/>
        <v>0</v>
      </c>
      <c r="K44" s="68">
        <f t="shared" si="4"/>
        <v>24000</v>
      </c>
    </row>
    <row r="45" spans="1:11" x14ac:dyDescent="0.2">
      <c r="A45" s="77" t="s">
        <v>341</v>
      </c>
      <c r="B45" s="78">
        <v>1</v>
      </c>
      <c r="C45" s="71">
        <f t="shared" si="1"/>
        <v>24000</v>
      </c>
      <c r="D45" s="71">
        <f t="shared" si="2"/>
        <v>0</v>
      </c>
      <c r="E45" s="79"/>
      <c r="F45" s="72">
        <f t="shared" si="5"/>
        <v>24000</v>
      </c>
      <c r="J45" s="68">
        <f t="shared" si="3"/>
        <v>0</v>
      </c>
      <c r="K45" s="68">
        <f t="shared" si="4"/>
        <v>24000</v>
      </c>
    </row>
    <row r="46" spans="1:11" x14ac:dyDescent="0.2">
      <c r="A46" s="75" t="s">
        <v>112</v>
      </c>
      <c r="B46" s="80">
        <v>17</v>
      </c>
      <c r="C46" s="71">
        <f t="shared" si="1"/>
        <v>408000</v>
      </c>
      <c r="D46" s="71">
        <f t="shared" si="2"/>
        <v>0</v>
      </c>
      <c r="E46" s="76">
        <v>20000</v>
      </c>
      <c r="F46" s="72">
        <f t="shared" si="5"/>
        <v>428000</v>
      </c>
      <c r="J46" s="68">
        <f t="shared" si="3"/>
        <v>0</v>
      </c>
      <c r="K46" s="68">
        <f t="shared" si="4"/>
        <v>408000</v>
      </c>
    </row>
    <row r="47" spans="1:11" x14ac:dyDescent="0.2">
      <c r="A47" s="70" t="s">
        <v>64</v>
      </c>
      <c r="B47" s="73">
        <v>1</v>
      </c>
      <c r="C47" s="71">
        <f t="shared" si="1"/>
        <v>24000</v>
      </c>
      <c r="D47" s="71">
        <f t="shared" si="2"/>
        <v>0</v>
      </c>
      <c r="E47" s="71"/>
      <c r="F47" s="72">
        <f t="shared" si="5"/>
        <v>24000</v>
      </c>
      <c r="J47" s="68">
        <f t="shared" si="3"/>
        <v>0</v>
      </c>
      <c r="K47" s="68">
        <f t="shared" si="4"/>
        <v>24000</v>
      </c>
    </row>
    <row r="48" spans="1:11" x14ac:dyDescent="0.2">
      <c r="A48" s="70" t="s">
        <v>65</v>
      </c>
      <c r="B48" s="73">
        <v>1</v>
      </c>
      <c r="C48" s="71">
        <f t="shared" si="1"/>
        <v>24000</v>
      </c>
      <c r="D48" s="71">
        <f t="shared" si="2"/>
        <v>0</v>
      </c>
      <c r="E48" s="71"/>
      <c r="F48" s="72">
        <f t="shared" si="5"/>
        <v>24000</v>
      </c>
      <c r="J48" s="68">
        <f t="shared" si="3"/>
        <v>0</v>
      </c>
      <c r="K48" s="68">
        <f t="shared" si="4"/>
        <v>24000</v>
      </c>
    </row>
    <row r="49" spans="1:11" x14ac:dyDescent="0.2">
      <c r="A49" s="70" t="s">
        <v>66</v>
      </c>
      <c r="B49" s="73">
        <v>1</v>
      </c>
      <c r="C49" s="71">
        <f t="shared" si="1"/>
        <v>24000</v>
      </c>
      <c r="D49" s="71">
        <f t="shared" si="2"/>
        <v>0</v>
      </c>
      <c r="E49" s="71"/>
      <c r="F49" s="72">
        <f t="shared" si="5"/>
        <v>24000</v>
      </c>
      <c r="J49" s="68">
        <f t="shared" si="3"/>
        <v>0</v>
      </c>
      <c r="K49" s="68">
        <f t="shared" si="4"/>
        <v>24000</v>
      </c>
    </row>
    <row r="50" spans="1:11" x14ac:dyDescent="0.2">
      <c r="A50" s="70" t="s">
        <v>67</v>
      </c>
      <c r="B50" s="73">
        <v>4</v>
      </c>
      <c r="C50" s="71">
        <f t="shared" si="1"/>
        <v>96000</v>
      </c>
      <c r="D50" s="71">
        <f t="shared" si="2"/>
        <v>0</v>
      </c>
      <c r="E50" s="71"/>
      <c r="F50" s="72">
        <f t="shared" si="5"/>
        <v>96000</v>
      </c>
      <c r="J50" s="68">
        <f t="shared" si="3"/>
        <v>0</v>
      </c>
      <c r="K50" s="68">
        <f t="shared" si="4"/>
        <v>96000</v>
      </c>
    </row>
    <row r="51" spans="1:11" x14ac:dyDescent="0.2">
      <c r="A51" s="70" t="s">
        <v>68</v>
      </c>
      <c r="B51" s="73">
        <v>4</v>
      </c>
      <c r="C51" s="71">
        <f t="shared" si="1"/>
        <v>96000</v>
      </c>
      <c r="D51" s="71">
        <f t="shared" si="2"/>
        <v>0</v>
      </c>
      <c r="E51" s="71"/>
      <c r="F51" s="72">
        <f t="shared" si="5"/>
        <v>96000</v>
      </c>
      <c r="J51" s="68">
        <f t="shared" si="3"/>
        <v>0</v>
      </c>
      <c r="K51" s="68">
        <f t="shared" si="4"/>
        <v>96000</v>
      </c>
    </row>
    <row r="52" spans="1:11" x14ac:dyDescent="0.2">
      <c r="A52" s="70" t="s">
        <v>69</v>
      </c>
      <c r="B52" s="73">
        <v>1</v>
      </c>
      <c r="C52" s="71">
        <f t="shared" si="1"/>
        <v>24000</v>
      </c>
      <c r="D52" s="71">
        <f t="shared" si="2"/>
        <v>0</v>
      </c>
      <c r="E52" s="71"/>
      <c r="F52" s="72">
        <f t="shared" si="5"/>
        <v>24000</v>
      </c>
      <c r="J52" s="68">
        <f t="shared" si="3"/>
        <v>0</v>
      </c>
      <c r="K52" s="68">
        <f t="shared" si="4"/>
        <v>24000</v>
      </c>
    </row>
    <row r="53" spans="1:11" x14ac:dyDescent="0.2">
      <c r="A53" s="70" t="s">
        <v>70</v>
      </c>
      <c r="B53" s="73">
        <v>1</v>
      </c>
      <c r="C53" s="71">
        <f t="shared" si="1"/>
        <v>24000</v>
      </c>
      <c r="D53" s="71">
        <f t="shared" si="2"/>
        <v>0</v>
      </c>
      <c r="E53" s="71"/>
      <c r="F53" s="72">
        <f t="shared" si="5"/>
        <v>24000</v>
      </c>
      <c r="J53" s="68">
        <f t="shared" si="3"/>
        <v>0</v>
      </c>
      <c r="K53" s="68">
        <f t="shared" si="4"/>
        <v>24000</v>
      </c>
    </row>
    <row r="54" spans="1:11" x14ac:dyDescent="0.2">
      <c r="A54" s="70" t="s">
        <v>71</v>
      </c>
      <c r="B54" s="73">
        <v>4</v>
      </c>
      <c r="C54" s="71">
        <f t="shared" si="1"/>
        <v>96000</v>
      </c>
      <c r="D54" s="71">
        <f t="shared" si="2"/>
        <v>0</v>
      </c>
      <c r="E54" s="71"/>
      <c r="F54" s="72">
        <f t="shared" si="5"/>
        <v>96000</v>
      </c>
      <c r="J54" s="68">
        <f t="shared" si="3"/>
        <v>0</v>
      </c>
      <c r="K54" s="68">
        <f t="shared" si="4"/>
        <v>96000</v>
      </c>
    </row>
    <row r="55" spans="1:11" x14ac:dyDescent="0.2">
      <c r="A55" s="70" t="s">
        <v>72</v>
      </c>
      <c r="B55" s="73">
        <v>1</v>
      </c>
      <c r="C55" s="71">
        <f t="shared" si="1"/>
        <v>24000</v>
      </c>
      <c r="D55" s="71">
        <f t="shared" si="2"/>
        <v>0</v>
      </c>
      <c r="E55" s="71"/>
      <c r="F55" s="72">
        <f t="shared" si="5"/>
        <v>24000</v>
      </c>
      <c r="J55" s="68">
        <f t="shared" si="3"/>
        <v>0</v>
      </c>
      <c r="K55" s="68">
        <f t="shared" si="4"/>
        <v>24000</v>
      </c>
    </row>
    <row r="56" spans="1:11" x14ac:dyDescent="0.2">
      <c r="A56" s="70" t="s">
        <v>73</v>
      </c>
      <c r="B56" s="73">
        <v>2</v>
      </c>
      <c r="C56" s="71">
        <f t="shared" si="1"/>
        <v>48000</v>
      </c>
      <c r="D56" s="71">
        <f t="shared" si="2"/>
        <v>0</v>
      </c>
      <c r="E56" s="71"/>
      <c r="F56" s="72">
        <f t="shared" si="5"/>
        <v>48000</v>
      </c>
      <c r="J56" s="68">
        <f t="shared" si="3"/>
        <v>0</v>
      </c>
      <c r="K56" s="68">
        <f t="shared" si="4"/>
        <v>48000</v>
      </c>
    </row>
    <row r="57" spans="1:11" x14ac:dyDescent="0.2">
      <c r="A57" s="70" t="s">
        <v>74</v>
      </c>
      <c r="B57" s="73">
        <v>1</v>
      </c>
      <c r="C57" s="71">
        <f t="shared" si="1"/>
        <v>24000</v>
      </c>
      <c r="D57" s="71">
        <f t="shared" si="2"/>
        <v>0</v>
      </c>
      <c r="E57" s="71"/>
      <c r="F57" s="72">
        <f t="shared" si="5"/>
        <v>24000</v>
      </c>
      <c r="J57" s="68">
        <f t="shared" si="3"/>
        <v>0</v>
      </c>
      <c r="K57" s="68">
        <f t="shared" si="4"/>
        <v>24000</v>
      </c>
    </row>
    <row r="58" spans="1:11" x14ac:dyDescent="0.2">
      <c r="A58" s="70" t="s">
        <v>398</v>
      </c>
      <c r="B58" s="73">
        <v>6</v>
      </c>
      <c r="C58" s="71">
        <f t="shared" si="1"/>
        <v>144000</v>
      </c>
      <c r="D58" s="71">
        <f t="shared" si="2"/>
        <v>0</v>
      </c>
      <c r="E58" s="71">
        <v>20000</v>
      </c>
      <c r="F58" s="72">
        <f t="shared" si="5"/>
        <v>164000</v>
      </c>
      <c r="J58" s="68">
        <f t="shared" si="3"/>
        <v>0</v>
      </c>
      <c r="K58" s="68">
        <f t="shared" si="4"/>
        <v>144000</v>
      </c>
    </row>
    <row r="59" spans="1:11" x14ac:dyDescent="0.2">
      <c r="A59" s="70" t="s">
        <v>75</v>
      </c>
      <c r="B59" s="73">
        <v>1</v>
      </c>
      <c r="C59" s="71">
        <f t="shared" si="1"/>
        <v>24000</v>
      </c>
      <c r="D59" s="71">
        <f t="shared" si="2"/>
        <v>0</v>
      </c>
      <c r="E59" s="71"/>
      <c r="F59" s="72">
        <f t="shared" si="5"/>
        <v>24000</v>
      </c>
      <c r="J59" s="68">
        <f t="shared" si="3"/>
        <v>0</v>
      </c>
      <c r="K59" s="68">
        <f t="shared" si="4"/>
        <v>24000</v>
      </c>
    </row>
    <row r="60" spans="1:11" x14ac:dyDescent="0.2">
      <c r="A60" s="70" t="s">
        <v>76</v>
      </c>
      <c r="B60" s="73">
        <v>1</v>
      </c>
      <c r="C60" s="71">
        <f t="shared" si="1"/>
        <v>24000</v>
      </c>
      <c r="D60" s="71">
        <f t="shared" si="2"/>
        <v>0</v>
      </c>
      <c r="E60" s="71"/>
      <c r="F60" s="72">
        <f t="shared" si="5"/>
        <v>24000</v>
      </c>
      <c r="J60" s="68">
        <f t="shared" si="3"/>
        <v>0</v>
      </c>
      <c r="K60" s="68">
        <f t="shared" si="4"/>
        <v>24000</v>
      </c>
    </row>
    <row r="61" spans="1:11" x14ac:dyDescent="0.2">
      <c r="A61" s="70" t="s">
        <v>77</v>
      </c>
      <c r="B61" s="73">
        <v>3</v>
      </c>
      <c r="C61" s="71">
        <f t="shared" si="1"/>
        <v>72000</v>
      </c>
      <c r="D61" s="71">
        <f t="shared" si="2"/>
        <v>0</v>
      </c>
      <c r="E61" s="71"/>
      <c r="F61" s="72">
        <f t="shared" si="5"/>
        <v>72000</v>
      </c>
      <c r="J61" s="68">
        <f t="shared" si="3"/>
        <v>0</v>
      </c>
      <c r="K61" s="68">
        <f t="shared" si="4"/>
        <v>72000</v>
      </c>
    </row>
    <row r="62" spans="1:11" x14ac:dyDescent="0.2">
      <c r="A62" s="70" t="s">
        <v>78</v>
      </c>
      <c r="B62" s="73">
        <v>3</v>
      </c>
      <c r="C62" s="71">
        <f t="shared" si="1"/>
        <v>72000</v>
      </c>
      <c r="D62" s="71">
        <f t="shared" si="2"/>
        <v>0</v>
      </c>
      <c r="E62" s="71"/>
      <c r="F62" s="72">
        <f t="shared" si="5"/>
        <v>72000</v>
      </c>
      <c r="J62" s="68">
        <f t="shared" si="3"/>
        <v>0</v>
      </c>
      <c r="K62" s="68">
        <f t="shared" si="4"/>
        <v>72000</v>
      </c>
    </row>
    <row r="63" spans="1:11" x14ac:dyDescent="0.2">
      <c r="A63" s="70" t="s">
        <v>399</v>
      </c>
      <c r="B63" s="73">
        <v>2</v>
      </c>
      <c r="C63" s="71">
        <f t="shared" si="1"/>
        <v>48000</v>
      </c>
      <c r="D63" s="71">
        <f t="shared" si="2"/>
        <v>0</v>
      </c>
      <c r="E63" s="71"/>
      <c r="F63" s="72">
        <f t="shared" si="5"/>
        <v>48000</v>
      </c>
      <c r="J63" s="68">
        <f t="shared" si="3"/>
        <v>0</v>
      </c>
      <c r="K63" s="68">
        <f t="shared" si="4"/>
        <v>48000</v>
      </c>
    </row>
    <row r="64" spans="1:11" x14ac:dyDescent="0.2">
      <c r="A64" s="81" t="s">
        <v>79</v>
      </c>
      <c r="B64" s="74">
        <v>1</v>
      </c>
      <c r="C64" s="71">
        <f t="shared" si="1"/>
        <v>24000</v>
      </c>
      <c r="D64" s="71">
        <f t="shared" si="2"/>
        <v>0</v>
      </c>
      <c r="E64" s="71"/>
      <c r="F64" s="72">
        <f t="shared" si="5"/>
        <v>24000</v>
      </c>
      <c r="J64" s="68">
        <f t="shared" si="3"/>
        <v>0</v>
      </c>
      <c r="K64" s="68">
        <f t="shared" si="4"/>
        <v>24000</v>
      </c>
    </row>
    <row r="65" spans="1:11" x14ac:dyDescent="0.2">
      <c r="A65" s="70" t="s">
        <v>80</v>
      </c>
      <c r="B65" s="74">
        <v>1</v>
      </c>
      <c r="C65" s="71">
        <f t="shared" si="1"/>
        <v>24000</v>
      </c>
      <c r="D65" s="71">
        <f t="shared" si="2"/>
        <v>0</v>
      </c>
      <c r="E65" s="71"/>
      <c r="F65" s="72">
        <f t="shared" si="5"/>
        <v>24000</v>
      </c>
      <c r="J65" s="68">
        <f t="shared" si="3"/>
        <v>0</v>
      </c>
      <c r="K65" s="68">
        <f t="shared" si="4"/>
        <v>24000</v>
      </c>
    </row>
    <row r="66" spans="1:11" x14ac:dyDescent="0.2">
      <c r="A66" s="75" t="s">
        <v>111</v>
      </c>
      <c r="B66" s="80">
        <v>88</v>
      </c>
      <c r="C66" s="71">
        <f>IF(H66=1,0,K66)+440000</f>
        <v>2552000</v>
      </c>
      <c r="D66" s="71">
        <f>IF(H66=1,J66,0)</f>
        <v>0</v>
      </c>
      <c r="E66" s="76">
        <v>20000</v>
      </c>
      <c r="F66" s="72">
        <f>C66+D66+E66</f>
        <v>2572000</v>
      </c>
      <c r="J66" s="68">
        <f t="shared" si="3"/>
        <v>0</v>
      </c>
      <c r="K66" s="68">
        <f t="shared" si="4"/>
        <v>2112000</v>
      </c>
    </row>
    <row r="67" spans="1:11" x14ac:dyDescent="0.2">
      <c r="A67" s="70" t="s">
        <v>81</v>
      </c>
      <c r="B67" s="74">
        <v>1</v>
      </c>
      <c r="C67" s="71">
        <f t="shared" si="1"/>
        <v>24000</v>
      </c>
      <c r="D67" s="71">
        <f t="shared" si="2"/>
        <v>0</v>
      </c>
      <c r="E67" s="71"/>
      <c r="F67" s="72">
        <f t="shared" si="5"/>
        <v>24000</v>
      </c>
      <c r="J67" s="68">
        <f t="shared" si="3"/>
        <v>0</v>
      </c>
      <c r="K67" s="68">
        <f t="shared" si="4"/>
        <v>24000</v>
      </c>
    </row>
    <row r="68" spans="1:11" x14ac:dyDescent="0.2">
      <c r="A68" s="70" t="s">
        <v>82</v>
      </c>
      <c r="B68" s="74">
        <v>1</v>
      </c>
      <c r="C68" s="71">
        <f t="shared" si="1"/>
        <v>24000</v>
      </c>
      <c r="D68" s="71">
        <f t="shared" si="2"/>
        <v>0</v>
      </c>
      <c r="E68" s="71"/>
      <c r="F68" s="72">
        <f t="shared" si="5"/>
        <v>24000</v>
      </c>
      <c r="J68" s="68">
        <f t="shared" si="3"/>
        <v>0</v>
      </c>
      <c r="K68" s="68">
        <f t="shared" si="4"/>
        <v>24000</v>
      </c>
    </row>
    <row r="69" spans="1:11" x14ac:dyDescent="0.2">
      <c r="A69" s="70" t="s">
        <v>83</v>
      </c>
      <c r="B69" s="74">
        <v>1</v>
      </c>
      <c r="C69" s="71">
        <f t="shared" si="1"/>
        <v>24000</v>
      </c>
      <c r="D69" s="71">
        <f t="shared" si="2"/>
        <v>0</v>
      </c>
      <c r="E69" s="71"/>
      <c r="F69" s="72">
        <f t="shared" ref="F69:F99" si="6">C69+D69+E69</f>
        <v>24000</v>
      </c>
      <c r="J69" s="68">
        <f t="shared" si="3"/>
        <v>0</v>
      </c>
      <c r="K69" s="68">
        <f t="shared" si="4"/>
        <v>24000</v>
      </c>
    </row>
    <row r="70" spans="1:11" x14ac:dyDescent="0.2">
      <c r="A70" s="70" t="s">
        <v>84</v>
      </c>
      <c r="B70" s="74">
        <v>2</v>
      </c>
      <c r="C70" s="71">
        <f t="shared" ref="C70:C99" si="7">IF(H70=1,0,K70)</f>
        <v>48000</v>
      </c>
      <c r="D70" s="71">
        <f t="shared" ref="D70:D99" si="8">IF(H70=1,J70,0)</f>
        <v>0</v>
      </c>
      <c r="E70" s="71"/>
      <c r="F70" s="72">
        <f t="shared" si="6"/>
        <v>48000</v>
      </c>
      <c r="J70" s="68">
        <f t="shared" ref="J70:J99" si="9">$J$4*B70</f>
        <v>0</v>
      </c>
      <c r="K70" s="68">
        <f t="shared" ref="K70:K99" si="10">B70*$K$4</f>
        <v>48000</v>
      </c>
    </row>
    <row r="71" spans="1:11" x14ac:dyDescent="0.2">
      <c r="A71" s="70" t="s">
        <v>85</v>
      </c>
      <c r="B71" s="74">
        <v>1</v>
      </c>
      <c r="C71" s="71">
        <f t="shared" si="7"/>
        <v>24000</v>
      </c>
      <c r="D71" s="71">
        <f t="shared" si="8"/>
        <v>0</v>
      </c>
      <c r="E71" s="71"/>
      <c r="F71" s="72">
        <f t="shared" si="6"/>
        <v>24000</v>
      </c>
      <c r="J71" s="68">
        <f t="shared" si="9"/>
        <v>0</v>
      </c>
      <c r="K71" s="68">
        <f t="shared" si="10"/>
        <v>24000</v>
      </c>
    </row>
    <row r="72" spans="1:11" x14ac:dyDescent="0.2">
      <c r="A72" s="70" t="s">
        <v>86</v>
      </c>
      <c r="B72" s="74">
        <v>1</v>
      </c>
      <c r="C72" s="71">
        <f t="shared" si="7"/>
        <v>24000</v>
      </c>
      <c r="D72" s="71">
        <f t="shared" si="8"/>
        <v>0</v>
      </c>
      <c r="E72" s="71"/>
      <c r="F72" s="72">
        <f t="shared" si="6"/>
        <v>24000</v>
      </c>
      <c r="J72" s="68">
        <f t="shared" si="9"/>
        <v>0</v>
      </c>
      <c r="K72" s="68">
        <f t="shared" si="10"/>
        <v>24000</v>
      </c>
    </row>
    <row r="73" spans="1:11" x14ac:dyDescent="0.2">
      <c r="A73" s="70" t="s">
        <v>87</v>
      </c>
      <c r="B73" s="74">
        <v>3</v>
      </c>
      <c r="C73" s="71">
        <f t="shared" si="7"/>
        <v>72000</v>
      </c>
      <c r="D73" s="71">
        <f t="shared" si="8"/>
        <v>0</v>
      </c>
      <c r="E73" s="71"/>
      <c r="F73" s="72">
        <f t="shared" si="6"/>
        <v>72000</v>
      </c>
      <c r="J73" s="68">
        <f t="shared" si="9"/>
        <v>0</v>
      </c>
      <c r="K73" s="68">
        <f t="shared" si="10"/>
        <v>72000</v>
      </c>
    </row>
    <row r="74" spans="1:11" x14ac:dyDescent="0.2">
      <c r="A74" s="70" t="s">
        <v>88</v>
      </c>
      <c r="B74" s="74">
        <v>1</v>
      </c>
      <c r="C74" s="71">
        <f t="shared" si="7"/>
        <v>24000</v>
      </c>
      <c r="D74" s="71">
        <f t="shared" si="8"/>
        <v>0</v>
      </c>
      <c r="E74" s="71"/>
      <c r="F74" s="72">
        <f t="shared" si="6"/>
        <v>24000</v>
      </c>
      <c r="J74" s="68">
        <f t="shared" si="9"/>
        <v>0</v>
      </c>
      <c r="K74" s="68">
        <f t="shared" si="10"/>
        <v>24000</v>
      </c>
    </row>
    <row r="75" spans="1:11" x14ac:dyDescent="0.2">
      <c r="A75" s="70" t="s">
        <v>89</v>
      </c>
      <c r="B75" s="74">
        <v>1</v>
      </c>
      <c r="C75" s="71">
        <f t="shared" si="7"/>
        <v>24000</v>
      </c>
      <c r="D75" s="71">
        <f t="shared" si="8"/>
        <v>0</v>
      </c>
      <c r="E75" s="71"/>
      <c r="F75" s="72">
        <f t="shared" si="6"/>
        <v>24000</v>
      </c>
      <c r="J75" s="68">
        <f t="shared" si="9"/>
        <v>0</v>
      </c>
      <c r="K75" s="68">
        <f t="shared" si="10"/>
        <v>24000</v>
      </c>
    </row>
    <row r="76" spans="1:11" x14ac:dyDescent="0.2">
      <c r="A76" s="70" t="s">
        <v>90</v>
      </c>
      <c r="B76" s="74">
        <v>2</v>
      </c>
      <c r="C76" s="71">
        <f t="shared" si="7"/>
        <v>48000</v>
      </c>
      <c r="D76" s="71">
        <f t="shared" si="8"/>
        <v>0</v>
      </c>
      <c r="E76" s="71"/>
      <c r="F76" s="72">
        <f t="shared" si="6"/>
        <v>48000</v>
      </c>
      <c r="J76" s="68">
        <f t="shared" si="9"/>
        <v>0</v>
      </c>
      <c r="K76" s="68">
        <f t="shared" si="10"/>
        <v>48000</v>
      </c>
    </row>
    <row r="77" spans="1:11" x14ac:dyDescent="0.2">
      <c r="A77" s="70" t="s">
        <v>91</v>
      </c>
      <c r="B77" s="74">
        <v>1</v>
      </c>
      <c r="C77" s="71">
        <f t="shared" si="7"/>
        <v>24000</v>
      </c>
      <c r="D77" s="71">
        <f t="shared" si="8"/>
        <v>0</v>
      </c>
      <c r="E77" s="71"/>
      <c r="F77" s="72">
        <f t="shared" si="6"/>
        <v>24000</v>
      </c>
      <c r="J77" s="68">
        <f t="shared" si="9"/>
        <v>0</v>
      </c>
      <c r="K77" s="68">
        <f t="shared" si="10"/>
        <v>24000</v>
      </c>
    </row>
    <row r="78" spans="1:11" x14ac:dyDescent="0.2">
      <c r="A78" s="70" t="s">
        <v>92</v>
      </c>
      <c r="B78" s="74">
        <v>1</v>
      </c>
      <c r="C78" s="71">
        <f t="shared" si="7"/>
        <v>24000</v>
      </c>
      <c r="D78" s="71">
        <f t="shared" si="8"/>
        <v>0</v>
      </c>
      <c r="E78" s="71"/>
      <c r="F78" s="72">
        <f t="shared" si="6"/>
        <v>24000</v>
      </c>
      <c r="J78" s="68">
        <f t="shared" si="9"/>
        <v>0</v>
      </c>
      <c r="K78" s="68">
        <f t="shared" si="10"/>
        <v>24000</v>
      </c>
    </row>
    <row r="79" spans="1:11" x14ac:dyDescent="0.2">
      <c r="A79" s="70" t="s">
        <v>93</v>
      </c>
      <c r="B79" s="74">
        <v>1</v>
      </c>
      <c r="C79" s="71">
        <f t="shared" si="7"/>
        <v>24000</v>
      </c>
      <c r="D79" s="71">
        <f t="shared" si="8"/>
        <v>0</v>
      </c>
      <c r="E79" s="71"/>
      <c r="F79" s="72">
        <f t="shared" si="6"/>
        <v>24000</v>
      </c>
      <c r="J79" s="68">
        <f t="shared" si="9"/>
        <v>0</v>
      </c>
      <c r="K79" s="68">
        <f t="shared" si="10"/>
        <v>24000</v>
      </c>
    </row>
    <row r="80" spans="1:11" x14ac:dyDescent="0.2">
      <c r="A80" s="70" t="s">
        <v>94</v>
      </c>
      <c r="B80" s="74">
        <v>1</v>
      </c>
      <c r="C80" s="71">
        <f t="shared" si="7"/>
        <v>24000</v>
      </c>
      <c r="D80" s="71">
        <f t="shared" si="8"/>
        <v>0</v>
      </c>
      <c r="E80" s="71"/>
      <c r="F80" s="72">
        <f t="shared" si="6"/>
        <v>24000</v>
      </c>
      <c r="J80" s="68">
        <f t="shared" si="9"/>
        <v>0</v>
      </c>
      <c r="K80" s="68">
        <f t="shared" si="10"/>
        <v>24000</v>
      </c>
    </row>
    <row r="81" spans="1:11" x14ac:dyDescent="0.2">
      <c r="A81" s="70" t="s">
        <v>95</v>
      </c>
      <c r="B81" s="74">
        <v>1</v>
      </c>
      <c r="C81" s="71">
        <f t="shared" si="7"/>
        <v>24000</v>
      </c>
      <c r="D81" s="71">
        <f t="shared" si="8"/>
        <v>0</v>
      </c>
      <c r="E81" s="71"/>
      <c r="F81" s="72">
        <f t="shared" si="6"/>
        <v>24000</v>
      </c>
      <c r="J81" s="68">
        <f t="shared" si="9"/>
        <v>0</v>
      </c>
      <c r="K81" s="68">
        <f t="shared" si="10"/>
        <v>24000</v>
      </c>
    </row>
    <row r="82" spans="1:11" x14ac:dyDescent="0.2">
      <c r="A82" s="70" t="s">
        <v>96</v>
      </c>
      <c r="B82" s="74">
        <v>1</v>
      </c>
      <c r="C82" s="71">
        <f t="shared" si="7"/>
        <v>24000</v>
      </c>
      <c r="D82" s="71">
        <f t="shared" si="8"/>
        <v>0</v>
      </c>
      <c r="E82" s="71"/>
      <c r="F82" s="72">
        <f t="shared" si="6"/>
        <v>24000</v>
      </c>
      <c r="J82" s="68">
        <f t="shared" si="9"/>
        <v>0</v>
      </c>
      <c r="K82" s="68">
        <f t="shared" si="10"/>
        <v>24000</v>
      </c>
    </row>
    <row r="83" spans="1:11" x14ac:dyDescent="0.2">
      <c r="A83" s="75" t="s">
        <v>113</v>
      </c>
      <c r="B83" s="80">
        <v>13</v>
      </c>
      <c r="C83" s="71">
        <f t="shared" si="7"/>
        <v>312000</v>
      </c>
      <c r="D83" s="71">
        <f t="shared" si="8"/>
        <v>0</v>
      </c>
      <c r="E83" s="76">
        <v>20000</v>
      </c>
      <c r="F83" s="72">
        <f t="shared" si="6"/>
        <v>332000</v>
      </c>
      <c r="J83" s="68">
        <f t="shared" si="9"/>
        <v>0</v>
      </c>
      <c r="K83" s="68">
        <f t="shared" si="10"/>
        <v>312000</v>
      </c>
    </row>
    <row r="84" spans="1:11" x14ac:dyDescent="0.2">
      <c r="A84" s="70" t="s">
        <v>97</v>
      </c>
      <c r="B84" s="74">
        <v>4</v>
      </c>
      <c r="C84" s="71">
        <f t="shared" si="7"/>
        <v>96000</v>
      </c>
      <c r="D84" s="71">
        <f t="shared" si="8"/>
        <v>0</v>
      </c>
      <c r="E84" s="71"/>
      <c r="F84" s="72">
        <f t="shared" si="6"/>
        <v>96000</v>
      </c>
      <c r="J84" s="68">
        <f t="shared" si="9"/>
        <v>0</v>
      </c>
      <c r="K84" s="68">
        <f t="shared" si="10"/>
        <v>96000</v>
      </c>
    </row>
    <row r="85" spans="1:11" x14ac:dyDescent="0.2">
      <c r="A85" s="70" t="s">
        <v>98</v>
      </c>
      <c r="B85" s="74">
        <v>2</v>
      </c>
      <c r="C85" s="71">
        <f t="shared" si="7"/>
        <v>48000</v>
      </c>
      <c r="D85" s="71">
        <f t="shared" si="8"/>
        <v>0</v>
      </c>
      <c r="E85" s="71"/>
      <c r="F85" s="72">
        <f t="shared" si="6"/>
        <v>48000</v>
      </c>
      <c r="J85" s="68">
        <f t="shared" si="9"/>
        <v>0</v>
      </c>
      <c r="K85" s="68">
        <f t="shared" si="10"/>
        <v>48000</v>
      </c>
    </row>
    <row r="86" spans="1:11" x14ac:dyDescent="0.2">
      <c r="A86" s="70" t="s">
        <v>99</v>
      </c>
      <c r="B86" s="74">
        <v>3</v>
      </c>
      <c r="C86" s="71">
        <f t="shared" si="7"/>
        <v>72000</v>
      </c>
      <c r="D86" s="71">
        <f t="shared" si="8"/>
        <v>0</v>
      </c>
      <c r="E86" s="71"/>
      <c r="F86" s="72">
        <f t="shared" si="6"/>
        <v>72000</v>
      </c>
      <c r="J86" s="68">
        <f t="shared" si="9"/>
        <v>0</v>
      </c>
      <c r="K86" s="68">
        <f t="shared" si="10"/>
        <v>72000</v>
      </c>
    </row>
    <row r="87" spans="1:11" x14ac:dyDescent="0.2">
      <c r="A87" s="70" t="s">
        <v>100</v>
      </c>
      <c r="B87" s="74">
        <v>1</v>
      </c>
      <c r="C87" s="71">
        <f t="shared" si="7"/>
        <v>24000</v>
      </c>
      <c r="D87" s="71">
        <f t="shared" si="8"/>
        <v>0</v>
      </c>
      <c r="E87" s="71"/>
      <c r="F87" s="72">
        <f t="shared" si="6"/>
        <v>24000</v>
      </c>
      <c r="J87" s="68">
        <f t="shared" si="9"/>
        <v>0</v>
      </c>
      <c r="K87" s="68">
        <f t="shared" si="10"/>
        <v>24000</v>
      </c>
    </row>
    <row r="88" spans="1:11" x14ac:dyDescent="0.2">
      <c r="A88" s="70" t="s">
        <v>101</v>
      </c>
      <c r="B88" s="74">
        <v>3</v>
      </c>
      <c r="C88" s="71">
        <f t="shared" si="7"/>
        <v>72000</v>
      </c>
      <c r="D88" s="71">
        <f t="shared" si="8"/>
        <v>0</v>
      </c>
      <c r="E88" s="71"/>
      <c r="F88" s="72">
        <f t="shared" si="6"/>
        <v>72000</v>
      </c>
      <c r="J88" s="68">
        <f t="shared" si="9"/>
        <v>0</v>
      </c>
      <c r="K88" s="68">
        <f t="shared" si="10"/>
        <v>72000</v>
      </c>
    </row>
    <row r="89" spans="1:11" x14ac:dyDescent="0.2">
      <c r="A89" s="70" t="s">
        <v>102</v>
      </c>
      <c r="B89" s="74">
        <v>6</v>
      </c>
      <c r="C89" s="71">
        <f t="shared" si="7"/>
        <v>144000</v>
      </c>
      <c r="D89" s="71">
        <f t="shared" si="8"/>
        <v>0</v>
      </c>
      <c r="E89" s="71"/>
      <c r="F89" s="72">
        <f t="shared" si="6"/>
        <v>144000</v>
      </c>
      <c r="J89" s="68">
        <f t="shared" si="9"/>
        <v>0</v>
      </c>
      <c r="K89" s="68">
        <f t="shared" si="10"/>
        <v>144000</v>
      </c>
    </row>
    <row r="90" spans="1:11" x14ac:dyDescent="0.2">
      <c r="A90" s="75" t="s">
        <v>114</v>
      </c>
      <c r="B90" s="80">
        <v>18</v>
      </c>
      <c r="C90" s="71">
        <f t="shared" si="7"/>
        <v>432000</v>
      </c>
      <c r="D90" s="71">
        <f t="shared" si="8"/>
        <v>0</v>
      </c>
      <c r="E90" s="76">
        <v>20000</v>
      </c>
      <c r="F90" s="72">
        <f t="shared" si="6"/>
        <v>452000</v>
      </c>
      <c r="J90" s="68">
        <f t="shared" si="9"/>
        <v>0</v>
      </c>
      <c r="K90" s="68">
        <f t="shared" si="10"/>
        <v>432000</v>
      </c>
    </row>
    <row r="91" spans="1:11" x14ac:dyDescent="0.2">
      <c r="A91" s="70" t="s">
        <v>408</v>
      </c>
      <c r="B91" s="74">
        <v>1</v>
      </c>
      <c r="C91" s="71">
        <f t="shared" si="7"/>
        <v>24000</v>
      </c>
      <c r="D91" s="71">
        <f t="shared" si="8"/>
        <v>0</v>
      </c>
      <c r="E91" s="71"/>
      <c r="F91" s="72">
        <f t="shared" si="6"/>
        <v>24000</v>
      </c>
      <c r="J91" s="68">
        <f t="shared" si="9"/>
        <v>0</v>
      </c>
      <c r="K91" s="68">
        <f t="shared" si="10"/>
        <v>24000</v>
      </c>
    </row>
    <row r="92" spans="1:11" x14ac:dyDescent="0.2">
      <c r="A92" s="70" t="s">
        <v>103</v>
      </c>
      <c r="B92" s="74">
        <v>1</v>
      </c>
      <c r="C92" s="71">
        <f t="shared" si="7"/>
        <v>24000</v>
      </c>
      <c r="D92" s="71">
        <f t="shared" si="8"/>
        <v>0</v>
      </c>
      <c r="E92" s="71"/>
      <c r="F92" s="72">
        <f t="shared" si="6"/>
        <v>24000</v>
      </c>
      <c r="J92" s="68">
        <f t="shared" si="9"/>
        <v>0</v>
      </c>
      <c r="K92" s="68">
        <f t="shared" si="10"/>
        <v>24000</v>
      </c>
    </row>
    <row r="93" spans="1:11" x14ac:dyDescent="0.2">
      <c r="A93" s="75" t="s">
        <v>110</v>
      </c>
      <c r="B93" s="80">
        <v>2</v>
      </c>
      <c r="C93" s="71">
        <f t="shared" si="7"/>
        <v>48000</v>
      </c>
      <c r="D93" s="71">
        <f t="shared" si="8"/>
        <v>0</v>
      </c>
      <c r="E93" s="76"/>
      <c r="F93" s="72">
        <f t="shared" si="6"/>
        <v>48000</v>
      </c>
      <c r="J93" s="68">
        <f t="shared" si="9"/>
        <v>0</v>
      </c>
      <c r="K93" s="68">
        <f t="shared" si="10"/>
        <v>48000</v>
      </c>
    </row>
    <row r="94" spans="1:11" x14ac:dyDescent="0.2">
      <c r="A94" s="70" t="s">
        <v>104</v>
      </c>
      <c r="B94" s="74">
        <v>3</v>
      </c>
      <c r="C94" s="71">
        <f t="shared" si="7"/>
        <v>72000</v>
      </c>
      <c r="D94" s="71">
        <f t="shared" si="8"/>
        <v>0</v>
      </c>
      <c r="E94" s="71"/>
      <c r="F94" s="72">
        <f t="shared" si="6"/>
        <v>72000</v>
      </c>
      <c r="J94" s="68">
        <f t="shared" si="9"/>
        <v>0</v>
      </c>
      <c r="K94" s="68">
        <f t="shared" si="10"/>
        <v>72000</v>
      </c>
    </row>
    <row r="95" spans="1:11" x14ac:dyDescent="0.2">
      <c r="A95" s="70" t="s">
        <v>105</v>
      </c>
      <c r="B95" s="74">
        <v>1</v>
      </c>
      <c r="C95" s="71">
        <f t="shared" si="7"/>
        <v>24000</v>
      </c>
      <c r="D95" s="71">
        <f t="shared" si="8"/>
        <v>0</v>
      </c>
      <c r="E95" s="71"/>
      <c r="F95" s="72">
        <f t="shared" si="6"/>
        <v>24000</v>
      </c>
      <c r="J95" s="68">
        <f t="shared" si="9"/>
        <v>0</v>
      </c>
      <c r="K95" s="68">
        <f t="shared" si="10"/>
        <v>24000</v>
      </c>
    </row>
    <row r="96" spans="1:11" x14ac:dyDescent="0.2">
      <c r="A96" s="70" t="s">
        <v>106</v>
      </c>
      <c r="B96" s="74">
        <v>1</v>
      </c>
      <c r="C96" s="71">
        <f t="shared" si="7"/>
        <v>24000</v>
      </c>
      <c r="D96" s="71">
        <f t="shared" si="8"/>
        <v>0</v>
      </c>
      <c r="E96" s="71"/>
      <c r="F96" s="72">
        <f t="shared" si="6"/>
        <v>24000</v>
      </c>
      <c r="J96" s="68">
        <f t="shared" si="9"/>
        <v>0</v>
      </c>
      <c r="K96" s="68">
        <f t="shared" si="10"/>
        <v>24000</v>
      </c>
    </row>
    <row r="97" spans="1:11" x14ac:dyDescent="0.2">
      <c r="A97" s="70" t="s">
        <v>107</v>
      </c>
      <c r="B97" s="74">
        <v>1</v>
      </c>
      <c r="C97" s="71">
        <f t="shared" si="7"/>
        <v>24000</v>
      </c>
      <c r="D97" s="71">
        <f t="shared" si="8"/>
        <v>0</v>
      </c>
      <c r="E97" s="71"/>
      <c r="F97" s="72">
        <f t="shared" si="6"/>
        <v>24000</v>
      </c>
      <c r="J97" s="68">
        <f t="shared" si="9"/>
        <v>0</v>
      </c>
      <c r="K97" s="68">
        <f t="shared" si="10"/>
        <v>24000</v>
      </c>
    </row>
    <row r="98" spans="1:11" x14ac:dyDescent="0.2">
      <c r="A98" s="70" t="s">
        <v>108</v>
      </c>
      <c r="B98" s="74">
        <v>1</v>
      </c>
      <c r="C98" s="71">
        <f t="shared" si="7"/>
        <v>24000</v>
      </c>
      <c r="D98" s="71">
        <f t="shared" si="8"/>
        <v>0</v>
      </c>
      <c r="E98" s="71"/>
      <c r="F98" s="72">
        <f t="shared" si="6"/>
        <v>24000</v>
      </c>
      <c r="J98" s="68">
        <f t="shared" si="9"/>
        <v>0</v>
      </c>
      <c r="K98" s="68">
        <f t="shared" si="10"/>
        <v>24000</v>
      </c>
    </row>
    <row r="99" spans="1:11" x14ac:dyDescent="0.2">
      <c r="A99" s="70" t="s">
        <v>109</v>
      </c>
      <c r="B99" s="74">
        <v>1</v>
      </c>
      <c r="C99" s="71">
        <f t="shared" si="7"/>
        <v>24000</v>
      </c>
      <c r="D99" s="71">
        <f t="shared" si="8"/>
        <v>0</v>
      </c>
      <c r="E99" s="71"/>
      <c r="F99" s="72">
        <f t="shared" si="6"/>
        <v>24000</v>
      </c>
      <c r="J99" s="68">
        <f t="shared" si="9"/>
        <v>0</v>
      </c>
      <c r="K99" s="68">
        <f t="shared" si="10"/>
        <v>24000</v>
      </c>
    </row>
    <row r="100" spans="1:11" x14ac:dyDescent="0.2">
      <c r="A100" s="82" t="s">
        <v>1</v>
      </c>
      <c r="B100" s="83">
        <f>SUM(B5:B99)</f>
        <v>294</v>
      </c>
      <c r="C100" s="83">
        <f>SUM(C5:C99)</f>
        <v>7496000</v>
      </c>
      <c r="D100" s="83">
        <f>SUM(D5:D99)</f>
        <v>0</v>
      </c>
      <c r="E100" s="83">
        <f>SUM(E5:E99)</f>
        <v>120000</v>
      </c>
      <c r="F100" s="83">
        <f>SUM(F5:F99)</f>
        <v>7616000</v>
      </c>
      <c r="H100" s="69"/>
    </row>
    <row r="101" spans="1:11" x14ac:dyDescent="0.2">
      <c r="A101" s="6"/>
      <c r="B101" s="7"/>
      <c r="C101" s="7"/>
      <c r="D101" s="7"/>
      <c r="E101" s="7"/>
    </row>
    <row r="102" spans="1:11" x14ac:dyDescent="0.2">
      <c r="A102" s="6"/>
      <c r="B102" s="7"/>
      <c r="C102" s="7"/>
      <c r="D102" s="7"/>
      <c r="E102" s="7"/>
      <c r="F102" s="115">
        <f>C100+D100+E100</f>
        <v>7616000</v>
      </c>
    </row>
    <row r="103" spans="1:11" x14ac:dyDescent="0.2">
      <c r="A103" s="6"/>
      <c r="B103" s="7"/>
      <c r="C103" s="7"/>
      <c r="D103" s="7"/>
      <c r="E103" s="7"/>
      <c r="F103" s="115">
        <f>C100+E100</f>
        <v>7616000</v>
      </c>
    </row>
    <row r="104" spans="1:11" x14ac:dyDescent="0.2">
      <c r="A104" s="6"/>
      <c r="B104" s="7"/>
      <c r="C104" s="7"/>
      <c r="D104" s="7"/>
      <c r="E104" s="7"/>
      <c r="F104" s="116"/>
    </row>
    <row r="105" spans="1:11" x14ac:dyDescent="0.2">
      <c r="A105" s="12"/>
      <c r="B105" s="8"/>
      <c r="C105" s="8"/>
      <c r="D105" s="8"/>
      <c r="E105" s="8"/>
      <c r="F105" s="115">
        <f>F100-F103</f>
        <v>0</v>
      </c>
    </row>
    <row r="106" spans="1:11" x14ac:dyDescent="0.2">
      <c r="A106" s="6"/>
      <c r="B106" s="7"/>
      <c r="C106" s="7"/>
      <c r="D106" s="7"/>
      <c r="E106" s="7"/>
    </row>
    <row r="107" spans="1:11" x14ac:dyDescent="0.2">
      <c r="A107" s="6"/>
      <c r="B107" s="8"/>
      <c r="C107" s="6"/>
      <c r="D107" s="6"/>
      <c r="E107" s="6"/>
    </row>
    <row r="108" spans="1:11" x14ac:dyDescent="0.2">
      <c r="A108" s="33"/>
      <c r="B108" s="34"/>
      <c r="C108" s="6"/>
      <c r="D108" s="6"/>
      <c r="E108" s="6"/>
    </row>
    <row r="109" spans="1:11" x14ac:dyDescent="0.2">
      <c r="A109" s="6"/>
      <c r="B109" s="34"/>
      <c r="C109" s="6"/>
      <c r="D109" s="6"/>
      <c r="E109" s="6"/>
    </row>
    <row r="110" spans="1:11" x14ac:dyDescent="0.2">
      <c r="A110" s="35"/>
      <c r="B110" s="36"/>
      <c r="C110" s="36"/>
      <c r="D110" s="36"/>
      <c r="E110" s="36"/>
    </row>
    <row r="1375" spans="2:2" x14ac:dyDescent="0.2">
      <c r="B1375" s="22"/>
    </row>
    <row r="1377" spans="2:2" x14ac:dyDescent="0.2">
      <c r="B1377" s="9">
        <f>SUBTOTAL(9,B5:B99)</f>
        <v>294</v>
      </c>
    </row>
  </sheetData>
  <mergeCells count="7">
    <mergeCell ref="F3:F4"/>
    <mergeCell ref="A1:F1"/>
    <mergeCell ref="E3:E4"/>
    <mergeCell ref="B3:B4"/>
    <mergeCell ref="A3:A4"/>
    <mergeCell ref="C3:C4"/>
    <mergeCell ref="D3:D4"/>
  </mergeCells>
  <phoneticPr fontId="0" type="noConversion"/>
  <pageMargins left="0.78740157480314965" right="0.78740157480314965" top="0.70866141732283472" bottom="1.1811023622047245" header="0.51181102362204722" footer="0.51181102362204722"/>
  <pageSetup paperSize="9" firstPageNumber="10" orientation="portrait" useFirstPageNumber="1" r:id="rId1"/>
  <headerFooter alignWithMargins="0">
    <oddFooter>&amp;L&amp;"Arial,Kurzíva"Zastupitelstvo Olomouckého kraje 20.6.2014
5.5. - Rozpočet Olomouckého  kraje 2014 - účel.dotace ze stát.rozp.obcím Ol.kraje
Příloha č. 1: Rozpis dotace na obce OK - Volby do Evropského parlamentu&amp;R&amp;"Arial,Kurzíva"Strana &amp;P (celkem 18)</oddFooter>
  </headerFooter>
  <ignoredErrors>
    <ignoredError sqref="E100 D67:D99 E94:E99 F5:F65 C67:C99 E67:E82 E91:E92 C5:C65 E5:E27 E29:E45 E47:E57 E59:E65 E85:E89 D5:D65 B100 F67:F9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6"/>
  <sheetViews>
    <sheetView topLeftCell="A79" workbookViewId="0">
      <selection activeCell="H1" sqref="H1:K1048576"/>
    </sheetView>
  </sheetViews>
  <sheetFormatPr defaultRowHeight="12.75" x14ac:dyDescent="0.2"/>
  <cols>
    <col min="1" max="1" width="20.7109375" customWidth="1"/>
    <col min="2" max="2" width="9.140625" style="9" hidden="1" customWidth="1"/>
    <col min="3" max="3" width="15.5703125" style="9" customWidth="1"/>
    <col min="4" max="4" width="15.5703125" style="9" hidden="1" customWidth="1"/>
    <col min="5" max="5" width="15.5703125" style="9" customWidth="1"/>
    <col min="6" max="6" width="15.5703125" customWidth="1"/>
    <col min="8" max="11" width="9.140625" hidden="1" customWidth="1"/>
  </cols>
  <sheetData>
    <row r="1" spans="1:11" ht="15.75" customHeight="1" x14ac:dyDescent="0.25">
      <c r="A1" s="135" t="s">
        <v>418</v>
      </c>
      <c r="B1" s="136"/>
      <c r="C1" s="136"/>
      <c r="D1" s="136"/>
      <c r="E1" s="136"/>
      <c r="F1" s="137"/>
      <c r="G1" s="1"/>
    </row>
    <row r="2" spans="1:11" ht="18" customHeight="1" x14ac:dyDescent="0.25">
      <c r="A2" s="92" t="s">
        <v>403</v>
      </c>
      <c r="B2" s="93"/>
      <c r="C2" s="93"/>
      <c r="D2" s="93"/>
      <c r="E2" s="93"/>
      <c r="F2" s="94" t="s">
        <v>396</v>
      </c>
      <c r="G2" s="1"/>
    </row>
    <row r="3" spans="1:11" ht="25.5" customHeight="1" x14ac:dyDescent="0.2">
      <c r="A3" s="139" t="s">
        <v>0</v>
      </c>
      <c r="B3" s="140" t="s">
        <v>406</v>
      </c>
      <c r="C3" s="141" t="s">
        <v>413</v>
      </c>
      <c r="D3" s="134" t="s">
        <v>411</v>
      </c>
      <c r="E3" s="141" t="s">
        <v>395</v>
      </c>
      <c r="F3" s="138" t="s">
        <v>414</v>
      </c>
      <c r="G3" s="1"/>
    </row>
    <row r="4" spans="1:11" ht="35.25" customHeight="1" x14ac:dyDescent="0.2">
      <c r="A4" s="139"/>
      <c r="B4" s="140"/>
      <c r="C4" s="141"/>
      <c r="D4" s="134"/>
      <c r="E4" s="141"/>
      <c r="F4" s="138"/>
      <c r="G4" s="1"/>
      <c r="H4" s="68" t="s">
        <v>407</v>
      </c>
      <c r="I4" s="68"/>
      <c r="J4" s="68">
        <v>0</v>
      </c>
      <c r="K4" s="68">
        <v>24000</v>
      </c>
    </row>
    <row r="5" spans="1:11" x14ac:dyDescent="0.2">
      <c r="A5" s="106" t="s">
        <v>219</v>
      </c>
      <c r="B5" s="107">
        <v>1</v>
      </c>
      <c r="C5" s="97">
        <f>IF(H5=1,0,K5)</f>
        <v>24000</v>
      </c>
      <c r="D5" s="97">
        <f>IF(H5=1,J5,0)</f>
        <v>0</v>
      </c>
      <c r="E5" s="108"/>
      <c r="F5" s="109">
        <f>C5+E5+D5</f>
        <v>24000</v>
      </c>
      <c r="H5" s="68"/>
      <c r="I5" s="68"/>
      <c r="J5" s="68">
        <f>$J$4*B5</f>
        <v>0</v>
      </c>
      <c r="K5" s="68">
        <f>B5*$K$4</f>
        <v>24000</v>
      </c>
    </row>
    <row r="6" spans="1:11" x14ac:dyDescent="0.2">
      <c r="A6" s="15" t="s">
        <v>220</v>
      </c>
      <c r="B6" s="11">
        <v>1</v>
      </c>
      <c r="C6" s="71">
        <f t="shared" ref="C6:C69" si="0">IF(H6=1,0,K6)</f>
        <v>24000</v>
      </c>
      <c r="D6" s="71">
        <f t="shared" ref="D6:D69" si="1">IF(H6=1,J6,0)</f>
        <v>0</v>
      </c>
      <c r="E6" s="25"/>
      <c r="F6" s="23">
        <f t="shared" ref="F6:F69" si="2">C6+E6+D6</f>
        <v>24000</v>
      </c>
      <c r="J6" s="68">
        <f t="shared" ref="J6:J69" si="3">$J$4*B6</f>
        <v>0</v>
      </c>
      <c r="K6" s="68">
        <f t="shared" ref="K6:K69" si="4">B6*$K$4</f>
        <v>24000</v>
      </c>
    </row>
    <row r="7" spans="1:11" x14ac:dyDescent="0.2">
      <c r="A7" s="15" t="s">
        <v>221</v>
      </c>
      <c r="B7" s="11">
        <v>2</v>
      </c>
      <c r="C7" s="71">
        <f t="shared" si="0"/>
        <v>48000</v>
      </c>
      <c r="D7" s="71">
        <f t="shared" si="1"/>
        <v>0</v>
      </c>
      <c r="E7" s="25"/>
      <c r="F7" s="23">
        <f t="shared" si="2"/>
        <v>48000</v>
      </c>
      <c r="J7" s="68">
        <f t="shared" si="3"/>
        <v>0</v>
      </c>
      <c r="K7" s="68">
        <f t="shared" si="4"/>
        <v>48000</v>
      </c>
    </row>
    <row r="8" spans="1:11" x14ac:dyDescent="0.2">
      <c r="A8" s="15" t="s">
        <v>222</v>
      </c>
      <c r="B8" s="11">
        <v>1</v>
      </c>
      <c r="C8" s="71">
        <f t="shared" si="0"/>
        <v>24000</v>
      </c>
      <c r="D8" s="71">
        <f t="shared" si="1"/>
        <v>0</v>
      </c>
      <c r="E8" s="25"/>
      <c r="F8" s="23">
        <f t="shared" si="2"/>
        <v>24000</v>
      </c>
      <c r="J8" s="68">
        <f t="shared" si="3"/>
        <v>0</v>
      </c>
      <c r="K8" s="68">
        <f t="shared" si="4"/>
        <v>24000</v>
      </c>
    </row>
    <row r="9" spans="1:11" x14ac:dyDescent="0.2">
      <c r="A9" s="15" t="s">
        <v>223</v>
      </c>
      <c r="B9" s="11">
        <v>1</v>
      </c>
      <c r="C9" s="71">
        <f t="shared" si="0"/>
        <v>24000</v>
      </c>
      <c r="D9" s="71">
        <f t="shared" si="1"/>
        <v>0</v>
      </c>
      <c r="E9" s="25"/>
      <c r="F9" s="23">
        <f t="shared" si="2"/>
        <v>24000</v>
      </c>
      <c r="J9" s="68">
        <f t="shared" si="3"/>
        <v>0</v>
      </c>
      <c r="K9" s="68">
        <f t="shared" si="4"/>
        <v>24000</v>
      </c>
    </row>
    <row r="10" spans="1:11" x14ac:dyDescent="0.2">
      <c r="A10" s="15" t="s">
        <v>224</v>
      </c>
      <c r="B10" s="11">
        <v>1</v>
      </c>
      <c r="C10" s="71">
        <f t="shared" si="0"/>
        <v>24000</v>
      </c>
      <c r="D10" s="71">
        <f t="shared" si="1"/>
        <v>0</v>
      </c>
      <c r="E10" s="25"/>
      <c r="F10" s="23">
        <f t="shared" si="2"/>
        <v>24000</v>
      </c>
      <c r="J10" s="68">
        <f t="shared" si="3"/>
        <v>0</v>
      </c>
      <c r="K10" s="68">
        <f t="shared" si="4"/>
        <v>24000</v>
      </c>
    </row>
    <row r="11" spans="1:11" x14ac:dyDescent="0.2">
      <c r="A11" s="15" t="s">
        <v>225</v>
      </c>
      <c r="B11" s="11">
        <v>2</v>
      </c>
      <c r="C11" s="71">
        <f t="shared" si="0"/>
        <v>48000</v>
      </c>
      <c r="D11" s="71">
        <f t="shared" si="1"/>
        <v>0</v>
      </c>
      <c r="E11" s="25"/>
      <c r="F11" s="23">
        <f t="shared" si="2"/>
        <v>48000</v>
      </c>
      <c r="J11" s="68">
        <f t="shared" si="3"/>
        <v>0</v>
      </c>
      <c r="K11" s="68">
        <f t="shared" si="4"/>
        <v>48000</v>
      </c>
    </row>
    <row r="12" spans="1:11" x14ac:dyDescent="0.2">
      <c r="A12" s="15" t="s">
        <v>226</v>
      </c>
      <c r="B12" s="11">
        <v>2</v>
      </c>
      <c r="C12" s="71">
        <f t="shared" si="0"/>
        <v>48000</v>
      </c>
      <c r="D12" s="71">
        <f t="shared" si="1"/>
        <v>0</v>
      </c>
      <c r="E12" s="25"/>
      <c r="F12" s="23">
        <f t="shared" si="2"/>
        <v>48000</v>
      </c>
      <c r="J12" s="68">
        <f t="shared" si="3"/>
        <v>0</v>
      </c>
      <c r="K12" s="68">
        <f t="shared" si="4"/>
        <v>48000</v>
      </c>
    </row>
    <row r="13" spans="1:11" x14ac:dyDescent="0.2">
      <c r="A13" s="15" t="s">
        <v>227</v>
      </c>
      <c r="B13" s="11">
        <v>1</v>
      </c>
      <c r="C13" s="71">
        <f t="shared" si="0"/>
        <v>24000</v>
      </c>
      <c r="D13" s="71">
        <f t="shared" si="1"/>
        <v>0</v>
      </c>
      <c r="E13" s="25"/>
      <c r="F13" s="23">
        <f t="shared" si="2"/>
        <v>24000</v>
      </c>
      <c r="J13" s="68">
        <f t="shared" si="3"/>
        <v>0</v>
      </c>
      <c r="K13" s="68">
        <f t="shared" si="4"/>
        <v>24000</v>
      </c>
    </row>
    <row r="14" spans="1:11" x14ac:dyDescent="0.2">
      <c r="A14" s="15" t="s">
        <v>228</v>
      </c>
      <c r="B14" s="11">
        <v>1</v>
      </c>
      <c r="C14" s="71">
        <f t="shared" si="0"/>
        <v>24000</v>
      </c>
      <c r="D14" s="71">
        <f t="shared" si="1"/>
        <v>0</v>
      </c>
      <c r="E14" s="25"/>
      <c r="F14" s="23">
        <f t="shared" si="2"/>
        <v>24000</v>
      </c>
      <c r="J14" s="68">
        <f t="shared" si="3"/>
        <v>0</v>
      </c>
      <c r="K14" s="68">
        <f t="shared" si="4"/>
        <v>24000</v>
      </c>
    </row>
    <row r="15" spans="1:11" x14ac:dyDescent="0.2">
      <c r="A15" s="15" t="s">
        <v>229</v>
      </c>
      <c r="B15" s="11">
        <v>1</v>
      </c>
      <c r="C15" s="71">
        <f t="shared" si="0"/>
        <v>24000</v>
      </c>
      <c r="D15" s="71">
        <f t="shared" si="1"/>
        <v>0</v>
      </c>
      <c r="E15" s="25"/>
      <c r="F15" s="23">
        <f t="shared" si="2"/>
        <v>24000</v>
      </c>
      <c r="J15" s="68">
        <f t="shared" si="3"/>
        <v>0</v>
      </c>
      <c r="K15" s="68">
        <f t="shared" si="4"/>
        <v>24000</v>
      </c>
    </row>
    <row r="16" spans="1:11" x14ac:dyDescent="0.2">
      <c r="A16" s="15" t="s">
        <v>230</v>
      </c>
      <c r="B16" s="11">
        <v>1</v>
      </c>
      <c r="C16" s="71">
        <f t="shared" si="0"/>
        <v>24000</v>
      </c>
      <c r="D16" s="71">
        <f t="shared" si="1"/>
        <v>0</v>
      </c>
      <c r="E16" s="25"/>
      <c r="F16" s="23">
        <f t="shared" si="2"/>
        <v>24000</v>
      </c>
      <c r="J16" s="68">
        <f t="shared" si="3"/>
        <v>0</v>
      </c>
      <c r="K16" s="68">
        <f t="shared" si="4"/>
        <v>24000</v>
      </c>
    </row>
    <row r="17" spans="1:11" x14ac:dyDescent="0.2">
      <c r="A17" s="15" t="s">
        <v>231</v>
      </c>
      <c r="B17" s="11">
        <v>1</v>
      </c>
      <c r="C17" s="71">
        <f t="shared" si="0"/>
        <v>24000</v>
      </c>
      <c r="D17" s="71">
        <f t="shared" si="1"/>
        <v>0</v>
      </c>
      <c r="E17" s="25"/>
      <c r="F17" s="23">
        <f t="shared" si="2"/>
        <v>24000</v>
      </c>
      <c r="J17" s="68">
        <f t="shared" si="3"/>
        <v>0</v>
      </c>
      <c r="K17" s="68">
        <f t="shared" si="4"/>
        <v>24000</v>
      </c>
    </row>
    <row r="18" spans="1:11" x14ac:dyDescent="0.2">
      <c r="A18" s="15" t="s">
        <v>232</v>
      </c>
      <c r="B18" s="11">
        <v>1</v>
      </c>
      <c r="C18" s="71">
        <f t="shared" si="0"/>
        <v>24000</v>
      </c>
      <c r="D18" s="71">
        <f t="shared" si="1"/>
        <v>0</v>
      </c>
      <c r="E18" s="25"/>
      <c r="F18" s="23">
        <f t="shared" si="2"/>
        <v>24000</v>
      </c>
      <c r="J18" s="68">
        <f t="shared" si="3"/>
        <v>0</v>
      </c>
      <c r="K18" s="68">
        <f t="shared" si="4"/>
        <v>24000</v>
      </c>
    </row>
    <row r="19" spans="1:11" x14ac:dyDescent="0.2">
      <c r="A19" s="15" t="s">
        <v>233</v>
      </c>
      <c r="B19" s="11">
        <v>3</v>
      </c>
      <c r="C19" s="71">
        <f t="shared" si="0"/>
        <v>72000</v>
      </c>
      <c r="D19" s="71">
        <f t="shared" si="1"/>
        <v>0</v>
      </c>
      <c r="E19" s="25"/>
      <c r="F19" s="23">
        <f t="shared" si="2"/>
        <v>72000</v>
      </c>
      <c r="J19" s="68">
        <f t="shared" si="3"/>
        <v>0</v>
      </c>
      <c r="K19" s="68">
        <f t="shared" si="4"/>
        <v>72000</v>
      </c>
    </row>
    <row r="20" spans="1:11" x14ac:dyDescent="0.2">
      <c r="A20" s="15" t="s">
        <v>234</v>
      </c>
      <c r="B20" s="11">
        <v>1</v>
      </c>
      <c r="C20" s="71">
        <f t="shared" si="0"/>
        <v>24000</v>
      </c>
      <c r="D20" s="71">
        <f t="shared" si="1"/>
        <v>0</v>
      </c>
      <c r="E20" s="25"/>
      <c r="F20" s="23">
        <f t="shared" si="2"/>
        <v>24000</v>
      </c>
      <c r="J20" s="68">
        <f t="shared" si="3"/>
        <v>0</v>
      </c>
      <c r="K20" s="68">
        <f t="shared" si="4"/>
        <v>24000</v>
      </c>
    </row>
    <row r="21" spans="1:11" x14ac:dyDescent="0.2">
      <c r="A21" s="15" t="s">
        <v>235</v>
      </c>
      <c r="B21" s="11">
        <v>1</v>
      </c>
      <c r="C21" s="71">
        <f t="shared" si="0"/>
        <v>24000</v>
      </c>
      <c r="D21" s="71">
        <f t="shared" si="1"/>
        <v>0</v>
      </c>
      <c r="E21" s="25"/>
      <c r="F21" s="23">
        <f t="shared" si="2"/>
        <v>24000</v>
      </c>
      <c r="J21" s="68">
        <f t="shared" si="3"/>
        <v>0</v>
      </c>
      <c r="K21" s="68">
        <f t="shared" si="4"/>
        <v>24000</v>
      </c>
    </row>
    <row r="22" spans="1:11" x14ac:dyDescent="0.2">
      <c r="A22" s="15" t="s">
        <v>236</v>
      </c>
      <c r="B22" s="11">
        <v>1</v>
      </c>
      <c r="C22" s="71">
        <f t="shared" si="0"/>
        <v>24000</v>
      </c>
      <c r="D22" s="71">
        <f t="shared" si="1"/>
        <v>0</v>
      </c>
      <c r="E22" s="25"/>
      <c r="F22" s="23">
        <f t="shared" si="2"/>
        <v>24000</v>
      </c>
      <c r="J22" s="68">
        <f t="shared" si="3"/>
        <v>0</v>
      </c>
      <c r="K22" s="68">
        <f t="shared" si="4"/>
        <v>24000</v>
      </c>
    </row>
    <row r="23" spans="1:11" x14ac:dyDescent="0.2">
      <c r="A23" s="15" t="s">
        <v>237</v>
      </c>
      <c r="B23" s="11">
        <v>1</v>
      </c>
      <c r="C23" s="71">
        <f t="shared" si="0"/>
        <v>24000</v>
      </c>
      <c r="D23" s="71">
        <f t="shared" si="1"/>
        <v>0</v>
      </c>
      <c r="E23" s="25"/>
      <c r="F23" s="23">
        <f t="shared" si="2"/>
        <v>24000</v>
      </c>
      <c r="J23" s="68">
        <f t="shared" si="3"/>
        <v>0</v>
      </c>
      <c r="K23" s="68">
        <f t="shared" si="4"/>
        <v>24000</v>
      </c>
    </row>
    <row r="24" spans="1:11" x14ac:dyDescent="0.2">
      <c r="A24" s="15" t="s">
        <v>238</v>
      </c>
      <c r="B24" s="11">
        <v>1</v>
      </c>
      <c r="C24" s="71">
        <f t="shared" si="0"/>
        <v>24000</v>
      </c>
      <c r="D24" s="71">
        <f t="shared" si="1"/>
        <v>0</v>
      </c>
      <c r="E24" s="25"/>
      <c r="F24" s="23">
        <f t="shared" si="2"/>
        <v>24000</v>
      </c>
      <c r="J24" s="68">
        <f t="shared" si="3"/>
        <v>0</v>
      </c>
      <c r="K24" s="68">
        <f t="shared" si="4"/>
        <v>24000</v>
      </c>
    </row>
    <row r="25" spans="1:11" x14ac:dyDescent="0.2">
      <c r="A25" s="15" t="s">
        <v>400</v>
      </c>
      <c r="B25" s="11">
        <v>1</v>
      </c>
      <c r="C25" s="71">
        <f t="shared" si="0"/>
        <v>24000</v>
      </c>
      <c r="D25" s="71">
        <f t="shared" si="1"/>
        <v>0</v>
      </c>
      <c r="E25" s="25"/>
      <c r="F25" s="23">
        <f t="shared" si="2"/>
        <v>24000</v>
      </c>
      <c r="J25" s="68">
        <f t="shared" si="3"/>
        <v>0</v>
      </c>
      <c r="K25" s="68">
        <f t="shared" si="4"/>
        <v>24000</v>
      </c>
    </row>
    <row r="26" spans="1:11" x14ac:dyDescent="0.2">
      <c r="A26" s="15" t="s">
        <v>239</v>
      </c>
      <c r="B26" s="11">
        <v>1</v>
      </c>
      <c r="C26" s="71">
        <f t="shared" si="0"/>
        <v>24000</v>
      </c>
      <c r="D26" s="71">
        <f t="shared" si="1"/>
        <v>0</v>
      </c>
      <c r="E26" s="25"/>
      <c r="F26" s="23">
        <f t="shared" si="2"/>
        <v>24000</v>
      </c>
      <c r="J26" s="68">
        <f t="shared" si="3"/>
        <v>0</v>
      </c>
      <c r="K26" s="68">
        <f t="shared" si="4"/>
        <v>24000</v>
      </c>
    </row>
    <row r="27" spans="1:11" x14ac:dyDescent="0.2">
      <c r="A27" s="15" t="s">
        <v>240</v>
      </c>
      <c r="B27" s="3">
        <v>1</v>
      </c>
      <c r="C27" s="71">
        <f t="shared" si="0"/>
        <v>24000</v>
      </c>
      <c r="D27" s="71">
        <f t="shared" si="1"/>
        <v>0</v>
      </c>
      <c r="E27" s="25"/>
      <c r="F27" s="23">
        <f t="shared" si="2"/>
        <v>24000</v>
      </c>
      <c r="J27" s="68">
        <f t="shared" si="3"/>
        <v>0</v>
      </c>
      <c r="K27" s="68">
        <f t="shared" si="4"/>
        <v>24000</v>
      </c>
    </row>
    <row r="28" spans="1:11" x14ac:dyDescent="0.2">
      <c r="A28" s="15" t="s">
        <v>241</v>
      </c>
      <c r="B28" s="11">
        <v>1</v>
      </c>
      <c r="C28" s="71">
        <f t="shared" si="0"/>
        <v>24000</v>
      </c>
      <c r="D28" s="71">
        <f t="shared" si="1"/>
        <v>0</v>
      </c>
      <c r="E28" s="25"/>
      <c r="F28" s="23">
        <f t="shared" si="2"/>
        <v>24000</v>
      </c>
      <c r="J28" s="68">
        <f t="shared" si="3"/>
        <v>0</v>
      </c>
      <c r="K28" s="68">
        <f t="shared" si="4"/>
        <v>24000</v>
      </c>
    </row>
    <row r="29" spans="1:11" x14ac:dyDescent="0.2">
      <c r="A29" s="15" t="s">
        <v>242</v>
      </c>
      <c r="B29" s="11">
        <v>1</v>
      </c>
      <c r="C29" s="71">
        <f t="shared" si="0"/>
        <v>24000</v>
      </c>
      <c r="D29" s="71">
        <f t="shared" si="1"/>
        <v>0</v>
      </c>
      <c r="E29" s="25"/>
      <c r="F29" s="23">
        <f t="shared" si="2"/>
        <v>24000</v>
      </c>
      <c r="J29" s="68">
        <f t="shared" si="3"/>
        <v>0</v>
      </c>
      <c r="K29" s="68">
        <f t="shared" si="4"/>
        <v>24000</v>
      </c>
    </row>
    <row r="30" spans="1:11" x14ac:dyDescent="0.2">
      <c r="A30" s="15" t="s">
        <v>243</v>
      </c>
      <c r="B30" s="11">
        <v>2</v>
      </c>
      <c r="C30" s="71">
        <f t="shared" si="0"/>
        <v>48000</v>
      </c>
      <c r="D30" s="71">
        <f t="shared" si="1"/>
        <v>0</v>
      </c>
      <c r="E30" s="25"/>
      <c r="F30" s="23">
        <f t="shared" si="2"/>
        <v>48000</v>
      </c>
      <c r="J30" s="68">
        <f t="shared" si="3"/>
        <v>0</v>
      </c>
      <c r="K30" s="68">
        <f t="shared" si="4"/>
        <v>48000</v>
      </c>
    </row>
    <row r="31" spans="1:11" x14ac:dyDescent="0.2">
      <c r="A31" s="15" t="s">
        <v>244</v>
      </c>
      <c r="B31" s="11">
        <v>2</v>
      </c>
      <c r="C31" s="71">
        <f t="shared" si="0"/>
        <v>48000</v>
      </c>
      <c r="D31" s="71">
        <f t="shared" si="1"/>
        <v>0</v>
      </c>
      <c r="E31" s="25"/>
      <c r="F31" s="23">
        <f t="shared" si="2"/>
        <v>48000</v>
      </c>
      <c r="J31" s="68">
        <f t="shared" si="3"/>
        <v>0</v>
      </c>
      <c r="K31" s="68">
        <f t="shared" si="4"/>
        <v>48000</v>
      </c>
    </row>
    <row r="32" spans="1:11" x14ac:dyDescent="0.2">
      <c r="A32" s="15" t="s">
        <v>245</v>
      </c>
      <c r="B32" s="11">
        <v>1</v>
      </c>
      <c r="C32" s="71">
        <f t="shared" si="0"/>
        <v>24000</v>
      </c>
      <c r="D32" s="71">
        <f t="shared" si="1"/>
        <v>0</v>
      </c>
      <c r="E32" s="25"/>
      <c r="F32" s="23">
        <f t="shared" si="2"/>
        <v>24000</v>
      </c>
      <c r="J32" s="68">
        <f t="shared" si="3"/>
        <v>0</v>
      </c>
      <c r="K32" s="68">
        <f t="shared" si="4"/>
        <v>24000</v>
      </c>
    </row>
    <row r="33" spans="1:11" x14ac:dyDescent="0.2">
      <c r="A33" s="15" t="s">
        <v>246</v>
      </c>
      <c r="B33" s="11">
        <v>1</v>
      </c>
      <c r="C33" s="71">
        <f t="shared" si="0"/>
        <v>24000</v>
      </c>
      <c r="D33" s="71">
        <f t="shared" si="1"/>
        <v>0</v>
      </c>
      <c r="E33" s="25"/>
      <c r="F33" s="23">
        <f t="shared" si="2"/>
        <v>24000</v>
      </c>
      <c r="J33" s="68">
        <f t="shared" si="3"/>
        <v>0</v>
      </c>
      <c r="K33" s="68">
        <f t="shared" si="4"/>
        <v>24000</v>
      </c>
    </row>
    <row r="34" spans="1:11" x14ac:dyDescent="0.2">
      <c r="A34" s="15" t="s">
        <v>247</v>
      </c>
      <c r="B34" s="11">
        <v>1</v>
      </c>
      <c r="C34" s="71">
        <f t="shared" si="0"/>
        <v>24000</v>
      </c>
      <c r="D34" s="71">
        <f t="shared" si="1"/>
        <v>0</v>
      </c>
      <c r="E34" s="25"/>
      <c r="F34" s="23">
        <f t="shared" si="2"/>
        <v>24000</v>
      </c>
      <c r="J34" s="68">
        <f t="shared" si="3"/>
        <v>0</v>
      </c>
      <c r="K34" s="68">
        <f t="shared" si="4"/>
        <v>24000</v>
      </c>
    </row>
    <row r="35" spans="1:11" x14ac:dyDescent="0.2">
      <c r="A35" s="15" t="s">
        <v>248</v>
      </c>
      <c r="B35" s="11">
        <v>4</v>
      </c>
      <c r="C35" s="71">
        <f t="shared" si="0"/>
        <v>96000</v>
      </c>
      <c r="D35" s="71">
        <f t="shared" si="1"/>
        <v>0</v>
      </c>
      <c r="E35" s="25"/>
      <c r="F35" s="23">
        <f t="shared" si="2"/>
        <v>96000</v>
      </c>
      <c r="J35" s="68">
        <f t="shared" si="3"/>
        <v>0</v>
      </c>
      <c r="K35" s="68">
        <f t="shared" si="4"/>
        <v>96000</v>
      </c>
    </row>
    <row r="36" spans="1:11" x14ac:dyDescent="0.2">
      <c r="A36" s="15" t="s">
        <v>249</v>
      </c>
      <c r="B36" s="11">
        <v>1</v>
      </c>
      <c r="C36" s="71">
        <f t="shared" si="0"/>
        <v>24000</v>
      </c>
      <c r="D36" s="71">
        <f t="shared" si="1"/>
        <v>0</v>
      </c>
      <c r="E36" s="25"/>
      <c r="F36" s="23">
        <f t="shared" si="2"/>
        <v>24000</v>
      </c>
      <c r="J36" s="68">
        <f t="shared" si="3"/>
        <v>0</v>
      </c>
      <c r="K36" s="68">
        <f t="shared" si="4"/>
        <v>24000</v>
      </c>
    </row>
    <row r="37" spans="1:11" x14ac:dyDescent="0.2">
      <c r="A37" s="15" t="s">
        <v>250</v>
      </c>
      <c r="B37" s="11">
        <v>1</v>
      </c>
      <c r="C37" s="71">
        <f t="shared" si="0"/>
        <v>24000</v>
      </c>
      <c r="D37" s="71">
        <f t="shared" si="1"/>
        <v>0</v>
      </c>
      <c r="E37" s="25"/>
      <c r="F37" s="23">
        <f t="shared" si="2"/>
        <v>24000</v>
      </c>
      <c r="J37" s="68">
        <f t="shared" si="3"/>
        <v>0</v>
      </c>
      <c r="K37" s="68">
        <f t="shared" si="4"/>
        <v>24000</v>
      </c>
    </row>
    <row r="38" spans="1:11" x14ac:dyDescent="0.2">
      <c r="A38" s="15" t="s">
        <v>251</v>
      </c>
      <c r="B38" s="11">
        <v>1</v>
      </c>
      <c r="C38" s="71">
        <f t="shared" si="0"/>
        <v>24000</v>
      </c>
      <c r="D38" s="71">
        <f t="shared" si="1"/>
        <v>0</v>
      </c>
      <c r="E38" s="25"/>
      <c r="F38" s="23">
        <f t="shared" si="2"/>
        <v>24000</v>
      </c>
      <c r="J38" s="68">
        <f t="shared" si="3"/>
        <v>0</v>
      </c>
      <c r="K38" s="68">
        <f t="shared" si="4"/>
        <v>24000</v>
      </c>
    </row>
    <row r="39" spans="1:11" x14ac:dyDescent="0.2">
      <c r="A39" s="15" t="s">
        <v>252</v>
      </c>
      <c r="B39" s="11">
        <v>1</v>
      </c>
      <c r="C39" s="71">
        <f t="shared" si="0"/>
        <v>24000</v>
      </c>
      <c r="D39" s="71">
        <f t="shared" si="1"/>
        <v>0</v>
      </c>
      <c r="E39" s="25"/>
      <c r="F39" s="23">
        <f t="shared" si="2"/>
        <v>24000</v>
      </c>
      <c r="J39" s="68">
        <f t="shared" si="3"/>
        <v>0</v>
      </c>
      <c r="K39" s="68">
        <f t="shared" si="4"/>
        <v>24000</v>
      </c>
    </row>
    <row r="40" spans="1:11" x14ac:dyDescent="0.2">
      <c r="A40" s="15" t="s">
        <v>253</v>
      </c>
      <c r="B40" s="11">
        <v>1</v>
      </c>
      <c r="C40" s="71">
        <f t="shared" si="0"/>
        <v>24000</v>
      </c>
      <c r="D40" s="71">
        <f t="shared" si="1"/>
        <v>0</v>
      </c>
      <c r="E40" s="25"/>
      <c r="F40" s="23">
        <f t="shared" si="2"/>
        <v>24000</v>
      </c>
      <c r="J40" s="68">
        <f t="shared" si="3"/>
        <v>0</v>
      </c>
      <c r="K40" s="68">
        <f t="shared" si="4"/>
        <v>24000</v>
      </c>
    </row>
    <row r="41" spans="1:11" x14ac:dyDescent="0.2">
      <c r="A41" s="24" t="s">
        <v>393</v>
      </c>
      <c r="B41" s="26">
        <v>6</v>
      </c>
      <c r="C41" s="71">
        <f t="shared" si="0"/>
        <v>144000</v>
      </c>
      <c r="D41" s="71">
        <f t="shared" si="1"/>
        <v>0</v>
      </c>
      <c r="E41" s="25">
        <v>20000</v>
      </c>
      <c r="F41" s="23">
        <f t="shared" si="2"/>
        <v>164000</v>
      </c>
      <c r="J41" s="68">
        <f t="shared" si="3"/>
        <v>0</v>
      </c>
      <c r="K41" s="68">
        <f t="shared" si="4"/>
        <v>144000</v>
      </c>
    </row>
    <row r="42" spans="1:11" x14ac:dyDescent="0.2">
      <c r="A42" s="24" t="s">
        <v>394</v>
      </c>
      <c r="B42" s="26">
        <v>2</v>
      </c>
      <c r="C42" s="71">
        <f t="shared" si="0"/>
        <v>48000</v>
      </c>
      <c r="D42" s="71">
        <f t="shared" si="1"/>
        <v>0</v>
      </c>
      <c r="E42" s="25"/>
      <c r="F42" s="23">
        <f t="shared" si="2"/>
        <v>48000</v>
      </c>
      <c r="J42" s="68">
        <f t="shared" si="3"/>
        <v>0</v>
      </c>
      <c r="K42" s="68">
        <f t="shared" si="4"/>
        <v>48000</v>
      </c>
    </row>
    <row r="43" spans="1:11" x14ac:dyDescent="0.2">
      <c r="A43" s="15" t="s">
        <v>254</v>
      </c>
      <c r="B43" s="11">
        <v>1</v>
      </c>
      <c r="C43" s="71">
        <f t="shared" si="0"/>
        <v>24000</v>
      </c>
      <c r="D43" s="71">
        <f t="shared" si="1"/>
        <v>0</v>
      </c>
      <c r="E43" s="25"/>
      <c r="F43" s="23">
        <f t="shared" si="2"/>
        <v>24000</v>
      </c>
      <c r="J43" s="68">
        <f t="shared" si="3"/>
        <v>0</v>
      </c>
      <c r="K43" s="68">
        <f t="shared" si="4"/>
        <v>24000</v>
      </c>
    </row>
    <row r="44" spans="1:11" x14ac:dyDescent="0.2">
      <c r="A44" s="15" t="s">
        <v>255</v>
      </c>
      <c r="B44" s="11">
        <v>1</v>
      </c>
      <c r="C44" s="71">
        <f t="shared" si="0"/>
        <v>24000</v>
      </c>
      <c r="D44" s="71">
        <f t="shared" si="1"/>
        <v>0</v>
      </c>
      <c r="E44" s="25"/>
      <c r="F44" s="23">
        <f t="shared" si="2"/>
        <v>24000</v>
      </c>
      <c r="J44" s="68">
        <f t="shared" si="3"/>
        <v>0</v>
      </c>
      <c r="K44" s="68">
        <f t="shared" si="4"/>
        <v>24000</v>
      </c>
    </row>
    <row r="45" spans="1:11" x14ac:dyDescent="0.2">
      <c r="A45" s="15" t="s">
        <v>256</v>
      </c>
      <c r="B45" s="11">
        <v>1</v>
      </c>
      <c r="C45" s="71">
        <f t="shared" si="0"/>
        <v>24000</v>
      </c>
      <c r="D45" s="71">
        <f t="shared" si="1"/>
        <v>0</v>
      </c>
      <c r="E45" s="25"/>
      <c r="F45" s="23">
        <f t="shared" si="2"/>
        <v>24000</v>
      </c>
      <c r="J45" s="68">
        <f t="shared" si="3"/>
        <v>0</v>
      </c>
      <c r="K45" s="68">
        <f t="shared" si="4"/>
        <v>24000</v>
      </c>
    </row>
    <row r="46" spans="1:11" x14ac:dyDescent="0.2">
      <c r="A46" s="15" t="s">
        <v>257</v>
      </c>
      <c r="B46" s="11">
        <v>2</v>
      </c>
      <c r="C46" s="71">
        <f t="shared" si="0"/>
        <v>48000</v>
      </c>
      <c r="D46" s="71">
        <f t="shared" si="1"/>
        <v>0</v>
      </c>
      <c r="E46" s="25"/>
      <c r="F46" s="23">
        <f t="shared" si="2"/>
        <v>48000</v>
      </c>
      <c r="J46" s="68">
        <f t="shared" si="3"/>
        <v>0</v>
      </c>
      <c r="K46" s="68">
        <f t="shared" si="4"/>
        <v>48000</v>
      </c>
    </row>
    <row r="47" spans="1:11" x14ac:dyDescent="0.2">
      <c r="A47" s="15" t="s">
        <v>258</v>
      </c>
      <c r="B47" s="11">
        <v>1</v>
      </c>
      <c r="C47" s="71">
        <f t="shared" si="0"/>
        <v>24000</v>
      </c>
      <c r="D47" s="71">
        <f t="shared" si="1"/>
        <v>0</v>
      </c>
      <c r="E47" s="25"/>
      <c r="F47" s="23">
        <f t="shared" si="2"/>
        <v>24000</v>
      </c>
      <c r="J47" s="68">
        <f t="shared" si="3"/>
        <v>0</v>
      </c>
      <c r="K47" s="68">
        <f t="shared" si="4"/>
        <v>24000</v>
      </c>
    </row>
    <row r="48" spans="1:11" x14ac:dyDescent="0.2">
      <c r="A48" s="15" t="s">
        <v>157</v>
      </c>
      <c r="B48" s="11">
        <v>3</v>
      </c>
      <c r="C48" s="71">
        <f t="shared" si="0"/>
        <v>72000</v>
      </c>
      <c r="D48" s="71">
        <f t="shared" si="1"/>
        <v>0</v>
      </c>
      <c r="E48" s="25"/>
      <c r="F48" s="23">
        <f t="shared" si="2"/>
        <v>72000</v>
      </c>
      <c r="J48" s="68">
        <f t="shared" si="3"/>
        <v>0</v>
      </c>
      <c r="K48" s="68">
        <f t="shared" si="4"/>
        <v>72000</v>
      </c>
    </row>
    <row r="49" spans="1:11" x14ac:dyDescent="0.2">
      <c r="A49" s="15" t="s">
        <v>259</v>
      </c>
      <c r="B49" s="11">
        <v>4</v>
      </c>
      <c r="C49" s="71">
        <f t="shared" si="0"/>
        <v>96000</v>
      </c>
      <c r="D49" s="71">
        <f t="shared" si="1"/>
        <v>0</v>
      </c>
      <c r="E49" s="25"/>
      <c r="F49" s="23">
        <f t="shared" si="2"/>
        <v>96000</v>
      </c>
      <c r="J49" s="68">
        <f t="shared" si="3"/>
        <v>0</v>
      </c>
      <c r="K49" s="68">
        <f t="shared" si="4"/>
        <v>96000</v>
      </c>
    </row>
    <row r="50" spans="1:11" x14ac:dyDescent="0.2">
      <c r="A50" s="15" t="s">
        <v>260</v>
      </c>
      <c r="B50" s="11">
        <v>1</v>
      </c>
      <c r="C50" s="71">
        <f t="shared" si="0"/>
        <v>24000</v>
      </c>
      <c r="D50" s="71">
        <f t="shared" si="1"/>
        <v>0</v>
      </c>
      <c r="E50" s="25"/>
      <c r="F50" s="23">
        <f t="shared" si="2"/>
        <v>24000</v>
      </c>
      <c r="J50" s="68">
        <f t="shared" si="3"/>
        <v>0</v>
      </c>
      <c r="K50" s="68">
        <f t="shared" si="4"/>
        <v>24000</v>
      </c>
    </row>
    <row r="51" spans="1:11" x14ac:dyDescent="0.2">
      <c r="A51" s="15" t="s">
        <v>261</v>
      </c>
      <c r="B51" s="11">
        <v>1</v>
      </c>
      <c r="C51" s="71">
        <f t="shared" si="0"/>
        <v>24000</v>
      </c>
      <c r="D51" s="71">
        <f t="shared" si="1"/>
        <v>0</v>
      </c>
      <c r="E51" s="25"/>
      <c r="F51" s="23">
        <f t="shared" si="2"/>
        <v>24000</v>
      </c>
      <c r="J51" s="68">
        <f t="shared" si="3"/>
        <v>0</v>
      </c>
      <c r="K51" s="68">
        <f t="shared" si="4"/>
        <v>24000</v>
      </c>
    </row>
    <row r="52" spans="1:11" x14ac:dyDescent="0.2">
      <c r="A52" s="15" t="s">
        <v>262</v>
      </c>
      <c r="B52" s="11">
        <v>1</v>
      </c>
      <c r="C52" s="71">
        <f t="shared" si="0"/>
        <v>24000</v>
      </c>
      <c r="D52" s="71">
        <f t="shared" si="1"/>
        <v>0</v>
      </c>
      <c r="E52" s="25"/>
      <c r="F52" s="23">
        <f t="shared" si="2"/>
        <v>24000</v>
      </c>
      <c r="J52" s="68">
        <f t="shared" si="3"/>
        <v>0</v>
      </c>
      <c r="K52" s="68">
        <f t="shared" si="4"/>
        <v>24000</v>
      </c>
    </row>
    <row r="53" spans="1:11" x14ac:dyDescent="0.2">
      <c r="A53" s="15" t="s">
        <v>263</v>
      </c>
      <c r="B53" s="11">
        <v>3</v>
      </c>
      <c r="C53" s="71">
        <f t="shared" si="0"/>
        <v>72000</v>
      </c>
      <c r="D53" s="71">
        <f t="shared" si="1"/>
        <v>0</v>
      </c>
      <c r="E53" s="25"/>
      <c r="F53" s="23">
        <f t="shared" si="2"/>
        <v>72000</v>
      </c>
      <c r="J53" s="68">
        <f t="shared" si="3"/>
        <v>0</v>
      </c>
      <c r="K53" s="68">
        <f t="shared" si="4"/>
        <v>72000</v>
      </c>
    </row>
    <row r="54" spans="1:11" x14ac:dyDescent="0.2">
      <c r="A54" s="24" t="s">
        <v>392</v>
      </c>
      <c r="B54" s="26">
        <v>2</v>
      </c>
      <c r="C54" s="71">
        <f t="shared" si="0"/>
        <v>48000</v>
      </c>
      <c r="D54" s="71">
        <f t="shared" si="1"/>
        <v>0</v>
      </c>
      <c r="E54" s="25">
        <v>20000</v>
      </c>
      <c r="F54" s="23">
        <f t="shared" si="2"/>
        <v>68000</v>
      </c>
      <c r="J54" s="68">
        <f t="shared" si="3"/>
        <v>0</v>
      </c>
      <c r="K54" s="68">
        <f t="shared" si="4"/>
        <v>48000</v>
      </c>
    </row>
    <row r="55" spans="1:11" x14ac:dyDescent="0.2">
      <c r="A55" s="24" t="s">
        <v>264</v>
      </c>
      <c r="B55" s="25">
        <v>1</v>
      </c>
      <c r="C55" s="71">
        <f t="shared" si="0"/>
        <v>24000</v>
      </c>
      <c r="D55" s="71">
        <f t="shared" si="1"/>
        <v>0</v>
      </c>
      <c r="E55" s="25"/>
      <c r="F55" s="23">
        <f t="shared" si="2"/>
        <v>24000</v>
      </c>
      <c r="J55" s="68">
        <f t="shared" si="3"/>
        <v>0</v>
      </c>
      <c r="K55" s="68">
        <f t="shared" si="4"/>
        <v>24000</v>
      </c>
    </row>
    <row r="56" spans="1:11" x14ac:dyDescent="0.2">
      <c r="A56" s="15" t="s">
        <v>265</v>
      </c>
      <c r="B56" s="3">
        <v>1</v>
      </c>
      <c r="C56" s="71">
        <f t="shared" si="0"/>
        <v>24000</v>
      </c>
      <c r="D56" s="71">
        <f t="shared" si="1"/>
        <v>0</v>
      </c>
      <c r="E56" s="25"/>
      <c r="F56" s="23">
        <f t="shared" si="2"/>
        <v>24000</v>
      </c>
      <c r="J56" s="68">
        <f t="shared" si="3"/>
        <v>0</v>
      </c>
      <c r="K56" s="68">
        <f t="shared" si="4"/>
        <v>24000</v>
      </c>
    </row>
    <row r="57" spans="1:11" x14ac:dyDescent="0.2">
      <c r="A57" s="15" t="s">
        <v>266</v>
      </c>
      <c r="B57" s="3">
        <v>1</v>
      </c>
      <c r="C57" s="71">
        <f t="shared" si="0"/>
        <v>24000</v>
      </c>
      <c r="D57" s="71">
        <f t="shared" si="1"/>
        <v>0</v>
      </c>
      <c r="E57" s="25"/>
      <c r="F57" s="23">
        <f t="shared" si="2"/>
        <v>24000</v>
      </c>
      <c r="J57" s="68">
        <f t="shared" si="3"/>
        <v>0</v>
      </c>
      <c r="K57" s="68">
        <f t="shared" si="4"/>
        <v>24000</v>
      </c>
    </row>
    <row r="58" spans="1:11" x14ac:dyDescent="0.2">
      <c r="A58" s="15" t="s">
        <v>267</v>
      </c>
      <c r="B58" s="3">
        <v>1</v>
      </c>
      <c r="C58" s="71">
        <f t="shared" si="0"/>
        <v>24000</v>
      </c>
      <c r="D58" s="71">
        <f t="shared" si="1"/>
        <v>0</v>
      </c>
      <c r="E58" s="25"/>
      <c r="F58" s="23">
        <f t="shared" si="2"/>
        <v>24000</v>
      </c>
      <c r="J58" s="68">
        <f t="shared" si="3"/>
        <v>0</v>
      </c>
      <c r="K58" s="68">
        <f t="shared" si="4"/>
        <v>24000</v>
      </c>
    </row>
    <row r="59" spans="1:11" x14ac:dyDescent="0.2">
      <c r="A59" s="15" t="s">
        <v>268</v>
      </c>
      <c r="B59" s="3">
        <v>1</v>
      </c>
      <c r="C59" s="71">
        <f t="shared" si="0"/>
        <v>24000</v>
      </c>
      <c r="D59" s="71">
        <f t="shared" si="1"/>
        <v>0</v>
      </c>
      <c r="E59" s="25"/>
      <c r="F59" s="23">
        <f t="shared" si="2"/>
        <v>24000</v>
      </c>
      <c r="J59" s="68">
        <f t="shared" si="3"/>
        <v>0</v>
      </c>
      <c r="K59" s="68">
        <f t="shared" si="4"/>
        <v>24000</v>
      </c>
    </row>
    <row r="60" spans="1:11" x14ac:dyDescent="0.2">
      <c r="A60" s="15" t="s">
        <v>269</v>
      </c>
      <c r="B60" s="3">
        <v>2</v>
      </c>
      <c r="C60" s="71">
        <f t="shared" si="0"/>
        <v>48000</v>
      </c>
      <c r="D60" s="71">
        <f t="shared" si="1"/>
        <v>0</v>
      </c>
      <c r="E60" s="25"/>
      <c r="F60" s="23">
        <f t="shared" si="2"/>
        <v>48000</v>
      </c>
      <c r="J60" s="68">
        <f t="shared" si="3"/>
        <v>0</v>
      </c>
      <c r="K60" s="68">
        <f t="shared" si="4"/>
        <v>48000</v>
      </c>
    </row>
    <row r="61" spans="1:11" x14ac:dyDescent="0.2">
      <c r="A61" s="15" t="s">
        <v>270</v>
      </c>
      <c r="B61" s="3">
        <v>1</v>
      </c>
      <c r="C61" s="71">
        <f t="shared" si="0"/>
        <v>24000</v>
      </c>
      <c r="D61" s="71">
        <f t="shared" si="1"/>
        <v>0</v>
      </c>
      <c r="E61" s="25"/>
      <c r="F61" s="23">
        <f t="shared" si="2"/>
        <v>24000</v>
      </c>
      <c r="J61" s="68">
        <f t="shared" si="3"/>
        <v>0</v>
      </c>
      <c r="K61" s="68">
        <f t="shared" si="4"/>
        <v>24000</v>
      </c>
    </row>
    <row r="62" spans="1:11" x14ac:dyDescent="0.2">
      <c r="A62" s="15" t="s">
        <v>271</v>
      </c>
      <c r="B62" s="3">
        <v>1</v>
      </c>
      <c r="C62" s="71">
        <f t="shared" si="0"/>
        <v>24000</v>
      </c>
      <c r="D62" s="71">
        <f t="shared" si="1"/>
        <v>0</v>
      </c>
      <c r="E62" s="25"/>
      <c r="F62" s="23">
        <f t="shared" si="2"/>
        <v>24000</v>
      </c>
      <c r="J62" s="68">
        <f t="shared" si="3"/>
        <v>0</v>
      </c>
      <c r="K62" s="68">
        <f t="shared" si="4"/>
        <v>24000</v>
      </c>
    </row>
    <row r="63" spans="1:11" x14ac:dyDescent="0.2">
      <c r="A63" s="15" t="s">
        <v>272</v>
      </c>
      <c r="B63" s="3">
        <v>1</v>
      </c>
      <c r="C63" s="71">
        <f t="shared" si="0"/>
        <v>24000</v>
      </c>
      <c r="D63" s="71">
        <f t="shared" si="1"/>
        <v>0</v>
      </c>
      <c r="E63" s="25"/>
      <c r="F63" s="23">
        <f t="shared" si="2"/>
        <v>24000</v>
      </c>
      <c r="J63" s="68">
        <f t="shared" si="3"/>
        <v>0</v>
      </c>
      <c r="K63" s="68">
        <f t="shared" si="4"/>
        <v>24000</v>
      </c>
    </row>
    <row r="64" spans="1:11" x14ac:dyDescent="0.2">
      <c r="A64" s="15" t="s">
        <v>273</v>
      </c>
      <c r="B64" s="3">
        <v>1</v>
      </c>
      <c r="C64" s="71">
        <f t="shared" si="0"/>
        <v>24000</v>
      </c>
      <c r="D64" s="71">
        <f t="shared" si="1"/>
        <v>0</v>
      </c>
      <c r="E64" s="25"/>
      <c r="F64" s="23">
        <f t="shared" si="2"/>
        <v>24000</v>
      </c>
      <c r="J64" s="68">
        <f t="shared" si="3"/>
        <v>0</v>
      </c>
      <c r="K64" s="68">
        <f t="shared" si="4"/>
        <v>24000</v>
      </c>
    </row>
    <row r="65" spans="1:11" x14ac:dyDescent="0.2">
      <c r="A65" s="15" t="s">
        <v>274</v>
      </c>
      <c r="B65" s="3">
        <v>1</v>
      </c>
      <c r="C65" s="71">
        <f t="shared" si="0"/>
        <v>24000</v>
      </c>
      <c r="D65" s="71">
        <f t="shared" si="1"/>
        <v>0</v>
      </c>
      <c r="E65" s="25"/>
      <c r="F65" s="23">
        <f t="shared" si="2"/>
        <v>24000</v>
      </c>
      <c r="J65" s="68">
        <f t="shared" si="3"/>
        <v>0</v>
      </c>
      <c r="K65" s="68">
        <f t="shared" si="4"/>
        <v>24000</v>
      </c>
    </row>
    <row r="66" spans="1:11" x14ac:dyDescent="0.2">
      <c r="A66" s="15" t="s">
        <v>275</v>
      </c>
      <c r="B66" s="3">
        <v>1</v>
      </c>
      <c r="C66" s="71">
        <f t="shared" si="0"/>
        <v>24000</v>
      </c>
      <c r="D66" s="71">
        <f t="shared" si="1"/>
        <v>0</v>
      </c>
      <c r="E66" s="25"/>
      <c r="F66" s="23">
        <f t="shared" si="2"/>
        <v>24000</v>
      </c>
      <c r="J66" s="68">
        <f t="shared" si="3"/>
        <v>0</v>
      </c>
      <c r="K66" s="68">
        <f t="shared" si="4"/>
        <v>24000</v>
      </c>
    </row>
    <row r="67" spans="1:11" x14ac:dyDescent="0.2">
      <c r="A67" s="24" t="s">
        <v>391</v>
      </c>
      <c r="B67" s="25">
        <v>5</v>
      </c>
      <c r="C67" s="71">
        <f t="shared" si="0"/>
        <v>120000</v>
      </c>
      <c r="D67" s="71">
        <f t="shared" si="1"/>
        <v>0</v>
      </c>
      <c r="E67" s="25"/>
      <c r="F67" s="23">
        <f t="shared" si="2"/>
        <v>120000</v>
      </c>
      <c r="J67" s="68">
        <f t="shared" si="3"/>
        <v>0</v>
      </c>
      <c r="K67" s="68">
        <f t="shared" si="4"/>
        <v>120000</v>
      </c>
    </row>
    <row r="68" spans="1:11" x14ac:dyDescent="0.2">
      <c r="A68" s="15" t="s">
        <v>276</v>
      </c>
      <c r="B68" s="3">
        <v>1</v>
      </c>
      <c r="C68" s="71">
        <f t="shared" si="0"/>
        <v>24000</v>
      </c>
      <c r="D68" s="71">
        <f t="shared" si="1"/>
        <v>0</v>
      </c>
      <c r="E68" s="25"/>
      <c r="F68" s="23">
        <f t="shared" si="2"/>
        <v>24000</v>
      </c>
      <c r="J68" s="68">
        <f t="shared" si="3"/>
        <v>0</v>
      </c>
      <c r="K68" s="68">
        <f t="shared" si="4"/>
        <v>24000</v>
      </c>
    </row>
    <row r="69" spans="1:11" x14ac:dyDescent="0.2">
      <c r="A69" s="24" t="s">
        <v>386</v>
      </c>
      <c r="B69" s="25">
        <v>44</v>
      </c>
      <c r="C69" s="71">
        <f t="shared" si="0"/>
        <v>1056000</v>
      </c>
      <c r="D69" s="71">
        <f t="shared" si="1"/>
        <v>0</v>
      </c>
      <c r="E69" s="25">
        <v>20000</v>
      </c>
      <c r="F69" s="23">
        <f t="shared" si="2"/>
        <v>1076000</v>
      </c>
      <c r="J69" s="68">
        <f t="shared" si="3"/>
        <v>0</v>
      </c>
      <c r="K69" s="68">
        <f t="shared" si="4"/>
        <v>1056000</v>
      </c>
    </row>
    <row r="70" spans="1:11" x14ac:dyDescent="0.2">
      <c r="A70" s="15" t="s">
        <v>277</v>
      </c>
      <c r="B70" s="3">
        <v>1</v>
      </c>
      <c r="C70" s="71">
        <f t="shared" ref="C70:C101" si="5">IF(H70=1,0,K70)</f>
        <v>24000</v>
      </c>
      <c r="D70" s="71">
        <f t="shared" ref="D70:D101" si="6">IF(H70=1,J70,0)</f>
        <v>0</v>
      </c>
      <c r="E70" s="25"/>
      <c r="F70" s="23">
        <f t="shared" ref="F70:F101" si="7">C70+E70+D70</f>
        <v>24000</v>
      </c>
      <c r="J70" s="68">
        <f t="shared" ref="J70:J101" si="8">$J$4*B70</f>
        <v>0</v>
      </c>
      <c r="K70" s="68">
        <f t="shared" ref="K70:K101" si="9">B70*$K$4</f>
        <v>24000</v>
      </c>
    </row>
    <row r="71" spans="1:11" x14ac:dyDescent="0.2">
      <c r="A71" s="15" t="s">
        <v>278</v>
      </c>
      <c r="B71" s="3">
        <v>1</v>
      </c>
      <c r="C71" s="71">
        <f t="shared" si="5"/>
        <v>24000</v>
      </c>
      <c r="D71" s="71">
        <f t="shared" si="6"/>
        <v>0</v>
      </c>
      <c r="E71" s="25"/>
      <c r="F71" s="23">
        <f t="shared" si="7"/>
        <v>24000</v>
      </c>
      <c r="J71" s="68">
        <f t="shared" si="8"/>
        <v>0</v>
      </c>
      <c r="K71" s="68">
        <f t="shared" si="9"/>
        <v>24000</v>
      </c>
    </row>
    <row r="72" spans="1:11" x14ac:dyDescent="0.2">
      <c r="A72" s="15" t="s">
        <v>279</v>
      </c>
      <c r="B72" s="3">
        <v>2</v>
      </c>
      <c r="C72" s="71">
        <f t="shared" si="5"/>
        <v>48000</v>
      </c>
      <c r="D72" s="71">
        <f t="shared" si="6"/>
        <v>0</v>
      </c>
      <c r="E72" s="25"/>
      <c r="F72" s="23">
        <f t="shared" si="7"/>
        <v>48000</v>
      </c>
      <c r="J72" s="68">
        <f t="shared" si="8"/>
        <v>0</v>
      </c>
      <c r="K72" s="68">
        <f t="shared" si="9"/>
        <v>48000</v>
      </c>
    </row>
    <row r="73" spans="1:11" x14ac:dyDescent="0.2">
      <c r="A73" s="15" t="s">
        <v>280</v>
      </c>
      <c r="B73" s="3">
        <v>2</v>
      </c>
      <c r="C73" s="71">
        <f t="shared" si="5"/>
        <v>48000</v>
      </c>
      <c r="D73" s="71">
        <f t="shared" si="6"/>
        <v>0</v>
      </c>
      <c r="E73" s="25"/>
      <c r="F73" s="23">
        <f t="shared" si="7"/>
        <v>48000</v>
      </c>
      <c r="J73" s="68">
        <f t="shared" si="8"/>
        <v>0</v>
      </c>
      <c r="K73" s="68">
        <f t="shared" si="9"/>
        <v>48000</v>
      </c>
    </row>
    <row r="74" spans="1:11" x14ac:dyDescent="0.2">
      <c r="A74" s="15" t="s">
        <v>281</v>
      </c>
      <c r="B74" s="3">
        <v>1</v>
      </c>
      <c r="C74" s="71">
        <f t="shared" si="5"/>
        <v>24000</v>
      </c>
      <c r="D74" s="71">
        <f t="shared" si="6"/>
        <v>0</v>
      </c>
      <c r="E74" s="25"/>
      <c r="F74" s="23">
        <f t="shared" si="7"/>
        <v>24000</v>
      </c>
      <c r="J74" s="68">
        <f t="shared" si="8"/>
        <v>0</v>
      </c>
      <c r="K74" s="68">
        <f t="shared" si="9"/>
        <v>24000</v>
      </c>
    </row>
    <row r="75" spans="1:11" x14ac:dyDescent="0.2">
      <c r="A75" s="15" t="s">
        <v>282</v>
      </c>
      <c r="B75" s="3">
        <v>1</v>
      </c>
      <c r="C75" s="71">
        <f t="shared" si="5"/>
        <v>24000</v>
      </c>
      <c r="D75" s="71">
        <f t="shared" si="6"/>
        <v>0</v>
      </c>
      <c r="E75" s="25"/>
      <c r="F75" s="23">
        <f t="shared" si="7"/>
        <v>24000</v>
      </c>
      <c r="J75" s="68">
        <f t="shared" si="8"/>
        <v>0</v>
      </c>
      <c r="K75" s="68">
        <f t="shared" si="9"/>
        <v>24000</v>
      </c>
    </row>
    <row r="76" spans="1:11" x14ac:dyDescent="0.2">
      <c r="A76" s="15" t="s">
        <v>283</v>
      </c>
      <c r="B76" s="3">
        <v>2</v>
      </c>
      <c r="C76" s="71">
        <f t="shared" si="5"/>
        <v>48000</v>
      </c>
      <c r="D76" s="71">
        <f t="shared" si="6"/>
        <v>0</v>
      </c>
      <c r="E76" s="25"/>
      <c r="F76" s="23">
        <f t="shared" si="7"/>
        <v>48000</v>
      </c>
      <c r="J76" s="68">
        <f t="shared" si="8"/>
        <v>0</v>
      </c>
      <c r="K76" s="68">
        <f t="shared" si="9"/>
        <v>48000</v>
      </c>
    </row>
    <row r="77" spans="1:11" x14ac:dyDescent="0.2">
      <c r="A77" s="15" t="s">
        <v>284</v>
      </c>
      <c r="B77" s="3">
        <v>1</v>
      </c>
      <c r="C77" s="71">
        <f t="shared" si="5"/>
        <v>24000</v>
      </c>
      <c r="D77" s="71">
        <f t="shared" si="6"/>
        <v>0</v>
      </c>
      <c r="E77" s="25"/>
      <c r="F77" s="23">
        <f t="shared" si="7"/>
        <v>24000</v>
      </c>
      <c r="J77" s="68">
        <f t="shared" si="8"/>
        <v>0</v>
      </c>
      <c r="K77" s="68">
        <f t="shared" si="9"/>
        <v>24000</v>
      </c>
    </row>
    <row r="78" spans="1:11" x14ac:dyDescent="0.2">
      <c r="A78" s="15" t="s">
        <v>285</v>
      </c>
      <c r="B78" s="3">
        <v>1</v>
      </c>
      <c r="C78" s="71">
        <f t="shared" si="5"/>
        <v>24000</v>
      </c>
      <c r="D78" s="71">
        <f t="shared" si="6"/>
        <v>0</v>
      </c>
      <c r="E78" s="25"/>
      <c r="F78" s="23">
        <f t="shared" si="7"/>
        <v>24000</v>
      </c>
      <c r="J78" s="68">
        <f t="shared" si="8"/>
        <v>0</v>
      </c>
      <c r="K78" s="68">
        <f t="shared" si="9"/>
        <v>24000</v>
      </c>
    </row>
    <row r="79" spans="1:11" x14ac:dyDescent="0.2">
      <c r="A79" s="15" t="s">
        <v>286</v>
      </c>
      <c r="B79" s="3">
        <v>1</v>
      </c>
      <c r="C79" s="71">
        <f t="shared" si="5"/>
        <v>24000</v>
      </c>
      <c r="D79" s="71">
        <f t="shared" si="6"/>
        <v>0</v>
      </c>
      <c r="E79" s="25"/>
      <c r="F79" s="23">
        <f t="shared" si="7"/>
        <v>24000</v>
      </c>
      <c r="J79" s="68">
        <f t="shared" si="8"/>
        <v>0</v>
      </c>
      <c r="K79" s="68">
        <f t="shared" si="9"/>
        <v>24000</v>
      </c>
    </row>
    <row r="80" spans="1:11" x14ac:dyDescent="0.2">
      <c r="A80" s="15" t="s">
        <v>287</v>
      </c>
      <c r="B80" s="3">
        <v>1</v>
      </c>
      <c r="C80" s="71">
        <f t="shared" si="5"/>
        <v>24000</v>
      </c>
      <c r="D80" s="71">
        <f t="shared" si="6"/>
        <v>0</v>
      </c>
      <c r="E80" s="25"/>
      <c r="F80" s="23">
        <f t="shared" si="7"/>
        <v>24000</v>
      </c>
      <c r="J80" s="68">
        <f t="shared" si="8"/>
        <v>0</v>
      </c>
      <c r="K80" s="68">
        <f t="shared" si="9"/>
        <v>24000</v>
      </c>
    </row>
    <row r="81" spans="1:11" x14ac:dyDescent="0.2">
      <c r="A81" s="15" t="s">
        <v>288</v>
      </c>
      <c r="B81" s="3">
        <v>1</v>
      </c>
      <c r="C81" s="71">
        <f t="shared" si="5"/>
        <v>24000</v>
      </c>
      <c r="D81" s="71">
        <f t="shared" si="6"/>
        <v>0</v>
      </c>
      <c r="E81" s="25"/>
      <c r="F81" s="23">
        <f t="shared" si="7"/>
        <v>24000</v>
      </c>
      <c r="J81" s="68">
        <f t="shared" si="8"/>
        <v>0</v>
      </c>
      <c r="K81" s="68">
        <f t="shared" si="9"/>
        <v>24000</v>
      </c>
    </row>
    <row r="82" spans="1:11" x14ac:dyDescent="0.2">
      <c r="A82" s="15" t="s">
        <v>289</v>
      </c>
      <c r="B82" s="3">
        <v>1</v>
      </c>
      <c r="C82" s="71">
        <f t="shared" si="5"/>
        <v>24000</v>
      </c>
      <c r="D82" s="71">
        <f t="shared" si="6"/>
        <v>0</v>
      </c>
      <c r="E82" s="25"/>
      <c r="F82" s="23">
        <f t="shared" si="7"/>
        <v>24000</v>
      </c>
      <c r="J82" s="68">
        <f t="shared" si="8"/>
        <v>0</v>
      </c>
      <c r="K82" s="68">
        <f t="shared" si="9"/>
        <v>24000</v>
      </c>
    </row>
    <row r="83" spans="1:11" x14ac:dyDescent="0.2">
      <c r="A83" s="15" t="s">
        <v>290</v>
      </c>
      <c r="B83" s="3">
        <v>2</v>
      </c>
      <c r="C83" s="71">
        <f t="shared" si="5"/>
        <v>48000</v>
      </c>
      <c r="D83" s="71">
        <f t="shared" si="6"/>
        <v>0</v>
      </c>
      <c r="E83" s="25"/>
      <c r="F83" s="23">
        <f t="shared" si="7"/>
        <v>48000</v>
      </c>
      <c r="J83" s="68">
        <f t="shared" si="8"/>
        <v>0</v>
      </c>
      <c r="K83" s="68">
        <f t="shared" si="9"/>
        <v>48000</v>
      </c>
    </row>
    <row r="84" spans="1:11" x14ac:dyDescent="0.2">
      <c r="A84" s="15" t="s">
        <v>291</v>
      </c>
      <c r="B84" s="3">
        <v>1</v>
      </c>
      <c r="C84" s="71">
        <f t="shared" si="5"/>
        <v>24000</v>
      </c>
      <c r="D84" s="71">
        <f t="shared" si="6"/>
        <v>0</v>
      </c>
      <c r="E84" s="25"/>
      <c r="F84" s="23">
        <f t="shared" si="7"/>
        <v>24000</v>
      </c>
      <c r="J84" s="68">
        <f t="shared" si="8"/>
        <v>0</v>
      </c>
      <c r="K84" s="68">
        <f t="shared" si="9"/>
        <v>24000</v>
      </c>
    </row>
    <row r="85" spans="1:11" x14ac:dyDescent="0.2">
      <c r="A85" s="15" t="s">
        <v>292</v>
      </c>
      <c r="B85" s="3">
        <v>1</v>
      </c>
      <c r="C85" s="71">
        <f t="shared" si="5"/>
        <v>24000</v>
      </c>
      <c r="D85" s="71">
        <f t="shared" si="6"/>
        <v>0</v>
      </c>
      <c r="E85" s="25"/>
      <c r="F85" s="23">
        <f t="shared" si="7"/>
        <v>24000</v>
      </c>
      <c r="J85" s="68">
        <f t="shared" si="8"/>
        <v>0</v>
      </c>
      <c r="K85" s="68">
        <f t="shared" si="9"/>
        <v>24000</v>
      </c>
    </row>
    <row r="86" spans="1:11" x14ac:dyDescent="0.2">
      <c r="A86" s="15" t="s">
        <v>293</v>
      </c>
      <c r="B86" s="3">
        <v>3</v>
      </c>
      <c r="C86" s="71">
        <f t="shared" si="5"/>
        <v>72000</v>
      </c>
      <c r="D86" s="71">
        <f t="shared" si="6"/>
        <v>0</v>
      </c>
      <c r="E86" s="25"/>
      <c r="F86" s="23">
        <f t="shared" si="7"/>
        <v>72000</v>
      </c>
      <c r="J86" s="68">
        <f t="shared" si="8"/>
        <v>0</v>
      </c>
      <c r="K86" s="68">
        <f t="shared" si="9"/>
        <v>72000</v>
      </c>
    </row>
    <row r="87" spans="1:11" x14ac:dyDescent="0.2">
      <c r="A87" s="15" t="s">
        <v>294</v>
      </c>
      <c r="B87" s="3">
        <v>1</v>
      </c>
      <c r="C87" s="71">
        <f t="shared" si="5"/>
        <v>24000</v>
      </c>
      <c r="D87" s="71">
        <f t="shared" si="6"/>
        <v>0</v>
      </c>
      <c r="E87" s="25"/>
      <c r="F87" s="23">
        <f t="shared" si="7"/>
        <v>24000</v>
      </c>
      <c r="J87" s="68">
        <f t="shared" si="8"/>
        <v>0</v>
      </c>
      <c r="K87" s="68">
        <f t="shared" si="9"/>
        <v>24000</v>
      </c>
    </row>
    <row r="88" spans="1:11" x14ac:dyDescent="0.2">
      <c r="A88" s="15" t="s">
        <v>295</v>
      </c>
      <c r="B88" s="3">
        <v>1</v>
      </c>
      <c r="C88" s="71">
        <f t="shared" si="5"/>
        <v>24000</v>
      </c>
      <c r="D88" s="71">
        <f t="shared" si="6"/>
        <v>0</v>
      </c>
      <c r="E88" s="25"/>
      <c r="F88" s="23">
        <f t="shared" si="7"/>
        <v>24000</v>
      </c>
      <c r="J88" s="68">
        <f t="shared" si="8"/>
        <v>0</v>
      </c>
      <c r="K88" s="68">
        <f t="shared" si="9"/>
        <v>24000</v>
      </c>
    </row>
    <row r="89" spans="1:11" x14ac:dyDescent="0.2">
      <c r="A89" s="15" t="s">
        <v>296</v>
      </c>
      <c r="B89" s="3">
        <v>1</v>
      </c>
      <c r="C89" s="71">
        <f t="shared" si="5"/>
        <v>24000</v>
      </c>
      <c r="D89" s="71">
        <f t="shared" si="6"/>
        <v>0</v>
      </c>
      <c r="E89" s="25"/>
      <c r="F89" s="23">
        <f t="shared" si="7"/>
        <v>24000</v>
      </c>
      <c r="J89" s="68">
        <f t="shared" si="8"/>
        <v>0</v>
      </c>
      <c r="K89" s="68">
        <f t="shared" si="9"/>
        <v>24000</v>
      </c>
    </row>
    <row r="90" spans="1:11" x14ac:dyDescent="0.2">
      <c r="A90" s="15" t="s">
        <v>297</v>
      </c>
      <c r="B90" s="3">
        <v>2</v>
      </c>
      <c r="C90" s="71">
        <f t="shared" si="5"/>
        <v>48000</v>
      </c>
      <c r="D90" s="71">
        <f t="shared" si="6"/>
        <v>0</v>
      </c>
      <c r="E90" s="25"/>
      <c r="F90" s="23">
        <f t="shared" si="7"/>
        <v>48000</v>
      </c>
      <c r="J90" s="68">
        <f t="shared" si="8"/>
        <v>0</v>
      </c>
      <c r="K90" s="68">
        <f t="shared" si="9"/>
        <v>48000</v>
      </c>
    </row>
    <row r="91" spans="1:11" x14ac:dyDescent="0.2">
      <c r="A91" s="15" t="s">
        <v>298</v>
      </c>
      <c r="B91" s="3">
        <v>1</v>
      </c>
      <c r="C91" s="71">
        <f t="shared" si="5"/>
        <v>24000</v>
      </c>
      <c r="D91" s="71">
        <f t="shared" si="6"/>
        <v>0</v>
      </c>
      <c r="E91" s="25"/>
      <c r="F91" s="23">
        <f t="shared" si="7"/>
        <v>24000</v>
      </c>
      <c r="J91" s="68">
        <f t="shared" si="8"/>
        <v>0</v>
      </c>
      <c r="K91" s="68">
        <f t="shared" si="9"/>
        <v>24000</v>
      </c>
    </row>
    <row r="92" spans="1:11" x14ac:dyDescent="0.2">
      <c r="A92" s="15" t="s">
        <v>299</v>
      </c>
      <c r="B92" s="3">
        <v>1</v>
      </c>
      <c r="C92" s="71">
        <f t="shared" si="5"/>
        <v>24000</v>
      </c>
      <c r="D92" s="71">
        <f t="shared" si="6"/>
        <v>0</v>
      </c>
      <c r="E92" s="25"/>
      <c r="F92" s="23">
        <f t="shared" si="7"/>
        <v>24000</v>
      </c>
      <c r="J92" s="68">
        <f t="shared" si="8"/>
        <v>0</v>
      </c>
      <c r="K92" s="68">
        <f t="shared" si="9"/>
        <v>24000</v>
      </c>
    </row>
    <row r="93" spans="1:11" x14ac:dyDescent="0.2">
      <c r="A93" s="15" t="s">
        <v>300</v>
      </c>
      <c r="B93" s="3">
        <v>1</v>
      </c>
      <c r="C93" s="71">
        <f t="shared" si="5"/>
        <v>24000</v>
      </c>
      <c r="D93" s="71">
        <f t="shared" si="6"/>
        <v>0</v>
      </c>
      <c r="E93" s="25"/>
      <c r="F93" s="23">
        <f t="shared" si="7"/>
        <v>24000</v>
      </c>
      <c r="J93" s="68">
        <f t="shared" si="8"/>
        <v>0</v>
      </c>
      <c r="K93" s="68">
        <f t="shared" si="9"/>
        <v>24000</v>
      </c>
    </row>
    <row r="94" spans="1:11" x14ac:dyDescent="0.2">
      <c r="A94" s="15" t="s">
        <v>301</v>
      </c>
      <c r="B94" s="3">
        <v>1</v>
      </c>
      <c r="C94" s="71">
        <f t="shared" si="5"/>
        <v>24000</v>
      </c>
      <c r="D94" s="71">
        <f t="shared" si="6"/>
        <v>0</v>
      </c>
      <c r="E94" s="25"/>
      <c r="F94" s="23">
        <f t="shared" si="7"/>
        <v>24000</v>
      </c>
      <c r="J94" s="68">
        <f t="shared" si="8"/>
        <v>0</v>
      </c>
      <c r="K94" s="68">
        <f t="shared" si="9"/>
        <v>24000</v>
      </c>
    </row>
    <row r="95" spans="1:11" x14ac:dyDescent="0.2">
      <c r="A95" s="15" t="s">
        <v>302</v>
      </c>
      <c r="B95" s="3">
        <v>2</v>
      </c>
      <c r="C95" s="71">
        <f t="shared" si="5"/>
        <v>48000</v>
      </c>
      <c r="D95" s="71">
        <f t="shared" si="6"/>
        <v>0</v>
      </c>
      <c r="E95" s="25"/>
      <c r="F95" s="23">
        <f t="shared" si="7"/>
        <v>48000</v>
      </c>
      <c r="J95" s="68">
        <f t="shared" si="8"/>
        <v>0</v>
      </c>
      <c r="K95" s="68">
        <f t="shared" si="9"/>
        <v>48000</v>
      </c>
    </row>
    <row r="96" spans="1:11" x14ac:dyDescent="0.2">
      <c r="A96" s="15" t="s">
        <v>303</v>
      </c>
      <c r="B96" s="3">
        <v>3</v>
      </c>
      <c r="C96" s="71">
        <f t="shared" si="5"/>
        <v>72000</v>
      </c>
      <c r="D96" s="71">
        <f t="shared" si="6"/>
        <v>0</v>
      </c>
      <c r="E96" s="25"/>
      <c r="F96" s="23">
        <f t="shared" si="7"/>
        <v>72000</v>
      </c>
      <c r="J96" s="68">
        <f t="shared" si="8"/>
        <v>0</v>
      </c>
      <c r="K96" s="68">
        <f t="shared" si="9"/>
        <v>72000</v>
      </c>
    </row>
    <row r="97" spans="1:11" x14ac:dyDescent="0.2">
      <c r="A97" s="15" t="s">
        <v>304</v>
      </c>
      <c r="B97" s="3">
        <v>1</v>
      </c>
      <c r="C97" s="71">
        <f t="shared" si="5"/>
        <v>24000</v>
      </c>
      <c r="D97" s="71">
        <f t="shared" si="6"/>
        <v>0</v>
      </c>
      <c r="E97" s="25"/>
      <c r="F97" s="23">
        <f t="shared" si="7"/>
        <v>24000</v>
      </c>
      <c r="J97" s="68">
        <f t="shared" si="8"/>
        <v>0</v>
      </c>
      <c r="K97" s="68">
        <f t="shared" si="9"/>
        <v>24000</v>
      </c>
    </row>
    <row r="98" spans="1:11" x14ac:dyDescent="0.2">
      <c r="A98" s="15" t="s">
        <v>305</v>
      </c>
      <c r="B98" s="3">
        <v>1</v>
      </c>
      <c r="C98" s="71">
        <f t="shared" si="5"/>
        <v>24000</v>
      </c>
      <c r="D98" s="71">
        <f t="shared" si="6"/>
        <v>0</v>
      </c>
      <c r="E98" s="25"/>
      <c r="F98" s="23">
        <f t="shared" si="7"/>
        <v>24000</v>
      </c>
      <c r="J98" s="68">
        <f t="shared" si="8"/>
        <v>0</v>
      </c>
      <c r="K98" s="68">
        <f t="shared" si="9"/>
        <v>24000</v>
      </c>
    </row>
    <row r="99" spans="1:11" x14ac:dyDescent="0.2">
      <c r="A99" s="15" t="s">
        <v>306</v>
      </c>
      <c r="B99" s="3">
        <v>1</v>
      </c>
      <c r="C99" s="71">
        <f t="shared" si="5"/>
        <v>24000</v>
      </c>
      <c r="D99" s="71">
        <f t="shared" si="6"/>
        <v>0</v>
      </c>
      <c r="E99" s="25"/>
      <c r="F99" s="23">
        <f t="shared" si="7"/>
        <v>24000</v>
      </c>
      <c r="J99" s="68">
        <f t="shared" si="8"/>
        <v>0</v>
      </c>
      <c r="K99" s="68">
        <f t="shared" si="9"/>
        <v>24000</v>
      </c>
    </row>
    <row r="100" spans="1:11" x14ac:dyDescent="0.2">
      <c r="A100" s="15" t="s">
        <v>307</v>
      </c>
      <c r="B100" s="3">
        <v>1</v>
      </c>
      <c r="C100" s="71">
        <f t="shared" si="5"/>
        <v>24000</v>
      </c>
      <c r="D100" s="71">
        <f t="shared" si="6"/>
        <v>0</v>
      </c>
      <c r="E100" s="25"/>
      <c r="F100" s="23">
        <f t="shared" si="7"/>
        <v>24000</v>
      </c>
      <c r="J100" s="68">
        <f t="shared" si="8"/>
        <v>0</v>
      </c>
      <c r="K100" s="68">
        <f t="shared" si="9"/>
        <v>24000</v>
      </c>
    </row>
    <row r="101" spans="1:11" x14ac:dyDescent="0.2">
      <c r="A101" s="15" t="s">
        <v>308</v>
      </c>
      <c r="B101" s="3">
        <v>1</v>
      </c>
      <c r="C101" s="71">
        <f t="shared" si="5"/>
        <v>24000</v>
      </c>
      <c r="D101" s="71">
        <f t="shared" si="6"/>
        <v>0</v>
      </c>
      <c r="E101" s="25"/>
      <c r="F101" s="23">
        <f t="shared" si="7"/>
        <v>24000</v>
      </c>
      <c r="J101" s="68">
        <f t="shared" si="8"/>
        <v>0</v>
      </c>
      <c r="K101" s="68">
        <f t="shared" si="9"/>
        <v>24000</v>
      </c>
    </row>
    <row r="102" spans="1:11" x14ac:dyDescent="0.2">
      <c r="A102" s="4" t="s">
        <v>1</v>
      </c>
      <c r="B102" s="5">
        <f>SUM(B5:B101)</f>
        <v>180</v>
      </c>
      <c r="C102" s="5">
        <f>SUM(C5:C101)</f>
        <v>4320000</v>
      </c>
      <c r="D102" s="5">
        <f>SUM(D5:D101)</f>
        <v>0</v>
      </c>
      <c r="E102" s="5">
        <f>SUM(E5:E101)</f>
        <v>60000</v>
      </c>
      <c r="F102" s="5">
        <f>SUM(F5:F101)</f>
        <v>4380000</v>
      </c>
    </row>
    <row r="103" spans="1:11" x14ac:dyDescent="0.2">
      <c r="A103" s="6"/>
      <c r="B103" s="7"/>
    </row>
    <row r="104" spans="1:11" x14ac:dyDescent="0.2">
      <c r="A104" s="6"/>
      <c r="B104" s="7"/>
      <c r="C104" s="7"/>
      <c r="D104" s="7"/>
      <c r="E104" s="7"/>
      <c r="F104" s="91">
        <f>C102+D102+E102</f>
        <v>4380000</v>
      </c>
    </row>
    <row r="105" spans="1:11" x14ac:dyDescent="0.2">
      <c r="C105" s="7"/>
      <c r="D105" s="7"/>
      <c r="E105" s="7"/>
    </row>
    <row r="107" spans="1:11" x14ac:dyDescent="0.2">
      <c r="C107" s="7"/>
      <c r="D107" s="7"/>
      <c r="E107" s="7"/>
    </row>
    <row r="108" spans="1:11" x14ac:dyDescent="0.2">
      <c r="C108" s="8"/>
      <c r="D108" s="8"/>
      <c r="E108" s="8"/>
    </row>
    <row r="1366" spans="2:2" x14ac:dyDescent="0.2">
      <c r="B1366" s="22"/>
    </row>
  </sheetData>
  <mergeCells count="7">
    <mergeCell ref="A1:F1"/>
    <mergeCell ref="F3:F4"/>
    <mergeCell ref="C3:C4"/>
    <mergeCell ref="E3:E4"/>
    <mergeCell ref="A3:A4"/>
    <mergeCell ref="B3:B4"/>
    <mergeCell ref="D3:D4"/>
  </mergeCells>
  <phoneticPr fontId="0" type="noConversion"/>
  <pageMargins left="0.78740157480314965" right="0.78740157480314965" top="0.78740157480314965" bottom="1.1417322834645669" header="0.51181102362204722" footer="0.51181102362204722"/>
  <pageSetup paperSize="9" firstPageNumber="12" orientation="portrait" useFirstPageNumber="1" r:id="rId1"/>
  <headerFooter alignWithMargins="0">
    <oddFooter>&amp;L&amp;"Arial,Kurzíva"Zastupitelstvo Olomouckého kraje 20.6.2014
5.5. - Rozpočet Olomouckého  kraje 2014 - účel.dotace ze stát.rozp.obcím Ol.kraje
Příloha č. 1: Rozpis dotace na obce OK - Volby do Evropského parlamentu&amp;R&amp;"Arial,Kurzíva"Strana &amp;P (celkem 18)</oddFooter>
  </headerFooter>
  <ignoredErrors>
    <ignoredError sqref="D5:D101 C5:C68 C70:C10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8"/>
  <sheetViews>
    <sheetView topLeftCell="A79" workbookViewId="0">
      <selection sqref="A1:F1"/>
    </sheetView>
  </sheetViews>
  <sheetFormatPr defaultRowHeight="12.75" x14ac:dyDescent="0.2"/>
  <cols>
    <col min="1" max="1" width="20.5703125" customWidth="1"/>
    <col min="2" max="2" width="9.140625" style="9" hidden="1" customWidth="1"/>
    <col min="3" max="3" width="15.5703125" style="9" customWidth="1"/>
    <col min="4" max="4" width="15.5703125" style="9" hidden="1" customWidth="1"/>
    <col min="5" max="5" width="15.5703125" style="9" customWidth="1"/>
    <col min="6" max="6" width="15.5703125" customWidth="1"/>
    <col min="7" max="7" width="9.5703125" customWidth="1"/>
    <col min="8" max="11" width="9.140625" hidden="1" customWidth="1"/>
  </cols>
  <sheetData>
    <row r="1" spans="1:11" ht="15.75" customHeight="1" x14ac:dyDescent="0.25">
      <c r="A1" s="135" t="s">
        <v>418</v>
      </c>
      <c r="B1" s="136"/>
      <c r="C1" s="136"/>
      <c r="D1" s="136"/>
      <c r="E1" s="136"/>
      <c r="F1" s="137"/>
      <c r="G1" s="1"/>
    </row>
    <row r="2" spans="1:11" ht="15.75" x14ac:dyDescent="0.25">
      <c r="A2" s="92" t="s">
        <v>404</v>
      </c>
      <c r="B2" s="93"/>
      <c r="C2" s="93"/>
      <c r="D2" s="93"/>
      <c r="E2" s="110"/>
      <c r="F2" s="94" t="s">
        <v>396</v>
      </c>
      <c r="G2" s="1"/>
    </row>
    <row r="3" spans="1:11" ht="25.5" customHeight="1" x14ac:dyDescent="0.2">
      <c r="A3" s="139" t="s">
        <v>0</v>
      </c>
      <c r="B3" s="140" t="s">
        <v>406</v>
      </c>
      <c r="C3" s="141" t="s">
        <v>413</v>
      </c>
      <c r="D3" s="134" t="s">
        <v>411</v>
      </c>
      <c r="E3" s="141" t="s">
        <v>395</v>
      </c>
      <c r="F3" s="138" t="s">
        <v>414</v>
      </c>
      <c r="G3" s="1"/>
    </row>
    <row r="4" spans="1:11" ht="35.25" customHeight="1" x14ac:dyDescent="0.2">
      <c r="A4" s="139"/>
      <c r="B4" s="140"/>
      <c r="C4" s="141"/>
      <c r="D4" s="134"/>
      <c r="E4" s="141"/>
      <c r="F4" s="138"/>
      <c r="G4" s="1"/>
      <c r="H4" t="s">
        <v>407</v>
      </c>
      <c r="J4">
        <v>0</v>
      </c>
      <c r="K4">
        <v>24000</v>
      </c>
    </row>
    <row r="5" spans="1:11" x14ac:dyDescent="0.2">
      <c r="A5" s="111" t="s">
        <v>115</v>
      </c>
      <c r="B5" s="107">
        <v>4</v>
      </c>
      <c r="C5" s="107">
        <f>IF(H5=1,0,K5)</f>
        <v>96000</v>
      </c>
      <c r="D5" s="107">
        <f>IF(H5=1,J5,0)</f>
        <v>0</v>
      </c>
      <c r="E5" s="108"/>
      <c r="F5" s="109">
        <f>C5+D5+E5</f>
        <v>96000</v>
      </c>
      <c r="J5">
        <f>B5*$J$4</f>
        <v>0</v>
      </c>
      <c r="K5">
        <f>$K$4*B5</f>
        <v>96000</v>
      </c>
    </row>
    <row r="6" spans="1:11" x14ac:dyDescent="0.2">
      <c r="A6" s="2" t="s">
        <v>116</v>
      </c>
      <c r="B6" s="11">
        <v>1</v>
      </c>
      <c r="C6" s="10">
        <f t="shared" ref="C6:C69" si="0">IF(H6=1,0,K6)</f>
        <v>24000</v>
      </c>
      <c r="D6" s="10">
        <f t="shared" ref="D6:D70" si="1">IF(H6=1,J6,0)</f>
        <v>0</v>
      </c>
      <c r="E6" s="25"/>
      <c r="F6" s="23">
        <f t="shared" ref="F6:F69" si="2">C6+D6+E6</f>
        <v>24000</v>
      </c>
      <c r="J6">
        <f t="shared" ref="J6:J69" si="3">B6*$J$4</f>
        <v>0</v>
      </c>
      <c r="K6">
        <f t="shared" ref="K6:K69" si="4">$K$4*B6</f>
        <v>24000</v>
      </c>
    </row>
    <row r="7" spans="1:11" x14ac:dyDescent="0.2">
      <c r="A7" s="2" t="s">
        <v>117</v>
      </c>
      <c r="B7" s="11">
        <v>1</v>
      </c>
      <c r="C7" s="10">
        <f t="shared" si="0"/>
        <v>24000</v>
      </c>
      <c r="D7" s="10">
        <f t="shared" si="1"/>
        <v>0</v>
      </c>
      <c r="E7" s="25"/>
      <c r="F7" s="23">
        <f t="shared" si="2"/>
        <v>24000</v>
      </c>
      <c r="J7">
        <f t="shared" si="3"/>
        <v>0</v>
      </c>
      <c r="K7">
        <f t="shared" si="4"/>
        <v>24000</v>
      </c>
    </row>
    <row r="8" spans="1:11" x14ac:dyDescent="0.2">
      <c r="A8" s="2" t="s">
        <v>118</v>
      </c>
      <c r="B8" s="11">
        <v>1</v>
      </c>
      <c r="C8" s="10">
        <f t="shared" si="0"/>
        <v>24000</v>
      </c>
      <c r="D8" s="10">
        <f t="shared" si="1"/>
        <v>0</v>
      </c>
      <c r="E8" s="25"/>
      <c r="F8" s="23">
        <f t="shared" si="2"/>
        <v>24000</v>
      </c>
      <c r="J8">
        <f t="shared" si="3"/>
        <v>0</v>
      </c>
      <c r="K8">
        <f t="shared" si="4"/>
        <v>24000</v>
      </c>
    </row>
    <row r="9" spans="1:11" x14ac:dyDescent="0.2">
      <c r="A9" s="2" t="s">
        <v>119</v>
      </c>
      <c r="B9" s="11">
        <v>1</v>
      </c>
      <c r="C9" s="10">
        <f t="shared" si="0"/>
        <v>24000</v>
      </c>
      <c r="D9" s="10">
        <f t="shared" si="1"/>
        <v>0</v>
      </c>
      <c r="E9" s="25"/>
      <c r="F9" s="23">
        <f t="shared" si="2"/>
        <v>24000</v>
      </c>
      <c r="J9">
        <f t="shared" si="3"/>
        <v>0</v>
      </c>
      <c r="K9">
        <f t="shared" si="4"/>
        <v>24000</v>
      </c>
    </row>
    <row r="10" spans="1:11" x14ac:dyDescent="0.2">
      <c r="A10" s="2" t="s">
        <v>120</v>
      </c>
      <c r="B10" s="11">
        <v>3</v>
      </c>
      <c r="C10" s="10">
        <f t="shared" si="0"/>
        <v>72000</v>
      </c>
      <c r="D10" s="10">
        <f t="shared" si="1"/>
        <v>0</v>
      </c>
      <c r="E10" s="25"/>
      <c r="F10" s="23">
        <f t="shared" si="2"/>
        <v>72000</v>
      </c>
      <c r="J10">
        <f t="shared" si="3"/>
        <v>0</v>
      </c>
      <c r="K10">
        <f t="shared" si="4"/>
        <v>72000</v>
      </c>
    </row>
    <row r="11" spans="1:11" x14ac:dyDescent="0.2">
      <c r="A11" s="2" t="s">
        <v>121</v>
      </c>
      <c r="B11" s="11">
        <v>1</v>
      </c>
      <c r="C11" s="10">
        <f t="shared" si="0"/>
        <v>24000</v>
      </c>
      <c r="D11" s="10">
        <f t="shared" si="1"/>
        <v>0</v>
      </c>
      <c r="E11" s="25"/>
      <c r="F11" s="23">
        <f t="shared" si="2"/>
        <v>24000</v>
      </c>
      <c r="J11">
        <f t="shared" si="3"/>
        <v>0</v>
      </c>
      <c r="K11">
        <f t="shared" si="4"/>
        <v>24000</v>
      </c>
    </row>
    <row r="12" spans="1:11" x14ac:dyDescent="0.2">
      <c r="A12" s="2" t="s">
        <v>122</v>
      </c>
      <c r="B12" s="11">
        <v>1</v>
      </c>
      <c r="C12" s="10">
        <f t="shared" si="0"/>
        <v>24000</v>
      </c>
      <c r="D12" s="10">
        <f t="shared" si="1"/>
        <v>0</v>
      </c>
      <c r="E12" s="25"/>
      <c r="F12" s="23">
        <f t="shared" si="2"/>
        <v>24000</v>
      </c>
      <c r="J12">
        <f t="shared" si="3"/>
        <v>0</v>
      </c>
      <c r="K12">
        <f t="shared" si="4"/>
        <v>24000</v>
      </c>
    </row>
    <row r="13" spans="1:11" x14ac:dyDescent="0.2">
      <c r="A13" s="2" t="s">
        <v>123</v>
      </c>
      <c r="B13" s="11">
        <v>1</v>
      </c>
      <c r="C13" s="10">
        <f t="shared" si="0"/>
        <v>24000</v>
      </c>
      <c r="D13" s="10">
        <f t="shared" si="1"/>
        <v>0</v>
      </c>
      <c r="E13" s="25"/>
      <c r="F13" s="23">
        <f t="shared" si="2"/>
        <v>24000</v>
      </c>
      <c r="J13">
        <f t="shared" si="3"/>
        <v>0</v>
      </c>
      <c r="K13">
        <f t="shared" si="4"/>
        <v>24000</v>
      </c>
    </row>
    <row r="14" spans="1:11" x14ac:dyDescent="0.2">
      <c r="A14" s="2" t="s">
        <v>124</v>
      </c>
      <c r="B14" s="11">
        <v>1</v>
      </c>
      <c r="C14" s="10">
        <f t="shared" si="0"/>
        <v>24000</v>
      </c>
      <c r="D14" s="10">
        <f t="shared" si="1"/>
        <v>0</v>
      </c>
      <c r="E14" s="25"/>
      <c r="F14" s="23">
        <f t="shared" si="2"/>
        <v>24000</v>
      </c>
      <c r="J14">
        <f t="shared" si="3"/>
        <v>0</v>
      </c>
      <c r="K14">
        <f t="shared" si="4"/>
        <v>24000</v>
      </c>
    </row>
    <row r="15" spans="1:11" x14ac:dyDescent="0.2">
      <c r="A15" s="2" t="s">
        <v>125</v>
      </c>
      <c r="B15" s="11">
        <v>1</v>
      </c>
      <c r="C15" s="10">
        <f t="shared" si="0"/>
        <v>24000</v>
      </c>
      <c r="D15" s="10">
        <f t="shared" si="1"/>
        <v>0</v>
      </c>
      <c r="E15" s="25"/>
      <c r="F15" s="23">
        <f t="shared" si="2"/>
        <v>24000</v>
      </c>
      <c r="J15">
        <f t="shared" si="3"/>
        <v>0</v>
      </c>
      <c r="K15">
        <f t="shared" si="4"/>
        <v>24000</v>
      </c>
    </row>
    <row r="16" spans="1:11" x14ac:dyDescent="0.2">
      <c r="A16" s="2" t="s">
        <v>126</v>
      </c>
      <c r="B16" s="11">
        <v>1</v>
      </c>
      <c r="C16" s="10">
        <f t="shared" si="0"/>
        <v>24000</v>
      </c>
      <c r="D16" s="10">
        <f t="shared" si="1"/>
        <v>0</v>
      </c>
      <c r="E16" s="25"/>
      <c r="F16" s="23">
        <f t="shared" si="2"/>
        <v>24000</v>
      </c>
      <c r="J16">
        <f t="shared" si="3"/>
        <v>0</v>
      </c>
      <c r="K16">
        <f t="shared" si="4"/>
        <v>24000</v>
      </c>
    </row>
    <row r="17" spans="1:11" x14ac:dyDescent="0.2">
      <c r="A17" s="2" t="s">
        <v>127</v>
      </c>
      <c r="B17" s="11">
        <v>2</v>
      </c>
      <c r="C17" s="10">
        <f t="shared" si="0"/>
        <v>48000</v>
      </c>
      <c r="D17" s="10">
        <f t="shared" si="1"/>
        <v>0</v>
      </c>
      <c r="E17" s="25"/>
      <c r="F17" s="23">
        <f t="shared" si="2"/>
        <v>48000</v>
      </c>
      <c r="J17">
        <f t="shared" si="3"/>
        <v>0</v>
      </c>
      <c r="K17">
        <f t="shared" si="4"/>
        <v>48000</v>
      </c>
    </row>
    <row r="18" spans="1:11" x14ac:dyDescent="0.2">
      <c r="A18" s="2" t="s">
        <v>128</v>
      </c>
      <c r="B18" s="11">
        <v>1</v>
      </c>
      <c r="C18" s="10">
        <f t="shared" si="0"/>
        <v>24000</v>
      </c>
      <c r="D18" s="10">
        <f t="shared" si="1"/>
        <v>0</v>
      </c>
      <c r="E18" s="25"/>
      <c r="F18" s="23">
        <f t="shared" si="2"/>
        <v>24000</v>
      </c>
      <c r="J18">
        <f t="shared" si="3"/>
        <v>0</v>
      </c>
      <c r="K18">
        <f t="shared" si="4"/>
        <v>24000</v>
      </c>
    </row>
    <row r="19" spans="1:11" x14ac:dyDescent="0.2">
      <c r="A19" s="2" t="s">
        <v>129</v>
      </c>
      <c r="B19" s="11">
        <v>1</v>
      </c>
      <c r="C19" s="10">
        <f t="shared" si="0"/>
        <v>24000</v>
      </c>
      <c r="D19" s="10">
        <f t="shared" si="1"/>
        <v>0</v>
      </c>
      <c r="E19" s="25"/>
      <c r="F19" s="23">
        <f t="shared" si="2"/>
        <v>24000</v>
      </c>
      <c r="J19">
        <f t="shared" si="3"/>
        <v>0</v>
      </c>
      <c r="K19">
        <f t="shared" si="4"/>
        <v>24000</v>
      </c>
    </row>
    <row r="20" spans="1:11" x14ac:dyDescent="0.2">
      <c r="A20" s="2" t="s">
        <v>130</v>
      </c>
      <c r="B20" s="11">
        <v>1</v>
      </c>
      <c r="C20" s="10">
        <f t="shared" si="0"/>
        <v>24000</v>
      </c>
      <c r="D20" s="10">
        <f t="shared" si="1"/>
        <v>0</v>
      </c>
      <c r="E20" s="25"/>
      <c r="F20" s="23">
        <f t="shared" si="2"/>
        <v>24000</v>
      </c>
      <c r="J20">
        <f t="shared" si="3"/>
        <v>0</v>
      </c>
      <c r="K20">
        <f t="shared" si="4"/>
        <v>24000</v>
      </c>
    </row>
    <row r="21" spans="1:11" x14ac:dyDescent="0.2">
      <c r="A21" s="2" t="s">
        <v>131</v>
      </c>
      <c r="B21" s="11">
        <v>3</v>
      </c>
      <c r="C21" s="10">
        <f t="shared" si="0"/>
        <v>72000</v>
      </c>
      <c r="D21" s="10">
        <f t="shared" si="1"/>
        <v>0</v>
      </c>
      <c r="E21" s="25"/>
      <c r="F21" s="23">
        <f t="shared" si="2"/>
        <v>72000</v>
      </c>
      <c r="J21">
        <f t="shared" si="3"/>
        <v>0</v>
      </c>
      <c r="K21">
        <f t="shared" si="4"/>
        <v>72000</v>
      </c>
    </row>
    <row r="22" spans="1:11" x14ac:dyDescent="0.2">
      <c r="A22" s="2" t="s">
        <v>132</v>
      </c>
      <c r="B22" s="11">
        <v>1</v>
      </c>
      <c r="C22" s="10">
        <f t="shared" si="0"/>
        <v>24000</v>
      </c>
      <c r="D22" s="10">
        <f t="shared" si="1"/>
        <v>0</v>
      </c>
      <c r="E22" s="25"/>
      <c r="F22" s="23">
        <f t="shared" si="2"/>
        <v>24000</v>
      </c>
      <c r="J22">
        <f t="shared" si="3"/>
        <v>0</v>
      </c>
      <c r="K22">
        <f t="shared" si="4"/>
        <v>24000</v>
      </c>
    </row>
    <row r="23" spans="1:11" x14ac:dyDescent="0.2">
      <c r="A23" s="2" t="s">
        <v>133</v>
      </c>
      <c r="B23" s="11">
        <v>1</v>
      </c>
      <c r="C23" s="10">
        <f t="shared" si="0"/>
        <v>24000</v>
      </c>
      <c r="D23" s="10">
        <f t="shared" si="1"/>
        <v>0</v>
      </c>
      <c r="E23" s="25"/>
      <c r="F23" s="23">
        <f t="shared" si="2"/>
        <v>24000</v>
      </c>
      <c r="J23">
        <f t="shared" si="3"/>
        <v>0</v>
      </c>
      <c r="K23">
        <f t="shared" si="4"/>
        <v>24000</v>
      </c>
    </row>
    <row r="24" spans="1:11" x14ac:dyDescent="0.2">
      <c r="A24" s="2" t="s">
        <v>134</v>
      </c>
      <c r="B24" s="11">
        <v>1</v>
      </c>
      <c r="C24" s="10">
        <f t="shared" si="0"/>
        <v>24000</v>
      </c>
      <c r="D24" s="10">
        <f t="shared" si="1"/>
        <v>0</v>
      </c>
      <c r="E24" s="25"/>
      <c r="F24" s="23">
        <f t="shared" si="2"/>
        <v>24000</v>
      </c>
      <c r="J24">
        <f t="shared" si="3"/>
        <v>0</v>
      </c>
      <c r="K24">
        <f t="shared" si="4"/>
        <v>24000</v>
      </c>
    </row>
    <row r="25" spans="1:11" x14ac:dyDescent="0.2">
      <c r="A25" s="2" t="s">
        <v>135</v>
      </c>
      <c r="B25" s="11">
        <v>1</v>
      </c>
      <c r="C25" s="10">
        <f t="shared" si="0"/>
        <v>24000</v>
      </c>
      <c r="D25" s="10">
        <f t="shared" si="1"/>
        <v>0</v>
      </c>
      <c r="E25" s="25"/>
      <c r="F25" s="23">
        <f t="shared" si="2"/>
        <v>24000</v>
      </c>
      <c r="J25">
        <f t="shared" si="3"/>
        <v>0</v>
      </c>
      <c r="K25">
        <f t="shared" si="4"/>
        <v>24000</v>
      </c>
    </row>
    <row r="26" spans="1:11" x14ac:dyDescent="0.2">
      <c r="A26" s="2" t="s">
        <v>136</v>
      </c>
      <c r="B26" s="3">
        <v>2</v>
      </c>
      <c r="C26" s="10">
        <f t="shared" si="0"/>
        <v>48000</v>
      </c>
      <c r="D26" s="10">
        <f t="shared" si="1"/>
        <v>0</v>
      </c>
      <c r="E26" s="25"/>
      <c r="F26" s="23">
        <f t="shared" si="2"/>
        <v>48000</v>
      </c>
      <c r="J26">
        <f t="shared" si="3"/>
        <v>0</v>
      </c>
      <c r="K26">
        <f t="shared" si="4"/>
        <v>48000</v>
      </c>
    </row>
    <row r="27" spans="1:11" x14ac:dyDescent="0.2">
      <c r="A27" s="2" t="s">
        <v>137</v>
      </c>
      <c r="B27" s="11">
        <v>1</v>
      </c>
      <c r="C27" s="10">
        <f t="shared" si="0"/>
        <v>24000</v>
      </c>
      <c r="D27" s="10">
        <f t="shared" si="1"/>
        <v>0</v>
      </c>
      <c r="E27" s="25"/>
      <c r="F27" s="23">
        <f t="shared" si="2"/>
        <v>24000</v>
      </c>
      <c r="J27">
        <f t="shared" si="3"/>
        <v>0</v>
      </c>
      <c r="K27">
        <f t="shared" si="4"/>
        <v>24000</v>
      </c>
    </row>
    <row r="28" spans="1:11" x14ac:dyDescent="0.2">
      <c r="A28" s="2" t="s">
        <v>138</v>
      </c>
      <c r="B28" s="11">
        <v>1</v>
      </c>
      <c r="C28" s="10">
        <f t="shared" si="0"/>
        <v>24000</v>
      </c>
      <c r="D28" s="10">
        <f t="shared" si="1"/>
        <v>0</v>
      </c>
      <c r="E28" s="25"/>
      <c r="F28" s="23">
        <f t="shared" si="2"/>
        <v>24000</v>
      </c>
      <c r="J28">
        <f t="shared" si="3"/>
        <v>0</v>
      </c>
      <c r="K28">
        <f t="shared" si="4"/>
        <v>24000</v>
      </c>
    </row>
    <row r="29" spans="1:11" x14ac:dyDescent="0.2">
      <c r="A29" s="2" t="s">
        <v>139</v>
      </c>
      <c r="B29" s="11">
        <v>1</v>
      </c>
      <c r="C29" s="10">
        <f t="shared" si="0"/>
        <v>24000</v>
      </c>
      <c r="D29" s="10">
        <f t="shared" si="1"/>
        <v>0</v>
      </c>
      <c r="E29" s="25"/>
      <c r="F29" s="23">
        <f t="shared" si="2"/>
        <v>24000</v>
      </c>
      <c r="J29">
        <f t="shared" si="3"/>
        <v>0</v>
      </c>
      <c r="K29">
        <f t="shared" si="4"/>
        <v>24000</v>
      </c>
    </row>
    <row r="30" spans="1:11" x14ac:dyDescent="0.2">
      <c r="A30" s="2" t="s">
        <v>140</v>
      </c>
      <c r="B30" s="11">
        <v>1</v>
      </c>
      <c r="C30" s="10">
        <f t="shared" si="0"/>
        <v>24000</v>
      </c>
      <c r="D30" s="10">
        <f t="shared" si="1"/>
        <v>0</v>
      </c>
      <c r="E30" s="25"/>
      <c r="F30" s="23">
        <f t="shared" si="2"/>
        <v>24000</v>
      </c>
      <c r="J30">
        <f t="shared" si="3"/>
        <v>0</v>
      </c>
      <c r="K30">
        <f t="shared" si="4"/>
        <v>24000</v>
      </c>
    </row>
    <row r="31" spans="1:11" x14ac:dyDescent="0.2">
      <c r="A31" s="2" t="s">
        <v>141</v>
      </c>
      <c r="B31" s="11">
        <v>1</v>
      </c>
      <c r="C31" s="10">
        <f t="shared" si="0"/>
        <v>24000</v>
      </c>
      <c r="D31" s="10">
        <f t="shared" si="1"/>
        <v>0</v>
      </c>
      <c r="E31" s="25"/>
      <c r="F31" s="23">
        <f t="shared" si="2"/>
        <v>24000</v>
      </c>
      <c r="J31">
        <f t="shared" si="3"/>
        <v>0</v>
      </c>
      <c r="K31">
        <f t="shared" si="4"/>
        <v>24000</v>
      </c>
    </row>
    <row r="32" spans="1:11" x14ac:dyDescent="0.2">
      <c r="A32" s="24" t="s">
        <v>142</v>
      </c>
      <c r="B32" s="26">
        <v>20</v>
      </c>
      <c r="C32" s="10">
        <f t="shared" si="0"/>
        <v>480000</v>
      </c>
      <c r="D32" s="10">
        <f t="shared" si="1"/>
        <v>0</v>
      </c>
      <c r="E32" s="25">
        <v>20000</v>
      </c>
      <c r="F32" s="23">
        <f t="shared" si="2"/>
        <v>500000</v>
      </c>
      <c r="J32">
        <f t="shared" si="3"/>
        <v>0</v>
      </c>
      <c r="K32">
        <f t="shared" si="4"/>
        <v>480000</v>
      </c>
    </row>
    <row r="33" spans="1:11" x14ac:dyDescent="0.2">
      <c r="A33" s="2" t="s">
        <v>143</v>
      </c>
      <c r="B33" s="11">
        <v>3</v>
      </c>
      <c r="C33" s="10">
        <f t="shared" si="0"/>
        <v>72000</v>
      </c>
      <c r="D33" s="10">
        <f t="shared" si="1"/>
        <v>0</v>
      </c>
      <c r="E33" s="25"/>
      <c r="F33" s="23">
        <f t="shared" si="2"/>
        <v>72000</v>
      </c>
      <c r="J33">
        <f t="shared" si="3"/>
        <v>0</v>
      </c>
      <c r="K33">
        <f t="shared" si="4"/>
        <v>72000</v>
      </c>
    </row>
    <row r="34" spans="1:11" x14ac:dyDescent="0.2">
      <c r="A34" s="2" t="s">
        <v>144</v>
      </c>
      <c r="B34" s="11">
        <v>1</v>
      </c>
      <c r="C34" s="10">
        <f t="shared" si="0"/>
        <v>24000</v>
      </c>
      <c r="D34" s="10">
        <f t="shared" si="1"/>
        <v>0</v>
      </c>
      <c r="E34" s="25"/>
      <c r="F34" s="23">
        <f t="shared" si="2"/>
        <v>24000</v>
      </c>
      <c r="J34">
        <f t="shared" si="3"/>
        <v>0</v>
      </c>
      <c r="K34">
        <f t="shared" si="4"/>
        <v>24000</v>
      </c>
    </row>
    <row r="35" spans="1:11" x14ac:dyDescent="0.2">
      <c r="A35" s="2" t="s">
        <v>145</v>
      </c>
      <c r="B35" s="11">
        <v>1</v>
      </c>
      <c r="C35" s="10">
        <f t="shared" si="0"/>
        <v>24000</v>
      </c>
      <c r="D35" s="10">
        <f t="shared" si="1"/>
        <v>0</v>
      </c>
      <c r="E35" s="25"/>
      <c r="F35" s="23">
        <f t="shared" si="2"/>
        <v>24000</v>
      </c>
      <c r="J35">
        <f t="shared" si="3"/>
        <v>0</v>
      </c>
      <c r="K35">
        <f t="shared" si="4"/>
        <v>24000</v>
      </c>
    </row>
    <row r="36" spans="1:11" x14ac:dyDescent="0.2">
      <c r="A36" s="2" t="s">
        <v>146</v>
      </c>
      <c r="B36" s="11">
        <v>1</v>
      </c>
      <c r="C36" s="10">
        <f t="shared" si="0"/>
        <v>24000</v>
      </c>
      <c r="D36" s="10">
        <f t="shared" si="1"/>
        <v>0</v>
      </c>
      <c r="E36" s="25"/>
      <c r="F36" s="23">
        <f t="shared" si="2"/>
        <v>24000</v>
      </c>
      <c r="J36">
        <f t="shared" si="3"/>
        <v>0</v>
      </c>
      <c r="K36">
        <f t="shared" si="4"/>
        <v>24000</v>
      </c>
    </row>
    <row r="37" spans="1:11" x14ac:dyDescent="0.2">
      <c r="A37" s="2" t="s">
        <v>147</v>
      </c>
      <c r="B37" s="11">
        <v>1</v>
      </c>
      <c r="C37" s="10">
        <f t="shared" si="0"/>
        <v>24000</v>
      </c>
      <c r="D37" s="10">
        <f t="shared" si="1"/>
        <v>0</v>
      </c>
      <c r="E37" s="25"/>
      <c r="F37" s="23">
        <f t="shared" si="2"/>
        <v>24000</v>
      </c>
      <c r="J37">
        <f t="shared" si="3"/>
        <v>0</v>
      </c>
      <c r="K37">
        <f t="shared" si="4"/>
        <v>24000</v>
      </c>
    </row>
    <row r="38" spans="1:11" x14ac:dyDescent="0.2">
      <c r="A38" s="24" t="s">
        <v>148</v>
      </c>
      <c r="B38" s="26">
        <v>8</v>
      </c>
      <c r="C38" s="10">
        <f t="shared" si="0"/>
        <v>192000</v>
      </c>
      <c r="D38" s="10">
        <f t="shared" si="1"/>
        <v>0</v>
      </c>
      <c r="E38" s="25">
        <v>20000</v>
      </c>
      <c r="F38" s="23">
        <f t="shared" si="2"/>
        <v>212000</v>
      </c>
      <c r="J38">
        <f t="shared" si="3"/>
        <v>0</v>
      </c>
      <c r="K38">
        <f t="shared" si="4"/>
        <v>192000</v>
      </c>
    </row>
    <row r="39" spans="1:11" x14ac:dyDescent="0.2">
      <c r="A39" s="2" t="s">
        <v>149</v>
      </c>
      <c r="B39" s="11">
        <v>1</v>
      </c>
      <c r="C39" s="10">
        <f t="shared" si="0"/>
        <v>24000</v>
      </c>
      <c r="D39" s="10">
        <f t="shared" si="1"/>
        <v>0</v>
      </c>
      <c r="E39" s="25"/>
      <c r="F39" s="23">
        <f t="shared" si="2"/>
        <v>24000</v>
      </c>
      <c r="J39">
        <f t="shared" si="3"/>
        <v>0</v>
      </c>
      <c r="K39">
        <f t="shared" si="4"/>
        <v>24000</v>
      </c>
    </row>
    <row r="40" spans="1:11" x14ac:dyDescent="0.2">
      <c r="A40" s="2" t="s">
        <v>150</v>
      </c>
      <c r="B40" s="11">
        <v>1</v>
      </c>
      <c r="C40" s="10">
        <f t="shared" si="0"/>
        <v>24000</v>
      </c>
      <c r="D40" s="10">
        <f t="shared" si="1"/>
        <v>0</v>
      </c>
      <c r="E40" s="25"/>
      <c r="F40" s="23">
        <f t="shared" si="2"/>
        <v>24000</v>
      </c>
      <c r="J40">
        <f t="shared" si="3"/>
        <v>0</v>
      </c>
      <c r="K40">
        <f t="shared" si="4"/>
        <v>24000</v>
      </c>
    </row>
    <row r="41" spans="1:11" x14ac:dyDescent="0.2">
      <c r="A41" s="2" t="s">
        <v>151</v>
      </c>
      <c r="B41" s="11">
        <v>1</v>
      </c>
      <c r="C41" s="10">
        <f t="shared" si="0"/>
        <v>24000</v>
      </c>
      <c r="D41" s="10">
        <f t="shared" si="1"/>
        <v>0</v>
      </c>
      <c r="E41" s="25"/>
      <c r="F41" s="23">
        <f t="shared" si="2"/>
        <v>24000</v>
      </c>
      <c r="J41">
        <f t="shared" si="3"/>
        <v>0</v>
      </c>
      <c r="K41">
        <f t="shared" si="4"/>
        <v>24000</v>
      </c>
    </row>
    <row r="42" spans="1:11" x14ac:dyDescent="0.2">
      <c r="A42" s="2" t="s">
        <v>152</v>
      </c>
      <c r="B42" s="11">
        <v>1</v>
      </c>
      <c r="C42" s="10">
        <f t="shared" si="0"/>
        <v>24000</v>
      </c>
      <c r="D42" s="10">
        <f t="shared" si="1"/>
        <v>0</v>
      </c>
      <c r="E42" s="25"/>
      <c r="F42" s="23">
        <f t="shared" si="2"/>
        <v>24000</v>
      </c>
      <c r="J42">
        <f t="shared" si="3"/>
        <v>0</v>
      </c>
      <c r="K42">
        <f t="shared" si="4"/>
        <v>24000</v>
      </c>
    </row>
    <row r="43" spans="1:11" x14ac:dyDescent="0.2">
      <c r="A43" s="2" t="s">
        <v>153</v>
      </c>
      <c r="B43" s="11">
        <v>1</v>
      </c>
      <c r="C43" s="10">
        <f t="shared" si="0"/>
        <v>24000</v>
      </c>
      <c r="D43" s="10">
        <f t="shared" si="1"/>
        <v>0</v>
      </c>
      <c r="E43" s="25"/>
      <c r="F43" s="23">
        <f t="shared" si="2"/>
        <v>24000</v>
      </c>
      <c r="J43">
        <f t="shared" si="3"/>
        <v>0</v>
      </c>
      <c r="K43">
        <f t="shared" si="4"/>
        <v>24000</v>
      </c>
    </row>
    <row r="44" spans="1:11" x14ac:dyDescent="0.2">
      <c r="A44" s="2" t="s">
        <v>154</v>
      </c>
      <c r="B44" s="11">
        <v>1</v>
      </c>
      <c r="C44" s="10">
        <f t="shared" si="0"/>
        <v>24000</v>
      </c>
      <c r="D44" s="10">
        <f t="shared" si="1"/>
        <v>0</v>
      </c>
      <c r="E44" s="25"/>
      <c r="F44" s="23">
        <f t="shared" si="2"/>
        <v>24000</v>
      </c>
      <c r="J44">
        <f t="shared" si="3"/>
        <v>0</v>
      </c>
      <c r="K44">
        <f t="shared" si="4"/>
        <v>24000</v>
      </c>
    </row>
    <row r="45" spans="1:11" x14ac:dyDescent="0.2">
      <c r="A45" s="2" t="s">
        <v>155</v>
      </c>
      <c r="B45" s="11">
        <v>1</v>
      </c>
      <c r="C45" s="10">
        <f t="shared" si="0"/>
        <v>24000</v>
      </c>
      <c r="D45" s="10">
        <f t="shared" si="1"/>
        <v>0</v>
      </c>
      <c r="E45" s="25"/>
      <c r="F45" s="23">
        <f t="shared" si="2"/>
        <v>24000</v>
      </c>
      <c r="J45">
        <f t="shared" si="3"/>
        <v>0</v>
      </c>
      <c r="K45">
        <f t="shared" si="4"/>
        <v>24000</v>
      </c>
    </row>
    <row r="46" spans="1:11" x14ac:dyDescent="0.2">
      <c r="A46" s="24" t="s">
        <v>156</v>
      </c>
      <c r="B46" s="26">
        <v>11</v>
      </c>
      <c r="C46" s="10">
        <f t="shared" si="0"/>
        <v>264000</v>
      </c>
      <c r="D46" s="10">
        <f t="shared" si="1"/>
        <v>0</v>
      </c>
      <c r="E46" s="25">
        <v>20000</v>
      </c>
      <c r="F46" s="23">
        <f t="shared" si="2"/>
        <v>284000</v>
      </c>
      <c r="J46">
        <f t="shared" si="3"/>
        <v>0</v>
      </c>
      <c r="K46">
        <f t="shared" si="4"/>
        <v>264000</v>
      </c>
    </row>
    <row r="47" spans="1:11" x14ac:dyDescent="0.2">
      <c r="A47" s="2" t="s">
        <v>157</v>
      </c>
      <c r="B47" s="11">
        <v>1</v>
      </c>
      <c r="C47" s="10">
        <f t="shared" si="0"/>
        <v>24000</v>
      </c>
      <c r="D47" s="10">
        <f t="shared" si="1"/>
        <v>0</v>
      </c>
      <c r="E47" s="25"/>
      <c r="F47" s="23">
        <f t="shared" si="2"/>
        <v>24000</v>
      </c>
      <c r="J47">
        <f t="shared" si="3"/>
        <v>0</v>
      </c>
      <c r="K47">
        <f t="shared" si="4"/>
        <v>24000</v>
      </c>
    </row>
    <row r="48" spans="1:11" x14ac:dyDescent="0.2">
      <c r="A48" s="2" t="s">
        <v>158</v>
      </c>
      <c r="B48" s="11">
        <v>1</v>
      </c>
      <c r="C48" s="10">
        <f t="shared" si="0"/>
        <v>24000</v>
      </c>
      <c r="D48" s="10">
        <f t="shared" si="1"/>
        <v>0</v>
      </c>
      <c r="E48" s="25"/>
      <c r="F48" s="23">
        <f t="shared" si="2"/>
        <v>24000</v>
      </c>
      <c r="J48">
        <f t="shared" si="3"/>
        <v>0</v>
      </c>
      <c r="K48">
        <f t="shared" si="4"/>
        <v>24000</v>
      </c>
    </row>
    <row r="49" spans="1:11" x14ac:dyDescent="0.2">
      <c r="A49" s="2" t="s">
        <v>159</v>
      </c>
      <c r="B49" s="11">
        <v>1</v>
      </c>
      <c r="C49" s="10">
        <f t="shared" si="0"/>
        <v>24000</v>
      </c>
      <c r="D49" s="10">
        <f t="shared" si="1"/>
        <v>0</v>
      </c>
      <c r="E49" s="25"/>
      <c r="F49" s="23">
        <f t="shared" si="2"/>
        <v>24000</v>
      </c>
      <c r="J49">
        <f t="shared" si="3"/>
        <v>0</v>
      </c>
      <c r="K49">
        <f t="shared" si="4"/>
        <v>24000</v>
      </c>
    </row>
    <row r="50" spans="1:11" x14ac:dyDescent="0.2">
      <c r="A50" s="2" t="s">
        <v>160</v>
      </c>
      <c r="B50" s="11">
        <v>1</v>
      </c>
      <c r="C50" s="10">
        <f t="shared" si="0"/>
        <v>24000</v>
      </c>
      <c r="D50" s="10">
        <f t="shared" si="1"/>
        <v>0</v>
      </c>
      <c r="E50" s="25"/>
      <c r="F50" s="23">
        <f t="shared" si="2"/>
        <v>24000</v>
      </c>
      <c r="J50">
        <f t="shared" si="3"/>
        <v>0</v>
      </c>
      <c r="K50">
        <f t="shared" si="4"/>
        <v>24000</v>
      </c>
    </row>
    <row r="51" spans="1:11" x14ac:dyDescent="0.2">
      <c r="A51" s="2" t="s">
        <v>161</v>
      </c>
      <c r="B51" s="11">
        <v>1</v>
      </c>
      <c r="C51" s="10">
        <f t="shared" si="0"/>
        <v>24000</v>
      </c>
      <c r="D51" s="10">
        <f t="shared" si="1"/>
        <v>0</v>
      </c>
      <c r="E51" s="25"/>
      <c r="F51" s="23">
        <f t="shared" si="2"/>
        <v>24000</v>
      </c>
      <c r="J51">
        <f t="shared" si="3"/>
        <v>0</v>
      </c>
      <c r="K51">
        <f t="shared" si="4"/>
        <v>24000</v>
      </c>
    </row>
    <row r="52" spans="1:11" x14ac:dyDescent="0.2">
      <c r="A52" s="2" t="s">
        <v>162</v>
      </c>
      <c r="B52" s="11">
        <v>1</v>
      </c>
      <c r="C52" s="10">
        <f t="shared" si="0"/>
        <v>24000</v>
      </c>
      <c r="D52" s="10">
        <f t="shared" si="1"/>
        <v>0</v>
      </c>
      <c r="E52" s="25"/>
      <c r="F52" s="23">
        <f t="shared" si="2"/>
        <v>24000</v>
      </c>
      <c r="J52">
        <f t="shared" si="3"/>
        <v>0</v>
      </c>
      <c r="K52">
        <f t="shared" si="4"/>
        <v>24000</v>
      </c>
    </row>
    <row r="53" spans="1:11" x14ac:dyDescent="0.2">
      <c r="A53" s="2" t="s">
        <v>163</v>
      </c>
      <c r="B53" s="11">
        <v>1</v>
      </c>
      <c r="C53" s="10">
        <f t="shared" si="0"/>
        <v>24000</v>
      </c>
      <c r="D53" s="10">
        <f t="shared" si="1"/>
        <v>0</v>
      </c>
      <c r="E53" s="25"/>
      <c r="F53" s="23">
        <f t="shared" si="2"/>
        <v>24000</v>
      </c>
      <c r="J53">
        <f t="shared" si="3"/>
        <v>0</v>
      </c>
      <c r="K53">
        <f t="shared" si="4"/>
        <v>24000</v>
      </c>
    </row>
    <row r="54" spans="1:11" x14ac:dyDescent="0.2">
      <c r="A54" s="2" t="s">
        <v>164</v>
      </c>
      <c r="B54" s="11">
        <v>1</v>
      </c>
      <c r="C54" s="10">
        <f t="shared" si="0"/>
        <v>24000</v>
      </c>
      <c r="D54" s="10">
        <f t="shared" si="1"/>
        <v>0</v>
      </c>
      <c r="E54" s="25"/>
      <c r="F54" s="23">
        <f t="shared" si="2"/>
        <v>24000</v>
      </c>
      <c r="J54">
        <f t="shared" si="3"/>
        <v>0</v>
      </c>
      <c r="K54">
        <f t="shared" si="4"/>
        <v>24000</v>
      </c>
    </row>
    <row r="55" spans="1:11" x14ac:dyDescent="0.2">
      <c r="A55" s="2" t="s">
        <v>165</v>
      </c>
      <c r="B55" s="11">
        <v>1</v>
      </c>
      <c r="C55" s="10">
        <f t="shared" si="0"/>
        <v>24000</v>
      </c>
      <c r="D55" s="10">
        <f t="shared" si="1"/>
        <v>0</v>
      </c>
      <c r="E55" s="25"/>
      <c r="F55" s="23">
        <f t="shared" si="2"/>
        <v>24000</v>
      </c>
      <c r="J55">
        <f t="shared" si="3"/>
        <v>0</v>
      </c>
      <c r="K55">
        <f t="shared" si="4"/>
        <v>24000</v>
      </c>
    </row>
    <row r="56" spans="1:11" x14ac:dyDescent="0.2">
      <c r="A56" s="2" t="s">
        <v>166</v>
      </c>
      <c r="B56" s="11">
        <v>1</v>
      </c>
      <c r="C56" s="10">
        <f t="shared" si="0"/>
        <v>24000</v>
      </c>
      <c r="D56" s="10">
        <f t="shared" si="1"/>
        <v>0</v>
      </c>
      <c r="E56" s="25"/>
      <c r="F56" s="23">
        <f t="shared" si="2"/>
        <v>24000</v>
      </c>
      <c r="J56">
        <f t="shared" si="3"/>
        <v>0</v>
      </c>
      <c r="K56">
        <f t="shared" si="4"/>
        <v>24000</v>
      </c>
    </row>
    <row r="57" spans="1:11" x14ac:dyDescent="0.2">
      <c r="A57" s="15" t="s">
        <v>167</v>
      </c>
      <c r="B57" s="11">
        <v>1</v>
      </c>
      <c r="C57" s="10">
        <f t="shared" si="0"/>
        <v>24000</v>
      </c>
      <c r="D57" s="10">
        <f t="shared" si="1"/>
        <v>0</v>
      </c>
      <c r="E57" s="25"/>
      <c r="F57" s="23">
        <f t="shared" si="2"/>
        <v>24000</v>
      </c>
      <c r="J57">
        <f t="shared" si="3"/>
        <v>0</v>
      </c>
      <c r="K57">
        <f t="shared" si="4"/>
        <v>24000</v>
      </c>
    </row>
    <row r="58" spans="1:11" x14ac:dyDescent="0.2">
      <c r="A58" s="15" t="s">
        <v>168</v>
      </c>
      <c r="B58" s="11">
        <v>1</v>
      </c>
      <c r="C58" s="10">
        <f t="shared" si="0"/>
        <v>24000</v>
      </c>
      <c r="D58" s="10">
        <f t="shared" si="1"/>
        <v>0</v>
      </c>
      <c r="E58" s="25"/>
      <c r="F58" s="23">
        <f t="shared" si="2"/>
        <v>24000</v>
      </c>
      <c r="J58">
        <f t="shared" si="3"/>
        <v>0</v>
      </c>
      <c r="K58">
        <f t="shared" si="4"/>
        <v>24000</v>
      </c>
    </row>
    <row r="59" spans="1:11" x14ac:dyDescent="0.2">
      <c r="A59" s="15" t="s">
        <v>169</v>
      </c>
      <c r="B59" s="3">
        <v>1</v>
      </c>
      <c r="C59" s="10">
        <f t="shared" si="0"/>
        <v>24000</v>
      </c>
      <c r="D59" s="10">
        <f t="shared" si="1"/>
        <v>0</v>
      </c>
      <c r="E59" s="25"/>
      <c r="F59" s="23">
        <f t="shared" si="2"/>
        <v>24000</v>
      </c>
      <c r="J59">
        <f t="shared" si="3"/>
        <v>0</v>
      </c>
      <c r="K59">
        <f t="shared" si="4"/>
        <v>24000</v>
      </c>
    </row>
    <row r="60" spans="1:11" x14ac:dyDescent="0.2">
      <c r="A60" s="15" t="s">
        <v>170</v>
      </c>
      <c r="B60" s="3">
        <v>1</v>
      </c>
      <c r="C60" s="10">
        <f t="shared" si="0"/>
        <v>24000</v>
      </c>
      <c r="D60" s="10">
        <f t="shared" si="1"/>
        <v>0</v>
      </c>
      <c r="E60" s="25"/>
      <c r="F60" s="23">
        <f t="shared" si="2"/>
        <v>24000</v>
      </c>
      <c r="J60">
        <f t="shared" si="3"/>
        <v>0</v>
      </c>
      <c r="K60">
        <f t="shared" si="4"/>
        <v>24000</v>
      </c>
    </row>
    <row r="61" spans="1:11" x14ac:dyDescent="0.2">
      <c r="A61" s="15" t="s">
        <v>171</v>
      </c>
      <c r="B61" s="3">
        <v>1</v>
      </c>
      <c r="C61" s="10">
        <f t="shared" si="0"/>
        <v>24000</v>
      </c>
      <c r="D61" s="10">
        <f t="shared" si="1"/>
        <v>0</v>
      </c>
      <c r="E61" s="25"/>
      <c r="F61" s="23">
        <f t="shared" si="2"/>
        <v>24000</v>
      </c>
      <c r="J61">
        <f t="shared" si="3"/>
        <v>0</v>
      </c>
      <c r="K61">
        <f t="shared" si="4"/>
        <v>24000</v>
      </c>
    </row>
    <row r="62" spans="1:11" x14ac:dyDescent="0.2">
      <c r="A62" s="15" t="s">
        <v>172</v>
      </c>
      <c r="B62" s="3">
        <v>1</v>
      </c>
      <c r="C62" s="10">
        <f t="shared" si="0"/>
        <v>24000</v>
      </c>
      <c r="D62" s="10">
        <f t="shared" si="1"/>
        <v>0</v>
      </c>
      <c r="E62" s="25"/>
      <c r="F62" s="23">
        <f t="shared" si="2"/>
        <v>24000</v>
      </c>
      <c r="J62">
        <f t="shared" si="3"/>
        <v>0</v>
      </c>
      <c r="K62">
        <f t="shared" si="4"/>
        <v>24000</v>
      </c>
    </row>
    <row r="63" spans="1:11" x14ac:dyDescent="0.2">
      <c r="A63" s="15" t="s">
        <v>173</v>
      </c>
      <c r="B63" s="3">
        <v>1</v>
      </c>
      <c r="C63" s="10">
        <f t="shared" si="0"/>
        <v>24000</v>
      </c>
      <c r="D63" s="10">
        <f t="shared" si="1"/>
        <v>0</v>
      </c>
      <c r="E63" s="25"/>
      <c r="F63" s="23">
        <f t="shared" si="2"/>
        <v>24000</v>
      </c>
      <c r="J63">
        <f t="shared" si="3"/>
        <v>0</v>
      </c>
      <c r="K63">
        <f t="shared" si="4"/>
        <v>24000</v>
      </c>
    </row>
    <row r="64" spans="1:11" x14ac:dyDescent="0.2">
      <c r="A64" s="15" t="s">
        <v>174</v>
      </c>
      <c r="B64" s="3">
        <v>1</v>
      </c>
      <c r="C64" s="10">
        <f t="shared" si="0"/>
        <v>24000</v>
      </c>
      <c r="D64" s="10">
        <f t="shared" si="1"/>
        <v>0</v>
      </c>
      <c r="E64" s="25"/>
      <c r="F64" s="23">
        <f t="shared" si="2"/>
        <v>24000</v>
      </c>
      <c r="J64">
        <f t="shared" si="3"/>
        <v>0</v>
      </c>
      <c r="K64">
        <f t="shared" si="4"/>
        <v>24000</v>
      </c>
    </row>
    <row r="65" spans="1:11" x14ac:dyDescent="0.2">
      <c r="A65" s="15" t="s">
        <v>175</v>
      </c>
      <c r="B65" s="3">
        <v>1</v>
      </c>
      <c r="C65" s="10">
        <f t="shared" si="0"/>
        <v>24000</v>
      </c>
      <c r="D65" s="10">
        <f t="shared" si="1"/>
        <v>0</v>
      </c>
      <c r="E65" s="25"/>
      <c r="F65" s="23">
        <f t="shared" si="2"/>
        <v>24000</v>
      </c>
      <c r="J65">
        <f t="shared" si="3"/>
        <v>0</v>
      </c>
      <c r="K65">
        <f t="shared" si="4"/>
        <v>24000</v>
      </c>
    </row>
    <row r="66" spans="1:11" x14ac:dyDescent="0.2">
      <c r="A66" s="15" t="s">
        <v>176</v>
      </c>
      <c r="B66" s="3">
        <v>1</v>
      </c>
      <c r="C66" s="10">
        <f t="shared" si="0"/>
        <v>24000</v>
      </c>
      <c r="D66" s="10">
        <f t="shared" si="1"/>
        <v>0</v>
      </c>
      <c r="E66" s="25"/>
      <c r="F66" s="23">
        <f t="shared" si="2"/>
        <v>24000</v>
      </c>
      <c r="J66">
        <f t="shared" si="3"/>
        <v>0</v>
      </c>
      <c r="K66">
        <f t="shared" si="4"/>
        <v>24000</v>
      </c>
    </row>
    <row r="67" spans="1:11" x14ac:dyDescent="0.2">
      <c r="A67" s="15" t="s">
        <v>177</v>
      </c>
      <c r="B67" s="3">
        <v>1</v>
      </c>
      <c r="C67" s="10">
        <f t="shared" si="0"/>
        <v>24000</v>
      </c>
      <c r="D67" s="10">
        <f t="shared" si="1"/>
        <v>0</v>
      </c>
      <c r="E67" s="25"/>
      <c r="F67" s="23">
        <f t="shared" si="2"/>
        <v>24000</v>
      </c>
      <c r="J67">
        <f t="shared" si="3"/>
        <v>0</v>
      </c>
      <c r="K67">
        <f t="shared" si="4"/>
        <v>24000</v>
      </c>
    </row>
    <row r="68" spans="1:11" x14ac:dyDescent="0.2">
      <c r="A68" s="15" t="s">
        <v>178</v>
      </c>
      <c r="B68" s="3">
        <v>5</v>
      </c>
      <c r="C68" s="10">
        <f t="shared" si="0"/>
        <v>120000</v>
      </c>
      <c r="D68" s="10">
        <f t="shared" si="1"/>
        <v>0</v>
      </c>
      <c r="E68" s="25"/>
      <c r="F68" s="23">
        <f t="shared" si="2"/>
        <v>120000</v>
      </c>
      <c r="J68">
        <f t="shared" si="3"/>
        <v>0</v>
      </c>
      <c r="K68">
        <f t="shared" si="4"/>
        <v>120000</v>
      </c>
    </row>
    <row r="69" spans="1:11" x14ac:dyDescent="0.2">
      <c r="A69" s="15" t="s">
        <v>179</v>
      </c>
      <c r="B69" s="3">
        <v>1</v>
      </c>
      <c r="C69" s="10">
        <f t="shared" si="0"/>
        <v>24000</v>
      </c>
      <c r="D69" s="10">
        <f t="shared" si="1"/>
        <v>0</v>
      </c>
      <c r="E69" s="25"/>
      <c r="F69" s="23">
        <f t="shared" si="2"/>
        <v>24000</v>
      </c>
      <c r="J69">
        <f t="shared" si="3"/>
        <v>0</v>
      </c>
      <c r="K69">
        <f t="shared" si="4"/>
        <v>24000</v>
      </c>
    </row>
    <row r="70" spans="1:11" x14ac:dyDescent="0.2">
      <c r="A70" s="15" t="s">
        <v>180</v>
      </c>
      <c r="B70" s="3">
        <v>1</v>
      </c>
      <c r="C70" s="10">
        <f t="shared" ref="C70:C108" si="5">IF(H70=1,0,K70)</f>
        <v>24000</v>
      </c>
      <c r="D70" s="10">
        <f t="shared" si="1"/>
        <v>0</v>
      </c>
      <c r="E70" s="25"/>
      <c r="F70" s="23">
        <f t="shared" ref="F70:F108" si="6">C70+D70+E70</f>
        <v>24000</v>
      </c>
      <c r="J70">
        <f t="shared" ref="J70:J108" si="7">B70*$J$4</f>
        <v>0</v>
      </c>
      <c r="K70">
        <f t="shared" ref="K70:K108" si="8">$K$4*B70</f>
        <v>24000</v>
      </c>
    </row>
    <row r="71" spans="1:11" x14ac:dyDescent="0.2">
      <c r="A71" s="24" t="s">
        <v>181</v>
      </c>
      <c r="B71" s="25">
        <v>51</v>
      </c>
      <c r="C71" s="10">
        <f t="shared" si="5"/>
        <v>1224000</v>
      </c>
      <c r="D71" s="10">
        <f>IF(H71=1,J71,0)</f>
        <v>0</v>
      </c>
      <c r="E71" s="25">
        <v>20000</v>
      </c>
      <c r="F71" s="23">
        <f t="shared" si="6"/>
        <v>1244000</v>
      </c>
      <c r="J71">
        <f t="shared" si="7"/>
        <v>0</v>
      </c>
      <c r="K71">
        <f t="shared" si="8"/>
        <v>1224000</v>
      </c>
    </row>
    <row r="72" spans="1:11" x14ac:dyDescent="0.2">
      <c r="A72" s="15" t="s">
        <v>182</v>
      </c>
      <c r="B72" s="3">
        <v>1</v>
      </c>
      <c r="C72" s="10">
        <f>IF(H72=1,0,K72)</f>
        <v>24000</v>
      </c>
      <c r="D72" s="10">
        <f t="shared" ref="D72:D108" si="9">IF(H72=1,J72,0)</f>
        <v>0</v>
      </c>
      <c r="E72" s="25"/>
      <c r="F72" s="23">
        <f t="shared" si="6"/>
        <v>24000</v>
      </c>
      <c r="J72">
        <f t="shared" si="7"/>
        <v>0</v>
      </c>
      <c r="K72">
        <f t="shared" si="8"/>
        <v>24000</v>
      </c>
    </row>
    <row r="73" spans="1:11" x14ac:dyDescent="0.2">
      <c r="A73" s="15" t="s">
        <v>183</v>
      </c>
      <c r="B73" s="3">
        <v>1</v>
      </c>
      <c r="C73" s="10">
        <f t="shared" si="5"/>
        <v>24000</v>
      </c>
      <c r="D73" s="10">
        <f t="shared" si="9"/>
        <v>0</v>
      </c>
      <c r="E73" s="25"/>
      <c r="F73" s="23">
        <f t="shared" si="6"/>
        <v>24000</v>
      </c>
      <c r="J73">
        <f t="shared" si="7"/>
        <v>0</v>
      </c>
      <c r="K73">
        <f t="shared" si="8"/>
        <v>24000</v>
      </c>
    </row>
    <row r="74" spans="1:11" x14ac:dyDescent="0.2">
      <c r="A74" s="15" t="s">
        <v>184</v>
      </c>
      <c r="B74" s="3">
        <v>1</v>
      </c>
      <c r="C74" s="10">
        <f t="shared" si="5"/>
        <v>24000</v>
      </c>
      <c r="D74" s="10">
        <f t="shared" si="9"/>
        <v>0</v>
      </c>
      <c r="E74" s="25"/>
      <c r="F74" s="23">
        <f t="shared" si="6"/>
        <v>24000</v>
      </c>
      <c r="J74">
        <f t="shared" si="7"/>
        <v>0</v>
      </c>
      <c r="K74">
        <f t="shared" si="8"/>
        <v>24000</v>
      </c>
    </row>
    <row r="75" spans="1:11" x14ac:dyDescent="0.2">
      <c r="A75" s="15" t="s">
        <v>185</v>
      </c>
      <c r="B75" s="3">
        <v>1</v>
      </c>
      <c r="C75" s="10">
        <f t="shared" si="5"/>
        <v>24000</v>
      </c>
      <c r="D75" s="10">
        <f t="shared" si="9"/>
        <v>0</v>
      </c>
      <c r="E75" s="25"/>
      <c r="F75" s="23">
        <f t="shared" si="6"/>
        <v>24000</v>
      </c>
      <c r="J75">
        <f t="shared" si="7"/>
        <v>0</v>
      </c>
      <c r="K75">
        <f t="shared" si="8"/>
        <v>24000</v>
      </c>
    </row>
    <row r="76" spans="1:11" x14ac:dyDescent="0.2">
      <c r="A76" s="15" t="s">
        <v>186</v>
      </c>
      <c r="B76" s="3">
        <v>1</v>
      </c>
      <c r="C76" s="10">
        <f t="shared" si="5"/>
        <v>24000</v>
      </c>
      <c r="D76" s="10">
        <f t="shared" si="9"/>
        <v>0</v>
      </c>
      <c r="E76" s="25"/>
      <c r="F76" s="23">
        <f t="shared" si="6"/>
        <v>24000</v>
      </c>
      <c r="J76">
        <f t="shared" si="7"/>
        <v>0</v>
      </c>
      <c r="K76">
        <f t="shared" si="8"/>
        <v>24000</v>
      </c>
    </row>
    <row r="77" spans="1:11" x14ac:dyDescent="0.2">
      <c r="A77" s="15" t="s">
        <v>187</v>
      </c>
      <c r="B77" s="3">
        <v>1</v>
      </c>
      <c r="C77" s="10">
        <f t="shared" si="5"/>
        <v>24000</v>
      </c>
      <c r="D77" s="10">
        <f t="shared" si="9"/>
        <v>0</v>
      </c>
      <c r="E77" s="25"/>
      <c r="F77" s="23">
        <f t="shared" si="6"/>
        <v>24000</v>
      </c>
      <c r="J77">
        <f t="shared" si="7"/>
        <v>0</v>
      </c>
      <c r="K77">
        <f t="shared" si="8"/>
        <v>24000</v>
      </c>
    </row>
    <row r="78" spans="1:11" x14ac:dyDescent="0.2">
      <c r="A78" s="15" t="s">
        <v>188</v>
      </c>
      <c r="B78" s="3">
        <v>1</v>
      </c>
      <c r="C78" s="10">
        <f t="shared" si="5"/>
        <v>24000</v>
      </c>
      <c r="D78" s="10">
        <f t="shared" si="9"/>
        <v>0</v>
      </c>
      <c r="E78" s="25"/>
      <c r="F78" s="23">
        <f t="shared" si="6"/>
        <v>24000</v>
      </c>
      <c r="J78">
        <f t="shared" si="7"/>
        <v>0</v>
      </c>
      <c r="K78">
        <f t="shared" si="8"/>
        <v>24000</v>
      </c>
    </row>
    <row r="79" spans="1:11" x14ac:dyDescent="0.2">
      <c r="A79" s="15" t="s">
        <v>189</v>
      </c>
      <c r="B79" s="3">
        <v>1</v>
      </c>
      <c r="C79" s="10">
        <f t="shared" si="5"/>
        <v>24000</v>
      </c>
      <c r="D79" s="10">
        <f t="shared" si="9"/>
        <v>0</v>
      </c>
      <c r="E79" s="25"/>
      <c r="F79" s="23">
        <f t="shared" si="6"/>
        <v>24000</v>
      </c>
      <c r="J79">
        <f t="shared" si="7"/>
        <v>0</v>
      </c>
      <c r="K79">
        <f t="shared" si="8"/>
        <v>24000</v>
      </c>
    </row>
    <row r="80" spans="1:11" x14ac:dyDescent="0.2">
      <c r="A80" s="15" t="s">
        <v>190</v>
      </c>
      <c r="B80" s="3">
        <v>1</v>
      </c>
      <c r="C80" s="10">
        <f t="shared" si="5"/>
        <v>24000</v>
      </c>
      <c r="D80" s="10">
        <f t="shared" si="9"/>
        <v>0</v>
      </c>
      <c r="E80" s="25"/>
      <c r="F80" s="23">
        <f t="shared" si="6"/>
        <v>24000</v>
      </c>
      <c r="J80">
        <f t="shared" si="7"/>
        <v>0</v>
      </c>
      <c r="K80">
        <f t="shared" si="8"/>
        <v>24000</v>
      </c>
    </row>
    <row r="81" spans="1:11" x14ac:dyDescent="0.2">
      <c r="A81" s="15" t="s">
        <v>191</v>
      </c>
      <c r="B81" s="3">
        <v>1</v>
      </c>
      <c r="C81" s="10">
        <f t="shared" si="5"/>
        <v>24000</v>
      </c>
      <c r="D81" s="10">
        <f t="shared" si="9"/>
        <v>0</v>
      </c>
      <c r="E81" s="25"/>
      <c r="F81" s="23">
        <f t="shared" si="6"/>
        <v>24000</v>
      </c>
      <c r="J81">
        <f t="shared" si="7"/>
        <v>0</v>
      </c>
      <c r="K81">
        <f t="shared" si="8"/>
        <v>24000</v>
      </c>
    </row>
    <row r="82" spans="1:11" x14ac:dyDescent="0.2">
      <c r="A82" s="15" t="s">
        <v>192</v>
      </c>
      <c r="B82" s="3">
        <v>1</v>
      </c>
      <c r="C82" s="10">
        <f t="shared" si="5"/>
        <v>24000</v>
      </c>
      <c r="D82" s="10">
        <f t="shared" si="9"/>
        <v>0</v>
      </c>
      <c r="E82" s="25"/>
      <c r="F82" s="23">
        <f t="shared" si="6"/>
        <v>24000</v>
      </c>
      <c r="J82">
        <f t="shared" si="7"/>
        <v>0</v>
      </c>
      <c r="K82">
        <f t="shared" si="8"/>
        <v>24000</v>
      </c>
    </row>
    <row r="83" spans="1:11" x14ac:dyDescent="0.2">
      <c r="A83" s="15" t="s">
        <v>193</v>
      </c>
      <c r="B83" s="3">
        <v>1</v>
      </c>
      <c r="C83" s="10">
        <f t="shared" si="5"/>
        <v>24000</v>
      </c>
      <c r="D83" s="10">
        <f t="shared" si="9"/>
        <v>0</v>
      </c>
      <c r="E83" s="25"/>
      <c r="F83" s="23">
        <f t="shared" si="6"/>
        <v>24000</v>
      </c>
      <c r="J83">
        <f t="shared" si="7"/>
        <v>0</v>
      </c>
      <c r="K83">
        <f t="shared" si="8"/>
        <v>24000</v>
      </c>
    </row>
    <row r="84" spans="1:11" x14ac:dyDescent="0.2">
      <c r="A84" s="15" t="s">
        <v>194</v>
      </c>
      <c r="B84" s="3">
        <v>1</v>
      </c>
      <c r="C84" s="10">
        <f t="shared" si="5"/>
        <v>24000</v>
      </c>
      <c r="D84" s="10">
        <f t="shared" si="9"/>
        <v>0</v>
      </c>
      <c r="E84" s="25"/>
      <c r="F84" s="23">
        <f t="shared" si="6"/>
        <v>24000</v>
      </c>
      <c r="J84">
        <f t="shared" si="7"/>
        <v>0</v>
      </c>
      <c r="K84">
        <f t="shared" si="8"/>
        <v>24000</v>
      </c>
    </row>
    <row r="85" spans="1:11" x14ac:dyDescent="0.2">
      <c r="A85" s="15" t="s">
        <v>195</v>
      </c>
      <c r="B85" s="3">
        <v>1</v>
      </c>
      <c r="C85" s="10">
        <f t="shared" si="5"/>
        <v>24000</v>
      </c>
      <c r="D85" s="10">
        <f t="shared" si="9"/>
        <v>0</v>
      </c>
      <c r="E85" s="25"/>
      <c r="F85" s="23">
        <f t="shared" si="6"/>
        <v>24000</v>
      </c>
      <c r="J85">
        <f t="shared" si="7"/>
        <v>0</v>
      </c>
      <c r="K85">
        <f t="shared" si="8"/>
        <v>24000</v>
      </c>
    </row>
    <row r="86" spans="1:11" x14ac:dyDescent="0.2">
      <c r="A86" s="15" t="s">
        <v>196</v>
      </c>
      <c r="B86" s="3">
        <v>1</v>
      </c>
      <c r="C86" s="10">
        <f t="shared" si="5"/>
        <v>24000</v>
      </c>
      <c r="D86" s="10">
        <f t="shared" si="9"/>
        <v>0</v>
      </c>
      <c r="E86" s="25"/>
      <c r="F86" s="23">
        <f t="shared" si="6"/>
        <v>24000</v>
      </c>
      <c r="J86">
        <f t="shared" si="7"/>
        <v>0</v>
      </c>
      <c r="K86">
        <f t="shared" si="8"/>
        <v>24000</v>
      </c>
    </row>
    <row r="87" spans="1:11" x14ac:dyDescent="0.2">
      <c r="A87" s="15" t="s">
        <v>197</v>
      </c>
      <c r="B87" s="3">
        <v>1</v>
      </c>
      <c r="C87" s="10">
        <f t="shared" si="5"/>
        <v>24000</v>
      </c>
      <c r="D87" s="10">
        <f t="shared" si="9"/>
        <v>0</v>
      </c>
      <c r="E87" s="25"/>
      <c r="F87" s="23">
        <f t="shared" si="6"/>
        <v>24000</v>
      </c>
      <c r="J87">
        <f t="shared" si="7"/>
        <v>0</v>
      </c>
      <c r="K87">
        <f t="shared" si="8"/>
        <v>24000</v>
      </c>
    </row>
    <row r="88" spans="1:11" x14ac:dyDescent="0.2">
      <c r="A88" s="15" t="s">
        <v>198</v>
      </c>
      <c r="B88" s="3">
        <v>1</v>
      </c>
      <c r="C88" s="10">
        <f t="shared" si="5"/>
        <v>24000</v>
      </c>
      <c r="D88" s="10">
        <f t="shared" si="9"/>
        <v>0</v>
      </c>
      <c r="E88" s="25"/>
      <c r="F88" s="23">
        <f t="shared" si="6"/>
        <v>24000</v>
      </c>
      <c r="J88">
        <f t="shared" si="7"/>
        <v>0</v>
      </c>
      <c r="K88">
        <f t="shared" si="8"/>
        <v>24000</v>
      </c>
    </row>
    <row r="89" spans="1:11" x14ac:dyDescent="0.2">
      <c r="A89" s="15" t="s">
        <v>199</v>
      </c>
      <c r="B89" s="3">
        <v>1</v>
      </c>
      <c r="C89" s="10">
        <f t="shared" si="5"/>
        <v>24000</v>
      </c>
      <c r="D89" s="10">
        <f t="shared" si="9"/>
        <v>0</v>
      </c>
      <c r="E89" s="25"/>
      <c r="F89" s="23">
        <f t="shared" si="6"/>
        <v>24000</v>
      </c>
      <c r="J89">
        <f t="shared" si="7"/>
        <v>0</v>
      </c>
      <c r="K89">
        <f t="shared" si="8"/>
        <v>24000</v>
      </c>
    </row>
    <row r="90" spans="1:11" x14ac:dyDescent="0.2">
      <c r="A90" s="15" t="s">
        <v>200</v>
      </c>
      <c r="B90" s="3">
        <v>1</v>
      </c>
      <c r="C90" s="10">
        <f t="shared" si="5"/>
        <v>24000</v>
      </c>
      <c r="D90" s="10">
        <f t="shared" si="9"/>
        <v>0</v>
      </c>
      <c r="E90" s="25"/>
      <c r="F90" s="23">
        <f t="shared" si="6"/>
        <v>24000</v>
      </c>
      <c r="J90">
        <f t="shared" si="7"/>
        <v>0</v>
      </c>
      <c r="K90">
        <f t="shared" si="8"/>
        <v>24000</v>
      </c>
    </row>
    <row r="91" spans="1:11" x14ac:dyDescent="0.2">
      <c r="A91" s="15" t="s">
        <v>201</v>
      </c>
      <c r="B91" s="3">
        <v>1</v>
      </c>
      <c r="C91" s="10">
        <f t="shared" si="5"/>
        <v>24000</v>
      </c>
      <c r="D91" s="10">
        <f t="shared" si="9"/>
        <v>0</v>
      </c>
      <c r="E91" s="25"/>
      <c r="F91" s="23">
        <f t="shared" si="6"/>
        <v>24000</v>
      </c>
      <c r="J91">
        <f t="shared" si="7"/>
        <v>0</v>
      </c>
      <c r="K91">
        <f t="shared" si="8"/>
        <v>24000</v>
      </c>
    </row>
    <row r="92" spans="1:11" x14ac:dyDescent="0.2">
      <c r="A92" s="15" t="s">
        <v>202</v>
      </c>
      <c r="B92" s="3">
        <v>1</v>
      </c>
      <c r="C92" s="10">
        <f t="shared" si="5"/>
        <v>24000</v>
      </c>
      <c r="D92" s="10">
        <f t="shared" si="9"/>
        <v>0</v>
      </c>
      <c r="E92" s="25"/>
      <c r="F92" s="23">
        <f t="shared" si="6"/>
        <v>24000</v>
      </c>
      <c r="J92">
        <f t="shared" si="7"/>
        <v>0</v>
      </c>
      <c r="K92">
        <f t="shared" si="8"/>
        <v>24000</v>
      </c>
    </row>
    <row r="93" spans="1:11" x14ac:dyDescent="0.2">
      <c r="A93" s="15" t="s">
        <v>203</v>
      </c>
      <c r="B93" s="3">
        <v>2</v>
      </c>
      <c r="C93" s="10">
        <f t="shared" si="5"/>
        <v>48000</v>
      </c>
      <c r="D93" s="10">
        <f t="shared" si="9"/>
        <v>0</v>
      </c>
      <c r="E93" s="25"/>
      <c r="F93" s="23">
        <f t="shared" si="6"/>
        <v>48000</v>
      </c>
      <c r="J93">
        <f t="shared" si="7"/>
        <v>0</v>
      </c>
      <c r="K93">
        <f t="shared" si="8"/>
        <v>48000</v>
      </c>
    </row>
    <row r="94" spans="1:11" x14ac:dyDescent="0.2">
      <c r="A94" s="15" t="s">
        <v>204</v>
      </c>
      <c r="B94" s="3">
        <v>2</v>
      </c>
      <c r="C94" s="10">
        <f t="shared" si="5"/>
        <v>48000</v>
      </c>
      <c r="D94" s="10">
        <f t="shared" si="9"/>
        <v>0</v>
      </c>
      <c r="E94" s="25"/>
      <c r="F94" s="23">
        <f t="shared" si="6"/>
        <v>48000</v>
      </c>
      <c r="J94">
        <f t="shared" si="7"/>
        <v>0</v>
      </c>
      <c r="K94">
        <f t="shared" si="8"/>
        <v>48000</v>
      </c>
    </row>
    <row r="95" spans="1:11" x14ac:dyDescent="0.2">
      <c r="A95" s="15" t="s">
        <v>205</v>
      </c>
      <c r="B95" s="3">
        <v>1</v>
      </c>
      <c r="C95" s="10">
        <f t="shared" si="5"/>
        <v>24000</v>
      </c>
      <c r="D95" s="10">
        <f t="shared" si="9"/>
        <v>0</v>
      </c>
      <c r="E95" s="25"/>
      <c r="F95" s="23">
        <f t="shared" si="6"/>
        <v>24000</v>
      </c>
      <c r="J95">
        <f t="shared" si="7"/>
        <v>0</v>
      </c>
      <c r="K95">
        <f t="shared" si="8"/>
        <v>24000</v>
      </c>
    </row>
    <row r="96" spans="1:11" x14ac:dyDescent="0.2">
      <c r="A96" s="15" t="s">
        <v>206</v>
      </c>
      <c r="B96" s="3">
        <v>1</v>
      </c>
      <c r="C96" s="10">
        <f t="shared" si="5"/>
        <v>24000</v>
      </c>
      <c r="D96" s="10">
        <f t="shared" si="9"/>
        <v>0</v>
      </c>
      <c r="E96" s="25"/>
      <c r="F96" s="23">
        <f t="shared" si="6"/>
        <v>24000</v>
      </c>
      <c r="J96">
        <f t="shared" si="7"/>
        <v>0</v>
      </c>
      <c r="K96">
        <f t="shared" si="8"/>
        <v>24000</v>
      </c>
    </row>
    <row r="97" spans="1:11" x14ac:dyDescent="0.2">
      <c r="A97" s="15" t="s">
        <v>207</v>
      </c>
      <c r="B97" s="3">
        <v>1</v>
      </c>
      <c r="C97" s="10">
        <f t="shared" si="5"/>
        <v>24000</v>
      </c>
      <c r="D97" s="10">
        <f t="shared" si="9"/>
        <v>0</v>
      </c>
      <c r="E97" s="25"/>
      <c r="F97" s="23">
        <f t="shared" si="6"/>
        <v>24000</v>
      </c>
      <c r="J97">
        <f t="shared" si="7"/>
        <v>0</v>
      </c>
      <c r="K97">
        <f t="shared" si="8"/>
        <v>24000</v>
      </c>
    </row>
    <row r="98" spans="1:11" x14ac:dyDescent="0.2">
      <c r="A98" s="15" t="s">
        <v>208</v>
      </c>
      <c r="B98" s="3">
        <v>1</v>
      </c>
      <c r="C98" s="10">
        <f t="shared" si="5"/>
        <v>24000</v>
      </c>
      <c r="D98" s="10">
        <f t="shared" si="9"/>
        <v>0</v>
      </c>
      <c r="E98" s="25"/>
      <c r="F98" s="23">
        <f t="shared" si="6"/>
        <v>24000</v>
      </c>
      <c r="J98">
        <f t="shared" si="7"/>
        <v>0</v>
      </c>
      <c r="K98">
        <f t="shared" si="8"/>
        <v>24000</v>
      </c>
    </row>
    <row r="99" spans="1:11" x14ac:dyDescent="0.2">
      <c r="A99" s="15" t="s">
        <v>209</v>
      </c>
      <c r="B99" s="3">
        <v>1</v>
      </c>
      <c r="C99" s="10">
        <f t="shared" si="5"/>
        <v>24000</v>
      </c>
      <c r="D99" s="10">
        <f t="shared" si="9"/>
        <v>0</v>
      </c>
      <c r="E99" s="25"/>
      <c r="F99" s="23">
        <f t="shared" si="6"/>
        <v>24000</v>
      </c>
      <c r="J99">
        <f t="shared" si="7"/>
        <v>0</v>
      </c>
      <c r="K99">
        <f t="shared" si="8"/>
        <v>24000</v>
      </c>
    </row>
    <row r="100" spans="1:11" x14ac:dyDescent="0.2">
      <c r="A100" s="15" t="s">
        <v>210</v>
      </c>
      <c r="B100" s="3">
        <v>1</v>
      </c>
      <c r="C100" s="10">
        <f t="shared" si="5"/>
        <v>24000</v>
      </c>
      <c r="D100" s="10">
        <f t="shared" si="9"/>
        <v>0</v>
      </c>
      <c r="E100" s="25"/>
      <c r="F100" s="23">
        <f t="shared" si="6"/>
        <v>24000</v>
      </c>
      <c r="J100">
        <f t="shared" si="7"/>
        <v>0</v>
      </c>
      <c r="K100">
        <f t="shared" si="8"/>
        <v>24000</v>
      </c>
    </row>
    <row r="101" spans="1:11" x14ac:dyDescent="0.2">
      <c r="A101" s="15" t="s">
        <v>211</v>
      </c>
      <c r="B101" s="3">
        <v>1</v>
      </c>
      <c r="C101" s="10">
        <f t="shared" si="5"/>
        <v>24000</v>
      </c>
      <c r="D101" s="10">
        <f t="shared" si="9"/>
        <v>0</v>
      </c>
      <c r="E101" s="25"/>
      <c r="F101" s="23">
        <f t="shared" si="6"/>
        <v>24000</v>
      </c>
      <c r="J101">
        <f t="shared" si="7"/>
        <v>0</v>
      </c>
      <c r="K101">
        <f t="shared" si="8"/>
        <v>24000</v>
      </c>
    </row>
    <row r="102" spans="1:11" x14ac:dyDescent="0.2">
      <c r="A102" s="15" t="s">
        <v>212</v>
      </c>
      <c r="B102" s="3">
        <v>1</v>
      </c>
      <c r="C102" s="10">
        <f t="shared" si="5"/>
        <v>24000</v>
      </c>
      <c r="D102" s="10">
        <f t="shared" si="9"/>
        <v>0</v>
      </c>
      <c r="E102" s="25"/>
      <c r="F102" s="23">
        <f t="shared" si="6"/>
        <v>24000</v>
      </c>
      <c r="J102">
        <f t="shared" si="7"/>
        <v>0</v>
      </c>
      <c r="K102">
        <f t="shared" si="8"/>
        <v>24000</v>
      </c>
    </row>
    <row r="103" spans="1:11" x14ac:dyDescent="0.2">
      <c r="A103" s="15" t="s">
        <v>213</v>
      </c>
      <c r="B103" s="3">
        <v>1</v>
      </c>
      <c r="C103" s="10">
        <f t="shared" si="5"/>
        <v>24000</v>
      </c>
      <c r="D103" s="10">
        <f t="shared" si="9"/>
        <v>0</v>
      </c>
      <c r="E103" s="25"/>
      <c r="F103" s="23">
        <f t="shared" si="6"/>
        <v>24000</v>
      </c>
      <c r="J103">
        <f t="shared" si="7"/>
        <v>0</v>
      </c>
      <c r="K103">
        <f t="shared" si="8"/>
        <v>24000</v>
      </c>
    </row>
    <row r="104" spans="1:11" x14ac:dyDescent="0.2">
      <c r="A104" s="15" t="s">
        <v>214</v>
      </c>
      <c r="B104" s="3">
        <v>1</v>
      </c>
      <c r="C104" s="10">
        <f t="shared" si="5"/>
        <v>24000</v>
      </c>
      <c r="D104" s="10">
        <f t="shared" si="9"/>
        <v>0</v>
      </c>
      <c r="E104" s="25"/>
      <c r="F104" s="23">
        <f t="shared" si="6"/>
        <v>24000</v>
      </c>
      <c r="J104">
        <f t="shared" si="7"/>
        <v>0</v>
      </c>
      <c r="K104">
        <f t="shared" si="8"/>
        <v>24000</v>
      </c>
    </row>
    <row r="105" spans="1:11" x14ac:dyDescent="0.2">
      <c r="A105" s="15" t="s">
        <v>215</v>
      </c>
      <c r="B105" s="3">
        <v>1</v>
      </c>
      <c r="C105" s="10">
        <f t="shared" si="5"/>
        <v>24000</v>
      </c>
      <c r="D105" s="10">
        <f t="shared" si="9"/>
        <v>0</v>
      </c>
      <c r="E105" s="25"/>
      <c r="F105" s="23">
        <f t="shared" si="6"/>
        <v>24000</v>
      </c>
      <c r="J105">
        <f t="shared" si="7"/>
        <v>0</v>
      </c>
      <c r="K105">
        <f t="shared" si="8"/>
        <v>24000</v>
      </c>
    </row>
    <row r="106" spans="1:11" x14ac:dyDescent="0.2">
      <c r="A106" s="15" t="s">
        <v>216</v>
      </c>
      <c r="B106" s="3">
        <v>1</v>
      </c>
      <c r="C106" s="10">
        <f t="shared" si="5"/>
        <v>24000</v>
      </c>
      <c r="D106" s="10">
        <f t="shared" si="9"/>
        <v>0</v>
      </c>
      <c r="E106" s="25"/>
      <c r="F106" s="23">
        <f t="shared" si="6"/>
        <v>24000</v>
      </c>
      <c r="J106">
        <f t="shared" si="7"/>
        <v>0</v>
      </c>
      <c r="K106">
        <f t="shared" si="8"/>
        <v>24000</v>
      </c>
    </row>
    <row r="107" spans="1:11" x14ac:dyDescent="0.2">
      <c r="A107" s="15" t="s">
        <v>217</v>
      </c>
      <c r="B107" s="3">
        <v>1</v>
      </c>
      <c r="C107" s="10">
        <f t="shared" si="5"/>
        <v>24000</v>
      </c>
      <c r="D107" s="10">
        <f t="shared" si="9"/>
        <v>0</v>
      </c>
      <c r="E107" s="25"/>
      <c r="F107" s="23">
        <f t="shared" si="6"/>
        <v>24000</v>
      </c>
      <c r="J107">
        <f t="shared" si="7"/>
        <v>0</v>
      </c>
      <c r="K107">
        <f t="shared" si="8"/>
        <v>24000</v>
      </c>
    </row>
    <row r="108" spans="1:11" x14ac:dyDescent="0.2">
      <c r="A108" s="15" t="s">
        <v>218</v>
      </c>
      <c r="B108" s="3">
        <v>1</v>
      </c>
      <c r="C108" s="10">
        <f t="shared" si="5"/>
        <v>24000</v>
      </c>
      <c r="D108" s="10">
        <f t="shared" si="9"/>
        <v>0</v>
      </c>
      <c r="E108" s="25"/>
      <c r="F108" s="23">
        <f t="shared" si="6"/>
        <v>24000</v>
      </c>
      <c r="J108">
        <f t="shared" si="7"/>
        <v>0</v>
      </c>
      <c r="K108">
        <f t="shared" si="8"/>
        <v>24000</v>
      </c>
    </row>
    <row r="109" spans="1:11" x14ac:dyDescent="0.2">
      <c r="A109" s="4" t="s">
        <v>1</v>
      </c>
      <c r="B109" s="5">
        <f>SUM(B5:B108)</f>
        <v>207</v>
      </c>
      <c r="C109" s="5">
        <f>SUM(C5:C108)</f>
        <v>4968000</v>
      </c>
      <c r="D109" s="5">
        <f>SUM(D5:D108)</f>
        <v>0</v>
      </c>
      <c r="E109" s="5">
        <f>SUM(E5:E108)</f>
        <v>80000</v>
      </c>
      <c r="F109" s="5">
        <f>SUM(F5:F108)</f>
        <v>5048000</v>
      </c>
    </row>
    <row r="110" spans="1:11" x14ac:dyDescent="0.2">
      <c r="A110" s="6"/>
      <c r="B110" s="7"/>
      <c r="C110" s="7"/>
      <c r="D110" s="7"/>
      <c r="E110" s="7"/>
    </row>
    <row r="111" spans="1:11" x14ac:dyDescent="0.2">
      <c r="A111" s="6"/>
      <c r="B111" s="7"/>
      <c r="C111" s="7"/>
      <c r="D111" s="7"/>
      <c r="E111" s="7"/>
      <c r="F111" s="91">
        <f>C109+D109+E109</f>
        <v>5048000</v>
      </c>
    </row>
    <row r="112" spans="1:11" x14ac:dyDescent="0.2">
      <c r="A112" s="6"/>
      <c r="B112" s="7"/>
      <c r="C112" s="7"/>
      <c r="D112" s="7"/>
      <c r="E112" s="7"/>
    </row>
    <row r="113" spans="1:5" x14ac:dyDescent="0.2">
      <c r="A113" s="6"/>
      <c r="B113" s="7"/>
      <c r="C113" s="7"/>
      <c r="D113" s="7"/>
      <c r="E113" s="7"/>
    </row>
    <row r="114" spans="1:5" x14ac:dyDescent="0.2">
      <c r="A114" s="12"/>
      <c r="B114" s="8"/>
      <c r="C114" s="8"/>
      <c r="D114" s="8"/>
      <c r="E114" s="8"/>
    </row>
    <row r="1378" spans="2:2" x14ac:dyDescent="0.2">
      <c r="B1378" s="22"/>
    </row>
  </sheetData>
  <mergeCells count="7">
    <mergeCell ref="A1:F1"/>
    <mergeCell ref="F3:F4"/>
    <mergeCell ref="D3:D4"/>
    <mergeCell ref="E3:E4"/>
    <mergeCell ref="A3:A4"/>
    <mergeCell ref="B3:B4"/>
    <mergeCell ref="C3:C4"/>
  </mergeCells>
  <phoneticPr fontId="0" type="noConversion"/>
  <pageMargins left="0.78740157480314965" right="0.78740157480314965" top="0.98425196850393704" bottom="1.1023622047244095" header="0.51181102362204722" footer="0.51181102362204722"/>
  <pageSetup paperSize="9" firstPageNumber="14" orientation="portrait" useFirstPageNumber="1" r:id="rId1"/>
  <headerFooter alignWithMargins="0">
    <oddFooter>&amp;L&amp;"Arial,Kurzíva"Zastupitelstvo Olomouckého kraje 20.6.2014
5.5. - Rozpočet Olomouckého  kraje 2014 - účel.dotace ze stát.rozp.obcím Ol.kraje
Příloha č. 1: Rozpis dotace na obce OK - Volby do Evropského parlamentu&amp;R&amp;"Arial,Kurzíva"Strana &amp;P (celkem 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7"/>
  <sheetViews>
    <sheetView tabSelected="1" topLeftCell="A58" workbookViewId="0">
      <selection activeCell="O5" sqref="O5"/>
    </sheetView>
  </sheetViews>
  <sheetFormatPr defaultRowHeight="12.75" x14ac:dyDescent="0.2"/>
  <cols>
    <col min="1" max="1" width="20.7109375" style="19" customWidth="1"/>
    <col min="2" max="2" width="9.140625" style="21" hidden="1" customWidth="1"/>
    <col min="3" max="3" width="15.5703125" style="21" customWidth="1"/>
    <col min="4" max="4" width="15.5703125" style="19" hidden="1" customWidth="1"/>
    <col min="5" max="5" width="15.5703125" style="19" customWidth="1"/>
    <col min="6" max="6" width="15.5703125" customWidth="1"/>
    <col min="8" max="11" width="9.140625" hidden="1" customWidth="1"/>
  </cols>
  <sheetData>
    <row r="1" spans="1:11" ht="15.75" customHeight="1" x14ac:dyDescent="0.25">
      <c r="A1" s="135" t="s">
        <v>418</v>
      </c>
      <c r="B1" s="136"/>
      <c r="C1" s="136"/>
      <c r="D1" s="136"/>
      <c r="E1" s="136"/>
      <c r="F1" s="137"/>
      <c r="G1" s="1"/>
    </row>
    <row r="2" spans="1:11" ht="15.75" x14ac:dyDescent="0.25">
      <c r="A2" s="92" t="s">
        <v>405</v>
      </c>
      <c r="B2" s="93"/>
      <c r="C2" s="93"/>
      <c r="D2" s="93"/>
      <c r="E2" s="110"/>
      <c r="F2" s="94" t="s">
        <v>396</v>
      </c>
      <c r="G2" s="1"/>
    </row>
    <row r="3" spans="1:11" ht="25.5" customHeight="1" x14ac:dyDescent="0.2">
      <c r="A3" s="139" t="s">
        <v>0</v>
      </c>
      <c r="B3" s="140" t="s">
        <v>406</v>
      </c>
      <c r="C3" s="141" t="s">
        <v>413</v>
      </c>
      <c r="D3" s="134" t="s">
        <v>411</v>
      </c>
      <c r="E3" s="141" t="s">
        <v>395</v>
      </c>
      <c r="F3" s="138" t="s">
        <v>414</v>
      </c>
      <c r="G3" s="1"/>
    </row>
    <row r="4" spans="1:11" ht="35.25" customHeight="1" x14ac:dyDescent="0.2">
      <c r="A4" s="139"/>
      <c r="B4" s="140"/>
      <c r="C4" s="141"/>
      <c r="D4" s="134"/>
      <c r="E4" s="141"/>
      <c r="F4" s="138"/>
      <c r="G4" s="1"/>
      <c r="H4" t="s">
        <v>407</v>
      </c>
      <c r="J4">
        <v>0</v>
      </c>
      <c r="K4">
        <v>24000</v>
      </c>
    </row>
    <row r="5" spans="1:11" x14ac:dyDescent="0.2">
      <c r="A5" s="95" t="s">
        <v>309</v>
      </c>
      <c r="B5" s="112">
        <v>2</v>
      </c>
      <c r="C5" s="107">
        <f>IF(H5=1,0,K5)</f>
        <v>48000</v>
      </c>
      <c r="D5" s="107">
        <f>IF(H5=1,J5,0)</f>
        <v>0</v>
      </c>
      <c r="E5" s="113"/>
      <c r="F5" s="109">
        <f>C5+D5+E5</f>
        <v>48000</v>
      </c>
      <c r="J5">
        <f>B5*$J$4</f>
        <v>0</v>
      </c>
      <c r="K5">
        <f>$K$4*B5</f>
        <v>48000</v>
      </c>
    </row>
    <row r="6" spans="1:11" x14ac:dyDescent="0.2">
      <c r="A6" s="37" t="s">
        <v>310</v>
      </c>
      <c r="B6" s="40">
        <v>3</v>
      </c>
      <c r="C6" s="10">
        <f t="shared" ref="C6:C70" si="0">IF(H6=1,0,K6)</f>
        <v>72000</v>
      </c>
      <c r="D6" s="10">
        <f t="shared" ref="D6:D70" si="1">IF(H6=1,J6,0)</f>
        <v>0</v>
      </c>
      <c r="E6" s="41"/>
      <c r="F6" s="23">
        <f t="shared" ref="F6:F69" si="2">C6+D6+E6</f>
        <v>72000</v>
      </c>
      <c r="J6">
        <f t="shared" ref="J6:J70" si="3">B6*$J$4</f>
        <v>0</v>
      </c>
      <c r="K6">
        <f t="shared" ref="K6:K70" si="4">$K$4*B6</f>
        <v>72000</v>
      </c>
    </row>
    <row r="7" spans="1:11" x14ac:dyDescent="0.2">
      <c r="A7" s="37" t="s">
        <v>223</v>
      </c>
      <c r="B7" s="40">
        <v>1</v>
      </c>
      <c r="C7" s="10">
        <f t="shared" si="0"/>
        <v>24000</v>
      </c>
      <c r="D7" s="10">
        <f t="shared" si="1"/>
        <v>0</v>
      </c>
      <c r="E7" s="41"/>
      <c r="F7" s="23">
        <f t="shared" si="2"/>
        <v>24000</v>
      </c>
      <c r="J7">
        <f t="shared" si="3"/>
        <v>0</v>
      </c>
      <c r="K7">
        <f t="shared" si="4"/>
        <v>24000</v>
      </c>
    </row>
    <row r="8" spans="1:11" x14ac:dyDescent="0.2">
      <c r="A8" s="37" t="s">
        <v>311</v>
      </c>
      <c r="B8" s="40">
        <v>1</v>
      </c>
      <c r="C8" s="10">
        <f t="shared" si="0"/>
        <v>24000</v>
      </c>
      <c r="D8" s="10">
        <f t="shared" si="1"/>
        <v>0</v>
      </c>
      <c r="E8" s="41"/>
      <c r="F8" s="23">
        <f t="shared" si="2"/>
        <v>24000</v>
      </c>
      <c r="J8">
        <f t="shared" si="3"/>
        <v>0</v>
      </c>
      <c r="K8">
        <f t="shared" si="4"/>
        <v>24000</v>
      </c>
    </row>
    <row r="9" spans="1:11" x14ac:dyDescent="0.2">
      <c r="A9" s="37" t="s">
        <v>312</v>
      </c>
      <c r="B9" s="40">
        <v>1</v>
      </c>
      <c r="C9" s="10">
        <f t="shared" si="0"/>
        <v>24000</v>
      </c>
      <c r="D9" s="10">
        <f t="shared" si="1"/>
        <v>0</v>
      </c>
      <c r="E9" s="41"/>
      <c r="F9" s="23">
        <f t="shared" si="2"/>
        <v>24000</v>
      </c>
      <c r="J9">
        <f t="shared" si="3"/>
        <v>0</v>
      </c>
      <c r="K9">
        <f t="shared" si="4"/>
        <v>24000</v>
      </c>
    </row>
    <row r="10" spans="1:11" x14ac:dyDescent="0.2">
      <c r="A10" s="37" t="s">
        <v>313</v>
      </c>
      <c r="B10" s="40">
        <v>1</v>
      </c>
      <c r="C10" s="10">
        <f t="shared" si="0"/>
        <v>24000</v>
      </c>
      <c r="D10" s="10">
        <f t="shared" si="1"/>
        <v>0</v>
      </c>
      <c r="E10" s="41"/>
      <c r="F10" s="23">
        <f t="shared" si="2"/>
        <v>24000</v>
      </c>
      <c r="J10">
        <f t="shared" si="3"/>
        <v>0</v>
      </c>
      <c r="K10">
        <f t="shared" si="4"/>
        <v>24000</v>
      </c>
    </row>
    <row r="11" spans="1:11" x14ac:dyDescent="0.2">
      <c r="A11" s="37" t="s">
        <v>314</v>
      </c>
      <c r="B11" s="40">
        <v>1</v>
      </c>
      <c r="C11" s="10">
        <f t="shared" si="0"/>
        <v>24000</v>
      </c>
      <c r="D11" s="10">
        <f t="shared" si="1"/>
        <v>0</v>
      </c>
      <c r="E11" s="41"/>
      <c r="F11" s="23">
        <f t="shared" si="2"/>
        <v>24000</v>
      </c>
      <c r="J11">
        <f t="shared" si="3"/>
        <v>0</v>
      </c>
      <c r="K11">
        <f t="shared" si="4"/>
        <v>24000</v>
      </c>
    </row>
    <row r="12" spans="1:11" x14ac:dyDescent="0.2">
      <c r="A12" s="37" t="s">
        <v>315</v>
      </c>
      <c r="B12" s="40">
        <v>1</v>
      </c>
      <c r="C12" s="10">
        <f t="shared" si="0"/>
        <v>24000</v>
      </c>
      <c r="D12" s="10">
        <f t="shared" si="1"/>
        <v>0</v>
      </c>
      <c r="E12" s="41"/>
      <c r="F12" s="23">
        <f t="shared" si="2"/>
        <v>24000</v>
      </c>
      <c r="J12">
        <f t="shared" si="3"/>
        <v>0</v>
      </c>
      <c r="K12">
        <f t="shared" si="4"/>
        <v>24000</v>
      </c>
    </row>
    <row r="13" spans="1:11" x14ac:dyDescent="0.2">
      <c r="A13" s="37" t="s">
        <v>316</v>
      </c>
      <c r="B13" s="40">
        <v>1</v>
      </c>
      <c r="C13" s="10">
        <f t="shared" si="0"/>
        <v>24000</v>
      </c>
      <c r="D13" s="10">
        <f t="shared" si="1"/>
        <v>0</v>
      </c>
      <c r="E13" s="41"/>
      <c r="F13" s="23">
        <f t="shared" si="2"/>
        <v>24000</v>
      </c>
      <c r="J13">
        <f t="shared" si="3"/>
        <v>0</v>
      </c>
      <c r="K13">
        <f t="shared" si="4"/>
        <v>24000</v>
      </c>
    </row>
    <row r="14" spans="1:11" x14ac:dyDescent="0.2">
      <c r="A14" s="37" t="s">
        <v>317</v>
      </c>
      <c r="B14" s="40">
        <v>1</v>
      </c>
      <c r="C14" s="10">
        <f t="shared" si="0"/>
        <v>24000</v>
      </c>
      <c r="D14" s="10">
        <f t="shared" si="1"/>
        <v>0</v>
      </c>
      <c r="E14" s="41"/>
      <c r="F14" s="23">
        <f t="shared" si="2"/>
        <v>24000</v>
      </c>
      <c r="J14">
        <f t="shared" si="3"/>
        <v>0</v>
      </c>
      <c r="K14">
        <f t="shared" si="4"/>
        <v>24000</v>
      </c>
    </row>
    <row r="15" spans="1:11" x14ac:dyDescent="0.2">
      <c r="A15" s="37" t="s">
        <v>318</v>
      </c>
      <c r="B15" s="40">
        <v>1</v>
      </c>
      <c r="C15" s="10">
        <f t="shared" si="0"/>
        <v>24000</v>
      </c>
      <c r="D15" s="10">
        <f t="shared" si="1"/>
        <v>0</v>
      </c>
      <c r="E15" s="41"/>
      <c r="F15" s="23">
        <f t="shared" si="2"/>
        <v>24000</v>
      </c>
      <c r="J15">
        <f t="shared" si="3"/>
        <v>0</v>
      </c>
      <c r="K15">
        <f t="shared" si="4"/>
        <v>24000</v>
      </c>
    </row>
    <row r="16" spans="1:11" x14ac:dyDescent="0.2">
      <c r="A16" s="37" t="s">
        <v>319</v>
      </c>
      <c r="B16" s="40">
        <v>1</v>
      </c>
      <c r="C16" s="10">
        <f t="shared" si="0"/>
        <v>24000</v>
      </c>
      <c r="D16" s="10">
        <f t="shared" si="1"/>
        <v>0</v>
      </c>
      <c r="E16" s="41"/>
      <c r="F16" s="23">
        <f t="shared" si="2"/>
        <v>24000</v>
      </c>
      <c r="J16">
        <f t="shared" si="3"/>
        <v>0</v>
      </c>
      <c r="K16">
        <f t="shared" si="4"/>
        <v>24000</v>
      </c>
    </row>
    <row r="17" spans="1:11" x14ac:dyDescent="0.2">
      <c r="A17" s="37" t="s">
        <v>320</v>
      </c>
      <c r="B17" s="41">
        <v>3</v>
      </c>
      <c r="C17" s="10">
        <f t="shared" si="0"/>
        <v>72000</v>
      </c>
      <c r="D17" s="10">
        <f t="shared" si="1"/>
        <v>0</v>
      </c>
      <c r="E17" s="41">
        <v>20000</v>
      </c>
      <c r="F17" s="23">
        <f t="shared" si="2"/>
        <v>92000</v>
      </c>
      <c r="J17">
        <f t="shared" si="3"/>
        <v>0</v>
      </c>
      <c r="K17">
        <f t="shared" si="4"/>
        <v>72000</v>
      </c>
    </row>
    <row r="18" spans="1:11" x14ac:dyDescent="0.2">
      <c r="A18" s="37" t="s">
        <v>321</v>
      </c>
      <c r="B18" s="40">
        <v>1</v>
      </c>
      <c r="C18" s="10">
        <f t="shared" si="0"/>
        <v>24000</v>
      </c>
      <c r="D18" s="10">
        <f t="shared" si="1"/>
        <v>0</v>
      </c>
      <c r="E18" s="41"/>
      <c r="F18" s="23">
        <f t="shared" si="2"/>
        <v>24000</v>
      </c>
      <c r="J18">
        <f t="shared" si="3"/>
        <v>0</v>
      </c>
      <c r="K18">
        <f t="shared" si="4"/>
        <v>24000</v>
      </c>
    </row>
    <row r="19" spans="1:11" x14ac:dyDescent="0.2">
      <c r="A19" s="37" t="s">
        <v>322</v>
      </c>
      <c r="B19" s="40">
        <v>1</v>
      </c>
      <c r="C19" s="10">
        <f t="shared" si="0"/>
        <v>24000</v>
      </c>
      <c r="D19" s="10">
        <f t="shared" si="1"/>
        <v>0</v>
      </c>
      <c r="E19" s="41"/>
      <c r="F19" s="23">
        <f t="shared" si="2"/>
        <v>24000</v>
      </c>
      <c r="J19">
        <f t="shared" si="3"/>
        <v>0</v>
      </c>
      <c r="K19">
        <f t="shared" si="4"/>
        <v>24000</v>
      </c>
    </row>
    <row r="20" spans="1:11" x14ac:dyDescent="0.2">
      <c r="A20" s="37" t="s">
        <v>323</v>
      </c>
      <c r="B20" s="40">
        <v>1</v>
      </c>
      <c r="C20" s="10">
        <f t="shared" si="0"/>
        <v>24000</v>
      </c>
      <c r="D20" s="10">
        <f t="shared" si="1"/>
        <v>0</v>
      </c>
      <c r="E20" s="41"/>
      <c r="F20" s="23">
        <f t="shared" si="2"/>
        <v>24000</v>
      </c>
      <c r="J20">
        <f t="shared" si="3"/>
        <v>0</v>
      </c>
      <c r="K20">
        <f t="shared" si="4"/>
        <v>24000</v>
      </c>
    </row>
    <row r="21" spans="1:11" x14ac:dyDescent="0.2">
      <c r="A21" s="37" t="s">
        <v>324</v>
      </c>
      <c r="B21" s="40">
        <v>1</v>
      </c>
      <c r="C21" s="10">
        <f t="shared" si="0"/>
        <v>24000</v>
      </c>
      <c r="D21" s="10">
        <f t="shared" si="1"/>
        <v>0</v>
      </c>
      <c r="E21" s="41"/>
      <c r="F21" s="23">
        <f t="shared" si="2"/>
        <v>24000</v>
      </c>
      <c r="J21">
        <f t="shared" si="3"/>
        <v>0</v>
      </c>
      <c r="K21">
        <f t="shared" si="4"/>
        <v>24000</v>
      </c>
    </row>
    <row r="22" spans="1:11" x14ac:dyDescent="0.2">
      <c r="A22" s="37" t="s">
        <v>325</v>
      </c>
      <c r="B22" s="40">
        <v>1</v>
      </c>
      <c r="C22" s="10">
        <f t="shared" si="0"/>
        <v>24000</v>
      </c>
      <c r="D22" s="10">
        <f t="shared" si="1"/>
        <v>0</v>
      </c>
      <c r="E22" s="41"/>
      <c r="F22" s="23">
        <f t="shared" si="2"/>
        <v>24000</v>
      </c>
      <c r="J22">
        <f t="shared" si="3"/>
        <v>0</v>
      </c>
      <c r="K22">
        <f t="shared" si="4"/>
        <v>24000</v>
      </c>
    </row>
    <row r="23" spans="1:11" x14ac:dyDescent="0.2">
      <c r="A23" s="37" t="s">
        <v>326</v>
      </c>
      <c r="B23" s="40">
        <v>1</v>
      </c>
      <c r="C23" s="10">
        <f t="shared" si="0"/>
        <v>24000</v>
      </c>
      <c r="D23" s="10">
        <f t="shared" si="1"/>
        <v>0</v>
      </c>
      <c r="E23" s="41"/>
      <c r="F23" s="23">
        <f t="shared" si="2"/>
        <v>24000</v>
      </c>
      <c r="J23">
        <f t="shared" si="3"/>
        <v>0</v>
      </c>
      <c r="K23">
        <f t="shared" si="4"/>
        <v>24000</v>
      </c>
    </row>
    <row r="24" spans="1:11" x14ac:dyDescent="0.2">
      <c r="A24" s="37" t="s">
        <v>327</v>
      </c>
      <c r="B24" s="40">
        <v>1</v>
      </c>
      <c r="C24" s="10">
        <f t="shared" si="0"/>
        <v>24000</v>
      </c>
      <c r="D24" s="10">
        <f t="shared" si="1"/>
        <v>0</v>
      </c>
      <c r="E24" s="41"/>
      <c r="F24" s="23">
        <f t="shared" si="2"/>
        <v>24000</v>
      </c>
      <c r="J24">
        <f t="shared" si="3"/>
        <v>0</v>
      </c>
      <c r="K24">
        <f t="shared" si="4"/>
        <v>24000</v>
      </c>
    </row>
    <row r="25" spans="1:11" x14ac:dyDescent="0.2">
      <c r="A25" s="37" t="s">
        <v>328</v>
      </c>
      <c r="B25" s="40">
        <v>1</v>
      </c>
      <c r="C25" s="10">
        <f t="shared" si="0"/>
        <v>24000</v>
      </c>
      <c r="D25" s="10">
        <f t="shared" si="1"/>
        <v>0</v>
      </c>
      <c r="E25" s="41"/>
      <c r="F25" s="23">
        <f t="shared" si="2"/>
        <v>24000</v>
      </c>
      <c r="J25">
        <f t="shared" si="3"/>
        <v>0</v>
      </c>
      <c r="K25">
        <f t="shared" si="4"/>
        <v>24000</v>
      </c>
    </row>
    <row r="26" spans="1:11" x14ac:dyDescent="0.2">
      <c r="A26" s="37" t="s">
        <v>329</v>
      </c>
      <c r="B26" s="39">
        <v>1</v>
      </c>
      <c r="C26" s="10">
        <f t="shared" si="0"/>
        <v>24000</v>
      </c>
      <c r="D26" s="10">
        <f t="shared" si="1"/>
        <v>0</v>
      </c>
      <c r="E26" s="41"/>
      <c r="F26" s="23">
        <f t="shared" si="2"/>
        <v>24000</v>
      </c>
      <c r="J26">
        <f t="shared" si="3"/>
        <v>0</v>
      </c>
      <c r="K26">
        <f t="shared" si="4"/>
        <v>24000</v>
      </c>
    </row>
    <row r="27" spans="1:11" x14ac:dyDescent="0.2">
      <c r="A27" s="37" t="s">
        <v>330</v>
      </c>
      <c r="B27" s="40">
        <v>1</v>
      </c>
      <c r="C27" s="10">
        <f t="shared" si="0"/>
        <v>24000</v>
      </c>
      <c r="D27" s="10">
        <f t="shared" si="1"/>
        <v>0</v>
      </c>
      <c r="E27" s="41"/>
      <c r="F27" s="23">
        <f t="shared" si="2"/>
        <v>24000</v>
      </c>
      <c r="J27">
        <f t="shared" si="3"/>
        <v>0</v>
      </c>
      <c r="K27">
        <f t="shared" si="4"/>
        <v>24000</v>
      </c>
    </row>
    <row r="28" spans="1:11" x14ac:dyDescent="0.2">
      <c r="A28" s="37" t="s">
        <v>331</v>
      </c>
      <c r="B28" s="40">
        <v>2</v>
      </c>
      <c r="C28" s="10">
        <f t="shared" si="0"/>
        <v>48000</v>
      </c>
      <c r="D28" s="10">
        <f t="shared" si="1"/>
        <v>0</v>
      </c>
      <c r="E28" s="41"/>
      <c r="F28" s="23">
        <f t="shared" si="2"/>
        <v>48000</v>
      </c>
      <c r="J28">
        <f t="shared" si="3"/>
        <v>0</v>
      </c>
      <c r="K28">
        <f t="shared" si="4"/>
        <v>48000</v>
      </c>
    </row>
    <row r="29" spans="1:11" x14ac:dyDescent="0.2">
      <c r="A29" s="37" t="s">
        <v>145</v>
      </c>
      <c r="B29" s="40">
        <v>3</v>
      </c>
      <c r="C29" s="10">
        <f t="shared" si="0"/>
        <v>72000</v>
      </c>
      <c r="D29" s="10">
        <f t="shared" si="1"/>
        <v>0</v>
      </c>
      <c r="E29" s="41"/>
      <c r="F29" s="23">
        <f t="shared" si="2"/>
        <v>72000</v>
      </c>
      <c r="J29">
        <f t="shared" si="3"/>
        <v>0</v>
      </c>
      <c r="K29">
        <f t="shared" si="4"/>
        <v>72000</v>
      </c>
    </row>
    <row r="30" spans="1:11" x14ac:dyDescent="0.2">
      <c r="A30" s="37" t="s">
        <v>332</v>
      </c>
      <c r="B30" s="40">
        <v>1</v>
      </c>
      <c r="C30" s="10">
        <f t="shared" si="0"/>
        <v>24000</v>
      </c>
      <c r="D30" s="10">
        <f t="shared" si="1"/>
        <v>0</v>
      </c>
      <c r="E30" s="41"/>
      <c r="F30" s="23">
        <f t="shared" si="2"/>
        <v>24000</v>
      </c>
      <c r="J30">
        <f t="shared" si="3"/>
        <v>0</v>
      </c>
      <c r="K30">
        <f t="shared" si="4"/>
        <v>24000</v>
      </c>
    </row>
    <row r="31" spans="1:11" x14ac:dyDescent="0.2">
      <c r="A31" s="37" t="s">
        <v>333</v>
      </c>
      <c r="B31" s="40">
        <v>2</v>
      </c>
      <c r="C31" s="10">
        <f t="shared" si="0"/>
        <v>48000</v>
      </c>
      <c r="D31" s="10">
        <f t="shared" si="1"/>
        <v>0</v>
      </c>
      <c r="E31" s="41"/>
      <c r="F31" s="23">
        <f t="shared" si="2"/>
        <v>48000</v>
      </c>
      <c r="J31">
        <f t="shared" si="3"/>
        <v>0</v>
      </c>
      <c r="K31">
        <f t="shared" si="4"/>
        <v>48000</v>
      </c>
    </row>
    <row r="32" spans="1:11" x14ac:dyDescent="0.2">
      <c r="A32" s="37" t="s">
        <v>334</v>
      </c>
      <c r="B32" s="40">
        <v>1</v>
      </c>
      <c r="C32" s="10">
        <f t="shared" si="0"/>
        <v>24000</v>
      </c>
      <c r="D32" s="10">
        <f t="shared" si="1"/>
        <v>0</v>
      </c>
      <c r="E32" s="41"/>
      <c r="F32" s="23">
        <f t="shared" si="2"/>
        <v>24000</v>
      </c>
      <c r="J32">
        <f t="shared" si="3"/>
        <v>0</v>
      </c>
      <c r="K32">
        <f t="shared" si="4"/>
        <v>24000</v>
      </c>
    </row>
    <row r="33" spans="1:11" x14ac:dyDescent="0.2">
      <c r="A33" s="37" t="s">
        <v>335</v>
      </c>
      <c r="B33" s="40">
        <v>1</v>
      </c>
      <c r="C33" s="10">
        <f t="shared" si="0"/>
        <v>24000</v>
      </c>
      <c r="D33" s="10">
        <f t="shared" si="1"/>
        <v>0</v>
      </c>
      <c r="E33" s="41"/>
      <c r="F33" s="23">
        <f t="shared" si="2"/>
        <v>24000</v>
      </c>
      <c r="J33">
        <f t="shared" si="3"/>
        <v>0</v>
      </c>
      <c r="K33">
        <f t="shared" si="4"/>
        <v>24000</v>
      </c>
    </row>
    <row r="34" spans="1:11" x14ac:dyDescent="0.2">
      <c r="A34" s="37" t="s">
        <v>336</v>
      </c>
      <c r="B34" s="40">
        <v>1</v>
      </c>
      <c r="C34" s="10">
        <f t="shared" si="0"/>
        <v>24000</v>
      </c>
      <c r="D34" s="10">
        <f t="shared" si="1"/>
        <v>0</v>
      </c>
      <c r="E34" s="41"/>
      <c r="F34" s="23">
        <f t="shared" si="2"/>
        <v>24000</v>
      </c>
      <c r="J34">
        <f t="shared" si="3"/>
        <v>0</v>
      </c>
      <c r="K34">
        <f t="shared" si="4"/>
        <v>24000</v>
      </c>
    </row>
    <row r="35" spans="1:11" x14ac:dyDescent="0.2">
      <c r="A35" s="37" t="s">
        <v>337</v>
      </c>
      <c r="B35" s="40">
        <v>1</v>
      </c>
      <c r="C35" s="10">
        <f t="shared" si="0"/>
        <v>24000</v>
      </c>
      <c r="D35" s="10">
        <f t="shared" si="1"/>
        <v>0</v>
      </c>
      <c r="E35" s="41"/>
      <c r="F35" s="23">
        <f t="shared" si="2"/>
        <v>24000</v>
      </c>
      <c r="J35">
        <f t="shared" si="3"/>
        <v>0</v>
      </c>
      <c r="K35">
        <f t="shared" si="4"/>
        <v>24000</v>
      </c>
    </row>
    <row r="36" spans="1:11" x14ac:dyDescent="0.2">
      <c r="A36" s="37" t="s">
        <v>338</v>
      </c>
      <c r="B36" s="40">
        <v>1</v>
      </c>
      <c r="C36" s="10">
        <f t="shared" si="0"/>
        <v>24000</v>
      </c>
      <c r="D36" s="10">
        <f t="shared" si="1"/>
        <v>0</v>
      </c>
      <c r="E36" s="41"/>
      <c r="F36" s="23">
        <f t="shared" si="2"/>
        <v>24000</v>
      </c>
      <c r="J36">
        <f t="shared" si="3"/>
        <v>0</v>
      </c>
      <c r="K36">
        <f t="shared" si="4"/>
        <v>24000</v>
      </c>
    </row>
    <row r="37" spans="1:11" x14ac:dyDescent="0.2">
      <c r="A37" s="37" t="s">
        <v>339</v>
      </c>
      <c r="B37" s="40">
        <v>1</v>
      </c>
      <c r="C37" s="10">
        <f t="shared" si="0"/>
        <v>24000</v>
      </c>
      <c r="D37" s="10">
        <f t="shared" si="1"/>
        <v>0</v>
      </c>
      <c r="E37" s="41"/>
      <c r="F37" s="23">
        <f t="shared" si="2"/>
        <v>24000</v>
      </c>
      <c r="J37">
        <f t="shared" si="3"/>
        <v>0</v>
      </c>
      <c r="K37">
        <f t="shared" si="4"/>
        <v>24000</v>
      </c>
    </row>
    <row r="38" spans="1:11" x14ac:dyDescent="0.2">
      <c r="A38" s="37" t="s">
        <v>340</v>
      </c>
      <c r="B38" s="40">
        <v>5</v>
      </c>
      <c r="C38" s="10">
        <f t="shared" si="0"/>
        <v>120000</v>
      </c>
      <c r="D38" s="10">
        <f t="shared" si="1"/>
        <v>0</v>
      </c>
      <c r="E38" s="41"/>
      <c r="F38" s="23">
        <f t="shared" si="2"/>
        <v>120000</v>
      </c>
      <c r="J38">
        <f t="shared" si="3"/>
        <v>0</v>
      </c>
      <c r="K38">
        <f t="shared" si="4"/>
        <v>120000</v>
      </c>
    </row>
    <row r="39" spans="1:11" x14ac:dyDescent="0.2">
      <c r="A39" s="37" t="s">
        <v>342</v>
      </c>
      <c r="B39" s="40">
        <v>1</v>
      </c>
      <c r="C39" s="10">
        <f t="shared" si="0"/>
        <v>24000</v>
      </c>
      <c r="D39" s="10">
        <f t="shared" si="1"/>
        <v>0</v>
      </c>
      <c r="E39" s="41"/>
      <c r="F39" s="23">
        <f t="shared" si="2"/>
        <v>24000</v>
      </c>
      <c r="J39">
        <f t="shared" si="3"/>
        <v>0</v>
      </c>
      <c r="K39">
        <f t="shared" si="4"/>
        <v>24000</v>
      </c>
    </row>
    <row r="40" spans="1:11" x14ac:dyDescent="0.2">
      <c r="A40" s="37" t="s">
        <v>343</v>
      </c>
      <c r="B40" s="40">
        <v>5</v>
      </c>
      <c r="C40" s="10">
        <f t="shared" si="0"/>
        <v>120000</v>
      </c>
      <c r="D40" s="10">
        <f t="shared" si="1"/>
        <v>0</v>
      </c>
      <c r="E40" s="41"/>
      <c r="F40" s="23">
        <f t="shared" si="2"/>
        <v>120000</v>
      </c>
      <c r="J40">
        <f t="shared" si="3"/>
        <v>0</v>
      </c>
      <c r="K40">
        <f t="shared" si="4"/>
        <v>120000</v>
      </c>
    </row>
    <row r="41" spans="1:11" x14ac:dyDescent="0.2">
      <c r="A41" s="37" t="s">
        <v>344</v>
      </c>
      <c r="B41" s="40">
        <v>2</v>
      </c>
      <c r="C41" s="10">
        <f t="shared" si="0"/>
        <v>48000</v>
      </c>
      <c r="D41" s="10">
        <f t="shared" si="1"/>
        <v>0</v>
      </c>
      <c r="E41" s="41"/>
      <c r="F41" s="23">
        <f t="shared" si="2"/>
        <v>48000</v>
      </c>
      <c r="J41">
        <f t="shared" si="3"/>
        <v>0</v>
      </c>
      <c r="K41">
        <f t="shared" si="4"/>
        <v>48000</v>
      </c>
    </row>
    <row r="42" spans="1:11" x14ac:dyDescent="0.2">
      <c r="A42" s="37" t="s">
        <v>345</v>
      </c>
      <c r="B42" s="40">
        <v>2</v>
      </c>
      <c r="C42" s="10">
        <f t="shared" si="0"/>
        <v>48000</v>
      </c>
      <c r="D42" s="10">
        <f t="shared" si="1"/>
        <v>0</v>
      </c>
      <c r="E42" s="41"/>
      <c r="F42" s="23">
        <f t="shared" si="2"/>
        <v>48000</v>
      </c>
      <c r="J42">
        <f t="shared" si="3"/>
        <v>0</v>
      </c>
      <c r="K42">
        <f t="shared" si="4"/>
        <v>48000</v>
      </c>
    </row>
    <row r="43" spans="1:11" x14ac:dyDescent="0.2">
      <c r="A43" s="37" t="s">
        <v>384</v>
      </c>
      <c r="B43" s="40">
        <v>4</v>
      </c>
      <c r="C43" s="10">
        <f t="shared" si="0"/>
        <v>96000</v>
      </c>
      <c r="D43" s="10">
        <f t="shared" si="1"/>
        <v>0</v>
      </c>
      <c r="E43" s="41"/>
      <c r="F43" s="23">
        <f t="shared" si="2"/>
        <v>96000</v>
      </c>
      <c r="J43">
        <f t="shared" si="3"/>
        <v>0</v>
      </c>
      <c r="K43">
        <f t="shared" si="4"/>
        <v>96000</v>
      </c>
    </row>
    <row r="44" spans="1:11" x14ac:dyDescent="0.2">
      <c r="A44" s="37" t="s">
        <v>346</v>
      </c>
      <c r="B44" s="40">
        <v>1</v>
      </c>
      <c r="C44" s="10">
        <f t="shared" si="0"/>
        <v>24000</v>
      </c>
      <c r="D44" s="10">
        <f t="shared" si="1"/>
        <v>0</v>
      </c>
      <c r="E44" s="41"/>
      <c r="F44" s="23">
        <f t="shared" si="2"/>
        <v>24000</v>
      </c>
      <c r="J44">
        <f t="shared" si="3"/>
        <v>0</v>
      </c>
      <c r="K44">
        <f t="shared" si="4"/>
        <v>24000</v>
      </c>
    </row>
    <row r="45" spans="1:11" x14ac:dyDescent="0.2">
      <c r="A45" s="37" t="s">
        <v>347</v>
      </c>
      <c r="B45" s="40">
        <v>1</v>
      </c>
      <c r="C45" s="10">
        <f t="shared" si="0"/>
        <v>24000</v>
      </c>
      <c r="D45" s="10">
        <f t="shared" si="1"/>
        <v>0</v>
      </c>
      <c r="E45" s="41"/>
      <c r="F45" s="23">
        <f t="shared" si="2"/>
        <v>24000</v>
      </c>
      <c r="J45">
        <f t="shared" si="3"/>
        <v>0</v>
      </c>
      <c r="K45">
        <f t="shared" si="4"/>
        <v>24000</v>
      </c>
    </row>
    <row r="46" spans="1:11" x14ac:dyDescent="0.2">
      <c r="A46" s="37" t="s">
        <v>348</v>
      </c>
      <c r="B46" s="41">
        <v>13</v>
      </c>
      <c r="C46" s="10">
        <f t="shared" si="0"/>
        <v>312000</v>
      </c>
      <c r="D46" s="10">
        <f t="shared" si="1"/>
        <v>0</v>
      </c>
      <c r="E46" s="41">
        <v>20000</v>
      </c>
      <c r="F46" s="23">
        <f t="shared" si="2"/>
        <v>332000</v>
      </c>
      <c r="J46">
        <f t="shared" si="3"/>
        <v>0</v>
      </c>
      <c r="K46">
        <f t="shared" si="4"/>
        <v>312000</v>
      </c>
    </row>
    <row r="47" spans="1:11" x14ac:dyDescent="0.2">
      <c r="A47" s="37" t="s">
        <v>349</v>
      </c>
      <c r="B47" s="40">
        <v>2</v>
      </c>
      <c r="C47" s="10">
        <f t="shared" si="0"/>
        <v>48000</v>
      </c>
      <c r="D47" s="10">
        <f t="shared" si="1"/>
        <v>0</v>
      </c>
      <c r="E47" s="41"/>
      <c r="F47" s="23">
        <f t="shared" si="2"/>
        <v>48000</v>
      </c>
      <c r="J47">
        <f t="shared" si="3"/>
        <v>0</v>
      </c>
      <c r="K47">
        <f t="shared" si="4"/>
        <v>48000</v>
      </c>
    </row>
    <row r="48" spans="1:11" x14ac:dyDescent="0.2">
      <c r="A48" s="37" t="s">
        <v>350</v>
      </c>
      <c r="B48" s="40">
        <v>1</v>
      </c>
      <c r="C48" s="10">
        <f t="shared" si="0"/>
        <v>24000</v>
      </c>
      <c r="D48" s="10">
        <f t="shared" si="1"/>
        <v>0</v>
      </c>
      <c r="E48" s="41"/>
      <c r="F48" s="23">
        <f t="shared" si="2"/>
        <v>24000</v>
      </c>
      <c r="J48">
        <f t="shared" si="3"/>
        <v>0</v>
      </c>
      <c r="K48">
        <f t="shared" si="4"/>
        <v>24000</v>
      </c>
    </row>
    <row r="49" spans="1:11" x14ac:dyDescent="0.2">
      <c r="A49" s="37" t="s">
        <v>351</v>
      </c>
      <c r="B49" s="40">
        <v>3</v>
      </c>
      <c r="C49" s="10">
        <f t="shared" si="0"/>
        <v>72000</v>
      </c>
      <c r="D49" s="10">
        <f t="shared" si="1"/>
        <v>0</v>
      </c>
      <c r="E49" s="41"/>
      <c r="F49" s="23">
        <f t="shared" si="2"/>
        <v>72000</v>
      </c>
      <c r="J49">
        <f t="shared" si="3"/>
        <v>0</v>
      </c>
      <c r="K49">
        <f t="shared" si="4"/>
        <v>72000</v>
      </c>
    </row>
    <row r="50" spans="1:11" x14ac:dyDescent="0.2">
      <c r="A50" s="37" t="s">
        <v>352</v>
      </c>
      <c r="B50" s="40">
        <v>2</v>
      </c>
      <c r="C50" s="10">
        <f t="shared" si="0"/>
        <v>48000</v>
      </c>
      <c r="D50" s="10">
        <f t="shared" si="1"/>
        <v>0</v>
      </c>
      <c r="E50" s="41"/>
      <c r="F50" s="23">
        <f t="shared" si="2"/>
        <v>48000</v>
      </c>
      <c r="J50">
        <f t="shared" si="3"/>
        <v>0</v>
      </c>
      <c r="K50">
        <f t="shared" si="4"/>
        <v>48000</v>
      </c>
    </row>
    <row r="51" spans="1:11" x14ac:dyDescent="0.2">
      <c r="A51" s="37" t="s">
        <v>353</v>
      </c>
      <c r="B51" s="40">
        <v>4</v>
      </c>
      <c r="C51" s="10">
        <f t="shared" si="0"/>
        <v>96000</v>
      </c>
      <c r="D51" s="10">
        <f t="shared" si="1"/>
        <v>0</v>
      </c>
      <c r="E51" s="41"/>
      <c r="F51" s="23">
        <f t="shared" si="2"/>
        <v>96000</v>
      </c>
      <c r="J51">
        <f t="shared" si="3"/>
        <v>0</v>
      </c>
      <c r="K51">
        <f t="shared" si="4"/>
        <v>96000</v>
      </c>
    </row>
    <row r="52" spans="1:11" x14ac:dyDescent="0.2">
      <c r="A52" s="37" t="s">
        <v>354</v>
      </c>
      <c r="B52" s="40">
        <v>1</v>
      </c>
      <c r="C52" s="10">
        <f t="shared" si="0"/>
        <v>24000</v>
      </c>
      <c r="D52" s="10">
        <f t="shared" si="1"/>
        <v>0</v>
      </c>
      <c r="E52" s="41"/>
      <c r="F52" s="23">
        <f t="shared" si="2"/>
        <v>24000</v>
      </c>
      <c r="J52">
        <f t="shared" si="3"/>
        <v>0</v>
      </c>
      <c r="K52">
        <f t="shared" si="4"/>
        <v>24000</v>
      </c>
    </row>
    <row r="53" spans="1:11" x14ac:dyDescent="0.2">
      <c r="A53" s="37" t="s">
        <v>355</v>
      </c>
      <c r="B53" s="40">
        <v>4</v>
      </c>
      <c r="C53" s="10">
        <f t="shared" si="0"/>
        <v>96000</v>
      </c>
      <c r="D53" s="10">
        <f t="shared" si="1"/>
        <v>0</v>
      </c>
      <c r="E53" s="41"/>
      <c r="F53" s="23">
        <f t="shared" si="2"/>
        <v>96000</v>
      </c>
      <c r="J53">
        <f t="shared" si="3"/>
        <v>0</v>
      </c>
      <c r="K53">
        <f t="shared" si="4"/>
        <v>96000</v>
      </c>
    </row>
    <row r="54" spans="1:11" x14ac:dyDescent="0.2">
      <c r="A54" s="37" t="s">
        <v>409</v>
      </c>
      <c r="B54" s="40">
        <v>2</v>
      </c>
      <c r="C54" s="10">
        <f t="shared" si="0"/>
        <v>48000</v>
      </c>
      <c r="D54" s="10">
        <f t="shared" si="1"/>
        <v>0</v>
      </c>
      <c r="E54" s="41"/>
      <c r="F54" s="23">
        <f t="shared" si="2"/>
        <v>48000</v>
      </c>
      <c r="J54">
        <f t="shared" si="3"/>
        <v>0</v>
      </c>
      <c r="K54">
        <f t="shared" si="4"/>
        <v>48000</v>
      </c>
    </row>
    <row r="55" spans="1:11" x14ac:dyDescent="0.2">
      <c r="A55" s="37" t="s">
        <v>356</v>
      </c>
      <c r="B55" s="40">
        <v>2</v>
      </c>
      <c r="C55" s="10">
        <f t="shared" si="0"/>
        <v>48000</v>
      </c>
      <c r="D55" s="10">
        <f t="shared" si="1"/>
        <v>0</v>
      </c>
      <c r="E55" s="41"/>
      <c r="F55" s="23">
        <f t="shared" si="2"/>
        <v>48000</v>
      </c>
      <c r="J55">
        <f t="shared" si="3"/>
        <v>0</v>
      </c>
      <c r="K55">
        <f t="shared" si="4"/>
        <v>48000</v>
      </c>
    </row>
    <row r="56" spans="1:11" x14ac:dyDescent="0.2">
      <c r="A56" s="38" t="s">
        <v>357</v>
      </c>
      <c r="B56" s="42">
        <v>1</v>
      </c>
      <c r="C56" s="10">
        <f t="shared" si="0"/>
        <v>24000</v>
      </c>
      <c r="D56" s="10">
        <f t="shared" si="1"/>
        <v>0</v>
      </c>
      <c r="E56" s="47"/>
      <c r="F56" s="23">
        <f t="shared" si="2"/>
        <v>24000</v>
      </c>
      <c r="J56">
        <f t="shared" si="3"/>
        <v>0</v>
      </c>
      <c r="K56">
        <f t="shared" si="4"/>
        <v>24000</v>
      </c>
    </row>
    <row r="57" spans="1:11" x14ac:dyDescent="0.2">
      <c r="A57" s="37" t="s">
        <v>358</v>
      </c>
      <c r="B57" s="40">
        <v>2</v>
      </c>
      <c r="C57" s="10">
        <f t="shared" si="0"/>
        <v>48000</v>
      </c>
      <c r="D57" s="10">
        <f t="shared" si="1"/>
        <v>0</v>
      </c>
      <c r="E57" s="41"/>
      <c r="F57" s="23">
        <f t="shared" si="2"/>
        <v>48000</v>
      </c>
      <c r="J57">
        <f t="shared" si="3"/>
        <v>0</v>
      </c>
      <c r="K57">
        <f t="shared" si="4"/>
        <v>48000</v>
      </c>
    </row>
    <row r="58" spans="1:11" x14ac:dyDescent="0.2">
      <c r="A58" s="37" t="s">
        <v>359</v>
      </c>
      <c r="B58" s="40">
        <v>1</v>
      </c>
      <c r="C58" s="10">
        <f t="shared" si="0"/>
        <v>24000</v>
      </c>
      <c r="D58" s="10">
        <f t="shared" si="1"/>
        <v>0</v>
      </c>
      <c r="E58" s="41"/>
      <c r="F58" s="23">
        <f t="shared" si="2"/>
        <v>24000</v>
      </c>
      <c r="J58">
        <f t="shared" si="3"/>
        <v>0</v>
      </c>
      <c r="K58">
        <f t="shared" si="4"/>
        <v>24000</v>
      </c>
    </row>
    <row r="59" spans="1:11" x14ac:dyDescent="0.2">
      <c r="A59" s="37" t="s">
        <v>360</v>
      </c>
      <c r="B59" s="40">
        <v>1</v>
      </c>
      <c r="C59" s="10">
        <f t="shared" si="0"/>
        <v>24000</v>
      </c>
      <c r="D59" s="10">
        <f t="shared" si="1"/>
        <v>0</v>
      </c>
      <c r="E59" s="41"/>
      <c r="F59" s="23">
        <f t="shared" si="2"/>
        <v>24000</v>
      </c>
      <c r="J59">
        <f t="shared" si="3"/>
        <v>0</v>
      </c>
      <c r="K59">
        <f t="shared" si="4"/>
        <v>24000</v>
      </c>
    </row>
    <row r="60" spans="1:11" x14ac:dyDescent="0.2">
      <c r="A60" s="37" t="s">
        <v>361</v>
      </c>
      <c r="B60" s="40">
        <v>3</v>
      </c>
      <c r="C60" s="10">
        <f t="shared" si="0"/>
        <v>72000</v>
      </c>
      <c r="D60" s="10">
        <f t="shared" si="1"/>
        <v>0</v>
      </c>
      <c r="E60" s="41"/>
      <c r="F60" s="23">
        <f t="shared" si="2"/>
        <v>72000</v>
      </c>
      <c r="J60">
        <f t="shared" si="3"/>
        <v>0</v>
      </c>
      <c r="K60">
        <f t="shared" si="4"/>
        <v>72000</v>
      </c>
    </row>
    <row r="61" spans="1:11" x14ac:dyDescent="0.2">
      <c r="A61" s="37" t="s">
        <v>362</v>
      </c>
      <c r="B61" s="40">
        <v>1</v>
      </c>
      <c r="C61" s="10">
        <f t="shared" si="0"/>
        <v>24000</v>
      </c>
      <c r="D61" s="10">
        <f t="shared" si="1"/>
        <v>0</v>
      </c>
      <c r="E61" s="41"/>
      <c r="F61" s="23">
        <f t="shared" si="2"/>
        <v>24000</v>
      </c>
      <c r="J61">
        <f t="shared" si="3"/>
        <v>0</v>
      </c>
      <c r="K61">
        <f t="shared" si="4"/>
        <v>24000</v>
      </c>
    </row>
    <row r="62" spans="1:11" x14ac:dyDescent="0.2">
      <c r="A62" s="37" t="s">
        <v>363</v>
      </c>
      <c r="B62" s="40">
        <v>3</v>
      </c>
      <c r="C62" s="10">
        <f t="shared" si="0"/>
        <v>72000</v>
      </c>
      <c r="D62" s="10">
        <f t="shared" si="1"/>
        <v>0</v>
      </c>
      <c r="E62" s="41"/>
      <c r="F62" s="23">
        <f t="shared" si="2"/>
        <v>72000</v>
      </c>
      <c r="J62">
        <f t="shared" si="3"/>
        <v>0</v>
      </c>
      <c r="K62">
        <f t="shared" si="4"/>
        <v>72000</v>
      </c>
    </row>
    <row r="63" spans="1:11" x14ac:dyDescent="0.2">
      <c r="A63" s="37" t="s">
        <v>364</v>
      </c>
      <c r="B63" s="40">
        <v>1</v>
      </c>
      <c r="C63" s="10">
        <f t="shared" si="0"/>
        <v>24000</v>
      </c>
      <c r="D63" s="10">
        <f t="shared" si="1"/>
        <v>0</v>
      </c>
      <c r="E63" s="41"/>
      <c r="F63" s="23">
        <f t="shared" si="2"/>
        <v>24000</v>
      </c>
      <c r="J63">
        <f t="shared" si="3"/>
        <v>0</v>
      </c>
      <c r="K63">
        <f t="shared" si="4"/>
        <v>24000</v>
      </c>
    </row>
    <row r="64" spans="1:11" x14ac:dyDescent="0.2">
      <c r="A64" s="37" t="s">
        <v>365</v>
      </c>
      <c r="B64" s="40">
        <v>5</v>
      </c>
      <c r="C64" s="10">
        <f t="shared" si="0"/>
        <v>120000</v>
      </c>
      <c r="D64" s="10">
        <f t="shared" si="1"/>
        <v>0</v>
      </c>
      <c r="E64" s="41"/>
      <c r="F64" s="23">
        <f t="shared" si="2"/>
        <v>120000</v>
      </c>
      <c r="J64">
        <f t="shared" si="3"/>
        <v>0</v>
      </c>
      <c r="K64">
        <f t="shared" si="4"/>
        <v>120000</v>
      </c>
    </row>
    <row r="65" spans="1:11" x14ac:dyDescent="0.2">
      <c r="A65" s="37" t="s">
        <v>366</v>
      </c>
      <c r="B65" s="40">
        <v>3</v>
      </c>
      <c r="C65" s="10">
        <f t="shared" si="0"/>
        <v>72000</v>
      </c>
      <c r="D65" s="10">
        <f t="shared" si="1"/>
        <v>0</v>
      </c>
      <c r="E65" s="41"/>
      <c r="F65" s="23">
        <f t="shared" si="2"/>
        <v>72000</v>
      </c>
      <c r="J65">
        <f t="shared" si="3"/>
        <v>0</v>
      </c>
      <c r="K65">
        <f t="shared" si="4"/>
        <v>72000</v>
      </c>
    </row>
    <row r="66" spans="1:11" x14ac:dyDescent="0.2">
      <c r="A66" s="37" t="s">
        <v>367</v>
      </c>
      <c r="B66" s="40">
        <v>5</v>
      </c>
      <c r="C66" s="10">
        <f t="shared" si="0"/>
        <v>120000</v>
      </c>
      <c r="D66" s="10">
        <f t="shared" si="1"/>
        <v>0</v>
      </c>
      <c r="E66" s="41"/>
      <c r="F66" s="23">
        <f t="shared" si="2"/>
        <v>120000</v>
      </c>
      <c r="J66">
        <f t="shared" si="3"/>
        <v>0</v>
      </c>
      <c r="K66">
        <f t="shared" si="4"/>
        <v>120000</v>
      </c>
    </row>
    <row r="67" spans="1:11" x14ac:dyDescent="0.2">
      <c r="A67" s="37" t="s">
        <v>368</v>
      </c>
      <c r="B67" s="40">
        <v>1</v>
      </c>
      <c r="C67" s="10">
        <f t="shared" si="0"/>
        <v>24000</v>
      </c>
      <c r="D67" s="10">
        <f t="shared" si="1"/>
        <v>0</v>
      </c>
      <c r="E67" s="41"/>
      <c r="F67" s="23">
        <f t="shared" si="2"/>
        <v>24000</v>
      </c>
      <c r="J67">
        <f t="shared" si="3"/>
        <v>0</v>
      </c>
      <c r="K67">
        <f t="shared" si="4"/>
        <v>24000</v>
      </c>
    </row>
    <row r="68" spans="1:11" x14ac:dyDescent="0.2">
      <c r="A68" s="37" t="s">
        <v>369</v>
      </c>
      <c r="B68" s="40">
        <v>1</v>
      </c>
      <c r="C68" s="10">
        <f t="shared" si="0"/>
        <v>24000</v>
      </c>
      <c r="D68" s="10">
        <f t="shared" si="1"/>
        <v>0</v>
      </c>
      <c r="E68" s="41"/>
      <c r="F68" s="23">
        <f t="shared" si="2"/>
        <v>24000</v>
      </c>
      <c r="J68">
        <f t="shared" si="3"/>
        <v>0</v>
      </c>
      <c r="K68">
        <f t="shared" si="4"/>
        <v>24000</v>
      </c>
    </row>
    <row r="69" spans="1:11" x14ac:dyDescent="0.2">
      <c r="A69" s="37" t="s">
        <v>370</v>
      </c>
      <c r="B69" s="39">
        <v>1</v>
      </c>
      <c r="C69" s="10">
        <f t="shared" si="0"/>
        <v>24000</v>
      </c>
      <c r="D69" s="10">
        <f t="shared" si="1"/>
        <v>0</v>
      </c>
      <c r="E69" s="41"/>
      <c r="F69" s="23">
        <f t="shared" si="2"/>
        <v>24000</v>
      </c>
      <c r="J69">
        <f t="shared" si="3"/>
        <v>0</v>
      </c>
      <c r="K69">
        <f t="shared" si="4"/>
        <v>24000</v>
      </c>
    </row>
    <row r="70" spans="1:11" x14ac:dyDescent="0.2">
      <c r="A70" s="37" t="s">
        <v>371</v>
      </c>
      <c r="B70" s="39">
        <v>1</v>
      </c>
      <c r="C70" s="10">
        <f t="shared" si="0"/>
        <v>24000</v>
      </c>
      <c r="D70" s="10">
        <f t="shared" si="1"/>
        <v>0</v>
      </c>
      <c r="E70" s="41"/>
      <c r="F70" s="23">
        <f t="shared" ref="F70:F82" si="5">C70+D70+E70</f>
        <v>24000</v>
      </c>
      <c r="J70">
        <f t="shared" si="3"/>
        <v>0</v>
      </c>
      <c r="K70">
        <f t="shared" si="4"/>
        <v>24000</v>
      </c>
    </row>
    <row r="71" spans="1:11" x14ac:dyDescent="0.2">
      <c r="A71" s="37" t="s">
        <v>372</v>
      </c>
      <c r="B71" s="39">
        <v>4</v>
      </c>
      <c r="C71" s="10">
        <f t="shared" ref="C71:C82" si="6">IF(H71=1,0,K71)</f>
        <v>96000</v>
      </c>
      <c r="D71" s="10">
        <f t="shared" ref="D71:D82" si="7">IF(H71=1,J71,0)</f>
        <v>0</v>
      </c>
      <c r="E71" s="41"/>
      <c r="F71" s="23">
        <f t="shared" si="5"/>
        <v>96000</v>
      </c>
      <c r="J71">
        <f t="shared" ref="J71:J82" si="8">B71*$J$4</f>
        <v>0</v>
      </c>
      <c r="K71">
        <f t="shared" ref="K71:K82" si="9">$K$4*B71</f>
        <v>96000</v>
      </c>
    </row>
    <row r="72" spans="1:11" x14ac:dyDescent="0.2">
      <c r="A72" s="37" t="s">
        <v>373</v>
      </c>
      <c r="B72" s="41">
        <v>30</v>
      </c>
      <c r="C72" s="10">
        <f t="shared" si="6"/>
        <v>720000</v>
      </c>
      <c r="D72" s="10">
        <f t="shared" si="7"/>
        <v>0</v>
      </c>
      <c r="E72" s="41">
        <v>20000</v>
      </c>
      <c r="F72" s="23">
        <f t="shared" si="5"/>
        <v>740000</v>
      </c>
      <c r="J72">
        <f t="shared" si="8"/>
        <v>0</v>
      </c>
      <c r="K72">
        <f t="shared" si="9"/>
        <v>720000</v>
      </c>
    </row>
    <row r="73" spans="1:11" x14ac:dyDescent="0.2">
      <c r="A73" s="37" t="s">
        <v>374</v>
      </c>
      <c r="B73" s="41">
        <v>1</v>
      </c>
      <c r="C73" s="10">
        <f t="shared" si="6"/>
        <v>24000</v>
      </c>
      <c r="D73" s="10">
        <f t="shared" si="7"/>
        <v>0</v>
      </c>
      <c r="E73" s="41"/>
      <c r="F73" s="23">
        <f t="shared" si="5"/>
        <v>24000</v>
      </c>
      <c r="J73">
        <f t="shared" si="8"/>
        <v>0</v>
      </c>
      <c r="K73">
        <f t="shared" si="9"/>
        <v>24000</v>
      </c>
    </row>
    <row r="74" spans="1:11" x14ac:dyDescent="0.2">
      <c r="A74" s="37" t="s">
        <v>375</v>
      </c>
      <c r="B74" s="41">
        <v>1</v>
      </c>
      <c r="C74" s="10">
        <f t="shared" si="6"/>
        <v>24000</v>
      </c>
      <c r="D74" s="10">
        <f t="shared" si="7"/>
        <v>0</v>
      </c>
      <c r="E74" s="41"/>
      <c r="F74" s="23">
        <f t="shared" si="5"/>
        <v>24000</v>
      </c>
      <c r="J74">
        <f t="shared" si="8"/>
        <v>0</v>
      </c>
      <c r="K74">
        <f t="shared" si="9"/>
        <v>24000</v>
      </c>
    </row>
    <row r="75" spans="1:11" x14ac:dyDescent="0.2">
      <c r="A75" s="37" t="s">
        <v>376</v>
      </c>
      <c r="B75" s="41">
        <v>5</v>
      </c>
      <c r="C75" s="10">
        <f t="shared" si="6"/>
        <v>120000</v>
      </c>
      <c r="D75" s="10">
        <f t="shared" si="7"/>
        <v>0</v>
      </c>
      <c r="E75" s="41"/>
      <c r="F75" s="23">
        <f t="shared" si="5"/>
        <v>120000</v>
      </c>
      <c r="J75">
        <f t="shared" si="8"/>
        <v>0</v>
      </c>
      <c r="K75">
        <f t="shared" si="9"/>
        <v>120000</v>
      </c>
    </row>
    <row r="76" spans="1:11" x14ac:dyDescent="0.2">
      <c r="A76" s="37" t="s">
        <v>377</v>
      </c>
      <c r="B76" s="41">
        <v>1</v>
      </c>
      <c r="C76" s="10">
        <f t="shared" si="6"/>
        <v>24000</v>
      </c>
      <c r="D76" s="10">
        <f t="shared" si="7"/>
        <v>0</v>
      </c>
      <c r="E76" s="41"/>
      <c r="F76" s="23">
        <f t="shared" si="5"/>
        <v>24000</v>
      </c>
      <c r="J76">
        <f t="shared" si="8"/>
        <v>0</v>
      </c>
      <c r="K76">
        <f t="shared" si="9"/>
        <v>24000</v>
      </c>
    </row>
    <row r="77" spans="1:11" x14ac:dyDescent="0.2">
      <c r="A77" s="37" t="s">
        <v>378</v>
      </c>
      <c r="B77" s="41">
        <v>1</v>
      </c>
      <c r="C77" s="10">
        <f t="shared" si="6"/>
        <v>24000</v>
      </c>
      <c r="D77" s="10">
        <f t="shared" si="7"/>
        <v>0</v>
      </c>
      <c r="E77" s="41"/>
      <c r="F77" s="23">
        <f t="shared" si="5"/>
        <v>24000</v>
      </c>
      <c r="J77">
        <f t="shared" si="8"/>
        <v>0</v>
      </c>
      <c r="K77">
        <f t="shared" si="9"/>
        <v>24000</v>
      </c>
    </row>
    <row r="78" spans="1:11" x14ac:dyDescent="0.2">
      <c r="A78" s="37" t="s">
        <v>379</v>
      </c>
      <c r="B78" s="41">
        <v>2</v>
      </c>
      <c r="C78" s="10">
        <f t="shared" si="6"/>
        <v>48000</v>
      </c>
      <c r="D78" s="10">
        <f t="shared" si="7"/>
        <v>0</v>
      </c>
      <c r="E78" s="41"/>
      <c r="F78" s="23">
        <f t="shared" si="5"/>
        <v>48000</v>
      </c>
      <c r="J78">
        <f t="shared" si="8"/>
        <v>0</v>
      </c>
      <c r="K78">
        <f t="shared" si="9"/>
        <v>48000</v>
      </c>
    </row>
    <row r="79" spans="1:11" x14ac:dyDescent="0.2">
      <c r="A79" s="37" t="s">
        <v>380</v>
      </c>
      <c r="B79" s="41">
        <v>1</v>
      </c>
      <c r="C79" s="10">
        <f t="shared" si="6"/>
        <v>24000</v>
      </c>
      <c r="D79" s="10">
        <f t="shared" si="7"/>
        <v>0</v>
      </c>
      <c r="E79" s="41"/>
      <c r="F79" s="23">
        <f t="shared" si="5"/>
        <v>24000</v>
      </c>
      <c r="J79">
        <f t="shared" si="8"/>
        <v>0</v>
      </c>
      <c r="K79">
        <f t="shared" si="9"/>
        <v>24000</v>
      </c>
    </row>
    <row r="80" spans="1:11" x14ac:dyDescent="0.2">
      <c r="A80" s="37" t="s">
        <v>381</v>
      </c>
      <c r="B80" s="41">
        <v>15</v>
      </c>
      <c r="C80" s="10">
        <f t="shared" si="6"/>
        <v>360000</v>
      </c>
      <c r="D80" s="10">
        <f t="shared" si="7"/>
        <v>0</v>
      </c>
      <c r="E80" s="41">
        <v>20000</v>
      </c>
      <c r="F80" s="23">
        <f t="shared" si="5"/>
        <v>380000</v>
      </c>
      <c r="J80">
        <f t="shared" si="8"/>
        <v>0</v>
      </c>
      <c r="K80">
        <f t="shared" si="9"/>
        <v>360000</v>
      </c>
    </row>
    <row r="81" spans="1:11" x14ac:dyDescent="0.2">
      <c r="A81" s="37" t="s">
        <v>382</v>
      </c>
      <c r="B81" s="41">
        <v>1</v>
      </c>
      <c r="C81" s="10">
        <f t="shared" si="6"/>
        <v>24000</v>
      </c>
      <c r="D81" s="10">
        <f t="shared" si="7"/>
        <v>0</v>
      </c>
      <c r="E81" s="41"/>
      <c r="F81" s="23">
        <f t="shared" si="5"/>
        <v>24000</v>
      </c>
      <c r="J81">
        <f t="shared" si="8"/>
        <v>0</v>
      </c>
      <c r="K81">
        <f t="shared" si="9"/>
        <v>24000</v>
      </c>
    </row>
    <row r="82" spans="1:11" x14ac:dyDescent="0.2">
      <c r="A82" s="37" t="s">
        <v>383</v>
      </c>
      <c r="B82" s="39">
        <v>1</v>
      </c>
      <c r="C82" s="10">
        <f t="shared" si="6"/>
        <v>24000</v>
      </c>
      <c r="D82" s="10">
        <f t="shared" si="7"/>
        <v>0</v>
      </c>
      <c r="E82" s="41"/>
      <c r="F82" s="23">
        <f t="shared" si="5"/>
        <v>24000</v>
      </c>
      <c r="J82">
        <f t="shared" si="8"/>
        <v>0</v>
      </c>
      <c r="K82">
        <f t="shared" si="9"/>
        <v>24000</v>
      </c>
    </row>
    <row r="83" spans="1:11" x14ac:dyDescent="0.2">
      <c r="A83" s="27" t="s">
        <v>1</v>
      </c>
      <c r="B83" s="16">
        <f>SUM(B5:B82)</f>
        <v>190</v>
      </c>
      <c r="C83" s="16">
        <f>SUM(C5:C82)</f>
        <v>4560000</v>
      </c>
      <c r="D83" s="16">
        <f>SUM(D5:D82)</f>
        <v>0</v>
      </c>
      <c r="E83" s="16">
        <f>SUM(E5:E82)</f>
        <v>80000</v>
      </c>
      <c r="F83" s="16">
        <f>SUM(F5:F82)</f>
        <v>4640000</v>
      </c>
    </row>
    <row r="84" spans="1:11" x14ac:dyDescent="0.2">
      <c r="A84" s="17"/>
      <c r="B84" s="18"/>
      <c r="C84" s="18"/>
    </row>
    <row r="85" spans="1:11" x14ac:dyDescent="0.2">
      <c r="A85" s="17"/>
      <c r="B85" s="18"/>
      <c r="C85" s="18"/>
      <c r="D85" s="17"/>
      <c r="E85" s="17"/>
      <c r="F85" s="91">
        <f>C83+D83+E83</f>
        <v>4640000</v>
      </c>
    </row>
    <row r="86" spans="1:11" x14ac:dyDescent="0.2">
      <c r="D86" s="17"/>
      <c r="E86" s="18"/>
    </row>
    <row r="87" spans="1:11" x14ac:dyDescent="0.2">
      <c r="D87" s="21"/>
      <c r="E87" s="21"/>
    </row>
    <row r="88" spans="1:11" x14ac:dyDescent="0.2">
      <c r="D88" s="17"/>
      <c r="E88" s="17"/>
    </row>
    <row r="89" spans="1:11" x14ac:dyDescent="0.2">
      <c r="D89" s="20"/>
      <c r="E89" s="20"/>
    </row>
    <row r="1347" spans="2:2" x14ac:dyDescent="0.2">
      <c r="B1347" s="20"/>
    </row>
  </sheetData>
  <mergeCells count="7">
    <mergeCell ref="A1:F1"/>
    <mergeCell ref="A3:A4"/>
    <mergeCell ref="F3:F4"/>
    <mergeCell ref="B3:B4"/>
    <mergeCell ref="C3:C4"/>
    <mergeCell ref="D3:D4"/>
    <mergeCell ref="E3:E4"/>
  </mergeCells>
  <phoneticPr fontId="0" type="noConversion"/>
  <pageMargins left="0.78740157480314965" right="0.78740157480314965" top="0.98425196850393704" bottom="1.1811023622047245" header="0.51181102362204722" footer="0.51181102362204722"/>
  <pageSetup paperSize="9" firstPageNumber="17" orientation="portrait" useFirstPageNumber="1" r:id="rId1"/>
  <headerFooter alignWithMargins="0">
    <oddFooter>&amp;L&amp;"Arial,Kurzíva"Zastupitelstvo Olomouckého kraje 20.6.2014
5.5. - Rozpočet Olomouckého  kraje 2014 - účel.dotace ze stát.rozp.obcím Ol.kraje
Příloha č. 1: Rozpis dotace na obce OK - Volby do Evropského parlamentu&amp;R&amp;"Arial,Kurzíva"Strana &amp;P (celkem 18)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Celkem</vt:lpstr>
      <vt:lpstr>Jeseník</vt:lpstr>
      <vt:lpstr>Olomouc</vt:lpstr>
      <vt:lpstr>Prostějov</vt:lpstr>
      <vt:lpstr>Přerov</vt:lpstr>
      <vt:lpstr>Šumperk</vt:lpstr>
      <vt:lpstr>List1</vt:lpstr>
      <vt:lpstr>Olomouc!Názvy_tisku</vt:lpstr>
      <vt:lpstr>Prostějov!Názvy_tisku</vt:lpstr>
      <vt:lpstr>Přerov!Názvy_tisku</vt:lpstr>
      <vt:lpstr>Šumperk!Názvy_tisku</vt:lpstr>
      <vt:lpstr>Olomouc!Oblast_tisku</vt:lpstr>
      <vt:lpstr>Prostějov!Oblast_tisku</vt:lpstr>
      <vt:lpstr>Přerov!Oblast_tisku</vt:lpstr>
      <vt:lpstr>Šumperk!Oblast_tisku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305DSKW2K</dc:creator>
  <cp:lastModifiedBy>Zbožínek Jiří</cp:lastModifiedBy>
  <cp:lastPrinted>2014-05-30T07:17:31Z</cp:lastPrinted>
  <dcterms:created xsi:type="dcterms:W3CDTF">2003-01-20T08:04:53Z</dcterms:created>
  <dcterms:modified xsi:type="dcterms:W3CDTF">2014-05-30T07:17:41Z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-673171593</vt:i4>
  </property>
  <property fmtid="{D5CDD505-2E9C-101B-9397-08002B2CF9AE}" pid="3" name="_EmailSubject">
    <vt:lpwstr/>
  </property>
  <property fmtid="{D5CDD505-2E9C-101B-9397-08002B2CF9AE}" pid="4" name="_AuthorEmail">
    <vt:lpwstr>j.zbozinek@kr-olomoucky.cz</vt:lpwstr>
  </property>
  <property fmtid="{D5CDD505-2E9C-101B-9397-08002B2CF9AE}" pid="5" name="_AuthorEmailDisplayName">
    <vt:lpwstr>Zbožínek Jiří</vt:lpwstr>
  </property>
  <property fmtid="{D5CDD505-2E9C-101B-9397-08002B2CF9AE}" pid="6" name="_ReviewingToolsShownOnce">
    <vt:lpwstr/>
  </property>
</Properties>
</file>